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OneDrive\Desktop\Data Analytics Assignments\miniproject\"/>
    </mc:Choice>
  </mc:AlternateContent>
  <xr:revisionPtr revIDLastSave="0" documentId="13_ncr:1_{F82024BD-9223-44C9-A544-79D669A1A35A}" xr6:coauthVersionLast="47" xr6:coauthVersionMax="47" xr10:uidLastSave="{00000000-0000-0000-0000-000000000000}"/>
  <bookViews>
    <workbookView xWindow="-108" yWindow="-108" windowWidth="23256" windowHeight="12456" activeTab="1" xr2:uid="{CE0FCCBA-B1FB-4A6E-A42D-896B8BFA6E00}"/>
  </bookViews>
  <sheets>
    <sheet name="online_course_student_data_1" sheetId="2" r:id="rId1"/>
    <sheet name="Cleaned_online_course_student_" sheetId="1" r:id="rId2"/>
  </sheets>
  <definedNames>
    <definedName name="ExternalData_1" localSheetId="0" hidden="1">online_course_student_data_1!$A$1:$N$1223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M4" i="1"/>
  <c r="M2" i="1"/>
  <c r="M3" i="1"/>
  <c r="M5" i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M15" i="1"/>
  <c r="M16" i="1"/>
  <c r="M17" i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M27" i="1"/>
  <c r="M28" i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M39" i="1"/>
  <c r="M40" i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M51" i="1"/>
  <c r="M52" i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M63" i="1"/>
  <c r="M64" i="1"/>
  <c r="M65" i="1"/>
  <c r="M66" i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M75" i="1"/>
  <c r="M76" i="1"/>
  <c r="M77" i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M87" i="1"/>
  <c r="M88" i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M99" i="1"/>
  <c r="M100" i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M111" i="1"/>
  <c r="M112" i="1"/>
  <c r="M113" i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M123" i="1"/>
  <c r="M124" i="1"/>
  <c r="M125" i="1"/>
  <c r="N125" i="1" s="1"/>
  <c r="M126" i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M135" i="1"/>
  <c r="M136" i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M147" i="1"/>
  <c r="M148" i="1"/>
  <c r="M149" i="1"/>
  <c r="M150" i="1"/>
  <c r="M151" i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M159" i="1"/>
  <c r="M160" i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M171" i="1"/>
  <c r="M172" i="1"/>
  <c r="M173" i="1"/>
  <c r="M174" i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M183" i="1"/>
  <c r="M184" i="1"/>
  <c r="M185" i="1"/>
  <c r="M186" i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M195" i="1"/>
  <c r="M196" i="1"/>
  <c r="M197" i="1"/>
  <c r="M198" i="1"/>
  <c r="M199" i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M207" i="1"/>
  <c r="M208" i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M219" i="1"/>
  <c r="M220" i="1"/>
  <c r="M221" i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M231" i="1"/>
  <c r="M232" i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M243" i="1"/>
  <c r="M244" i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M255" i="1"/>
  <c r="M256" i="1"/>
  <c r="M257" i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M267" i="1"/>
  <c r="M268" i="1"/>
  <c r="M269" i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M279" i="1"/>
  <c r="M280" i="1"/>
  <c r="M281" i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M291" i="1"/>
  <c r="M292" i="1"/>
  <c r="M293" i="1"/>
  <c r="M294" i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M303" i="1"/>
  <c r="M304" i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M315" i="1"/>
  <c r="M316" i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M327" i="1"/>
  <c r="M328" i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M339" i="1"/>
  <c r="M340" i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M351" i="1"/>
  <c r="M352" i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M363" i="1"/>
  <c r="M364" i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M375" i="1"/>
  <c r="M376" i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M387" i="1"/>
  <c r="M388" i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M399" i="1"/>
  <c r="M400" i="1"/>
  <c r="M401" i="1"/>
  <c r="M402" i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M411" i="1"/>
  <c r="M412" i="1"/>
  <c r="M413" i="1"/>
  <c r="N413" i="1" s="1"/>
  <c r="M414" i="1"/>
  <c r="N414" i="1" s="1"/>
  <c r="M415" i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M423" i="1"/>
  <c r="M424" i="1"/>
  <c r="M425" i="1"/>
  <c r="M426" i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M435" i="1"/>
  <c r="M436" i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M447" i="1"/>
  <c r="M448" i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M459" i="1"/>
  <c r="M460" i="1"/>
  <c r="M461" i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M471" i="1"/>
  <c r="M472" i="1"/>
  <c r="M473" i="1"/>
  <c r="M474" i="1"/>
  <c r="M475" i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M483" i="1"/>
  <c r="M484" i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M495" i="1"/>
  <c r="M496" i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M507" i="1"/>
  <c r="M508" i="1"/>
  <c r="M509" i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M519" i="1"/>
  <c r="M520" i="1"/>
  <c r="M521" i="1"/>
  <c r="N521" i="1" s="1"/>
  <c r="M522" i="1"/>
  <c r="N522" i="1" s="1"/>
  <c r="M523" i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M531" i="1"/>
  <c r="M532" i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M543" i="1"/>
  <c r="M544" i="1"/>
  <c r="M545" i="1"/>
  <c r="N545" i="1" s="1"/>
  <c r="M546" i="1"/>
  <c r="N546" i="1" s="1"/>
  <c r="M547" i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M555" i="1"/>
  <c r="M556" i="1"/>
  <c r="M557" i="1"/>
  <c r="N557" i="1" s="1"/>
  <c r="M558" i="1"/>
  <c r="M559" i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M567" i="1"/>
  <c r="M568" i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M579" i="1"/>
  <c r="M580" i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M591" i="1"/>
  <c r="M592" i="1"/>
  <c r="M593" i="1"/>
  <c r="N593" i="1" s="1"/>
  <c r="M594" i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M603" i="1"/>
  <c r="M604" i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M615" i="1"/>
  <c r="M616" i="1"/>
  <c r="M617" i="1"/>
  <c r="M618" i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M627" i="1"/>
  <c r="M628" i="1"/>
  <c r="M629" i="1"/>
  <c r="N629" i="1" s="1"/>
  <c r="M630" i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M639" i="1"/>
  <c r="M640" i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M651" i="1"/>
  <c r="M652" i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M663" i="1"/>
  <c r="M664" i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M675" i="1"/>
  <c r="M676" i="1"/>
  <c r="M677" i="1"/>
  <c r="N677" i="1" s="1"/>
  <c r="M678" i="1"/>
  <c r="N678" i="1" s="1"/>
  <c r="M679" i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M687" i="1"/>
  <c r="M688" i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M699" i="1"/>
  <c r="M700" i="1"/>
  <c r="M701" i="1"/>
  <c r="N701" i="1" s="1"/>
  <c r="M702" i="1"/>
  <c r="N702" i="1" s="1"/>
  <c r="M703" i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M711" i="1"/>
  <c r="M712" i="1"/>
  <c r="M713" i="1"/>
  <c r="M714" i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M723" i="1"/>
  <c r="M724" i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M735" i="1"/>
  <c r="M736" i="1"/>
  <c r="M737" i="1"/>
  <c r="N737" i="1" s="1"/>
  <c r="M738" i="1"/>
  <c r="N738" i="1" s="1"/>
  <c r="M739" i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M747" i="1"/>
  <c r="M748" i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M759" i="1"/>
  <c r="M760" i="1"/>
  <c r="M761" i="1"/>
  <c r="N761" i="1" s="1"/>
  <c r="M762" i="1"/>
  <c r="M763" i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M771" i="1"/>
  <c r="M772" i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M783" i="1"/>
  <c r="M784" i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M795" i="1"/>
  <c r="M796" i="1"/>
  <c r="M797" i="1"/>
  <c r="N797" i="1" s="1"/>
  <c r="M798" i="1"/>
  <c r="M799" i="1"/>
  <c r="N799" i="1" s="1"/>
  <c r="M800" i="1"/>
  <c r="N800" i="1" s="1"/>
  <c r="M801" i="1"/>
  <c r="M802" i="1"/>
  <c r="N802" i="1" s="1"/>
  <c r="M803" i="1"/>
  <c r="N803" i="1" s="1"/>
  <c r="M804" i="1"/>
  <c r="N804" i="1" s="1"/>
  <c r="M805" i="1"/>
  <c r="N805" i="1" s="1"/>
  <c r="M806" i="1"/>
  <c r="M807" i="1"/>
  <c r="M808" i="1"/>
  <c r="M809" i="1"/>
  <c r="M810" i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M819" i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M831" i="1"/>
  <c r="M832" i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M843" i="1"/>
  <c r="M844" i="1"/>
  <c r="M845" i="1"/>
  <c r="N845" i="1" s="1"/>
  <c r="M846" i="1"/>
  <c r="N846" i="1" s="1"/>
  <c r="M847" i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M855" i="1"/>
  <c r="M856" i="1"/>
  <c r="M857" i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M867" i="1"/>
  <c r="M868" i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M879" i="1"/>
  <c r="M880" i="1"/>
  <c r="M881" i="1"/>
  <c r="M882" i="1"/>
  <c r="M883" i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M891" i="1"/>
  <c r="M892" i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M903" i="1"/>
  <c r="M904" i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M915" i="1"/>
  <c r="M916" i="1"/>
  <c r="M917" i="1"/>
  <c r="N917" i="1" s="1"/>
  <c r="M918" i="1"/>
  <c r="M919" i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M927" i="1"/>
  <c r="M928" i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M939" i="1"/>
  <c r="M940" i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M951" i="1"/>
  <c r="M952" i="1"/>
  <c r="M953" i="1"/>
  <c r="N953" i="1" s="1"/>
  <c r="M954" i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M963" i="1"/>
  <c r="M964" i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M975" i="1"/>
  <c r="M976" i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M987" i="1"/>
  <c r="M988" i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M999" i="1"/>
  <c r="M1000" i="1"/>
  <c r="M1001" i="1"/>
  <c r="N1001" i="1" s="1"/>
  <c r="M1002" i="1"/>
  <c r="N1002" i="1" s="1"/>
  <c r="M1003" i="1"/>
  <c r="N1003" i="1" s="1"/>
  <c r="M1004" i="1"/>
  <c r="N1004" i="1" s="1"/>
  <c r="M1005" i="1"/>
  <c r="N1005" i="1" s="1"/>
  <c r="M1006" i="1"/>
  <c r="N1006" i="1" s="1"/>
  <c r="M1007" i="1"/>
  <c r="N1007" i="1" s="1"/>
  <c r="M1008" i="1"/>
  <c r="N1008" i="1" s="1"/>
  <c r="M1009" i="1"/>
  <c r="N1009" i="1" s="1"/>
  <c r="M1010" i="1"/>
  <c r="M1011" i="1"/>
  <c r="M1012" i="1"/>
  <c r="M1013" i="1"/>
  <c r="M1014" i="1"/>
  <c r="N1014" i="1" s="1"/>
  <c r="M1015" i="1"/>
  <c r="N1015" i="1" s="1"/>
  <c r="M1016" i="1"/>
  <c r="N1016" i="1" s="1"/>
  <c r="M1017" i="1"/>
  <c r="N1017" i="1" s="1"/>
  <c r="M1018" i="1"/>
  <c r="N1018" i="1" s="1"/>
  <c r="M1019" i="1"/>
  <c r="N1019" i="1" s="1"/>
  <c r="M1020" i="1"/>
  <c r="N1020" i="1" s="1"/>
  <c r="M1021" i="1"/>
  <c r="N1021" i="1" s="1"/>
  <c r="M1022" i="1"/>
  <c r="M1023" i="1"/>
  <c r="M1024" i="1"/>
  <c r="N1024" i="1" s="1"/>
  <c r="M1025" i="1"/>
  <c r="N1025" i="1" s="1"/>
  <c r="M1026" i="1"/>
  <c r="N1026" i="1" s="1"/>
  <c r="M1027" i="1"/>
  <c r="N1027" i="1" s="1"/>
  <c r="M1028" i="1"/>
  <c r="N1028" i="1" s="1"/>
  <c r="M1029" i="1"/>
  <c r="N1029" i="1" s="1"/>
  <c r="M1030" i="1"/>
  <c r="N1030" i="1" s="1"/>
  <c r="M1031" i="1"/>
  <c r="N1031" i="1" s="1"/>
  <c r="M1032" i="1"/>
  <c r="N1032" i="1" s="1"/>
  <c r="M1033" i="1"/>
  <c r="N1033" i="1" s="1"/>
  <c r="M1034" i="1"/>
  <c r="M1035" i="1"/>
  <c r="M1036" i="1"/>
  <c r="M1037" i="1"/>
  <c r="N1037" i="1" s="1"/>
  <c r="M1038" i="1"/>
  <c r="N1038" i="1" s="1"/>
  <c r="M1039" i="1"/>
  <c r="N1039" i="1" s="1"/>
  <c r="M1040" i="1"/>
  <c r="N1040" i="1" s="1"/>
  <c r="M1041" i="1"/>
  <c r="N1041" i="1" s="1"/>
  <c r="M1042" i="1"/>
  <c r="N1042" i="1" s="1"/>
  <c r="M1043" i="1"/>
  <c r="N1043" i="1" s="1"/>
  <c r="M1044" i="1"/>
  <c r="N1044" i="1" s="1"/>
  <c r="M1045" i="1"/>
  <c r="N1045" i="1" s="1"/>
  <c r="M1046" i="1"/>
  <c r="M1047" i="1"/>
  <c r="M1048" i="1"/>
  <c r="M1049" i="1"/>
  <c r="N1049" i="1" s="1"/>
  <c r="M1050" i="1"/>
  <c r="N1050" i="1" s="1"/>
  <c r="M1051" i="1"/>
  <c r="M1052" i="1"/>
  <c r="N1052" i="1" s="1"/>
  <c r="M1053" i="1"/>
  <c r="N1053" i="1" s="1"/>
  <c r="M1054" i="1"/>
  <c r="N1054" i="1" s="1"/>
  <c r="M1055" i="1"/>
  <c r="N1055" i="1" s="1"/>
  <c r="M1056" i="1"/>
  <c r="N1056" i="1" s="1"/>
  <c r="M1057" i="1"/>
  <c r="N1057" i="1" s="1"/>
  <c r="M1058" i="1"/>
  <c r="M1059" i="1"/>
  <c r="M1060" i="1"/>
  <c r="M1061" i="1"/>
  <c r="N1061" i="1" s="1"/>
  <c r="M1062" i="1"/>
  <c r="N1062" i="1" s="1"/>
  <c r="M1063" i="1"/>
  <c r="N1063" i="1" s="1"/>
  <c r="M1064" i="1"/>
  <c r="N1064" i="1" s="1"/>
  <c r="M1065" i="1"/>
  <c r="N1065" i="1" s="1"/>
  <c r="M1066" i="1"/>
  <c r="N1066" i="1" s="1"/>
  <c r="M1067" i="1"/>
  <c r="N1067" i="1" s="1"/>
  <c r="M1068" i="1"/>
  <c r="N1068" i="1" s="1"/>
  <c r="M1069" i="1"/>
  <c r="N1069" i="1" s="1"/>
  <c r="M1070" i="1"/>
  <c r="M1071" i="1"/>
  <c r="M1072" i="1"/>
  <c r="M1073" i="1"/>
  <c r="N1073" i="1" s="1"/>
  <c r="M1074" i="1"/>
  <c r="N1074" i="1" s="1"/>
  <c r="M1075" i="1"/>
  <c r="N1075" i="1" s="1"/>
  <c r="M1076" i="1"/>
  <c r="N1076" i="1" s="1"/>
  <c r="M1077" i="1"/>
  <c r="N1077" i="1" s="1"/>
  <c r="M1078" i="1"/>
  <c r="N1078" i="1" s="1"/>
  <c r="M1079" i="1"/>
  <c r="N1079" i="1" s="1"/>
  <c r="M1080" i="1"/>
  <c r="N1080" i="1" s="1"/>
  <c r="M1081" i="1"/>
  <c r="N1081" i="1" s="1"/>
  <c r="M1082" i="1"/>
  <c r="M1083" i="1"/>
  <c r="M1084" i="1"/>
  <c r="M1085" i="1"/>
  <c r="M1086" i="1"/>
  <c r="M1087" i="1"/>
  <c r="N1087" i="1" s="1"/>
  <c r="M1088" i="1"/>
  <c r="N1088" i="1" s="1"/>
  <c r="M1089" i="1"/>
  <c r="N1089" i="1" s="1"/>
  <c r="M1090" i="1"/>
  <c r="N1090" i="1" s="1"/>
  <c r="M1091" i="1"/>
  <c r="N1091" i="1" s="1"/>
  <c r="M1092" i="1"/>
  <c r="N1092" i="1" s="1"/>
  <c r="M1093" i="1"/>
  <c r="N1093" i="1" s="1"/>
  <c r="M1094" i="1"/>
  <c r="M1095" i="1"/>
  <c r="M1096" i="1"/>
  <c r="M1097" i="1"/>
  <c r="N1097" i="1" s="1"/>
  <c r="M1098" i="1"/>
  <c r="N1098" i="1" s="1"/>
  <c r="M1099" i="1"/>
  <c r="N1099" i="1" s="1"/>
  <c r="M1100" i="1"/>
  <c r="N1100" i="1" s="1"/>
  <c r="M1101" i="1"/>
  <c r="N1101" i="1" s="1"/>
  <c r="M1102" i="1"/>
  <c r="N1102" i="1" s="1"/>
  <c r="M1103" i="1"/>
  <c r="N1103" i="1" s="1"/>
  <c r="M1104" i="1"/>
  <c r="N1104" i="1" s="1"/>
  <c r="M1105" i="1"/>
  <c r="N1105" i="1" s="1"/>
  <c r="M1106" i="1"/>
  <c r="M1107" i="1"/>
  <c r="M1108" i="1"/>
  <c r="M1109" i="1"/>
  <c r="N1109" i="1" s="1"/>
  <c r="M1110" i="1"/>
  <c r="N1110" i="1" s="1"/>
  <c r="M1111" i="1"/>
  <c r="N1111" i="1" s="1"/>
  <c r="M1112" i="1"/>
  <c r="N1112" i="1" s="1"/>
  <c r="M1113" i="1"/>
  <c r="N1113" i="1" s="1"/>
  <c r="M1114" i="1"/>
  <c r="N1114" i="1" s="1"/>
  <c r="M1115" i="1"/>
  <c r="N1115" i="1" s="1"/>
  <c r="M1116" i="1"/>
  <c r="N1116" i="1" s="1"/>
  <c r="M1117" i="1"/>
  <c r="N1117" i="1" s="1"/>
  <c r="M1118" i="1"/>
  <c r="M1119" i="1"/>
  <c r="M1120" i="1"/>
  <c r="M1121" i="1"/>
  <c r="N1121" i="1" s="1"/>
  <c r="M1122" i="1"/>
  <c r="N1122" i="1" s="1"/>
  <c r="M1123" i="1"/>
  <c r="N1123" i="1" s="1"/>
  <c r="M1124" i="1"/>
  <c r="N1124" i="1" s="1"/>
  <c r="M1125" i="1"/>
  <c r="N1125" i="1" s="1"/>
  <c r="M1126" i="1"/>
  <c r="N1126" i="1" s="1"/>
  <c r="M1127" i="1"/>
  <c r="N1127" i="1" s="1"/>
  <c r="M1128" i="1"/>
  <c r="N1128" i="1" s="1"/>
  <c r="M1129" i="1"/>
  <c r="N1129" i="1" s="1"/>
  <c r="M1130" i="1"/>
  <c r="M1131" i="1"/>
  <c r="M1132" i="1"/>
  <c r="M1133" i="1"/>
  <c r="N1133" i="1" s="1"/>
  <c r="M1134" i="1"/>
  <c r="N1134" i="1" s="1"/>
  <c r="M1135" i="1"/>
  <c r="N1135" i="1" s="1"/>
  <c r="M1136" i="1"/>
  <c r="N1136" i="1" s="1"/>
  <c r="M1137" i="1"/>
  <c r="N1137" i="1" s="1"/>
  <c r="M1138" i="1"/>
  <c r="N1138" i="1" s="1"/>
  <c r="M1139" i="1"/>
  <c r="N1139" i="1" s="1"/>
  <c r="M1140" i="1"/>
  <c r="N1140" i="1" s="1"/>
  <c r="M1141" i="1"/>
  <c r="N1141" i="1" s="1"/>
  <c r="M1142" i="1"/>
  <c r="M1143" i="1"/>
  <c r="M1144" i="1"/>
  <c r="M1145" i="1"/>
  <c r="N1145" i="1" s="1"/>
  <c r="M1146" i="1"/>
  <c r="N1146" i="1" s="1"/>
  <c r="M1147" i="1"/>
  <c r="N1147" i="1" s="1"/>
  <c r="M1148" i="1"/>
  <c r="N1148" i="1" s="1"/>
  <c r="M1149" i="1"/>
  <c r="N1149" i="1" s="1"/>
  <c r="M1150" i="1"/>
  <c r="N1150" i="1" s="1"/>
  <c r="M1151" i="1"/>
  <c r="N1151" i="1" s="1"/>
  <c r="M1152" i="1"/>
  <c r="N1152" i="1" s="1"/>
  <c r="M1153" i="1"/>
  <c r="N1153" i="1" s="1"/>
  <c r="M1154" i="1"/>
  <c r="M1155" i="1"/>
  <c r="M1156" i="1"/>
  <c r="M1157" i="1"/>
  <c r="N1157" i="1" s="1"/>
  <c r="M1158" i="1"/>
  <c r="N1158" i="1" s="1"/>
  <c r="M1159" i="1"/>
  <c r="M1160" i="1"/>
  <c r="M1161" i="1"/>
  <c r="N1161" i="1" s="1"/>
  <c r="M1162" i="1"/>
  <c r="N1162" i="1" s="1"/>
  <c r="M1163" i="1"/>
  <c r="N1163" i="1" s="1"/>
  <c r="M1164" i="1"/>
  <c r="N1164" i="1" s="1"/>
  <c r="M1165" i="1"/>
  <c r="N1165" i="1" s="1"/>
  <c r="M1166" i="1"/>
  <c r="M1167" i="1"/>
  <c r="M1168" i="1"/>
  <c r="N1168" i="1" s="1"/>
  <c r="M1169" i="1"/>
  <c r="N1169" i="1" s="1"/>
  <c r="M1170" i="1"/>
  <c r="M1171" i="1"/>
  <c r="N1171" i="1" s="1"/>
  <c r="M1172" i="1"/>
  <c r="N1172" i="1" s="1"/>
  <c r="M1173" i="1"/>
  <c r="N1173" i="1" s="1"/>
  <c r="M1174" i="1"/>
  <c r="N1174" i="1" s="1"/>
  <c r="M1175" i="1"/>
  <c r="N1175" i="1" s="1"/>
  <c r="M1176" i="1"/>
  <c r="N1176" i="1" s="1"/>
  <c r="M1177" i="1"/>
  <c r="N1177" i="1" s="1"/>
  <c r="M1178" i="1"/>
  <c r="M1179" i="1"/>
  <c r="M1180" i="1"/>
  <c r="M1181" i="1"/>
  <c r="N1181" i="1" s="1"/>
  <c r="M1182" i="1"/>
  <c r="N1182" i="1" s="1"/>
  <c r="M1183" i="1"/>
  <c r="N1183" i="1" s="1"/>
  <c r="M1184" i="1"/>
  <c r="N1184" i="1" s="1"/>
  <c r="M1185" i="1"/>
  <c r="N1185" i="1" s="1"/>
  <c r="M1186" i="1"/>
  <c r="N1186" i="1" s="1"/>
  <c r="M1187" i="1"/>
  <c r="N1187" i="1" s="1"/>
  <c r="M1188" i="1"/>
  <c r="N1188" i="1" s="1"/>
  <c r="M1189" i="1"/>
  <c r="N1189" i="1" s="1"/>
  <c r="M1190" i="1"/>
  <c r="M1191" i="1"/>
  <c r="M1192" i="1"/>
  <c r="M1193" i="1"/>
  <c r="N1193" i="1" s="1"/>
  <c r="M1194" i="1"/>
  <c r="N1194" i="1" s="1"/>
  <c r="M1195" i="1"/>
  <c r="N1195" i="1" s="1"/>
  <c r="M1196" i="1"/>
  <c r="N1196" i="1" s="1"/>
  <c r="M1197" i="1"/>
  <c r="N1197" i="1" s="1"/>
  <c r="M1198" i="1"/>
  <c r="N1198" i="1" s="1"/>
  <c r="M1199" i="1"/>
  <c r="N1199" i="1" s="1"/>
  <c r="M1200" i="1"/>
  <c r="N1200" i="1" s="1"/>
  <c r="M1201" i="1"/>
  <c r="N1201" i="1" s="1"/>
  <c r="N65" i="1"/>
  <c r="N66" i="1"/>
  <c r="N185" i="1"/>
  <c r="N186" i="1"/>
  <c r="N197" i="1"/>
  <c r="N198" i="1"/>
  <c r="N199" i="1"/>
  <c r="N415" i="1"/>
  <c r="N473" i="1"/>
  <c r="N474" i="1"/>
  <c r="N475" i="1"/>
  <c r="N523" i="1"/>
  <c r="N547" i="1"/>
  <c r="N617" i="1"/>
  <c r="N618" i="1"/>
  <c r="N630" i="1"/>
  <c r="N703" i="1"/>
  <c r="N739" i="1"/>
  <c r="N762" i="1"/>
  <c r="N763" i="1"/>
  <c r="N798" i="1"/>
  <c r="N801" i="1"/>
  <c r="N918" i="1"/>
  <c r="N919" i="1"/>
  <c r="N1051" i="1"/>
  <c r="N1159" i="1"/>
  <c r="N1160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F2" i="1"/>
  <c r="Q2" i="1" s="1" a="1"/>
  <c r="Q2" i="1" s="1"/>
  <c r="F3" i="1"/>
  <c r="Q3" i="1" s="1" a="1"/>
  <c r="Q3" i="1" s="1"/>
  <c r="F4" i="1"/>
  <c r="Q4" i="1" s="1" a="1"/>
  <c r="Q4" i="1" s="1"/>
  <c r="F5" i="1"/>
  <c r="Q5" i="1" s="1" a="1"/>
  <c r="Q5" i="1" s="1"/>
  <c r="F6" i="1"/>
  <c r="Q6" i="1" s="1" a="1"/>
  <c r="Q6" i="1" s="1"/>
  <c r="F7" i="1"/>
  <c r="Q7" i="1" s="1" a="1"/>
  <c r="Q7" i="1" s="1"/>
  <c r="F8" i="1"/>
  <c r="Q8" i="1" s="1" a="1"/>
  <c r="Q8" i="1" s="1"/>
  <c r="F9" i="1"/>
  <c r="Q9" i="1" s="1" a="1"/>
  <c r="Q9" i="1" s="1"/>
  <c r="F10" i="1"/>
  <c r="Q10" i="1" s="1" a="1"/>
  <c r="Q10" i="1" s="1"/>
  <c r="F11" i="1"/>
  <c r="Q11" i="1" s="1" a="1"/>
  <c r="Q11" i="1" s="1"/>
  <c r="F12" i="1"/>
  <c r="Q12" i="1" s="1" a="1"/>
  <c r="Q12" i="1" s="1"/>
  <c r="F13" i="1"/>
  <c r="Q13" i="1" s="1" a="1"/>
  <c r="Q13" i="1" s="1"/>
  <c r="F14" i="1"/>
  <c r="Q14" i="1" s="1" a="1"/>
  <c r="Q14" i="1" s="1"/>
  <c r="F15" i="1"/>
  <c r="Q15" i="1" s="1" a="1"/>
  <c r="Q15" i="1" s="1"/>
  <c r="F16" i="1"/>
  <c r="Q16" i="1" s="1" a="1"/>
  <c r="Q16" i="1" s="1"/>
  <c r="F17" i="1"/>
  <c r="Q17" i="1" s="1" a="1"/>
  <c r="Q17" i="1" s="1"/>
  <c r="F18" i="1"/>
  <c r="Q18" i="1" s="1" a="1"/>
  <c r="Q18" i="1" s="1"/>
  <c r="F19" i="1"/>
  <c r="Q19" i="1" s="1" a="1"/>
  <c r="Q19" i="1" s="1"/>
  <c r="F20" i="1"/>
  <c r="Q20" i="1" s="1" a="1"/>
  <c r="Q20" i="1" s="1"/>
  <c r="F21" i="1"/>
  <c r="Q21" i="1" s="1" a="1"/>
  <c r="Q21" i="1" s="1"/>
  <c r="F22" i="1"/>
  <c r="Q22" i="1" s="1" a="1"/>
  <c r="Q22" i="1" s="1"/>
  <c r="F23" i="1"/>
  <c r="Q23" i="1" s="1" a="1"/>
  <c r="Q23" i="1" s="1"/>
  <c r="F24" i="1"/>
  <c r="Q24" i="1" s="1" a="1"/>
  <c r="Q24" i="1" s="1"/>
  <c r="F25" i="1"/>
  <c r="Q25" i="1" s="1" a="1"/>
  <c r="Q25" i="1" s="1"/>
  <c r="F26" i="1"/>
  <c r="Q26" i="1" s="1" a="1"/>
  <c r="Q26" i="1" s="1"/>
  <c r="F27" i="1"/>
  <c r="Q27" i="1" s="1" a="1"/>
  <c r="Q27" i="1" s="1"/>
  <c r="F28" i="1"/>
  <c r="Q28" i="1" s="1" a="1"/>
  <c r="Q28" i="1" s="1"/>
  <c r="F29" i="1"/>
  <c r="Q29" i="1" s="1" a="1"/>
  <c r="Q29" i="1" s="1"/>
  <c r="F30" i="1"/>
  <c r="Q30" i="1" s="1" a="1"/>
  <c r="Q30" i="1" s="1"/>
  <c r="F31" i="1"/>
  <c r="Q31" i="1" s="1" a="1"/>
  <c r="Q31" i="1" s="1"/>
  <c r="F32" i="1"/>
  <c r="Q32" i="1" s="1" a="1"/>
  <c r="Q32" i="1" s="1"/>
  <c r="F33" i="1"/>
  <c r="Q33" i="1" s="1" a="1"/>
  <c r="Q33" i="1" s="1"/>
  <c r="F34" i="1"/>
  <c r="Q34" i="1" s="1" a="1"/>
  <c r="Q34" i="1" s="1"/>
  <c r="F35" i="1"/>
  <c r="Q35" i="1" s="1" a="1"/>
  <c r="Q35" i="1" s="1"/>
  <c r="F36" i="1"/>
  <c r="Q36" i="1" s="1" a="1"/>
  <c r="Q36" i="1" s="1"/>
  <c r="F37" i="1"/>
  <c r="Q37" i="1" s="1" a="1"/>
  <c r="Q37" i="1" s="1"/>
  <c r="F38" i="1"/>
  <c r="Q38" i="1" s="1" a="1"/>
  <c r="Q38" i="1" s="1"/>
  <c r="F39" i="1"/>
  <c r="Q39" i="1" s="1" a="1"/>
  <c r="Q39" i="1" s="1"/>
  <c r="F40" i="1"/>
  <c r="Q40" i="1" s="1" a="1"/>
  <c r="Q40" i="1" s="1"/>
  <c r="F41" i="1"/>
  <c r="Q41" i="1" s="1" a="1"/>
  <c r="Q41" i="1" s="1"/>
  <c r="F42" i="1"/>
  <c r="Q42" i="1" s="1" a="1"/>
  <c r="Q42" i="1" s="1"/>
  <c r="F43" i="1"/>
  <c r="Q43" i="1" s="1" a="1"/>
  <c r="Q43" i="1" s="1"/>
  <c r="F44" i="1"/>
  <c r="Q44" i="1" s="1" a="1"/>
  <c r="Q44" i="1" s="1"/>
  <c r="F45" i="1"/>
  <c r="Q45" i="1" s="1" a="1"/>
  <c r="Q45" i="1" s="1"/>
  <c r="F46" i="1"/>
  <c r="Q46" i="1" s="1" a="1"/>
  <c r="Q46" i="1" s="1"/>
  <c r="F47" i="1"/>
  <c r="Q47" i="1" s="1" a="1"/>
  <c r="Q47" i="1" s="1"/>
  <c r="F48" i="1"/>
  <c r="Q48" i="1" s="1" a="1"/>
  <c r="Q48" i="1" s="1"/>
  <c r="F49" i="1"/>
  <c r="Q49" i="1" s="1" a="1"/>
  <c r="Q49" i="1" s="1"/>
  <c r="F50" i="1"/>
  <c r="Q50" i="1" s="1" a="1"/>
  <c r="Q50" i="1" s="1"/>
  <c r="F51" i="1"/>
  <c r="Q51" i="1" s="1" a="1"/>
  <c r="Q51" i="1" s="1"/>
  <c r="F52" i="1"/>
  <c r="Q52" i="1" s="1" a="1"/>
  <c r="Q52" i="1" s="1"/>
  <c r="F53" i="1"/>
  <c r="Q53" i="1" s="1" a="1"/>
  <c r="Q53" i="1" s="1"/>
  <c r="F54" i="1"/>
  <c r="Q54" i="1" s="1" a="1"/>
  <c r="Q54" i="1" s="1"/>
  <c r="F55" i="1"/>
  <c r="Q55" i="1" s="1" a="1"/>
  <c r="Q55" i="1" s="1"/>
  <c r="F56" i="1"/>
  <c r="Q56" i="1" s="1" a="1"/>
  <c r="Q56" i="1" s="1"/>
  <c r="F57" i="1"/>
  <c r="Q57" i="1" s="1" a="1"/>
  <c r="Q57" i="1" s="1"/>
  <c r="F58" i="1"/>
  <c r="Q58" i="1" s="1" a="1"/>
  <c r="Q58" i="1" s="1"/>
  <c r="F59" i="1"/>
  <c r="Q59" i="1" s="1" a="1"/>
  <c r="Q59" i="1" s="1"/>
  <c r="F60" i="1"/>
  <c r="Q60" i="1" s="1" a="1"/>
  <c r="Q60" i="1" s="1"/>
  <c r="F61" i="1"/>
  <c r="Q61" i="1" s="1" a="1"/>
  <c r="Q61" i="1" s="1"/>
  <c r="F62" i="1"/>
  <c r="Q62" i="1" s="1" a="1"/>
  <c r="Q62" i="1" s="1"/>
  <c r="F63" i="1"/>
  <c r="Q63" i="1" s="1" a="1"/>
  <c r="Q63" i="1" s="1"/>
  <c r="F64" i="1"/>
  <c r="Q64" i="1" s="1" a="1"/>
  <c r="Q64" i="1" s="1"/>
  <c r="F65" i="1"/>
  <c r="Q65" i="1" s="1" a="1"/>
  <c r="Q65" i="1" s="1"/>
  <c r="F66" i="1"/>
  <c r="Q66" i="1" s="1" a="1"/>
  <c r="Q66" i="1" s="1"/>
  <c r="F67" i="1"/>
  <c r="Q67" i="1" s="1" a="1"/>
  <c r="Q67" i="1" s="1"/>
  <c r="F68" i="1"/>
  <c r="Q68" i="1" s="1" a="1"/>
  <c r="Q68" i="1" s="1"/>
  <c r="F69" i="1"/>
  <c r="Q69" i="1" s="1" a="1"/>
  <c r="Q69" i="1" s="1"/>
  <c r="F70" i="1"/>
  <c r="Q70" i="1" s="1" a="1"/>
  <c r="Q70" i="1" s="1"/>
  <c r="F71" i="1"/>
  <c r="Q71" i="1" s="1" a="1"/>
  <c r="Q71" i="1" s="1"/>
  <c r="F72" i="1"/>
  <c r="Q72" i="1" s="1" a="1"/>
  <c r="Q72" i="1" s="1"/>
  <c r="F73" i="1"/>
  <c r="Q73" i="1" s="1" a="1"/>
  <c r="Q73" i="1" s="1"/>
  <c r="F74" i="1"/>
  <c r="Q74" i="1" s="1" a="1"/>
  <c r="Q74" i="1" s="1"/>
  <c r="F75" i="1"/>
  <c r="Q75" i="1" s="1" a="1"/>
  <c r="Q75" i="1" s="1"/>
  <c r="F76" i="1"/>
  <c r="Q76" i="1" s="1" a="1"/>
  <c r="Q76" i="1" s="1"/>
  <c r="F77" i="1"/>
  <c r="Q77" i="1" s="1" a="1"/>
  <c r="Q77" i="1" s="1"/>
  <c r="F78" i="1"/>
  <c r="Q78" i="1" s="1" a="1"/>
  <c r="Q78" i="1" s="1"/>
  <c r="F79" i="1"/>
  <c r="Q79" i="1" s="1" a="1"/>
  <c r="Q79" i="1" s="1"/>
  <c r="F80" i="1"/>
  <c r="Q80" i="1" s="1" a="1"/>
  <c r="Q80" i="1" s="1"/>
  <c r="F81" i="1"/>
  <c r="Q81" i="1" s="1" a="1"/>
  <c r="Q81" i="1" s="1"/>
  <c r="F82" i="1"/>
  <c r="Q82" i="1" s="1" a="1"/>
  <c r="Q82" i="1" s="1"/>
  <c r="F83" i="1"/>
  <c r="Q83" i="1" s="1" a="1"/>
  <c r="Q83" i="1" s="1"/>
  <c r="F84" i="1"/>
  <c r="Q84" i="1" s="1" a="1"/>
  <c r="Q84" i="1" s="1"/>
  <c r="F85" i="1"/>
  <c r="Q85" i="1" s="1" a="1"/>
  <c r="Q85" i="1" s="1"/>
  <c r="F86" i="1"/>
  <c r="Q86" i="1" s="1" a="1"/>
  <c r="Q86" i="1" s="1"/>
  <c r="F87" i="1"/>
  <c r="Q87" i="1" s="1" a="1"/>
  <c r="Q87" i="1" s="1"/>
  <c r="F88" i="1"/>
  <c r="Q88" i="1" s="1" a="1"/>
  <c r="Q88" i="1" s="1"/>
  <c r="F89" i="1"/>
  <c r="Q89" i="1" s="1" a="1"/>
  <c r="Q89" i="1" s="1"/>
  <c r="F90" i="1"/>
  <c r="Q90" i="1" s="1" a="1"/>
  <c r="Q90" i="1" s="1"/>
  <c r="F91" i="1"/>
  <c r="Q91" i="1" s="1" a="1"/>
  <c r="Q91" i="1" s="1"/>
  <c r="F92" i="1"/>
  <c r="Q92" i="1" s="1" a="1"/>
  <c r="Q92" i="1" s="1"/>
  <c r="F93" i="1"/>
  <c r="Q93" i="1" s="1" a="1"/>
  <c r="Q93" i="1" s="1"/>
  <c r="F94" i="1"/>
  <c r="Q94" i="1" s="1" a="1"/>
  <c r="Q94" i="1" s="1"/>
  <c r="F95" i="1"/>
  <c r="Q95" i="1" s="1" a="1"/>
  <c r="Q95" i="1" s="1"/>
  <c r="F96" i="1"/>
  <c r="Q96" i="1" s="1" a="1"/>
  <c r="Q96" i="1" s="1"/>
  <c r="F97" i="1"/>
  <c r="Q97" i="1" s="1" a="1"/>
  <c r="Q97" i="1" s="1"/>
  <c r="F98" i="1"/>
  <c r="Q98" i="1" s="1" a="1"/>
  <c r="Q98" i="1" s="1"/>
  <c r="F99" i="1"/>
  <c r="Q99" i="1" s="1" a="1"/>
  <c r="Q99" i="1" s="1"/>
  <c r="F100" i="1"/>
  <c r="Q100" i="1" s="1" a="1"/>
  <c r="Q100" i="1" s="1"/>
  <c r="F101" i="1"/>
  <c r="Q101" i="1" s="1" a="1"/>
  <c r="Q101" i="1" s="1"/>
  <c r="F102" i="1"/>
  <c r="Q102" i="1" s="1" a="1"/>
  <c r="Q102" i="1" s="1"/>
  <c r="F103" i="1"/>
  <c r="Q103" i="1" s="1" a="1"/>
  <c r="Q103" i="1" s="1"/>
  <c r="F104" i="1"/>
  <c r="Q104" i="1" s="1" a="1"/>
  <c r="Q104" i="1" s="1"/>
  <c r="F105" i="1"/>
  <c r="Q105" i="1" s="1" a="1"/>
  <c r="Q105" i="1" s="1"/>
  <c r="F106" i="1"/>
  <c r="Q106" i="1" s="1" a="1"/>
  <c r="Q106" i="1" s="1"/>
  <c r="F107" i="1"/>
  <c r="Q107" i="1" s="1" a="1"/>
  <c r="Q107" i="1" s="1"/>
  <c r="F108" i="1"/>
  <c r="Q108" i="1" s="1" a="1"/>
  <c r="Q108" i="1" s="1"/>
  <c r="F109" i="1"/>
  <c r="Q109" i="1" s="1" a="1"/>
  <c r="Q109" i="1" s="1"/>
  <c r="F110" i="1"/>
  <c r="Q110" i="1" s="1" a="1"/>
  <c r="Q110" i="1" s="1"/>
  <c r="F111" i="1"/>
  <c r="Q111" i="1" s="1" a="1"/>
  <c r="Q111" i="1" s="1"/>
  <c r="F112" i="1"/>
  <c r="Q112" i="1" s="1" a="1"/>
  <c r="Q112" i="1" s="1"/>
  <c r="F113" i="1"/>
  <c r="Q113" i="1" s="1" a="1"/>
  <c r="Q113" i="1" s="1"/>
  <c r="F114" i="1"/>
  <c r="Q114" i="1" s="1" a="1"/>
  <c r="Q114" i="1" s="1"/>
  <c r="F115" i="1"/>
  <c r="Q115" i="1" s="1" a="1"/>
  <c r="Q115" i="1" s="1"/>
  <c r="F116" i="1"/>
  <c r="Q116" i="1" s="1" a="1"/>
  <c r="Q116" i="1" s="1"/>
  <c r="F117" i="1"/>
  <c r="Q117" i="1" s="1" a="1"/>
  <c r="Q117" i="1" s="1"/>
  <c r="F118" i="1"/>
  <c r="Q118" i="1" s="1" a="1"/>
  <c r="Q118" i="1" s="1"/>
  <c r="F119" i="1"/>
  <c r="Q119" i="1" s="1" a="1"/>
  <c r="Q119" i="1" s="1"/>
  <c r="F120" i="1"/>
  <c r="Q120" i="1" s="1" a="1"/>
  <c r="Q120" i="1" s="1"/>
  <c r="F121" i="1"/>
  <c r="Q121" i="1" s="1" a="1"/>
  <c r="Q121" i="1" s="1"/>
  <c r="F122" i="1"/>
  <c r="Q122" i="1" s="1" a="1"/>
  <c r="Q122" i="1" s="1"/>
  <c r="F123" i="1"/>
  <c r="Q123" i="1" s="1" a="1"/>
  <c r="Q123" i="1" s="1"/>
  <c r="F124" i="1"/>
  <c r="Q124" i="1" s="1" a="1"/>
  <c r="Q124" i="1" s="1"/>
  <c r="F125" i="1"/>
  <c r="Q125" i="1" s="1" a="1"/>
  <c r="Q125" i="1" s="1"/>
  <c r="F126" i="1"/>
  <c r="Q126" i="1" s="1" a="1"/>
  <c r="Q126" i="1" s="1"/>
  <c r="F127" i="1"/>
  <c r="Q127" i="1" s="1" a="1"/>
  <c r="Q127" i="1" s="1"/>
  <c r="F128" i="1"/>
  <c r="Q128" i="1" s="1" a="1"/>
  <c r="Q128" i="1" s="1"/>
  <c r="F129" i="1"/>
  <c r="Q129" i="1" s="1" a="1"/>
  <c r="Q129" i="1" s="1"/>
  <c r="F130" i="1"/>
  <c r="Q130" i="1" s="1" a="1"/>
  <c r="Q130" i="1" s="1"/>
  <c r="F131" i="1"/>
  <c r="Q131" i="1" s="1" a="1"/>
  <c r="Q131" i="1" s="1"/>
  <c r="F132" i="1"/>
  <c r="Q132" i="1" s="1" a="1"/>
  <c r="Q132" i="1" s="1"/>
  <c r="F133" i="1"/>
  <c r="Q133" i="1" s="1" a="1"/>
  <c r="Q133" i="1" s="1"/>
  <c r="F134" i="1"/>
  <c r="Q134" i="1" s="1" a="1"/>
  <c r="Q134" i="1" s="1"/>
  <c r="F135" i="1"/>
  <c r="Q135" i="1" s="1" a="1"/>
  <c r="Q135" i="1" s="1"/>
  <c r="F136" i="1"/>
  <c r="Q136" i="1" s="1" a="1"/>
  <c r="Q136" i="1" s="1"/>
  <c r="F137" i="1"/>
  <c r="Q137" i="1" s="1" a="1"/>
  <c r="Q137" i="1" s="1"/>
  <c r="F138" i="1"/>
  <c r="Q138" i="1" s="1" a="1"/>
  <c r="Q138" i="1" s="1"/>
  <c r="F139" i="1"/>
  <c r="Q139" i="1" s="1" a="1"/>
  <c r="Q139" i="1" s="1"/>
  <c r="F140" i="1"/>
  <c r="Q140" i="1" s="1" a="1"/>
  <c r="Q140" i="1" s="1"/>
  <c r="F141" i="1"/>
  <c r="Q141" i="1" s="1" a="1"/>
  <c r="Q141" i="1" s="1"/>
  <c r="F142" i="1"/>
  <c r="Q142" i="1" s="1" a="1"/>
  <c r="Q142" i="1" s="1"/>
  <c r="F143" i="1"/>
  <c r="Q143" i="1" s="1" a="1"/>
  <c r="Q143" i="1" s="1"/>
  <c r="F144" i="1"/>
  <c r="Q144" i="1" s="1" a="1"/>
  <c r="Q144" i="1" s="1"/>
  <c r="F145" i="1"/>
  <c r="Q145" i="1" s="1" a="1"/>
  <c r="Q145" i="1" s="1"/>
  <c r="F146" i="1"/>
  <c r="Q146" i="1" s="1" a="1"/>
  <c r="Q146" i="1" s="1"/>
  <c r="F147" i="1"/>
  <c r="Q147" i="1" s="1" a="1"/>
  <c r="Q147" i="1" s="1"/>
  <c r="F148" i="1"/>
  <c r="Q148" i="1" s="1" a="1"/>
  <c r="Q148" i="1" s="1"/>
  <c r="F149" i="1"/>
  <c r="Q149" i="1" s="1" a="1"/>
  <c r="Q149" i="1" s="1"/>
  <c r="F150" i="1"/>
  <c r="Q150" i="1" s="1" a="1"/>
  <c r="Q150" i="1" s="1"/>
  <c r="F151" i="1"/>
  <c r="Q151" i="1" s="1" a="1"/>
  <c r="Q151" i="1" s="1"/>
  <c r="F152" i="1"/>
  <c r="Q152" i="1" s="1" a="1"/>
  <c r="Q152" i="1" s="1"/>
  <c r="F153" i="1"/>
  <c r="Q153" i="1" s="1" a="1"/>
  <c r="Q153" i="1" s="1"/>
  <c r="F154" i="1"/>
  <c r="Q154" i="1" s="1" a="1"/>
  <c r="Q154" i="1" s="1"/>
  <c r="F155" i="1"/>
  <c r="Q155" i="1" s="1" a="1"/>
  <c r="Q155" i="1" s="1"/>
  <c r="F156" i="1"/>
  <c r="Q156" i="1" s="1" a="1"/>
  <c r="Q156" i="1" s="1"/>
  <c r="F157" i="1"/>
  <c r="Q157" i="1" s="1" a="1"/>
  <c r="Q157" i="1" s="1"/>
  <c r="F158" i="1"/>
  <c r="Q158" i="1" s="1" a="1"/>
  <c r="Q158" i="1" s="1"/>
  <c r="F159" i="1"/>
  <c r="Q159" i="1" s="1" a="1"/>
  <c r="Q159" i="1" s="1"/>
  <c r="F160" i="1"/>
  <c r="Q160" i="1" s="1" a="1"/>
  <c r="Q160" i="1" s="1"/>
  <c r="F161" i="1"/>
  <c r="Q161" i="1" s="1" a="1"/>
  <c r="Q161" i="1" s="1"/>
  <c r="F162" i="1"/>
  <c r="Q162" i="1" s="1" a="1"/>
  <c r="Q162" i="1" s="1"/>
  <c r="F163" i="1"/>
  <c r="Q163" i="1" s="1" a="1"/>
  <c r="Q163" i="1" s="1"/>
  <c r="F164" i="1"/>
  <c r="Q164" i="1" s="1" a="1"/>
  <c r="Q164" i="1" s="1"/>
  <c r="F165" i="1"/>
  <c r="Q165" i="1" s="1" a="1"/>
  <c r="Q165" i="1" s="1"/>
  <c r="F166" i="1"/>
  <c r="Q166" i="1" s="1" a="1"/>
  <c r="Q166" i="1" s="1"/>
  <c r="F167" i="1"/>
  <c r="Q167" i="1" s="1" a="1"/>
  <c r="Q167" i="1" s="1"/>
  <c r="F168" i="1"/>
  <c r="Q168" i="1" s="1" a="1"/>
  <c r="Q168" i="1" s="1"/>
  <c r="F169" i="1"/>
  <c r="Q169" i="1" s="1" a="1"/>
  <c r="Q169" i="1" s="1"/>
  <c r="F170" i="1"/>
  <c r="Q170" i="1" s="1" a="1"/>
  <c r="Q170" i="1" s="1"/>
  <c r="F171" i="1"/>
  <c r="Q171" i="1" s="1" a="1"/>
  <c r="Q171" i="1" s="1"/>
  <c r="F172" i="1"/>
  <c r="Q172" i="1" s="1" a="1"/>
  <c r="Q172" i="1" s="1"/>
  <c r="F173" i="1"/>
  <c r="Q173" i="1" s="1" a="1"/>
  <c r="Q173" i="1" s="1"/>
  <c r="F174" i="1"/>
  <c r="Q174" i="1" s="1" a="1"/>
  <c r="Q174" i="1" s="1"/>
  <c r="F175" i="1"/>
  <c r="Q175" i="1" s="1" a="1"/>
  <c r="Q175" i="1" s="1"/>
  <c r="F176" i="1"/>
  <c r="Q176" i="1" s="1" a="1"/>
  <c r="Q176" i="1" s="1"/>
  <c r="F177" i="1"/>
  <c r="Q177" i="1" s="1" a="1"/>
  <c r="Q177" i="1" s="1"/>
  <c r="F178" i="1"/>
  <c r="Q178" i="1" s="1" a="1"/>
  <c r="Q178" i="1" s="1"/>
  <c r="F179" i="1"/>
  <c r="Q179" i="1" s="1" a="1"/>
  <c r="Q179" i="1" s="1"/>
  <c r="F180" i="1"/>
  <c r="Q180" i="1" s="1" a="1"/>
  <c r="Q180" i="1" s="1"/>
  <c r="F181" i="1"/>
  <c r="Q181" i="1" s="1" a="1"/>
  <c r="Q181" i="1" s="1"/>
  <c r="F182" i="1"/>
  <c r="Q182" i="1" s="1" a="1"/>
  <c r="Q182" i="1" s="1"/>
  <c r="F183" i="1"/>
  <c r="Q183" i="1" s="1" a="1"/>
  <c r="Q183" i="1" s="1"/>
  <c r="F184" i="1"/>
  <c r="Q184" i="1" s="1" a="1"/>
  <c r="Q184" i="1" s="1"/>
  <c r="F185" i="1"/>
  <c r="Q185" i="1" s="1" a="1"/>
  <c r="Q185" i="1" s="1"/>
  <c r="F186" i="1"/>
  <c r="Q186" i="1" s="1" a="1"/>
  <c r="Q186" i="1" s="1"/>
  <c r="F187" i="1"/>
  <c r="Q187" i="1" s="1" a="1"/>
  <c r="Q187" i="1" s="1"/>
  <c r="F188" i="1"/>
  <c r="Q188" i="1" s="1" a="1"/>
  <c r="Q188" i="1" s="1"/>
  <c r="F189" i="1"/>
  <c r="Q189" i="1" s="1" a="1"/>
  <c r="Q189" i="1" s="1"/>
  <c r="F190" i="1"/>
  <c r="Q190" i="1" s="1" a="1"/>
  <c r="Q190" i="1" s="1"/>
  <c r="F191" i="1"/>
  <c r="Q191" i="1" s="1" a="1"/>
  <c r="Q191" i="1" s="1"/>
  <c r="F192" i="1"/>
  <c r="Q192" i="1" s="1" a="1"/>
  <c r="Q192" i="1" s="1"/>
  <c r="F193" i="1"/>
  <c r="Q193" i="1" s="1" a="1"/>
  <c r="Q193" i="1" s="1"/>
  <c r="F194" i="1"/>
  <c r="Q194" i="1" s="1" a="1"/>
  <c r="Q194" i="1" s="1"/>
  <c r="F195" i="1"/>
  <c r="Q195" i="1" s="1" a="1"/>
  <c r="Q195" i="1" s="1"/>
  <c r="F196" i="1"/>
  <c r="Q196" i="1" s="1" a="1"/>
  <c r="Q196" i="1" s="1"/>
  <c r="F197" i="1"/>
  <c r="Q197" i="1" s="1" a="1"/>
  <c r="Q197" i="1" s="1"/>
  <c r="F198" i="1"/>
  <c r="Q198" i="1" s="1" a="1"/>
  <c r="Q198" i="1" s="1"/>
  <c r="F199" i="1"/>
  <c r="Q199" i="1" s="1" a="1"/>
  <c r="Q199" i="1" s="1"/>
  <c r="F200" i="1"/>
  <c r="Q200" i="1" s="1" a="1"/>
  <c r="Q200" i="1" s="1"/>
  <c r="F201" i="1"/>
  <c r="Q201" i="1" s="1" a="1"/>
  <c r="Q201" i="1" s="1"/>
  <c r="F202" i="1"/>
  <c r="Q202" i="1" s="1" a="1"/>
  <c r="Q202" i="1" s="1"/>
  <c r="F203" i="1"/>
  <c r="Q203" i="1" s="1" a="1"/>
  <c r="Q203" i="1" s="1"/>
  <c r="F204" i="1"/>
  <c r="Q204" i="1" s="1" a="1"/>
  <c r="Q204" i="1" s="1"/>
  <c r="F205" i="1"/>
  <c r="Q205" i="1" s="1" a="1"/>
  <c r="Q205" i="1" s="1"/>
  <c r="F206" i="1"/>
  <c r="Q206" i="1" s="1" a="1"/>
  <c r="Q206" i="1" s="1"/>
  <c r="F207" i="1"/>
  <c r="Q207" i="1" s="1" a="1"/>
  <c r="Q207" i="1" s="1"/>
  <c r="F208" i="1"/>
  <c r="Q208" i="1" s="1" a="1"/>
  <c r="Q208" i="1" s="1"/>
  <c r="F209" i="1"/>
  <c r="Q209" i="1" s="1" a="1"/>
  <c r="Q209" i="1" s="1"/>
  <c r="F210" i="1"/>
  <c r="Q210" i="1" s="1" a="1"/>
  <c r="Q210" i="1" s="1"/>
  <c r="F211" i="1"/>
  <c r="Q211" i="1" s="1" a="1"/>
  <c r="Q211" i="1" s="1"/>
  <c r="F212" i="1"/>
  <c r="Q212" i="1" s="1" a="1"/>
  <c r="Q212" i="1" s="1"/>
  <c r="F213" i="1"/>
  <c r="Q213" i="1" s="1" a="1"/>
  <c r="Q213" i="1" s="1"/>
  <c r="F214" i="1"/>
  <c r="Q214" i="1" s="1" a="1"/>
  <c r="Q214" i="1" s="1"/>
  <c r="F215" i="1"/>
  <c r="Q215" i="1" s="1" a="1"/>
  <c r="Q215" i="1" s="1"/>
  <c r="F216" i="1"/>
  <c r="Q216" i="1" s="1" a="1"/>
  <c r="Q216" i="1" s="1"/>
  <c r="F217" i="1"/>
  <c r="Q217" i="1" s="1" a="1"/>
  <c r="Q217" i="1" s="1"/>
  <c r="F218" i="1"/>
  <c r="Q218" i="1" s="1" a="1"/>
  <c r="Q218" i="1" s="1"/>
  <c r="F219" i="1"/>
  <c r="Q219" i="1" s="1" a="1"/>
  <c r="Q219" i="1" s="1"/>
  <c r="F220" i="1"/>
  <c r="Q220" i="1" s="1" a="1"/>
  <c r="Q220" i="1" s="1"/>
  <c r="F221" i="1"/>
  <c r="Q221" i="1" s="1" a="1"/>
  <c r="Q221" i="1" s="1"/>
  <c r="F222" i="1"/>
  <c r="Q222" i="1" s="1" a="1"/>
  <c r="Q222" i="1" s="1"/>
  <c r="F223" i="1"/>
  <c r="Q223" i="1" s="1" a="1"/>
  <c r="Q223" i="1" s="1"/>
  <c r="F224" i="1"/>
  <c r="Q224" i="1" s="1" a="1"/>
  <c r="Q224" i="1" s="1"/>
  <c r="F225" i="1"/>
  <c r="Q225" i="1" s="1" a="1"/>
  <c r="Q225" i="1" s="1"/>
  <c r="F226" i="1"/>
  <c r="Q226" i="1" s="1" a="1"/>
  <c r="Q226" i="1" s="1"/>
  <c r="F227" i="1"/>
  <c r="Q227" i="1" s="1" a="1"/>
  <c r="Q227" i="1" s="1"/>
  <c r="F228" i="1"/>
  <c r="Q228" i="1" s="1" a="1"/>
  <c r="Q228" i="1" s="1"/>
  <c r="F229" i="1"/>
  <c r="Q229" i="1" s="1" a="1"/>
  <c r="Q229" i="1" s="1"/>
  <c r="F230" i="1"/>
  <c r="Q230" i="1" s="1" a="1"/>
  <c r="Q230" i="1" s="1"/>
  <c r="F231" i="1"/>
  <c r="Q231" i="1" s="1" a="1"/>
  <c r="Q231" i="1" s="1"/>
  <c r="F232" i="1"/>
  <c r="Q232" i="1" s="1" a="1"/>
  <c r="Q232" i="1" s="1"/>
  <c r="F233" i="1"/>
  <c r="Q233" i="1" s="1" a="1"/>
  <c r="Q233" i="1" s="1"/>
  <c r="F234" i="1"/>
  <c r="Q234" i="1" s="1" a="1"/>
  <c r="Q234" i="1" s="1"/>
  <c r="F235" i="1"/>
  <c r="Q235" i="1" s="1" a="1"/>
  <c r="Q235" i="1" s="1"/>
  <c r="F236" i="1"/>
  <c r="Q236" i="1" s="1" a="1"/>
  <c r="Q236" i="1" s="1"/>
  <c r="F237" i="1"/>
  <c r="Q237" i="1" s="1" a="1"/>
  <c r="Q237" i="1" s="1"/>
  <c r="F238" i="1"/>
  <c r="Q238" i="1" s="1" a="1"/>
  <c r="Q238" i="1" s="1"/>
  <c r="F239" i="1"/>
  <c r="Q239" i="1" s="1" a="1"/>
  <c r="Q239" i="1" s="1"/>
  <c r="F240" i="1"/>
  <c r="Q240" i="1" s="1" a="1"/>
  <c r="Q240" i="1" s="1"/>
  <c r="F241" i="1"/>
  <c r="Q241" i="1" s="1" a="1"/>
  <c r="Q241" i="1" s="1"/>
  <c r="F242" i="1"/>
  <c r="Q242" i="1" s="1" a="1"/>
  <c r="Q242" i="1" s="1"/>
  <c r="F243" i="1"/>
  <c r="Q243" i="1" s="1" a="1"/>
  <c r="Q243" i="1" s="1"/>
  <c r="F244" i="1"/>
  <c r="Q244" i="1" s="1" a="1"/>
  <c r="Q244" i="1" s="1"/>
  <c r="F245" i="1"/>
  <c r="Q245" i="1" s="1" a="1"/>
  <c r="Q245" i="1" s="1"/>
  <c r="F246" i="1"/>
  <c r="Q246" i="1" s="1" a="1"/>
  <c r="Q246" i="1" s="1"/>
  <c r="F247" i="1"/>
  <c r="Q247" i="1" s="1" a="1"/>
  <c r="Q247" i="1" s="1"/>
  <c r="F248" i="1"/>
  <c r="Q248" i="1" s="1" a="1"/>
  <c r="Q248" i="1" s="1"/>
  <c r="F249" i="1"/>
  <c r="Q249" i="1" s="1" a="1"/>
  <c r="Q249" i="1" s="1"/>
  <c r="F250" i="1"/>
  <c r="Q250" i="1" s="1" a="1"/>
  <c r="Q250" i="1" s="1"/>
  <c r="F251" i="1"/>
  <c r="Q251" i="1" s="1" a="1"/>
  <c r="Q251" i="1" s="1"/>
  <c r="F252" i="1"/>
  <c r="Q252" i="1" s="1" a="1"/>
  <c r="Q252" i="1" s="1"/>
  <c r="F253" i="1"/>
  <c r="Q253" i="1" s="1" a="1"/>
  <c r="Q253" i="1" s="1"/>
  <c r="F254" i="1"/>
  <c r="Q254" i="1" s="1" a="1"/>
  <c r="Q254" i="1" s="1"/>
  <c r="F255" i="1"/>
  <c r="Q255" i="1" s="1" a="1"/>
  <c r="Q255" i="1" s="1"/>
  <c r="F256" i="1"/>
  <c r="Q256" i="1" s="1" a="1"/>
  <c r="Q256" i="1" s="1"/>
  <c r="F257" i="1"/>
  <c r="Q257" i="1" s="1" a="1"/>
  <c r="Q257" i="1" s="1"/>
  <c r="F258" i="1"/>
  <c r="Q258" i="1" s="1" a="1"/>
  <c r="Q258" i="1" s="1"/>
  <c r="F259" i="1"/>
  <c r="Q259" i="1" s="1" a="1"/>
  <c r="Q259" i="1" s="1"/>
  <c r="F260" i="1"/>
  <c r="Q260" i="1" s="1" a="1"/>
  <c r="Q260" i="1" s="1"/>
  <c r="F261" i="1"/>
  <c r="Q261" i="1" s="1" a="1"/>
  <c r="Q261" i="1" s="1"/>
  <c r="F262" i="1"/>
  <c r="Q262" i="1" s="1" a="1"/>
  <c r="Q262" i="1" s="1"/>
  <c r="F263" i="1"/>
  <c r="Q263" i="1" s="1" a="1"/>
  <c r="Q263" i="1" s="1"/>
  <c r="F264" i="1"/>
  <c r="Q264" i="1" s="1" a="1"/>
  <c r="Q264" i="1" s="1"/>
  <c r="F265" i="1"/>
  <c r="Q265" i="1" s="1" a="1"/>
  <c r="Q265" i="1" s="1"/>
  <c r="F266" i="1"/>
  <c r="Q266" i="1" s="1" a="1"/>
  <c r="Q266" i="1" s="1"/>
  <c r="F267" i="1"/>
  <c r="Q267" i="1" s="1" a="1"/>
  <c r="Q267" i="1" s="1"/>
  <c r="F268" i="1"/>
  <c r="Q268" i="1" s="1" a="1"/>
  <c r="Q268" i="1" s="1"/>
  <c r="F269" i="1"/>
  <c r="Q269" i="1" s="1" a="1"/>
  <c r="Q269" i="1" s="1"/>
  <c r="F270" i="1"/>
  <c r="Q270" i="1" s="1" a="1"/>
  <c r="Q270" i="1" s="1"/>
  <c r="F271" i="1"/>
  <c r="Q271" i="1" s="1" a="1"/>
  <c r="Q271" i="1" s="1"/>
  <c r="F272" i="1"/>
  <c r="Q272" i="1" s="1" a="1"/>
  <c r="Q272" i="1" s="1"/>
  <c r="F273" i="1"/>
  <c r="Q273" i="1" s="1" a="1"/>
  <c r="Q273" i="1" s="1"/>
  <c r="F274" i="1"/>
  <c r="Q274" i="1" s="1" a="1"/>
  <c r="Q274" i="1" s="1"/>
  <c r="F275" i="1"/>
  <c r="Q275" i="1" s="1" a="1"/>
  <c r="Q275" i="1" s="1"/>
  <c r="F276" i="1"/>
  <c r="Q276" i="1" s="1" a="1"/>
  <c r="Q276" i="1" s="1"/>
  <c r="F277" i="1"/>
  <c r="Q277" i="1" s="1" a="1"/>
  <c r="Q277" i="1" s="1"/>
  <c r="F278" i="1"/>
  <c r="Q278" i="1" s="1" a="1"/>
  <c r="Q278" i="1" s="1"/>
  <c r="F279" i="1"/>
  <c r="Q279" i="1" s="1" a="1"/>
  <c r="Q279" i="1" s="1"/>
  <c r="F280" i="1"/>
  <c r="Q280" i="1" s="1" a="1"/>
  <c r="Q280" i="1" s="1"/>
  <c r="F281" i="1"/>
  <c r="Q281" i="1" s="1" a="1"/>
  <c r="Q281" i="1" s="1"/>
  <c r="F282" i="1"/>
  <c r="Q282" i="1" s="1" a="1"/>
  <c r="Q282" i="1" s="1"/>
  <c r="F283" i="1"/>
  <c r="Q283" i="1" s="1" a="1"/>
  <c r="Q283" i="1" s="1"/>
  <c r="F284" i="1"/>
  <c r="Q284" i="1" s="1" a="1"/>
  <c r="Q284" i="1" s="1"/>
  <c r="F285" i="1"/>
  <c r="Q285" i="1" s="1" a="1"/>
  <c r="Q285" i="1" s="1"/>
  <c r="F286" i="1"/>
  <c r="Q286" i="1" s="1" a="1"/>
  <c r="Q286" i="1" s="1"/>
  <c r="F287" i="1"/>
  <c r="Q287" i="1" s="1" a="1"/>
  <c r="Q287" i="1" s="1"/>
  <c r="F288" i="1"/>
  <c r="Q288" i="1" s="1" a="1"/>
  <c r="Q288" i="1" s="1"/>
  <c r="F289" i="1"/>
  <c r="Q289" i="1" s="1" a="1"/>
  <c r="Q289" i="1" s="1"/>
  <c r="F290" i="1"/>
  <c r="Q290" i="1" s="1" a="1"/>
  <c r="Q290" i="1" s="1"/>
  <c r="F291" i="1"/>
  <c r="Q291" i="1" s="1" a="1"/>
  <c r="Q291" i="1" s="1"/>
  <c r="F292" i="1"/>
  <c r="Q292" i="1" s="1" a="1"/>
  <c r="Q292" i="1" s="1"/>
  <c r="F293" i="1"/>
  <c r="Q293" i="1" s="1" a="1"/>
  <c r="Q293" i="1" s="1"/>
  <c r="F294" i="1"/>
  <c r="Q294" i="1" s="1" a="1"/>
  <c r="Q294" i="1" s="1"/>
  <c r="F295" i="1"/>
  <c r="Q295" i="1" s="1" a="1"/>
  <c r="Q295" i="1" s="1"/>
  <c r="F296" i="1"/>
  <c r="Q296" i="1" s="1" a="1"/>
  <c r="Q296" i="1" s="1"/>
  <c r="F297" i="1"/>
  <c r="Q297" i="1" s="1" a="1"/>
  <c r="Q297" i="1" s="1"/>
  <c r="F298" i="1"/>
  <c r="Q298" i="1" s="1" a="1"/>
  <c r="Q298" i="1" s="1"/>
  <c r="F299" i="1"/>
  <c r="Q299" i="1" s="1" a="1"/>
  <c r="Q299" i="1" s="1"/>
  <c r="F300" i="1"/>
  <c r="Q300" i="1" s="1" a="1"/>
  <c r="Q300" i="1" s="1"/>
  <c r="F301" i="1"/>
  <c r="Q301" i="1" s="1" a="1"/>
  <c r="Q301" i="1" s="1"/>
  <c r="F302" i="1"/>
  <c r="Q302" i="1" s="1" a="1"/>
  <c r="Q302" i="1" s="1"/>
  <c r="F303" i="1"/>
  <c r="Q303" i="1" s="1" a="1"/>
  <c r="Q303" i="1" s="1"/>
  <c r="F304" i="1"/>
  <c r="Q304" i="1" s="1" a="1"/>
  <c r="Q304" i="1" s="1"/>
  <c r="F305" i="1"/>
  <c r="Q305" i="1" s="1" a="1"/>
  <c r="Q305" i="1" s="1"/>
  <c r="F306" i="1"/>
  <c r="Q306" i="1" s="1" a="1"/>
  <c r="Q306" i="1" s="1"/>
  <c r="F307" i="1"/>
  <c r="Q307" i="1" s="1" a="1"/>
  <c r="Q307" i="1" s="1"/>
  <c r="F308" i="1"/>
  <c r="Q308" i="1" s="1" a="1"/>
  <c r="Q308" i="1" s="1"/>
  <c r="F309" i="1"/>
  <c r="Q309" i="1" s="1" a="1"/>
  <c r="Q309" i="1" s="1"/>
  <c r="F310" i="1"/>
  <c r="Q310" i="1" s="1" a="1"/>
  <c r="Q310" i="1" s="1"/>
  <c r="F311" i="1"/>
  <c r="Q311" i="1" s="1" a="1"/>
  <c r="Q311" i="1" s="1"/>
  <c r="F312" i="1"/>
  <c r="Q312" i="1" s="1" a="1"/>
  <c r="Q312" i="1" s="1"/>
  <c r="F313" i="1"/>
  <c r="Q313" i="1" s="1" a="1"/>
  <c r="Q313" i="1" s="1"/>
  <c r="F314" i="1"/>
  <c r="Q314" i="1" s="1" a="1"/>
  <c r="Q314" i="1" s="1"/>
  <c r="F315" i="1"/>
  <c r="Q315" i="1" s="1" a="1"/>
  <c r="Q315" i="1" s="1"/>
  <c r="F316" i="1"/>
  <c r="Q316" i="1" s="1" a="1"/>
  <c r="Q316" i="1" s="1"/>
  <c r="F317" i="1"/>
  <c r="Q317" i="1" s="1" a="1"/>
  <c r="Q317" i="1" s="1"/>
  <c r="F318" i="1"/>
  <c r="Q318" i="1" s="1" a="1"/>
  <c r="Q318" i="1" s="1"/>
  <c r="F319" i="1"/>
  <c r="Q319" i="1" s="1" a="1"/>
  <c r="Q319" i="1" s="1"/>
  <c r="F320" i="1"/>
  <c r="Q320" i="1" s="1" a="1"/>
  <c r="Q320" i="1" s="1"/>
  <c r="F321" i="1"/>
  <c r="Q321" i="1" s="1" a="1"/>
  <c r="Q321" i="1" s="1"/>
  <c r="F322" i="1"/>
  <c r="Q322" i="1" s="1" a="1"/>
  <c r="Q322" i="1" s="1"/>
  <c r="F323" i="1"/>
  <c r="Q323" i="1" s="1" a="1"/>
  <c r="Q323" i="1" s="1"/>
  <c r="F324" i="1"/>
  <c r="Q324" i="1" s="1" a="1"/>
  <c r="Q324" i="1" s="1"/>
  <c r="F325" i="1"/>
  <c r="Q325" i="1" s="1" a="1"/>
  <c r="Q325" i="1" s="1"/>
  <c r="F326" i="1"/>
  <c r="Q326" i="1" s="1" a="1"/>
  <c r="Q326" i="1" s="1"/>
  <c r="F327" i="1"/>
  <c r="Q327" i="1" s="1" a="1"/>
  <c r="Q327" i="1" s="1"/>
  <c r="F328" i="1"/>
  <c r="Q328" i="1" s="1" a="1"/>
  <c r="Q328" i="1" s="1"/>
  <c r="F329" i="1"/>
  <c r="Q329" i="1" s="1" a="1"/>
  <c r="Q329" i="1" s="1"/>
  <c r="F330" i="1"/>
  <c r="Q330" i="1" s="1" a="1"/>
  <c r="Q330" i="1" s="1"/>
  <c r="F331" i="1"/>
  <c r="Q331" i="1" s="1" a="1"/>
  <c r="Q331" i="1" s="1"/>
  <c r="F332" i="1"/>
  <c r="Q332" i="1" s="1" a="1"/>
  <c r="Q332" i="1" s="1"/>
  <c r="F333" i="1"/>
  <c r="Q333" i="1" s="1" a="1"/>
  <c r="Q333" i="1" s="1"/>
  <c r="F334" i="1"/>
  <c r="Q334" i="1" s="1" a="1"/>
  <c r="Q334" i="1" s="1"/>
  <c r="F335" i="1"/>
  <c r="Q335" i="1" s="1" a="1"/>
  <c r="Q335" i="1" s="1"/>
  <c r="F336" i="1"/>
  <c r="Q336" i="1" s="1" a="1"/>
  <c r="Q336" i="1" s="1"/>
  <c r="F337" i="1"/>
  <c r="Q337" i="1" s="1" a="1"/>
  <c r="Q337" i="1" s="1"/>
  <c r="F338" i="1"/>
  <c r="Q338" i="1" s="1" a="1"/>
  <c r="Q338" i="1" s="1"/>
  <c r="F339" i="1"/>
  <c r="Q339" i="1" s="1" a="1"/>
  <c r="Q339" i="1" s="1"/>
  <c r="F340" i="1"/>
  <c r="Q340" i="1" s="1" a="1"/>
  <c r="Q340" i="1" s="1"/>
  <c r="F341" i="1"/>
  <c r="Q341" i="1" s="1" a="1"/>
  <c r="Q341" i="1" s="1"/>
  <c r="F342" i="1"/>
  <c r="Q342" i="1" s="1" a="1"/>
  <c r="Q342" i="1" s="1"/>
  <c r="F343" i="1"/>
  <c r="Q343" i="1" s="1" a="1"/>
  <c r="Q343" i="1" s="1"/>
  <c r="F344" i="1"/>
  <c r="Q344" i="1" s="1" a="1"/>
  <c r="Q344" i="1" s="1"/>
  <c r="F345" i="1"/>
  <c r="Q345" i="1" s="1" a="1"/>
  <c r="Q345" i="1" s="1"/>
  <c r="F346" i="1"/>
  <c r="Q346" i="1" s="1" a="1"/>
  <c r="Q346" i="1" s="1"/>
  <c r="F347" i="1"/>
  <c r="Q347" i="1" s="1" a="1"/>
  <c r="Q347" i="1" s="1"/>
  <c r="F348" i="1"/>
  <c r="Q348" i="1" s="1" a="1"/>
  <c r="Q348" i="1" s="1"/>
  <c r="F349" i="1"/>
  <c r="Q349" i="1" s="1" a="1"/>
  <c r="Q349" i="1" s="1"/>
  <c r="F350" i="1"/>
  <c r="Q350" i="1" s="1" a="1"/>
  <c r="Q350" i="1" s="1"/>
  <c r="F351" i="1"/>
  <c r="Q351" i="1" s="1" a="1"/>
  <c r="Q351" i="1" s="1"/>
  <c r="F352" i="1"/>
  <c r="Q352" i="1" s="1" a="1"/>
  <c r="Q352" i="1" s="1"/>
  <c r="F353" i="1"/>
  <c r="Q353" i="1" s="1" a="1"/>
  <c r="Q353" i="1" s="1"/>
  <c r="F354" i="1"/>
  <c r="Q354" i="1" s="1" a="1"/>
  <c r="Q354" i="1" s="1"/>
  <c r="F355" i="1"/>
  <c r="Q355" i="1" s="1" a="1"/>
  <c r="Q355" i="1" s="1"/>
  <c r="F356" i="1"/>
  <c r="Q356" i="1" s="1" a="1"/>
  <c r="Q356" i="1" s="1"/>
  <c r="F357" i="1"/>
  <c r="Q357" i="1" s="1" a="1"/>
  <c r="Q357" i="1" s="1"/>
  <c r="F358" i="1"/>
  <c r="Q358" i="1" s="1" a="1"/>
  <c r="Q358" i="1" s="1"/>
  <c r="F359" i="1"/>
  <c r="Q359" i="1" s="1" a="1"/>
  <c r="Q359" i="1" s="1"/>
  <c r="F360" i="1"/>
  <c r="Q360" i="1" s="1" a="1"/>
  <c r="Q360" i="1" s="1"/>
  <c r="F361" i="1"/>
  <c r="Q361" i="1" s="1" a="1"/>
  <c r="Q361" i="1" s="1"/>
  <c r="F362" i="1"/>
  <c r="Q362" i="1" s="1" a="1"/>
  <c r="Q362" i="1" s="1"/>
  <c r="F363" i="1"/>
  <c r="Q363" i="1" s="1" a="1"/>
  <c r="Q363" i="1" s="1"/>
  <c r="F364" i="1"/>
  <c r="Q364" i="1" s="1" a="1"/>
  <c r="Q364" i="1" s="1"/>
  <c r="F365" i="1"/>
  <c r="Q365" i="1" s="1" a="1"/>
  <c r="Q365" i="1" s="1"/>
  <c r="F366" i="1"/>
  <c r="Q366" i="1" s="1" a="1"/>
  <c r="Q366" i="1" s="1"/>
  <c r="F367" i="1"/>
  <c r="Q367" i="1" s="1" a="1"/>
  <c r="Q367" i="1" s="1"/>
  <c r="F368" i="1"/>
  <c r="Q368" i="1" s="1" a="1"/>
  <c r="Q368" i="1" s="1"/>
  <c r="F369" i="1"/>
  <c r="Q369" i="1" s="1" a="1"/>
  <c r="Q369" i="1" s="1"/>
  <c r="F370" i="1"/>
  <c r="Q370" i="1" s="1" a="1"/>
  <c r="Q370" i="1" s="1"/>
  <c r="F371" i="1"/>
  <c r="Q371" i="1" s="1" a="1"/>
  <c r="Q371" i="1" s="1"/>
  <c r="F372" i="1"/>
  <c r="Q372" i="1" s="1" a="1"/>
  <c r="Q372" i="1" s="1"/>
  <c r="F373" i="1"/>
  <c r="Q373" i="1" s="1" a="1"/>
  <c r="Q373" i="1" s="1"/>
  <c r="F374" i="1"/>
  <c r="Q374" i="1" s="1" a="1"/>
  <c r="Q374" i="1" s="1"/>
  <c r="F375" i="1"/>
  <c r="Q375" i="1" s="1" a="1"/>
  <c r="Q375" i="1" s="1"/>
  <c r="F376" i="1"/>
  <c r="Q376" i="1" s="1" a="1"/>
  <c r="Q376" i="1" s="1"/>
  <c r="F377" i="1"/>
  <c r="Q377" i="1" s="1" a="1"/>
  <c r="Q377" i="1" s="1"/>
  <c r="F378" i="1"/>
  <c r="Q378" i="1" s="1" a="1"/>
  <c r="Q378" i="1" s="1"/>
  <c r="F379" i="1"/>
  <c r="Q379" i="1" s="1" a="1"/>
  <c r="Q379" i="1" s="1"/>
  <c r="F380" i="1"/>
  <c r="Q380" i="1" s="1" a="1"/>
  <c r="Q380" i="1" s="1"/>
  <c r="F381" i="1"/>
  <c r="Q381" i="1" s="1" a="1"/>
  <c r="Q381" i="1" s="1"/>
  <c r="F382" i="1"/>
  <c r="Q382" i="1" s="1" a="1"/>
  <c r="Q382" i="1" s="1"/>
  <c r="F383" i="1"/>
  <c r="Q383" i="1" s="1" a="1"/>
  <c r="Q383" i="1" s="1"/>
  <c r="F384" i="1"/>
  <c r="Q384" i="1" s="1" a="1"/>
  <c r="Q384" i="1" s="1"/>
  <c r="F385" i="1"/>
  <c r="Q385" i="1" s="1" a="1"/>
  <c r="Q385" i="1" s="1"/>
  <c r="F386" i="1"/>
  <c r="Q386" i="1" s="1" a="1"/>
  <c r="Q386" i="1" s="1"/>
  <c r="F387" i="1"/>
  <c r="Q387" i="1" s="1" a="1"/>
  <c r="Q387" i="1" s="1"/>
  <c r="F388" i="1"/>
  <c r="Q388" i="1" s="1" a="1"/>
  <c r="Q388" i="1" s="1"/>
  <c r="F389" i="1"/>
  <c r="Q389" i="1" s="1" a="1"/>
  <c r="Q389" i="1" s="1"/>
  <c r="F390" i="1"/>
  <c r="Q390" i="1" s="1" a="1"/>
  <c r="Q390" i="1" s="1"/>
  <c r="F391" i="1"/>
  <c r="Q391" i="1" s="1" a="1"/>
  <c r="Q391" i="1" s="1"/>
  <c r="F392" i="1"/>
  <c r="Q392" i="1" s="1" a="1"/>
  <c r="Q392" i="1" s="1"/>
  <c r="F393" i="1"/>
  <c r="Q393" i="1" s="1" a="1"/>
  <c r="Q393" i="1" s="1"/>
  <c r="F394" i="1"/>
  <c r="Q394" i="1" s="1" a="1"/>
  <c r="Q394" i="1" s="1"/>
  <c r="F395" i="1"/>
  <c r="Q395" i="1" s="1" a="1"/>
  <c r="Q395" i="1" s="1"/>
  <c r="F396" i="1"/>
  <c r="Q396" i="1" s="1" a="1"/>
  <c r="Q396" i="1" s="1"/>
  <c r="F397" i="1"/>
  <c r="Q397" i="1" s="1" a="1"/>
  <c r="Q397" i="1" s="1"/>
  <c r="F398" i="1"/>
  <c r="Q398" i="1" s="1" a="1"/>
  <c r="Q398" i="1" s="1"/>
  <c r="F399" i="1"/>
  <c r="Q399" i="1" s="1" a="1"/>
  <c r="Q399" i="1" s="1"/>
  <c r="F400" i="1"/>
  <c r="Q400" i="1" s="1" a="1"/>
  <c r="Q400" i="1" s="1"/>
  <c r="F401" i="1"/>
  <c r="Q401" i="1" s="1" a="1"/>
  <c r="Q401" i="1" s="1"/>
  <c r="F402" i="1"/>
  <c r="Q402" i="1" s="1" a="1"/>
  <c r="Q402" i="1" s="1"/>
  <c r="F403" i="1"/>
  <c r="Q403" i="1" s="1" a="1"/>
  <c r="Q403" i="1" s="1"/>
  <c r="F404" i="1"/>
  <c r="Q404" i="1" s="1" a="1"/>
  <c r="Q404" i="1" s="1"/>
  <c r="F405" i="1"/>
  <c r="Q405" i="1" s="1" a="1"/>
  <c r="Q405" i="1" s="1"/>
  <c r="F406" i="1"/>
  <c r="Q406" i="1" s="1" a="1"/>
  <c r="Q406" i="1" s="1"/>
  <c r="F407" i="1"/>
  <c r="Q407" i="1" s="1" a="1"/>
  <c r="Q407" i="1" s="1"/>
  <c r="F408" i="1"/>
  <c r="Q408" i="1" s="1" a="1"/>
  <c r="Q408" i="1" s="1"/>
  <c r="F409" i="1"/>
  <c r="Q409" i="1" s="1" a="1"/>
  <c r="Q409" i="1" s="1"/>
  <c r="F410" i="1"/>
  <c r="Q410" i="1" s="1" a="1"/>
  <c r="Q410" i="1" s="1"/>
  <c r="F411" i="1"/>
  <c r="Q411" i="1" s="1" a="1"/>
  <c r="Q411" i="1" s="1"/>
  <c r="F412" i="1"/>
  <c r="Q412" i="1" s="1" a="1"/>
  <c r="Q412" i="1" s="1"/>
  <c r="F413" i="1"/>
  <c r="Q413" i="1" s="1" a="1"/>
  <c r="Q413" i="1" s="1"/>
  <c r="F414" i="1"/>
  <c r="Q414" i="1" s="1" a="1"/>
  <c r="Q414" i="1" s="1"/>
  <c r="F415" i="1"/>
  <c r="Q415" i="1" s="1" a="1"/>
  <c r="Q415" i="1" s="1"/>
  <c r="F416" i="1"/>
  <c r="Q416" i="1" s="1" a="1"/>
  <c r="Q416" i="1" s="1"/>
  <c r="F417" i="1"/>
  <c r="Q417" i="1" s="1" a="1"/>
  <c r="Q417" i="1" s="1"/>
  <c r="F418" i="1"/>
  <c r="Q418" i="1" s="1" a="1"/>
  <c r="Q418" i="1" s="1"/>
  <c r="F419" i="1"/>
  <c r="Q419" i="1" s="1" a="1"/>
  <c r="Q419" i="1" s="1"/>
  <c r="F420" i="1"/>
  <c r="Q420" i="1" s="1" a="1"/>
  <c r="Q420" i="1" s="1"/>
  <c r="F421" i="1"/>
  <c r="Q421" i="1" s="1" a="1"/>
  <c r="Q421" i="1" s="1"/>
  <c r="F422" i="1"/>
  <c r="Q422" i="1" s="1" a="1"/>
  <c r="Q422" i="1" s="1"/>
  <c r="F423" i="1"/>
  <c r="Q423" i="1" s="1" a="1"/>
  <c r="Q423" i="1" s="1"/>
  <c r="F424" i="1"/>
  <c r="Q424" i="1" s="1" a="1"/>
  <c r="Q424" i="1" s="1"/>
  <c r="F425" i="1"/>
  <c r="Q425" i="1" s="1" a="1"/>
  <c r="Q425" i="1" s="1"/>
  <c r="F426" i="1"/>
  <c r="Q426" i="1" s="1" a="1"/>
  <c r="Q426" i="1" s="1"/>
  <c r="F427" i="1"/>
  <c r="Q427" i="1" s="1" a="1"/>
  <c r="Q427" i="1" s="1"/>
  <c r="F428" i="1"/>
  <c r="Q428" i="1" s="1" a="1"/>
  <c r="Q428" i="1" s="1"/>
  <c r="F429" i="1"/>
  <c r="Q429" i="1" s="1" a="1"/>
  <c r="Q429" i="1" s="1"/>
  <c r="F430" i="1"/>
  <c r="Q430" i="1" s="1" a="1"/>
  <c r="Q430" i="1" s="1"/>
  <c r="F431" i="1"/>
  <c r="Q431" i="1" s="1" a="1"/>
  <c r="Q431" i="1" s="1"/>
  <c r="F432" i="1"/>
  <c r="Q432" i="1" s="1" a="1"/>
  <c r="Q432" i="1" s="1"/>
  <c r="F433" i="1"/>
  <c r="Q433" i="1" s="1" a="1"/>
  <c r="Q433" i="1" s="1"/>
  <c r="F434" i="1"/>
  <c r="Q434" i="1" s="1" a="1"/>
  <c r="Q434" i="1" s="1"/>
  <c r="F435" i="1"/>
  <c r="Q435" i="1" s="1" a="1"/>
  <c r="Q435" i="1" s="1"/>
  <c r="F436" i="1"/>
  <c r="Q436" i="1" s="1" a="1"/>
  <c r="Q436" i="1" s="1"/>
  <c r="F437" i="1"/>
  <c r="Q437" i="1" s="1" a="1"/>
  <c r="Q437" i="1" s="1"/>
  <c r="F438" i="1"/>
  <c r="Q438" i="1" s="1" a="1"/>
  <c r="Q438" i="1" s="1"/>
  <c r="F439" i="1"/>
  <c r="Q439" i="1" s="1" a="1"/>
  <c r="Q439" i="1" s="1"/>
  <c r="F440" i="1"/>
  <c r="Q440" i="1" s="1" a="1"/>
  <c r="Q440" i="1" s="1"/>
  <c r="F441" i="1"/>
  <c r="Q441" i="1" s="1" a="1"/>
  <c r="Q441" i="1" s="1"/>
  <c r="F442" i="1"/>
  <c r="Q442" i="1" s="1" a="1"/>
  <c r="Q442" i="1" s="1"/>
  <c r="F443" i="1"/>
  <c r="Q443" i="1" s="1" a="1"/>
  <c r="Q443" i="1" s="1"/>
  <c r="F444" i="1"/>
  <c r="Q444" i="1" s="1" a="1"/>
  <c r="Q444" i="1" s="1"/>
  <c r="F445" i="1"/>
  <c r="Q445" i="1" s="1" a="1"/>
  <c r="Q445" i="1" s="1"/>
  <c r="F446" i="1"/>
  <c r="Q446" i="1" s="1" a="1"/>
  <c r="Q446" i="1" s="1"/>
  <c r="F447" i="1"/>
  <c r="Q447" i="1" s="1" a="1"/>
  <c r="Q447" i="1" s="1"/>
  <c r="F448" i="1"/>
  <c r="Q448" i="1" s="1" a="1"/>
  <c r="Q448" i="1" s="1"/>
  <c r="F449" i="1"/>
  <c r="Q449" i="1" s="1" a="1"/>
  <c r="Q449" i="1" s="1"/>
  <c r="F450" i="1"/>
  <c r="Q450" i="1" s="1" a="1"/>
  <c r="Q450" i="1" s="1"/>
  <c r="F451" i="1"/>
  <c r="Q451" i="1" s="1" a="1"/>
  <c r="Q451" i="1" s="1"/>
  <c r="F452" i="1"/>
  <c r="Q452" i="1" s="1" a="1"/>
  <c r="Q452" i="1" s="1"/>
  <c r="F453" i="1"/>
  <c r="Q453" i="1" s="1" a="1"/>
  <c r="Q453" i="1" s="1"/>
  <c r="F454" i="1"/>
  <c r="Q454" i="1" s="1" a="1"/>
  <c r="Q454" i="1" s="1"/>
  <c r="F455" i="1"/>
  <c r="Q455" i="1" s="1" a="1"/>
  <c r="Q455" i="1" s="1"/>
  <c r="F456" i="1"/>
  <c r="Q456" i="1" s="1" a="1"/>
  <c r="Q456" i="1" s="1"/>
  <c r="F457" i="1"/>
  <c r="Q457" i="1" s="1" a="1"/>
  <c r="Q457" i="1" s="1"/>
  <c r="F458" i="1"/>
  <c r="Q458" i="1" s="1" a="1"/>
  <c r="Q458" i="1" s="1"/>
  <c r="F459" i="1"/>
  <c r="Q459" i="1" s="1" a="1"/>
  <c r="Q459" i="1" s="1"/>
  <c r="F460" i="1"/>
  <c r="Q460" i="1" s="1" a="1"/>
  <c r="Q460" i="1" s="1"/>
  <c r="F461" i="1"/>
  <c r="Q461" i="1" s="1" a="1"/>
  <c r="Q461" i="1" s="1"/>
  <c r="F462" i="1"/>
  <c r="Q462" i="1" s="1" a="1"/>
  <c r="Q462" i="1" s="1"/>
  <c r="F463" i="1"/>
  <c r="Q463" i="1" s="1" a="1"/>
  <c r="Q463" i="1" s="1"/>
  <c r="F464" i="1"/>
  <c r="Q464" i="1" s="1" a="1"/>
  <c r="Q464" i="1" s="1"/>
  <c r="F465" i="1"/>
  <c r="Q465" i="1" s="1" a="1"/>
  <c r="Q465" i="1" s="1"/>
  <c r="F466" i="1"/>
  <c r="Q466" i="1" s="1" a="1"/>
  <c r="Q466" i="1" s="1"/>
  <c r="F467" i="1"/>
  <c r="Q467" i="1" s="1" a="1"/>
  <c r="Q467" i="1" s="1"/>
  <c r="F468" i="1"/>
  <c r="Q468" i="1" s="1" a="1"/>
  <c r="Q468" i="1" s="1"/>
  <c r="F469" i="1"/>
  <c r="Q469" i="1" s="1" a="1"/>
  <c r="Q469" i="1" s="1"/>
  <c r="F470" i="1"/>
  <c r="Q470" i="1" s="1" a="1"/>
  <c r="Q470" i="1" s="1"/>
  <c r="F471" i="1"/>
  <c r="Q471" i="1" s="1" a="1"/>
  <c r="Q471" i="1" s="1"/>
  <c r="F472" i="1"/>
  <c r="Q472" i="1" s="1" a="1"/>
  <c r="Q472" i="1" s="1"/>
  <c r="F473" i="1"/>
  <c r="Q473" i="1" s="1" a="1"/>
  <c r="Q473" i="1" s="1"/>
  <c r="F474" i="1"/>
  <c r="Q474" i="1" s="1" a="1"/>
  <c r="Q474" i="1" s="1"/>
  <c r="F475" i="1"/>
  <c r="Q475" i="1" s="1" a="1"/>
  <c r="Q475" i="1" s="1"/>
  <c r="F476" i="1"/>
  <c r="Q476" i="1" s="1" a="1"/>
  <c r="Q476" i="1" s="1"/>
  <c r="F477" i="1"/>
  <c r="Q477" i="1" s="1" a="1"/>
  <c r="Q477" i="1" s="1"/>
  <c r="F478" i="1"/>
  <c r="Q478" i="1" s="1" a="1"/>
  <c r="Q478" i="1" s="1"/>
  <c r="F479" i="1"/>
  <c r="Q479" i="1" s="1" a="1"/>
  <c r="Q479" i="1" s="1"/>
  <c r="F480" i="1"/>
  <c r="Q480" i="1" s="1" a="1"/>
  <c r="Q480" i="1" s="1"/>
  <c r="F481" i="1"/>
  <c r="Q481" i="1" s="1" a="1"/>
  <c r="Q481" i="1" s="1"/>
  <c r="F482" i="1"/>
  <c r="Q482" i="1" s="1" a="1"/>
  <c r="Q482" i="1" s="1"/>
  <c r="F483" i="1"/>
  <c r="Q483" i="1" s="1" a="1"/>
  <c r="Q483" i="1" s="1"/>
  <c r="F484" i="1"/>
  <c r="Q484" i="1" s="1" a="1"/>
  <c r="Q484" i="1" s="1"/>
  <c r="F485" i="1"/>
  <c r="Q485" i="1" s="1" a="1"/>
  <c r="Q485" i="1" s="1"/>
  <c r="F486" i="1"/>
  <c r="Q486" i="1" s="1" a="1"/>
  <c r="Q486" i="1" s="1"/>
  <c r="F487" i="1"/>
  <c r="Q487" i="1" s="1" a="1"/>
  <c r="Q487" i="1" s="1"/>
  <c r="F488" i="1"/>
  <c r="Q488" i="1" s="1" a="1"/>
  <c r="Q488" i="1" s="1"/>
  <c r="F489" i="1"/>
  <c r="Q489" i="1" s="1" a="1"/>
  <c r="Q489" i="1" s="1"/>
  <c r="F490" i="1"/>
  <c r="Q490" i="1" s="1" a="1"/>
  <c r="Q490" i="1" s="1"/>
  <c r="F491" i="1"/>
  <c r="Q491" i="1" s="1" a="1"/>
  <c r="Q491" i="1" s="1"/>
  <c r="F492" i="1"/>
  <c r="Q492" i="1" s="1" a="1"/>
  <c r="Q492" i="1" s="1"/>
  <c r="F493" i="1"/>
  <c r="Q493" i="1" s="1" a="1"/>
  <c r="Q493" i="1" s="1"/>
  <c r="F494" i="1"/>
  <c r="Q494" i="1" s="1" a="1"/>
  <c r="Q494" i="1" s="1"/>
  <c r="F495" i="1"/>
  <c r="Q495" i="1" s="1" a="1"/>
  <c r="Q495" i="1" s="1"/>
  <c r="F496" i="1"/>
  <c r="Q496" i="1" s="1" a="1"/>
  <c r="Q496" i="1" s="1"/>
  <c r="F497" i="1"/>
  <c r="Q497" i="1" s="1" a="1"/>
  <c r="Q497" i="1" s="1"/>
  <c r="F498" i="1"/>
  <c r="Q498" i="1" s="1" a="1"/>
  <c r="Q498" i="1" s="1"/>
  <c r="F499" i="1"/>
  <c r="Q499" i="1" s="1" a="1"/>
  <c r="Q499" i="1" s="1"/>
  <c r="F500" i="1"/>
  <c r="Q500" i="1" s="1" a="1"/>
  <c r="Q500" i="1" s="1"/>
  <c r="F501" i="1"/>
  <c r="Q501" i="1" s="1" a="1"/>
  <c r="Q501" i="1" s="1"/>
  <c r="F502" i="1"/>
  <c r="Q502" i="1" s="1" a="1"/>
  <c r="Q502" i="1" s="1"/>
  <c r="F503" i="1"/>
  <c r="Q503" i="1" s="1" a="1"/>
  <c r="Q503" i="1" s="1"/>
  <c r="F504" i="1"/>
  <c r="Q504" i="1" s="1" a="1"/>
  <c r="Q504" i="1" s="1"/>
  <c r="F505" i="1"/>
  <c r="Q505" i="1" s="1" a="1"/>
  <c r="Q505" i="1" s="1"/>
  <c r="F506" i="1"/>
  <c r="Q506" i="1" s="1" a="1"/>
  <c r="Q506" i="1" s="1"/>
  <c r="F507" i="1"/>
  <c r="Q507" i="1" s="1" a="1"/>
  <c r="Q507" i="1" s="1"/>
  <c r="F508" i="1"/>
  <c r="Q508" i="1" s="1" a="1"/>
  <c r="Q508" i="1" s="1"/>
  <c r="F509" i="1"/>
  <c r="Q509" i="1" s="1" a="1"/>
  <c r="Q509" i="1" s="1"/>
  <c r="F510" i="1"/>
  <c r="Q510" i="1" s="1" a="1"/>
  <c r="Q510" i="1" s="1"/>
  <c r="F511" i="1"/>
  <c r="Q511" i="1" s="1" a="1"/>
  <c r="Q511" i="1" s="1"/>
  <c r="F512" i="1"/>
  <c r="Q512" i="1" s="1" a="1"/>
  <c r="Q512" i="1" s="1"/>
  <c r="F513" i="1"/>
  <c r="Q513" i="1" s="1" a="1"/>
  <c r="Q513" i="1" s="1"/>
  <c r="F514" i="1"/>
  <c r="Q514" i="1" s="1" a="1"/>
  <c r="Q514" i="1" s="1"/>
  <c r="F515" i="1"/>
  <c r="Q515" i="1" s="1" a="1"/>
  <c r="Q515" i="1" s="1"/>
  <c r="F516" i="1"/>
  <c r="Q516" i="1" s="1" a="1"/>
  <c r="Q516" i="1" s="1"/>
  <c r="F517" i="1"/>
  <c r="Q517" i="1" s="1" a="1"/>
  <c r="Q517" i="1" s="1"/>
  <c r="F518" i="1"/>
  <c r="Q518" i="1" s="1" a="1"/>
  <c r="Q518" i="1" s="1"/>
  <c r="F519" i="1"/>
  <c r="Q519" i="1" s="1" a="1"/>
  <c r="Q519" i="1" s="1"/>
  <c r="F520" i="1"/>
  <c r="Q520" i="1" s="1" a="1"/>
  <c r="Q520" i="1" s="1"/>
  <c r="F521" i="1"/>
  <c r="Q521" i="1" s="1" a="1"/>
  <c r="Q521" i="1" s="1"/>
  <c r="F522" i="1"/>
  <c r="Q522" i="1" s="1" a="1"/>
  <c r="Q522" i="1" s="1"/>
  <c r="F523" i="1"/>
  <c r="Q523" i="1" s="1" a="1"/>
  <c r="Q523" i="1" s="1"/>
  <c r="F524" i="1"/>
  <c r="Q524" i="1" s="1" a="1"/>
  <c r="Q524" i="1" s="1"/>
  <c r="F525" i="1"/>
  <c r="Q525" i="1" s="1" a="1"/>
  <c r="Q525" i="1" s="1"/>
  <c r="F526" i="1"/>
  <c r="Q526" i="1" s="1" a="1"/>
  <c r="Q526" i="1" s="1"/>
  <c r="F527" i="1"/>
  <c r="Q527" i="1" s="1" a="1"/>
  <c r="Q527" i="1" s="1"/>
  <c r="F528" i="1"/>
  <c r="Q528" i="1" s="1" a="1"/>
  <c r="Q528" i="1" s="1"/>
  <c r="F529" i="1"/>
  <c r="Q529" i="1" s="1" a="1"/>
  <c r="Q529" i="1" s="1"/>
  <c r="F530" i="1"/>
  <c r="Q530" i="1" s="1" a="1"/>
  <c r="Q530" i="1" s="1"/>
  <c r="F531" i="1"/>
  <c r="Q531" i="1" s="1" a="1"/>
  <c r="Q531" i="1" s="1"/>
  <c r="F532" i="1"/>
  <c r="Q532" i="1" s="1" a="1"/>
  <c r="Q532" i="1" s="1"/>
  <c r="F533" i="1"/>
  <c r="Q533" i="1" s="1" a="1"/>
  <c r="Q533" i="1" s="1"/>
  <c r="F534" i="1"/>
  <c r="Q534" i="1" s="1" a="1"/>
  <c r="Q534" i="1" s="1"/>
  <c r="F535" i="1"/>
  <c r="Q535" i="1" s="1" a="1"/>
  <c r="Q535" i="1" s="1"/>
  <c r="F536" i="1"/>
  <c r="Q536" i="1" s="1" a="1"/>
  <c r="Q536" i="1" s="1"/>
  <c r="F537" i="1"/>
  <c r="Q537" i="1" s="1" a="1"/>
  <c r="Q537" i="1" s="1"/>
  <c r="F538" i="1"/>
  <c r="Q538" i="1" s="1" a="1"/>
  <c r="Q538" i="1" s="1"/>
  <c r="F539" i="1"/>
  <c r="Q539" i="1" s="1" a="1"/>
  <c r="Q539" i="1" s="1"/>
  <c r="F540" i="1"/>
  <c r="Q540" i="1" s="1" a="1"/>
  <c r="Q540" i="1" s="1"/>
  <c r="F541" i="1"/>
  <c r="Q541" i="1" s="1" a="1"/>
  <c r="Q541" i="1" s="1"/>
  <c r="F542" i="1"/>
  <c r="Q542" i="1" s="1" a="1"/>
  <c r="Q542" i="1" s="1"/>
  <c r="F543" i="1"/>
  <c r="Q543" i="1" s="1" a="1"/>
  <c r="Q543" i="1" s="1"/>
  <c r="F544" i="1"/>
  <c r="Q544" i="1" s="1" a="1"/>
  <c r="Q544" i="1" s="1"/>
  <c r="F545" i="1"/>
  <c r="Q545" i="1" s="1" a="1"/>
  <c r="Q545" i="1" s="1"/>
  <c r="F546" i="1"/>
  <c r="Q546" i="1" s="1" a="1"/>
  <c r="Q546" i="1" s="1"/>
  <c r="F547" i="1"/>
  <c r="Q547" i="1" s="1" a="1"/>
  <c r="Q547" i="1" s="1"/>
  <c r="F548" i="1"/>
  <c r="Q548" i="1" s="1" a="1"/>
  <c r="Q548" i="1" s="1"/>
  <c r="F549" i="1"/>
  <c r="Q549" i="1" s="1" a="1"/>
  <c r="Q549" i="1" s="1"/>
  <c r="F550" i="1"/>
  <c r="Q550" i="1" s="1" a="1"/>
  <c r="Q550" i="1" s="1"/>
  <c r="F551" i="1"/>
  <c r="Q551" i="1" s="1" a="1"/>
  <c r="Q551" i="1" s="1"/>
  <c r="F552" i="1"/>
  <c r="Q552" i="1" s="1" a="1"/>
  <c r="Q552" i="1" s="1"/>
  <c r="F553" i="1"/>
  <c r="Q553" i="1" s="1" a="1"/>
  <c r="Q553" i="1" s="1"/>
  <c r="F554" i="1"/>
  <c r="Q554" i="1" s="1" a="1"/>
  <c r="Q554" i="1" s="1"/>
  <c r="F555" i="1"/>
  <c r="Q555" i="1" s="1" a="1"/>
  <c r="Q555" i="1" s="1"/>
  <c r="F556" i="1"/>
  <c r="Q556" i="1" s="1" a="1"/>
  <c r="Q556" i="1" s="1"/>
  <c r="F557" i="1"/>
  <c r="Q557" i="1" s="1" a="1"/>
  <c r="Q557" i="1" s="1"/>
  <c r="F558" i="1"/>
  <c r="Q558" i="1" s="1" a="1"/>
  <c r="Q558" i="1" s="1"/>
  <c r="F559" i="1"/>
  <c r="Q559" i="1" s="1" a="1"/>
  <c r="Q559" i="1" s="1"/>
  <c r="F560" i="1"/>
  <c r="Q560" i="1" s="1" a="1"/>
  <c r="Q560" i="1" s="1"/>
  <c r="F561" i="1"/>
  <c r="Q561" i="1" s="1" a="1"/>
  <c r="Q561" i="1" s="1"/>
  <c r="F562" i="1"/>
  <c r="Q562" i="1" s="1" a="1"/>
  <c r="Q562" i="1" s="1"/>
  <c r="F563" i="1"/>
  <c r="Q563" i="1" s="1" a="1"/>
  <c r="Q563" i="1" s="1"/>
  <c r="F564" i="1"/>
  <c r="Q564" i="1" s="1" a="1"/>
  <c r="Q564" i="1" s="1"/>
  <c r="F565" i="1"/>
  <c r="Q565" i="1" s="1" a="1"/>
  <c r="Q565" i="1" s="1"/>
  <c r="F566" i="1"/>
  <c r="Q566" i="1" s="1" a="1"/>
  <c r="Q566" i="1" s="1"/>
  <c r="F567" i="1"/>
  <c r="Q567" i="1" s="1" a="1"/>
  <c r="Q567" i="1" s="1"/>
  <c r="F568" i="1"/>
  <c r="Q568" i="1" s="1" a="1"/>
  <c r="Q568" i="1" s="1"/>
  <c r="F569" i="1"/>
  <c r="Q569" i="1" s="1" a="1"/>
  <c r="Q569" i="1" s="1"/>
  <c r="F570" i="1"/>
  <c r="Q570" i="1" s="1" a="1"/>
  <c r="Q570" i="1" s="1"/>
  <c r="F571" i="1"/>
  <c r="Q571" i="1" s="1" a="1"/>
  <c r="Q571" i="1" s="1"/>
  <c r="F572" i="1"/>
  <c r="Q572" i="1" s="1" a="1"/>
  <c r="Q572" i="1" s="1"/>
  <c r="F573" i="1"/>
  <c r="Q573" i="1" s="1" a="1"/>
  <c r="Q573" i="1" s="1"/>
  <c r="F574" i="1"/>
  <c r="Q574" i="1" s="1" a="1"/>
  <c r="Q574" i="1" s="1"/>
  <c r="F575" i="1"/>
  <c r="Q575" i="1" s="1" a="1"/>
  <c r="Q575" i="1" s="1"/>
  <c r="F576" i="1"/>
  <c r="Q576" i="1" s="1" a="1"/>
  <c r="Q576" i="1" s="1"/>
  <c r="F577" i="1"/>
  <c r="Q577" i="1" s="1" a="1"/>
  <c r="Q577" i="1" s="1"/>
  <c r="F578" i="1"/>
  <c r="Q578" i="1" s="1" a="1"/>
  <c r="Q578" i="1" s="1"/>
  <c r="F579" i="1"/>
  <c r="Q579" i="1" s="1" a="1"/>
  <c r="Q579" i="1" s="1"/>
  <c r="F580" i="1"/>
  <c r="Q580" i="1" s="1" a="1"/>
  <c r="Q580" i="1" s="1"/>
  <c r="F581" i="1"/>
  <c r="Q581" i="1" s="1" a="1"/>
  <c r="Q581" i="1" s="1"/>
  <c r="F582" i="1"/>
  <c r="Q582" i="1" s="1" a="1"/>
  <c r="Q582" i="1" s="1"/>
  <c r="F583" i="1"/>
  <c r="Q583" i="1" s="1" a="1"/>
  <c r="Q583" i="1" s="1"/>
  <c r="F584" i="1"/>
  <c r="Q584" i="1" s="1" a="1"/>
  <c r="Q584" i="1" s="1"/>
  <c r="F585" i="1"/>
  <c r="Q585" i="1" s="1" a="1"/>
  <c r="Q585" i="1" s="1"/>
  <c r="F586" i="1"/>
  <c r="Q586" i="1" s="1" a="1"/>
  <c r="Q586" i="1" s="1"/>
  <c r="F587" i="1"/>
  <c r="Q587" i="1" s="1" a="1"/>
  <c r="Q587" i="1" s="1"/>
  <c r="F588" i="1"/>
  <c r="Q588" i="1" s="1" a="1"/>
  <c r="Q588" i="1" s="1"/>
  <c r="F589" i="1"/>
  <c r="Q589" i="1" s="1" a="1"/>
  <c r="Q589" i="1" s="1"/>
  <c r="F590" i="1"/>
  <c r="Q590" i="1" s="1" a="1"/>
  <c r="Q590" i="1" s="1"/>
  <c r="F591" i="1"/>
  <c r="Q591" i="1" s="1" a="1"/>
  <c r="Q591" i="1" s="1"/>
  <c r="F592" i="1"/>
  <c r="Q592" i="1" s="1" a="1"/>
  <c r="Q592" i="1" s="1"/>
  <c r="F593" i="1"/>
  <c r="Q593" i="1" s="1" a="1"/>
  <c r="Q593" i="1" s="1"/>
  <c r="F594" i="1"/>
  <c r="Q594" i="1" s="1" a="1"/>
  <c r="Q594" i="1" s="1"/>
  <c r="F595" i="1"/>
  <c r="Q595" i="1" s="1" a="1"/>
  <c r="Q595" i="1" s="1"/>
  <c r="F596" i="1"/>
  <c r="Q596" i="1" s="1" a="1"/>
  <c r="Q596" i="1" s="1"/>
  <c r="F597" i="1"/>
  <c r="Q597" i="1" s="1" a="1"/>
  <c r="Q597" i="1" s="1"/>
  <c r="F598" i="1"/>
  <c r="Q598" i="1" s="1" a="1"/>
  <c r="Q598" i="1" s="1"/>
  <c r="F599" i="1"/>
  <c r="Q599" i="1" s="1" a="1"/>
  <c r="Q599" i="1" s="1"/>
  <c r="F600" i="1"/>
  <c r="Q600" i="1" s="1" a="1"/>
  <c r="Q600" i="1" s="1"/>
  <c r="F601" i="1"/>
  <c r="Q601" i="1" s="1" a="1"/>
  <c r="Q601" i="1" s="1"/>
  <c r="F602" i="1"/>
  <c r="Q602" i="1" s="1" a="1"/>
  <c r="Q602" i="1" s="1"/>
  <c r="F603" i="1"/>
  <c r="Q603" i="1" s="1" a="1"/>
  <c r="Q603" i="1" s="1"/>
  <c r="F604" i="1"/>
  <c r="Q604" i="1" s="1" a="1"/>
  <c r="Q604" i="1" s="1"/>
  <c r="F605" i="1"/>
  <c r="Q605" i="1" s="1" a="1"/>
  <c r="Q605" i="1" s="1"/>
  <c r="F606" i="1"/>
  <c r="Q606" i="1" s="1" a="1"/>
  <c r="Q606" i="1" s="1"/>
  <c r="F607" i="1"/>
  <c r="Q607" i="1" s="1" a="1"/>
  <c r="Q607" i="1" s="1"/>
  <c r="F608" i="1"/>
  <c r="Q608" i="1" s="1" a="1"/>
  <c r="Q608" i="1" s="1"/>
  <c r="F609" i="1"/>
  <c r="Q609" i="1" s="1" a="1"/>
  <c r="Q609" i="1" s="1"/>
  <c r="F610" i="1"/>
  <c r="Q610" i="1" s="1" a="1"/>
  <c r="Q610" i="1" s="1"/>
  <c r="F611" i="1"/>
  <c r="Q611" i="1" s="1" a="1"/>
  <c r="Q611" i="1" s="1"/>
  <c r="F612" i="1"/>
  <c r="Q612" i="1" s="1" a="1"/>
  <c r="Q612" i="1" s="1"/>
  <c r="F613" i="1"/>
  <c r="Q613" i="1" s="1" a="1"/>
  <c r="Q613" i="1" s="1"/>
  <c r="F614" i="1"/>
  <c r="Q614" i="1" s="1" a="1"/>
  <c r="Q614" i="1" s="1"/>
  <c r="F615" i="1"/>
  <c r="Q615" i="1" s="1" a="1"/>
  <c r="Q615" i="1" s="1"/>
  <c r="F616" i="1"/>
  <c r="Q616" i="1" s="1" a="1"/>
  <c r="Q616" i="1" s="1"/>
  <c r="F617" i="1"/>
  <c r="Q617" i="1" s="1" a="1"/>
  <c r="Q617" i="1" s="1"/>
  <c r="F618" i="1"/>
  <c r="Q618" i="1" s="1" a="1"/>
  <c r="Q618" i="1" s="1"/>
  <c r="F619" i="1"/>
  <c r="Q619" i="1" s="1" a="1"/>
  <c r="Q619" i="1" s="1"/>
  <c r="F620" i="1"/>
  <c r="Q620" i="1" s="1" a="1"/>
  <c r="Q620" i="1" s="1"/>
  <c r="F621" i="1"/>
  <c r="Q621" i="1" s="1" a="1"/>
  <c r="Q621" i="1" s="1"/>
  <c r="F622" i="1"/>
  <c r="Q622" i="1" s="1" a="1"/>
  <c r="Q622" i="1" s="1"/>
  <c r="F623" i="1"/>
  <c r="Q623" i="1" s="1" a="1"/>
  <c r="Q623" i="1" s="1"/>
  <c r="F624" i="1"/>
  <c r="Q624" i="1" s="1" a="1"/>
  <c r="Q624" i="1" s="1"/>
  <c r="F625" i="1"/>
  <c r="Q625" i="1" s="1" a="1"/>
  <c r="Q625" i="1" s="1"/>
  <c r="F626" i="1"/>
  <c r="Q626" i="1" s="1" a="1"/>
  <c r="Q626" i="1" s="1"/>
  <c r="F627" i="1"/>
  <c r="Q627" i="1" s="1" a="1"/>
  <c r="Q627" i="1" s="1"/>
  <c r="F628" i="1"/>
  <c r="Q628" i="1" s="1" a="1"/>
  <c r="Q628" i="1" s="1"/>
  <c r="F629" i="1"/>
  <c r="Q629" i="1" s="1" a="1"/>
  <c r="Q629" i="1" s="1"/>
  <c r="F630" i="1"/>
  <c r="Q630" i="1" s="1" a="1"/>
  <c r="Q630" i="1" s="1"/>
  <c r="F631" i="1"/>
  <c r="Q631" i="1" s="1" a="1"/>
  <c r="Q631" i="1" s="1"/>
  <c r="F632" i="1"/>
  <c r="Q632" i="1" s="1" a="1"/>
  <c r="Q632" i="1" s="1"/>
  <c r="F633" i="1"/>
  <c r="Q633" i="1" s="1" a="1"/>
  <c r="Q633" i="1" s="1"/>
  <c r="F634" i="1"/>
  <c r="Q634" i="1" s="1" a="1"/>
  <c r="Q634" i="1" s="1"/>
  <c r="F635" i="1"/>
  <c r="Q635" i="1" s="1" a="1"/>
  <c r="Q635" i="1" s="1"/>
  <c r="F636" i="1"/>
  <c r="Q636" i="1" s="1" a="1"/>
  <c r="Q636" i="1" s="1"/>
  <c r="F637" i="1"/>
  <c r="Q637" i="1" s="1" a="1"/>
  <c r="Q637" i="1" s="1"/>
  <c r="F638" i="1"/>
  <c r="Q638" i="1" s="1" a="1"/>
  <c r="Q638" i="1" s="1"/>
  <c r="F639" i="1"/>
  <c r="Q639" i="1" s="1" a="1"/>
  <c r="Q639" i="1" s="1"/>
  <c r="F640" i="1"/>
  <c r="Q640" i="1" s="1" a="1"/>
  <c r="Q640" i="1" s="1"/>
  <c r="F641" i="1"/>
  <c r="Q641" i="1" s="1" a="1"/>
  <c r="Q641" i="1" s="1"/>
  <c r="F642" i="1"/>
  <c r="Q642" i="1" s="1" a="1"/>
  <c r="Q642" i="1" s="1"/>
  <c r="F643" i="1"/>
  <c r="Q643" i="1" s="1" a="1"/>
  <c r="Q643" i="1" s="1"/>
  <c r="F644" i="1"/>
  <c r="Q644" i="1" s="1" a="1"/>
  <c r="Q644" i="1" s="1"/>
  <c r="F645" i="1"/>
  <c r="Q645" i="1" s="1" a="1"/>
  <c r="Q645" i="1" s="1"/>
  <c r="F646" i="1"/>
  <c r="Q646" i="1" s="1" a="1"/>
  <c r="Q646" i="1" s="1"/>
  <c r="F647" i="1"/>
  <c r="Q647" i="1" s="1" a="1"/>
  <c r="Q647" i="1" s="1"/>
  <c r="F648" i="1"/>
  <c r="Q648" i="1" s="1" a="1"/>
  <c r="Q648" i="1" s="1"/>
  <c r="F649" i="1"/>
  <c r="Q649" i="1" s="1" a="1"/>
  <c r="Q649" i="1" s="1"/>
  <c r="F650" i="1"/>
  <c r="Q650" i="1" s="1" a="1"/>
  <c r="Q650" i="1" s="1"/>
  <c r="F651" i="1"/>
  <c r="Q651" i="1" s="1" a="1"/>
  <c r="Q651" i="1" s="1"/>
  <c r="F652" i="1"/>
  <c r="Q652" i="1" s="1" a="1"/>
  <c r="Q652" i="1" s="1"/>
  <c r="F653" i="1"/>
  <c r="Q653" i="1" s="1" a="1"/>
  <c r="Q653" i="1" s="1"/>
  <c r="F654" i="1"/>
  <c r="Q654" i="1" s="1" a="1"/>
  <c r="Q654" i="1" s="1"/>
  <c r="F655" i="1"/>
  <c r="Q655" i="1" s="1" a="1"/>
  <c r="Q655" i="1" s="1"/>
  <c r="F656" i="1"/>
  <c r="Q656" i="1" s="1" a="1"/>
  <c r="Q656" i="1" s="1"/>
  <c r="F657" i="1"/>
  <c r="Q657" i="1" s="1" a="1"/>
  <c r="Q657" i="1" s="1"/>
  <c r="F658" i="1"/>
  <c r="Q658" i="1" s="1" a="1"/>
  <c r="Q658" i="1" s="1"/>
  <c r="F659" i="1"/>
  <c r="Q659" i="1" s="1" a="1"/>
  <c r="Q659" i="1" s="1"/>
  <c r="F660" i="1"/>
  <c r="Q660" i="1" s="1" a="1"/>
  <c r="Q660" i="1" s="1"/>
  <c r="F661" i="1"/>
  <c r="Q661" i="1" s="1" a="1"/>
  <c r="Q661" i="1" s="1"/>
  <c r="F662" i="1"/>
  <c r="Q662" i="1" s="1" a="1"/>
  <c r="Q662" i="1" s="1"/>
  <c r="F663" i="1"/>
  <c r="Q663" i="1" s="1" a="1"/>
  <c r="Q663" i="1" s="1"/>
  <c r="F664" i="1"/>
  <c r="Q664" i="1" s="1" a="1"/>
  <c r="Q664" i="1" s="1"/>
  <c r="F665" i="1"/>
  <c r="Q665" i="1" s="1" a="1"/>
  <c r="Q665" i="1" s="1"/>
  <c r="F666" i="1"/>
  <c r="Q666" i="1" s="1" a="1"/>
  <c r="Q666" i="1" s="1"/>
  <c r="F667" i="1"/>
  <c r="Q667" i="1" s="1" a="1"/>
  <c r="Q667" i="1" s="1"/>
  <c r="F668" i="1"/>
  <c r="Q668" i="1" s="1" a="1"/>
  <c r="Q668" i="1" s="1"/>
  <c r="F669" i="1"/>
  <c r="Q669" i="1" s="1" a="1"/>
  <c r="Q669" i="1" s="1"/>
  <c r="F670" i="1"/>
  <c r="Q670" i="1" s="1" a="1"/>
  <c r="Q670" i="1" s="1"/>
  <c r="F671" i="1"/>
  <c r="Q671" i="1" s="1" a="1"/>
  <c r="Q671" i="1" s="1"/>
  <c r="F672" i="1"/>
  <c r="Q672" i="1" s="1" a="1"/>
  <c r="Q672" i="1" s="1"/>
  <c r="F673" i="1"/>
  <c r="Q673" i="1" s="1" a="1"/>
  <c r="Q673" i="1" s="1"/>
  <c r="F674" i="1"/>
  <c r="Q674" i="1" s="1" a="1"/>
  <c r="Q674" i="1" s="1"/>
  <c r="F675" i="1"/>
  <c r="Q675" i="1" s="1" a="1"/>
  <c r="Q675" i="1" s="1"/>
  <c r="F676" i="1"/>
  <c r="Q676" i="1" s="1" a="1"/>
  <c r="Q676" i="1" s="1"/>
  <c r="F677" i="1"/>
  <c r="Q677" i="1" s="1" a="1"/>
  <c r="Q677" i="1" s="1"/>
  <c r="F678" i="1"/>
  <c r="Q678" i="1" s="1" a="1"/>
  <c r="Q678" i="1" s="1"/>
  <c r="F679" i="1"/>
  <c r="Q679" i="1" s="1" a="1"/>
  <c r="Q679" i="1" s="1"/>
  <c r="F680" i="1"/>
  <c r="Q680" i="1" s="1" a="1"/>
  <c r="Q680" i="1" s="1"/>
  <c r="F681" i="1"/>
  <c r="Q681" i="1" s="1" a="1"/>
  <c r="Q681" i="1" s="1"/>
  <c r="F682" i="1"/>
  <c r="Q682" i="1" s="1" a="1"/>
  <c r="Q682" i="1" s="1"/>
  <c r="F683" i="1"/>
  <c r="Q683" i="1" s="1" a="1"/>
  <c r="Q683" i="1" s="1"/>
  <c r="F684" i="1"/>
  <c r="Q684" i="1" s="1" a="1"/>
  <c r="Q684" i="1" s="1"/>
  <c r="F685" i="1"/>
  <c r="Q685" i="1" s="1" a="1"/>
  <c r="Q685" i="1" s="1"/>
  <c r="F686" i="1"/>
  <c r="Q686" i="1" s="1" a="1"/>
  <c r="Q686" i="1" s="1"/>
  <c r="F687" i="1"/>
  <c r="Q687" i="1" s="1" a="1"/>
  <c r="Q687" i="1" s="1"/>
  <c r="F688" i="1"/>
  <c r="Q688" i="1" s="1" a="1"/>
  <c r="Q688" i="1" s="1"/>
  <c r="F689" i="1"/>
  <c r="Q689" i="1" s="1" a="1"/>
  <c r="Q689" i="1" s="1"/>
  <c r="F690" i="1"/>
  <c r="Q690" i="1" s="1" a="1"/>
  <c r="Q690" i="1" s="1"/>
  <c r="F691" i="1"/>
  <c r="Q691" i="1" s="1" a="1"/>
  <c r="Q691" i="1" s="1"/>
  <c r="F692" i="1"/>
  <c r="Q692" i="1" s="1" a="1"/>
  <c r="Q692" i="1" s="1"/>
  <c r="F693" i="1"/>
  <c r="Q693" i="1" s="1" a="1"/>
  <c r="Q693" i="1" s="1"/>
  <c r="F694" i="1"/>
  <c r="Q694" i="1" s="1" a="1"/>
  <c r="Q694" i="1" s="1"/>
  <c r="F695" i="1"/>
  <c r="Q695" i="1" s="1" a="1"/>
  <c r="Q695" i="1" s="1"/>
  <c r="F696" i="1"/>
  <c r="Q696" i="1" s="1" a="1"/>
  <c r="Q696" i="1" s="1"/>
  <c r="F697" i="1"/>
  <c r="Q697" i="1" s="1" a="1"/>
  <c r="Q697" i="1" s="1"/>
  <c r="F698" i="1"/>
  <c r="Q698" i="1" s="1" a="1"/>
  <c r="Q698" i="1" s="1"/>
  <c r="F699" i="1"/>
  <c r="Q699" i="1" s="1" a="1"/>
  <c r="Q699" i="1" s="1"/>
  <c r="F700" i="1"/>
  <c r="Q700" i="1" s="1" a="1"/>
  <c r="Q700" i="1" s="1"/>
  <c r="F701" i="1"/>
  <c r="Q701" i="1" s="1" a="1"/>
  <c r="Q701" i="1" s="1"/>
  <c r="F702" i="1"/>
  <c r="Q702" i="1" s="1" a="1"/>
  <c r="Q702" i="1" s="1"/>
  <c r="F703" i="1"/>
  <c r="Q703" i="1" s="1" a="1"/>
  <c r="Q703" i="1" s="1"/>
  <c r="F704" i="1"/>
  <c r="Q704" i="1" s="1" a="1"/>
  <c r="Q704" i="1" s="1"/>
  <c r="F705" i="1"/>
  <c r="Q705" i="1" s="1" a="1"/>
  <c r="Q705" i="1" s="1"/>
  <c r="F706" i="1"/>
  <c r="Q706" i="1" s="1" a="1"/>
  <c r="Q706" i="1" s="1"/>
  <c r="F707" i="1"/>
  <c r="Q707" i="1" s="1" a="1"/>
  <c r="Q707" i="1" s="1"/>
  <c r="F708" i="1"/>
  <c r="Q708" i="1" s="1" a="1"/>
  <c r="Q708" i="1" s="1"/>
  <c r="F709" i="1"/>
  <c r="Q709" i="1" s="1" a="1"/>
  <c r="Q709" i="1" s="1"/>
  <c r="F710" i="1"/>
  <c r="Q710" i="1" s="1" a="1"/>
  <c r="Q710" i="1" s="1"/>
  <c r="F711" i="1"/>
  <c r="Q711" i="1" s="1" a="1"/>
  <c r="Q711" i="1" s="1"/>
  <c r="F712" i="1"/>
  <c r="Q712" i="1" s="1" a="1"/>
  <c r="Q712" i="1" s="1"/>
  <c r="F713" i="1"/>
  <c r="Q713" i="1" s="1" a="1"/>
  <c r="Q713" i="1" s="1"/>
  <c r="F714" i="1"/>
  <c r="Q714" i="1" s="1" a="1"/>
  <c r="Q714" i="1" s="1"/>
  <c r="F715" i="1"/>
  <c r="Q715" i="1" s="1" a="1"/>
  <c r="Q715" i="1" s="1"/>
  <c r="F716" i="1"/>
  <c r="Q716" i="1" s="1" a="1"/>
  <c r="Q716" i="1" s="1"/>
  <c r="F717" i="1"/>
  <c r="Q717" i="1" s="1" a="1"/>
  <c r="Q717" i="1" s="1"/>
  <c r="F718" i="1"/>
  <c r="Q718" i="1" s="1" a="1"/>
  <c r="Q718" i="1" s="1"/>
  <c r="F719" i="1"/>
  <c r="Q719" i="1" s="1" a="1"/>
  <c r="Q719" i="1" s="1"/>
  <c r="F720" i="1"/>
  <c r="Q720" i="1" s="1" a="1"/>
  <c r="Q720" i="1" s="1"/>
  <c r="F721" i="1"/>
  <c r="Q721" i="1" s="1" a="1"/>
  <c r="Q721" i="1" s="1"/>
  <c r="F722" i="1"/>
  <c r="Q722" i="1" s="1" a="1"/>
  <c r="Q722" i="1" s="1"/>
  <c r="F723" i="1"/>
  <c r="Q723" i="1" s="1" a="1"/>
  <c r="Q723" i="1" s="1"/>
  <c r="F724" i="1"/>
  <c r="Q724" i="1" s="1" a="1"/>
  <c r="Q724" i="1" s="1"/>
  <c r="F725" i="1"/>
  <c r="Q725" i="1" s="1" a="1"/>
  <c r="Q725" i="1" s="1"/>
  <c r="F726" i="1"/>
  <c r="Q726" i="1" s="1" a="1"/>
  <c r="Q726" i="1" s="1"/>
  <c r="F727" i="1"/>
  <c r="Q727" i="1" s="1" a="1"/>
  <c r="Q727" i="1" s="1"/>
  <c r="F728" i="1"/>
  <c r="Q728" i="1" s="1" a="1"/>
  <c r="Q728" i="1" s="1"/>
  <c r="F729" i="1"/>
  <c r="Q729" i="1" s="1" a="1"/>
  <c r="Q729" i="1" s="1"/>
  <c r="F730" i="1"/>
  <c r="Q730" i="1" s="1" a="1"/>
  <c r="Q730" i="1" s="1"/>
  <c r="F731" i="1"/>
  <c r="Q731" i="1" s="1" a="1"/>
  <c r="Q731" i="1" s="1"/>
  <c r="F732" i="1"/>
  <c r="Q732" i="1" s="1" a="1"/>
  <c r="Q732" i="1" s="1"/>
  <c r="F733" i="1"/>
  <c r="Q733" i="1" s="1" a="1"/>
  <c r="Q733" i="1" s="1"/>
  <c r="F734" i="1"/>
  <c r="Q734" i="1" s="1" a="1"/>
  <c r="Q734" i="1" s="1"/>
  <c r="F735" i="1"/>
  <c r="Q735" i="1" s="1" a="1"/>
  <c r="Q735" i="1" s="1"/>
  <c r="F736" i="1"/>
  <c r="Q736" i="1" s="1" a="1"/>
  <c r="Q736" i="1" s="1"/>
  <c r="F737" i="1"/>
  <c r="Q737" i="1" s="1" a="1"/>
  <c r="Q737" i="1" s="1"/>
  <c r="F738" i="1"/>
  <c r="Q738" i="1" s="1" a="1"/>
  <c r="Q738" i="1" s="1"/>
  <c r="F739" i="1"/>
  <c r="Q739" i="1" s="1" a="1"/>
  <c r="Q739" i="1" s="1"/>
  <c r="F740" i="1"/>
  <c r="Q740" i="1" s="1" a="1"/>
  <c r="Q740" i="1" s="1"/>
  <c r="F741" i="1"/>
  <c r="Q741" i="1" s="1" a="1"/>
  <c r="Q741" i="1" s="1"/>
  <c r="F742" i="1"/>
  <c r="Q742" i="1" s="1" a="1"/>
  <c r="Q742" i="1" s="1"/>
  <c r="F743" i="1"/>
  <c r="Q743" i="1" s="1" a="1"/>
  <c r="Q743" i="1" s="1"/>
  <c r="F744" i="1"/>
  <c r="Q744" i="1" s="1" a="1"/>
  <c r="Q744" i="1" s="1"/>
  <c r="F745" i="1"/>
  <c r="Q745" i="1" s="1" a="1"/>
  <c r="Q745" i="1" s="1"/>
  <c r="F746" i="1"/>
  <c r="Q746" i="1" s="1" a="1"/>
  <c r="Q746" i="1" s="1"/>
  <c r="F747" i="1"/>
  <c r="Q747" i="1" s="1" a="1"/>
  <c r="Q747" i="1" s="1"/>
  <c r="F748" i="1"/>
  <c r="Q748" i="1" s="1" a="1"/>
  <c r="Q748" i="1" s="1"/>
  <c r="F749" i="1"/>
  <c r="Q749" i="1" s="1" a="1"/>
  <c r="Q749" i="1" s="1"/>
  <c r="F750" i="1"/>
  <c r="Q750" i="1" s="1" a="1"/>
  <c r="Q750" i="1" s="1"/>
  <c r="F751" i="1"/>
  <c r="Q751" i="1" s="1" a="1"/>
  <c r="Q751" i="1" s="1"/>
  <c r="F752" i="1"/>
  <c r="Q752" i="1" s="1" a="1"/>
  <c r="Q752" i="1" s="1"/>
  <c r="F753" i="1"/>
  <c r="Q753" i="1" s="1" a="1"/>
  <c r="Q753" i="1" s="1"/>
  <c r="F754" i="1"/>
  <c r="Q754" i="1" s="1" a="1"/>
  <c r="Q754" i="1" s="1"/>
  <c r="F755" i="1"/>
  <c r="Q755" i="1" s="1" a="1"/>
  <c r="Q755" i="1" s="1"/>
  <c r="F756" i="1"/>
  <c r="Q756" i="1" s="1" a="1"/>
  <c r="Q756" i="1" s="1"/>
  <c r="F757" i="1"/>
  <c r="Q757" i="1" s="1" a="1"/>
  <c r="Q757" i="1" s="1"/>
  <c r="F758" i="1"/>
  <c r="Q758" i="1" s="1" a="1"/>
  <c r="Q758" i="1" s="1"/>
  <c r="F759" i="1"/>
  <c r="Q759" i="1" s="1" a="1"/>
  <c r="Q759" i="1" s="1"/>
  <c r="F760" i="1"/>
  <c r="Q760" i="1" s="1" a="1"/>
  <c r="Q760" i="1" s="1"/>
  <c r="F761" i="1"/>
  <c r="Q761" i="1" s="1" a="1"/>
  <c r="Q761" i="1" s="1"/>
  <c r="F762" i="1"/>
  <c r="Q762" i="1" s="1" a="1"/>
  <c r="Q762" i="1" s="1"/>
  <c r="F763" i="1"/>
  <c r="Q763" i="1" s="1" a="1"/>
  <c r="Q763" i="1" s="1"/>
  <c r="F764" i="1"/>
  <c r="Q764" i="1" s="1" a="1"/>
  <c r="Q764" i="1" s="1"/>
  <c r="F765" i="1"/>
  <c r="Q765" i="1" s="1" a="1"/>
  <c r="Q765" i="1" s="1"/>
  <c r="F766" i="1"/>
  <c r="Q766" i="1" s="1" a="1"/>
  <c r="Q766" i="1" s="1"/>
  <c r="F767" i="1"/>
  <c r="Q767" i="1" s="1" a="1"/>
  <c r="Q767" i="1" s="1"/>
  <c r="F768" i="1"/>
  <c r="Q768" i="1" s="1" a="1"/>
  <c r="Q768" i="1" s="1"/>
  <c r="F769" i="1"/>
  <c r="Q769" i="1" s="1" a="1"/>
  <c r="Q769" i="1" s="1"/>
  <c r="F770" i="1"/>
  <c r="Q770" i="1" s="1" a="1"/>
  <c r="Q770" i="1" s="1"/>
  <c r="F771" i="1"/>
  <c r="Q771" i="1" s="1" a="1"/>
  <c r="Q771" i="1" s="1"/>
  <c r="F772" i="1"/>
  <c r="Q772" i="1" s="1" a="1"/>
  <c r="Q772" i="1" s="1"/>
  <c r="F773" i="1"/>
  <c r="Q773" i="1" s="1" a="1"/>
  <c r="Q773" i="1" s="1"/>
  <c r="F774" i="1"/>
  <c r="Q774" i="1" s="1" a="1"/>
  <c r="Q774" i="1" s="1"/>
  <c r="F775" i="1"/>
  <c r="Q775" i="1" s="1" a="1"/>
  <c r="Q775" i="1" s="1"/>
  <c r="F776" i="1"/>
  <c r="Q776" i="1" s="1" a="1"/>
  <c r="Q776" i="1" s="1"/>
  <c r="F777" i="1"/>
  <c r="Q777" i="1" s="1" a="1"/>
  <c r="Q777" i="1" s="1"/>
  <c r="F778" i="1"/>
  <c r="Q778" i="1" s="1" a="1"/>
  <c r="Q778" i="1" s="1"/>
  <c r="F779" i="1"/>
  <c r="Q779" i="1" s="1" a="1"/>
  <c r="Q779" i="1" s="1"/>
  <c r="F780" i="1"/>
  <c r="Q780" i="1" s="1" a="1"/>
  <c r="Q780" i="1" s="1"/>
  <c r="F781" i="1"/>
  <c r="Q781" i="1" s="1" a="1"/>
  <c r="Q781" i="1" s="1"/>
  <c r="F782" i="1"/>
  <c r="Q782" i="1" s="1" a="1"/>
  <c r="Q782" i="1" s="1"/>
  <c r="F783" i="1"/>
  <c r="Q783" i="1" s="1" a="1"/>
  <c r="Q783" i="1" s="1"/>
  <c r="F784" i="1"/>
  <c r="Q784" i="1" s="1" a="1"/>
  <c r="Q784" i="1" s="1"/>
  <c r="F785" i="1"/>
  <c r="Q785" i="1" s="1" a="1"/>
  <c r="Q785" i="1" s="1"/>
  <c r="F786" i="1"/>
  <c r="Q786" i="1" s="1" a="1"/>
  <c r="Q786" i="1" s="1"/>
  <c r="F787" i="1"/>
  <c r="Q787" i="1" s="1" a="1"/>
  <c r="Q787" i="1" s="1"/>
  <c r="F788" i="1"/>
  <c r="Q788" i="1" s="1" a="1"/>
  <c r="Q788" i="1" s="1"/>
  <c r="F789" i="1"/>
  <c r="Q789" i="1" s="1" a="1"/>
  <c r="Q789" i="1" s="1"/>
  <c r="F790" i="1"/>
  <c r="Q790" i="1" s="1" a="1"/>
  <c r="Q790" i="1" s="1"/>
  <c r="F791" i="1"/>
  <c r="Q791" i="1" s="1" a="1"/>
  <c r="Q791" i="1" s="1"/>
  <c r="F792" i="1"/>
  <c r="Q792" i="1" s="1" a="1"/>
  <c r="Q792" i="1" s="1"/>
  <c r="F793" i="1"/>
  <c r="Q793" i="1" s="1" a="1"/>
  <c r="Q793" i="1" s="1"/>
  <c r="F794" i="1"/>
  <c r="Q794" i="1" s="1" a="1"/>
  <c r="Q794" i="1" s="1"/>
  <c r="F795" i="1"/>
  <c r="Q795" i="1" s="1" a="1"/>
  <c r="Q795" i="1" s="1"/>
  <c r="F796" i="1"/>
  <c r="Q796" i="1" s="1" a="1"/>
  <c r="Q796" i="1" s="1"/>
  <c r="F797" i="1"/>
  <c r="Q797" i="1" s="1" a="1"/>
  <c r="Q797" i="1" s="1"/>
  <c r="F798" i="1"/>
  <c r="Q798" i="1" s="1" a="1"/>
  <c r="Q798" i="1" s="1"/>
  <c r="F799" i="1"/>
  <c r="Q799" i="1" s="1" a="1"/>
  <c r="Q799" i="1" s="1"/>
  <c r="F800" i="1"/>
  <c r="Q800" i="1" s="1" a="1"/>
  <c r="Q800" i="1" s="1"/>
  <c r="F801" i="1"/>
  <c r="Q801" i="1" s="1" a="1"/>
  <c r="Q801" i="1" s="1"/>
  <c r="F802" i="1"/>
  <c r="Q802" i="1" s="1" a="1"/>
  <c r="Q802" i="1" s="1"/>
  <c r="F803" i="1"/>
  <c r="Q803" i="1" s="1" a="1"/>
  <c r="Q803" i="1" s="1"/>
  <c r="F804" i="1"/>
  <c r="Q804" i="1" s="1" a="1"/>
  <c r="Q804" i="1" s="1"/>
  <c r="F805" i="1"/>
  <c r="Q805" i="1" s="1" a="1"/>
  <c r="Q805" i="1" s="1"/>
  <c r="F806" i="1"/>
  <c r="Q806" i="1" s="1" a="1"/>
  <c r="Q806" i="1" s="1"/>
  <c r="F807" i="1"/>
  <c r="Q807" i="1" s="1" a="1"/>
  <c r="Q807" i="1" s="1"/>
  <c r="F808" i="1"/>
  <c r="Q808" i="1" s="1" a="1"/>
  <c r="Q808" i="1" s="1"/>
  <c r="F809" i="1"/>
  <c r="Q809" i="1" s="1" a="1"/>
  <c r="Q809" i="1" s="1"/>
  <c r="F810" i="1"/>
  <c r="Q810" i="1" s="1" a="1"/>
  <c r="Q810" i="1" s="1"/>
  <c r="F811" i="1"/>
  <c r="Q811" i="1" s="1" a="1"/>
  <c r="Q811" i="1" s="1"/>
  <c r="F812" i="1"/>
  <c r="Q812" i="1" s="1" a="1"/>
  <c r="Q812" i="1" s="1"/>
  <c r="F813" i="1"/>
  <c r="Q813" i="1" s="1" a="1"/>
  <c r="Q813" i="1" s="1"/>
  <c r="F814" i="1"/>
  <c r="Q814" i="1" s="1" a="1"/>
  <c r="Q814" i="1" s="1"/>
  <c r="F815" i="1"/>
  <c r="Q815" i="1" s="1" a="1"/>
  <c r="Q815" i="1" s="1"/>
  <c r="F816" i="1"/>
  <c r="Q816" i="1" s="1" a="1"/>
  <c r="Q816" i="1" s="1"/>
  <c r="F817" i="1"/>
  <c r="Q817" i="1" s="1" a="1"/>
  <c r="Q817" i="1" s="1"/>
  <c r="F818" i="1"/>
  <c r="Q818" i="1" s="1" a="1"/>
  <c r="Q818" i="1" s="1"/>
  <c r="F819" i="1"/>
  <c r="Q819" i="1" s="1" a="1"/>
  <c r="Q819" i="1" s="1"/>
  <c r="F820" i="1"/>
  <c r="Q820" i="1" s="1" a="1"/>
  <c r="Q820" i="1" s="1"/>
  <c r="F821" i="1"/>
  <c r="Q821" i="1" s="1" a="1"/>
  <c r="Q821" i="1" s="1"/>
  <c r="F822" i="1"/>
  <c r="Q822" i="1" s="1" a="1"/>
  <c r="Q822" i="1" s="1"/>
  <c r="F823" i="1"/>
  <c r="Q823" i="1" s="1" a="1"/>
  <c r="Q823" i="1" s="1"/>
  <c r="F824" i="1"/>
  <c r="Q824" i="1" s="1" a="1"/>
  <c r="Q824" i="1" s="1"/>
  <c r="F825" i="1"/>
  <c r="Q825" i="1" s="1" a="1"/>
  <c r="Q825" i="1" s="1"/>
  <c r="F826" i="1"/>
  <c r="Q826" i="1" s="1" a="1"/>
  <c r="Q826" i="1" s="1"/>
  <c r="F827" i="1"/>
  <c r="Q827" i="1" s="1" a="1"/>
  <c r="Q827" i="1" s="1"/>
  <c r="F828" i="1"/>
  <c r="Q828" i="1" s="1" a="1"/>
  <c r="Q828" i="1" s="1"/>
  <c r="F829" i="1"/>
  <c r="Q829" i="1" s="1" a="1"/>
  <c r="Q829" i="1" s="1"/>
  <c r="F830" i="1"/>
  <c r="Q830" i="1" s="1" a="1"/>
  <c r="Q830" i="1" s="1"/>
  <c r="F831" i="1"/>
  <c r="Q831" i="1" s="1" a="1"/>
  <c r="Q831" i="1" s="1"/>
  <c r="F832" i="1"/>
  <c r="Q832" i="1" s="1" a="1"/>
  <c r="Q832" i="1" s="1"/>
  <c r="F833" i="1"/>
  <c r="Q833" i="1" s="1" a="1"/>
  <c r="Q833" i="1" s="1"/>
  <c r="F834" i="1"/>
  <c r="Q834" i="1" s="1" a="1"/>
  <c r="Q834" i="1" s="1"/>
  <c r="F835" i="1"/>
  <c r="Q835" i="1" s="1" a="1"/>
  <c r="Q835" i="1" s="1"/>
  <c r="F836" i="1"/>
  <c r="Q836" i="1" s="1" a="1"/>
  <c r="Q836" i="1" s="1"/>
  <c r="F837" i="1"/>
  <c r="Q837" i="1" s="1" a="1"/>
  <c r="Q837" i="1" s="1"/>
  <c r="F838" i="1"/>
  <c r="Q838" i="1" s="1" a="1"/>
  <c r="Q838" i="1" s="1"/>
  <c r="F839" i="1"/>
  <c r="Q839" i="1" s="1" a="1"/>
  <c r="Q839" i="1" s="1"/>
  <c r="F840" i="1"/>
  <c r="Q840" i="1" s="1" a="1"/>
  <c r="Q840" i="1" s="1"/>
  <c r="F841" i="1"/>
  <c r="Q841" i="1" s="1" a="1"/>
  <c r="Q841" i="1" s="1"/>
  <c r="F842" i="1"/>
  <c r="Q842" i="1" s="1" a="1"/>
  <c r="Q842" i="1" s="1"/>
  <c r="F843" i="1"/>
  <c r="Q843" i="1" s="1" a="1"/>
  <c r="Q843" i="1" s="1"/>
  <c r="F844" i="1"/>
  <c r="Q844" i="1" s="1" a="1"/>
  <c r="Q844" i="1" s="1"/>
  <c r="F845" i="1"/>
  <c r="Q845" i="1" s="1" a="1"/>
  <c r="Q845" i="1" s="1"/>
  <c r="F846" i="1"/>
  <c r="Q846" i="1" s="1" a="1"/>
  <c r="Q846" i="1" s="1"/>
  <c r="F847" i="1"/>
  <c r="Q847" i="1" s="1" a="1"/>
  <c r="Q847" i="1" s="1"/>
  <c r="F848" i="1"/>
  <c r="Q848" i="1" s="1" a="1"/>
  <c r="Q848" i="1" s="1"/>
  <c r="F849" i="1"/>
  <c r="Q849" i="1" s="1" a="1"/>
  <c r="Q849" i="1" s="1"/>
  <c r="F850" i="1"/>
  <c r="Q850" i="1" s="1" a="1"/>
  <c r="Q850" i="1" s="1"/>
  <c r="F851" i="1"/>
  <c r="Q851" i="1" s="1" a="1"/>
  <c r="Q851" i="1" s="1"/>
  <c r="F852" i="1"/>
  <c r="Q852" i="1" s="1" a="1"/>
  <c r="Q852" i="1" s="1"/>
  <c r="F853" i="1"/>
  <c r="Q853" i="1" s="1" a="1"/>
  <c r="Q853" i="1" s="1"/>
  <c r="F854" i="1"/>
  <c r="Q854" i="1" s="1" a="1"/>
  <c r="Q854" i="1" s="1"/>
  <c r="F855" i="1"/>
  <c r="Q855" i="1" s="1" a="1"/>
  <c r="Q855" i="1" s="1"/>
  <c r="F856" i="1"/>
  <c r="Q856" i="1" s="1" a="1"/>
  <c r="Q856" i="1" s="1"/>
  <c r="F857" i="1"/>
  <c r="Q857" i="1" s="1" a="1"/>
  <c r="Q857" i="1" s="1"/>
  <c r="F858" i="1"/>
  <c r="Q858" i="1" s="1" a="1"/>
  <c r="Q858" i="1" s="1"/>
  <c r="F859" i="1"/>
  <c r="Q859" i="1" s="1" a="1"/>
  <c r="Q859" i="1" s="1"/>
  <c r="F860" i="1"/>
  <c r="Q860" i="1" s="1" a="1"/>
  <c r="Q860" i="1" s="1"/>
  <c r="F861" i="1"/>
  <c r="Q861" i="1" s="1" a="1"/>
  <c r="Q861" i="1" s="1"/>
  <c r="F862" i="1"/>
  <c r="Q862" i="1" s="1" a="1"/>
  <c r="Q862" i="1" s="1"/>
  <c r="F863" i="1"/>
  <c r="Q863" i="1" s="1" a="1"/>
  <c r="Q863" i="1" s="1"/>
  <c r="F864" i="1"/>
  <c r="Q864" i="1" s="1" a="1"/>
  <c r="Q864" i="1" s="1"/>
  <c r="F865" i="1"/>
  <c r="Q865" i="1" s="1" a="1"/>
  <c r="Q865" i="1" s="1"/>
  <c r="F866" i="1"/>
  <c r="Q866" i="1" s="1" a="1"/>
  <c r="Q866" i="1" s="1"/>
  <c r="F867" i="1"/>
  <c r="Q867" i="1" s="1" a="1"/>
  <c r="Q867" i="1" s="1"/>
  <c r="F868" i="1"/>
  <c r="Q868" i="1" s="1" a="1"/>
  <c r="Q868" i="1" s="1"/>
  <c r="F869" i="1"/>
  <c r="Q869" i="1" s="1" a="1"/>
  <c r="Q869" i="1" s="1"/>
  <c r="F870" i="1"/>
  <c r="Q870" i="1" s="1" a="1"/>
  <c r="Q870" i="1" s="1"/>
  <c r="F871" i="1"/>
  <c r="Q871" i="1" s="1" a="1"/>
  <c r="Q871" i="1" s="1"/>
  <c r="F872" i="1"/>
  <c r="Q872" i="1" s="1" a="1"/>
  <c r="Q872" i="1" s="1"/>
  <c r="F873" i="1"/>
  <c r="Q873" i="1" s="1" a="1"/>
  <c r="Q873" i="1" s="1"/>
  <c r="F874" i="1"/>
  <c r="Q874" i="1" s="1" a="1"/>
  <c r="Q874" i="1" s="1"/>
  <c r="F875" i="1"/>
  <c r="Q875" i="1" s="1" a="1"/>
  <c r="Q875" i="1" s="1"/>
  <c r="F876" i="1"/>
  <c r="Q876" i="1" s="1" a="1"/>
  <c r="Q876" i="1" s="1"/>
  <c r="F877" i="1"/>
  <c r="Q877" i="1" s="1" a="1"/>
  <c r="Q877" i="1" s="1"/>
  <c r="F878" i="1"/>
  <c r="Q878" i="1" s="1" a="1"/>
  <c r="Q878" i="1" s="1"/>
  <c r="F879" i="1"/>
  <c r="Q879" i="1" s="1" a="1"/>
  <c r="Q879" i="1" s="1"/>
  <c r="F880" i="1"/>
  <c r="Q880" i="1" s="1" a="1"/>
  <c r="Q880" i="1" s="1"/>
  <c r="F881" i="1"/>
  <c r="Q881" i="1" s="1" a="1"/>
  <c r="Q881" i="1" s="1"/>
  <c r="F882" i="1"/>
  <c r="Q882" i="1" s="1" a="1"/>
  <c r="Q882" i="1" s="1"/>
  <c r="F883" i="1"/>
  <c r="Q883" i="1" s="1" a="1"/>
  <c r="Q883" i="1" s="1"/>
  <c r="F884" i="1"/>
  <c r="Q884" i="1" s="1" a="1"/>
  <c r="Q884" i="1" s="1"/>
  <c r="F885" i="1"/>
  <c r="Q885" i="1" s="1" a="1"/>
  <c r="Q885" i="1" s="1"/>
  <c r="F886" i="1"/>
  <c r="Q886" i="1" s="1" a="1"/>
  <c r="Q886" i="1" s="1"/>
  <c r="F887" i="1"/>
  <c r="Q887" i="1" s="1" a="1"/>
  <c r="Q887" i="1" s="1"/>
  <c r="F888" i="1"/>
  <c r="Q888" i="1" s="1" a="1"/>
  <c r="Q888" i="1" s="1"/>
  <c r="F889" i="1"/>
  <c r="Q889" i="1" s="1" a="1"/>
  <c r="Q889" i="1" s="1"/>
  <c r="F890" i="1"/>
  <c r="Q890" i="1" s="1" a="1"/>
  <c r="Q890" i="1" s="1"/>
  <c r="F891" i="1"/>
  <c r="Q891" i="1" s="1" a="1"/>
  <c r="Q891" i="1" s="1"/>
  <c r="F892" i="1"/>
  <c r="Q892" i="1" s="1" a="1"/>
  <c r="Q892" i="1" s="1"/>
  <c r="F893" i="1"/>
  <c r="Q893" i="1" s="1" a="1"/>
  <c r="Q893" i="1" s="1"/>
  <c r="F894" i="1"/>
  <c r="Q894" i="1" s="1" a="1"/>
  <c r="Q894" i="1" s="1"/>
  <c r="F895" i="1"/>
  <c r="Q895" i="1" s="1" a="1"/>
  <c r="Q895" i="1" s="1"/>
  <c r="F896" i="1"/>
  <c r="Q896" i="1" s="1" a="1"/>
  <c r="Q896" i="1" s="1"/>
  <c r="F897" i="1"/>
  <c r="Q897" i="1" s="1" a="1"/>
  <c r="Q897" i="1" s="1"/>
  <c r="F898" i="1"/>
  <c r="Q898" i="1" s="1" a="1"/>
  <c r="Q898" i="1" s="1"/>
  <c r="F899" i="1"/>
  <c r="Q899" i="1" s="1" a="1"/>
  <c r="Q899" i="1" s="1"/>
  <c r="F900" i="1"/>
  <c r="Q900" i="1" s="1" a="1"/>
  <c r="Q900" i="1" s="1"/>
  <c r="F901" i="1"/>
  <c r="Q901" i="1" s="1" a="1"/>
  <c r="Q901" i="1" s="1"/>
  <c r="F902" i="1"/>
  <c r="Q902" i="1" s="1" a="1"/>
  <c r="Q902" i="1" s="1"/>
  <c r="F903" i="1"/>
  <c r="Q903" i="1" s="1" a="1"/>
  <c r="Q903" i="1" s="1"/>
  <c r="F904" i="1"/>
  <c r="Q904" i="1" s="1" a="1"/>
  <c r="Q904" i="1" s="1"/>
  <c r="F905" i="1"/>
  <c r="Q905" i="1" s="1" a="1"/>
  <c r="Q905" i="1" s="1"/>
  <c r="F906" i="1"/>
  <c r="Q906" i="1" s="1" a="1"/>
  <c r="Q906" i="1" s="1"/>
  <c r="F907" i="1"/>
  <c r="Q907" i="1" s="1" a="1"/>
  <c r="Q907" i="1" s="1"/>
  <c r="F908" i="1"/>
  <c r="Q908" i="1" s="1" a="1"/>
  <c r="Q908" i="1" s="1"/>
  <c r="F909" i="1"/>
  <c r="Q909" i="1" s="1" a="1"/>
  <c r="Q909" i="1" s="1"/>
  <c r="F910" i="1"/>
  <c r="Q910" i="1" s="1" a="1"/>
  <c r="Q910" i="1" s="1"/>
  <c r="F911" i="1"/>
  <c r="Q911" i="1" s="1" a="1"/>
  <c r="Q911" i="1" s="1"/>
  <c r="F912" i="1"/>
  <c r="Q912" i="1" s="1" a="1"/>
  <c r="Q912" i="1" s="1"/>
  <c r="F913" i="1"/>
  <c r="Q913" i="1" s="1" a="1"/>
  <c r="Q913" i="1" s="1"/>
  <c r="F914" i="1"/>
  <c r="Q914" i="1" s="1" a="1"/>
  <c r="Q914" i="1" s="1"/>
  <c r="F915" i="1"/>
  <c r="Q915" i="1" s="1" a="1"/>
  <c r="Q915" i="1" s="1"/>
  <c r="F916" i="1"/>
  <c r="Q916" i="1" s="1" a="1"/>
  <c r="Q916" i="1" s="1"/>
  <c r="F917" i="1"/>
  <c r="Q917" i="1" s="1" a="1"/>
  <c r="Q917" i="1" s="1"/>
  <c r="F918" i="1"/>
  <c r="Q918" i="1" s="1" a="1"/>
  <c r="Q918" i="1" s="1"/>
  <c r="F919" i="1"/>
  <c r="Q919" i="1" s="1" a="1"/>
  <c r="Q919" i="1" s="1"/>
  <c r="F920" i="1"/>
  <c r="Q920" i="1" s="1" a="1"/>
  <c r="Q920" i="1" s="1"/>
  <c r="F921" i="1"/>
  <c r="Q921" i="1" s="1" a="1"/>
  <c r="Q921" i="1" s="1"/>
  <c r="F922" i="1"/>
  <c r="Q922" i="1" s="1" a="1"/>
  <c r="Q922" i="1" s="1"/>
  <c r="F923" i="1"/>
  <c r="Q923" i="1" s="1" a="1"/>
  <c r="Q923" i="1" s="1"/>
  <c r="F924" i="1"/>
  <c r="Q924" i="1" s="1" a="1"/>
  <c r="Q924" i="1" s="1"/>
  <c r="F925" i="1"/>
  <c r="Q925" i="1" s="1" a="1"/>
  <c r="Q925" i="1" s="1"/>
  <c r="F926" i="1"/>
  <c r="Q926" i="1" s="1" a="1"/>
  <c r="Q926" i="1" s="1"/>
  <c r="F927" i="1"/>
  <c r="Q927" i="1" s="1" a="1"/>
  <c r="Q927" i="1" s="1"/>
  <c r="F928" i="1"/>
  <c r="Q928" i="1" s="1" a="1"/>
  <c r="Q928" i="1" s="1"/>
  <c r="F929" i="1"/>
  <c r="Q929" i="1" s="1" a="1"/>
  <c r="Q929" i="1" s="1"/>
  <c r="F930" i="1"/>
  <c r="Q930" i="1" s="1" a="1"/>
  <c r="Q930" i="1" s="1"/>
  <c r="F931" i="1"/>
  <c r="Q931" i="1" s="1" a="1"/>
  <c r="Q931" i="1" s="1"/>
  <c r="F932" i="1"/>
  <c r="Q932" i="1" s="1" a="1"/>
  <c r="Q932" i="1" s="1"/>
  <c r="F933" i="1"/>
  <c r="Q933" i="1" s="1" a="1"/>
  <c r="Q933" i="1" s="1"/>
  <c r="F934" i="1"/>
  <c r="Q934" i="1" s="1" a="1"/>
  <c r="Q934" i="1" s="1"/>
  <c r="F935" i="1"/>
  <c r="Q935" i="1" s="1" a="1"/>
  <c r="Q935" i="1" s="1"/>
  <c r="F936" i="1"/>
  <c r="Q936" i="1" s="1" a="1"/>
  <c r="Q936" i="1" s="1"/>
  <c r="F937" i="1"/>
  <c r="Q937" i="1" s="1" a="1"/>
  <c r="Q937" i="1" s="1"/>
  <c r="F938" i="1"/>
  <c r="Q938" i="1" s="1" a="1"/>
  <c r="Q938" i="1" s="1"/>
  <c r="F939" i="1"/>
  <c r="Q939" i="1" s="1" a="1"/>
  <c r="Q939" i="1" s="1"/>
  <c r="F940" i="1"/>
  <c r="Q940" i="1" s="1" a="1"/>
  <c r="Q940" i="1" s="1"/>
  <c r="F941" i="1"/>
  <c r="Q941" i="1" s="1" a="1"/>
  <c r="Q941" i="1" s="1"/>
  <c r="F942" i="1"/>
  <c r="Q942" i="1" s="1" a="1"/>
  <c r="Q942" i="1" s="1"/>
  <c r="F943" i="1"/>
  <c r="Q943" i="1" s="1" a="1"/>
  <c r="Q943" i="1" s="1"/>
  <c r="F944" i="1"/>
  <c r="Q944" i="1" s="1" a="1"/>
  <c r="Q944" i="1" s="1"/>
  <c r="F945" i="1"/>
  <c r="Q945" i="1" s="1" a="1"/>
  <c r="Q945" i="1" s="1"/>
  <c r="F946" i="1"/>
  <c r="Q946" i="1" s="1" a="1"/>
  <c r="Q946" i="1" s="1"/>
  <c r="F947" i="1"/>
  <c r="Q947" i="1" s="1" a="1"/>
  <c r="Q947" i="1" s="1"/>
  <c r="F948" i="1"/>
  <c r="Q948" i="1" s="1" a="1"/>
  <c r="Q948" i="1" s="1"/>
  <c r="F949" i="1"/>
  <c r="Q949" i="1" s="1" a="1"/>
  <c r="Q949" i="1" s="1"/>
  <c r="F950" i="1"/>
  <c r="Q950" i="1" s="1" a="1"/>
  <c r="Q950" i="1" s="1"/>
  <c r="F951" i="1"/>
  <c r="Q951" i="1" s="1" a="1"/>
  <c r="Q951" i="1" s="1"/>
  <c r="F952" i="1"/>
  <c r="Q952" i="1" s="1" a="1"/>
  <c r="Q952" i="1" s="1"/>
  <c r="F953" i="1"/>
  <c r="Q953" i="1" s="1" a="1"/>
  <c r="Q953" i="1" s="1"/>
  <c r="F954" i="1"/>
  <c r="Q954" i="1" s="1" a="1"/>
  <c r="Q954" i="1" s="1"/>
  <c r="F955" i="1"/>
  <c r="Q955" i="1" s="1" a="1"/>
  <c r="Q955" i="1" s="1"/>
  <c r="F956" i="1"/>
  <c r="Q956" i="1" s="1" a="1"/>
  <c r="Q956" i="1" s="1"/>
  <c r="F957" i="1"/>
  <c r="Q957" i="1" s="1" a="1"/>
  <c r="Q957" i="1" s="1"/>
  <c r="F958" i="1"/>
  <c r="Q958" i="1" s="1" a="1"/>
  <c r="Q958" i="1" s="1"/>
  <c r="F959" i="1"/>
  <c r="Q959" i="1" s="1" a="1"/>
  <c r="Q959" i="1" s="1"/>
  <c r="F960" i="1"/>
  <c r="Q960" i="1" s="1" a="1"/>
  <c r="Q960" i="1" s="1"/>
  <c r="F961" i="1"/>
  <c r="Q961" i="1" s="1" a="1"/>
  <c r="Q961" i="1" s="1"/>
  <c r="F962" i="1"/>
  <c r="Q962" i="1" s="1" a="1"/>
  <c r="Q962" i="1" s="1"/>
  <c r="F963" i="1"/>
  <c r="Q963" i="1" s="1" a="1"/>
  <c r="Q963" i="1" s="1"/>
  <c r="F964" i="1"/>
  <c r="Q964" i="1" s="1" a="1"/>
  <c r="Q964" i="1" s="1"/>
  <c r="F965" i="1"/>
  <c r="Q965" i="1" s="1" a="1"/>
  <c r="Q965" i="1" s="1"/>
  <c r="F966" i="1"/>
  <c r="Q966" i="1" s="1" a="1"/>
  <c r="Q966" i="1" s="1"/>
  <c r="F967" i="1"/>
  <c r="Q967" i="1" s="1" a="1"/>
  <c r="Q967" i="1" s="1"/>
  <c r="F968" i="1"/>
  <c r="Q968" i="1" s="1" a="1"/>
  <c r="Q968" i="1" s="1"/>
  <c r="F969" i="1"/>
  <c r="Q969" i="1" s="1" a="1"/>
  <c r="Q969" i="1" s="1"/>
  <c r="F970" i="1"/>
  <c r="Q970" i="1" s="1" a="1"/>
  <c r="Q970" i="1" s="1"/>
  <c r="F971" i="1"/>
  <c r="Q971" i="1" s="1" a="1"/>
  <c r="Q971" i="1" s="1"/>
  <c r="F972" i="1"/>
  <c r="Q972" i="1" s="1" a="1"/>
  <c r="Q972" i="1" s="1"/>
  <c r="F973" i="1"/>
  <c r="Q973" i="1" s="1" a="1"/>
  <c r="Q973" i="1" s="1"/>
  <c r="F974" i="1"/>
  <c r="Q974" i="1" s="1" a="1"/>
  <c r="Q974" i="1" s="1"/>
  <c r="F975" i="1"/>
  <c r="Q975" i="1" s="1" a="1"/>
  <c r="Q975" i="1" s="1"/>
  <c r="F976" i="1"/>
  <c r="Q976" i="1" s="1" a="1"/>
  <c r="Q976" i="1" s="1"/>
  <c r="F977" i="1"/>
  <c r="Q977" i="1" s="1" a="1"/>
  <c r="Q977" i="1" s="1"/>
  <c r="F978" i="1"/>
  <c r="Q978" i="1" s="1" a="1"/>
  <c r="Q978" i="1" s="1"/>
  <c r="F979" i="1"/>
  <c r="Q979" i="1" s="1" a="1"/>
  <c r="Q979" i="1" s="1"/>
  <c r="F980" i="1"/>
  <c r="Q980" i="1" s="1" a="1"/>
  <c r="Q980" i="1" s="1"/>
  <c r="F981" i="1"/>
  <c r="Q981" i="1" s="1" a="1"/>
  <c r="Q981" i="1" s="1"/>
  <c r="F982" i="1"/>
  <c r="Q982" i="1" s="1" a="1"/>
  <c r="Q982" i="1" s="1"/>
  <c r="F983" i="1"/>
  <c r="Q983" i="1" s="1" a="1"/>
  <c r="Q983" i="1" s="1"/>
  <c r="F984" i="1"/>
  <c r="Q984" i="1" s="1" a="1"/>
  <c r="Q984" i="1" s="1"/>
  <c r="F985" i="1"/>
  <c r="Q985" i="1" s="1" a="1"/>
  <c r="Q985" i="1" s="1"/>
  <c r="F986" i="1"/>
  <c r="Q986" i="1" s="1" a="1"/>
  <c r="Q986" i="1" s="1"/>
  <c r="F987" i="1"/>
  <c r="Q987" i="1" s="1" a="1"/>
  <c r="Q987" i="1" s="1"/>
  <c r="F988" i="1"/>
  <c r="Q988" i="1" s="1" a="1"/>
  <c r="Q988" i="1" s="1"/>
  <c r="F989" i="1"/>
  <c r="Q989" i="1" s="1" a="1"/>
  <c r="Q989" i="1" s="1"/>
  <c r="F990" i="1"/>
  <c r="Q990" i="1" s="1" a="1"/>
  <c r="Q990" i="1" s="1"/>
  <c r="F991" i="1"/>
  <c r="Q991" i="1" s="1" a="1"/>
  <c r="Q991" i="1" s="1"/>
  <c r="F992" i="1"/>
  <c r="Q992" i="1" s="1" a="1"/>
  <c r="Q992" i="1" s="1"/>
  <c r="F993" i="1"/>
  <c r="Q993" i="1" s="1" a="1"/>
  <c r="Q993" i="1" s="1"/>
  <c r="F994" i="1"/>
  <c r="Q994" i="1" s="1" a="1"/>
  <c r="Q994" i="1" s="1"/>
  <c r="F995" i="1"/>
  <c r="Q995" i="1" s="1" a="1"/>
  <c r="Q995" i="1" s="1"/>
  <c r="F996" i="1"/>
  <c r="Q996" i="1" s="1" a="1"/>
  <c r="Q996" i="1" s="1"/>
  <c r="F997" i="1"/>
  <c r="Q997" i="1" s="1" a="1"/>
  <c r="Q997" i="1" s="1"/>
  <c r="F998" i="1"/>
  <c r="Q998" i="1" s="1" a="1"/>
  <c r="Q998" i="1" s="1"/>
  <c r="F999" i="1"/>
  <c r="Q999" i="1" s="1" a="1"/>
  <c r="Q999" i="1" s="1"/>
  <c r="F1000" i="1"/>
  <c r="Q1000" i="1" s="1" a="1"/>
  <c r="Q1000" i="1" s="1"/>
  <c r="F1001" i="1"/>
  <c r="Q1001" i="1" s="1" a="1"/>
  <c r="Q1001" i="1" s="1"/>
  <c r="F1002" i="1"/>
  <c r="Q1002" i="1" s="1" a="1"/>
  <c r="Q1002" i="1" s="1"/>
  <c r="F1003" i="1"/>
  <c r="Q1003" i="1" s="1" a="1"/>
  <c r="Q1003" i="1" s="1"/>
  <c r="F1004" i="1"/>
  <c r="Q1004" i="1" s="1" a="1"/>
  <c r="Q1004" i="1" s="1"/>
  <c r="F1005" i="1"/>
  <c r="Q1005" i="1" s="1" a="1"/>
  <c r="Q1005" i="1" s="1"/>
  <c r="F1006" i="1"/>
  <c r="Q1006" i="1" s="1" a="1"/>
  <c r="Q1006" i="1" s="1"/>
  <c r="F1007" i="1"/>
  <c r="Q1007" i="1" s="1" a="1"/>
  <c r="Q1007" i="1" s="1"/>
  <c r="F1008" i="1"/>
  <c r="Q1008" i="1" s="1" a="1"/>
  <c r="Q1008" i="1" s="1"/>
  <c r="F1009" i="1"/>
  <c r="Q1009" i="1" s="1" a="1"/>
  <c r="Q1009" i="1" s="1"/>
  <c r="F1010" i="1"/>
  <c r="Q1010" i="1" s="1" a="1"/>
  <c r="Q1010" i="1" s="1"/>
  <c r="F1011" i="1"/>
  <c r="Q1011" i="1" s="1" a="1"/>
  <c r="Q1011" i="1" s="1"/>
  <c r="F1012" i="1"/>
  <c r="Q1012" i="1" s="1" a="1"/>
  <c r="Q1012" i="1" s="1"/>
  <c r="F1013" i="1"/>
  <c r="Q1013" i="1" s="1" a="1"/>
  <c r="Q1013" i="1" s="1"/>
  <c r="F1014" i="1"/>
  <c r="Q1014" i="1" s="1" a="1"/>
  <c r="Q1014" i="1" s="1"/>
  <c r="F1015" i="1"/>
  <c r="Q1015" i="1" s="1" a="1"/>
  <c r="Q1015" i="1" s="1"/>
  <c r="F1016" i="1"/>
  <c r="Q1016" i="1" s="1" a="1"/>
  <c r="Q1016" i="1" s="1"/>
  <c r="F1017" i="1"/>
  <c r="Q1017" i="1" s="1" a="1"/>
  <c r="Q1017" i="1" s="1"/>
  <c r="F1018" i="1"/>
  <c r="Q1018" i="1" s="1" a="1"/>
  <c r="Q1018" i="1" s="1"/>
  <c r="F1019" i="1"/>
  <c r="Q1019" i="1" s="1" a="1"/>
  <c r="Q1019" i="1" s="1"/>
  <c r="F1020" i="1"/>
  <c r="Q1020" i="1" s="1" a="1"/>
  <c r="Q1020" i="1" s="1"/>
  <c r="F1021" i="1"/>
  <c r="Q1021" i="1" s="1" a="1"/>
  <c r="Q1021" i="1" s="1"/>
  <c r="F1022" i="1"/>
  <c r="Q1022" i="1" s="1" a="1"/>
  <c r="Q1022" i="1" s="1"/>
  <c r="F1023" i="1"/>
  <c r="Q1023" i="1" s="1" a="1"/>
  <c r="Q1023" i="1" s="1"/>
  <c r="F1024" i="1"/>
  <c r="Q1024" i="1" s="1" a="1"/>
  <c r="Q1024" i="1" s="1"/>
  <c r="F1025" i="1"/>
  <c r="Q1025" i="1" s="1" a="1"/>
  <c r="Q1025" i="1" s="1"/>
  <c r="F1026" i="1"/>
  <c r="Q1026" i="1" s="1" a="1"/>
  <c r="Q1026" i="1" s="1"/>
  <c r="F1027" i="1"/>
  <c r="Q1027" i="1" s="1" a="1"/>
  <c r="Q1027" i="1" s="1"/>
  <c r="F1028" i="1"/>
  <c r="Q1028" i="1" s="1" a="1"/>
  <c r="Q1028" i="1" s="1"/>
  <c r="F1029" i="1"/>
  <c r="Q1029" i="1" s="1" a="1"/>
  <c r="Q1029" i="1" s="1"/>
  <c r="F1030" i="1"/>
  <c r="Q1030" i="1" s="1" a="1"/>
  <c r="Q1030" i="1" s="1"/>
  <c r="F1031" i="1"/>
  <c r="Q1031" i="1" s="1" a="1"/>
  <c r="Q1031" i="1" s="1"/>
  <c r="F1032" i="1"/>
  <c r="Q1032" i="1" s="1" a="1"/>
  <c r="Q1032" i="1" s="1"/>
  <c r="F1033" i="1"/>
  <c r="Q1033" i="1" s="1" a="1"/>
  <c r="Q1033" i="1" s="1"/>
  <c r="F1034" i="1"/>
  <c r="Q1034" i="1" s="1" a="1"/>
  <c r="Q1034" i="1" s="1"/>
  <c r="F1035" i="1"/>
  <c r="Q1035" i="1" s="1" a="1"/>
  <c r="Q1035" i="1" s="1"/>
  <c r="F1036" i="1"/>
  <c r="Q1036" i="1" s="1" a="1"/>
  <c r="Q1036" i="1" s="1"/>
  <c r="F1037" i="1"/>
  <c r="Q1037" i="1" s="1" a="1"/>
  <c r="Q1037" i="1" s="1"/>
  <c r="F1038" i="1"/>
  <c r="Q1038" i="1" s="1" a="1"/>
  <c r="Q1038" i="1" s="1"/>
  <c r="F1039" i="1"/>
  <c r="Q1039" i="1" s="1" a="1"/>
  <c r="Q1039" i="1" s="1"/>
  <c r="F1040" i="1"/>
  <c r="Q1040" i="1" s="1" a="1"/>
  <c r="Q1040" i="1" s="1"/>
  <c r="F1041" i="1"/>
  <c r="Q1041" i="1" s="1" a="1"/>
  <c r="Q1041" i="1" s="1"/>
  <c r="F1042" i="1"/>
  <c r="Q1042" i="1" s="1" a="1"/>
  <c r="Q1042" i="1" s="1"/>
  <c r="F1043" i="1"/>
  <c r="Q1043" i="1" s="1" a="1"/>
  <c r="Q1043" i="1" s="1"/>
  <c r="F1044" i="1"/>
  <c r="Q1044" i="1" s="1" a="1"/>
  <c r="Q1044" i="1" s="1"/>
  <c r="F1045" i="1"/>
  <c r="Q1045" i="1" s="1" a="1"/>
  <c r="Q1045" i="1" s="1"/>
  <c r="F1046" i="1"/>
  <c r="Q1046" i="1" s="1" a="1"/>
  <c r="Q1046" i="1" s="1"/>
  <c r="F1047" i="1"/>
  <c r="Q1047" i="1" s="1" a="1"/>
  <c r="Q1047" i="1" s="1"/>
  <c r="F1048" i="1"/>
  <c r="Q1048" i="1" s="1" a="1"/>
  <c r="Q1048" i="1" s="1"/>
  <c r="F1049" i="1"/>
  <c r="Q1049" i="1" s="1" a="1"/>
  <c r="Q1049" i="1" s="1"/>
  <c r="F1050" i="1"/>
  <c r="Q1050" i="1" s="1" a="1"/>
  <c r="Q1050" i="1" s="1"/>
  <c r="F1051" i="1"/>
  <c r="Q1051" i="1" s="1" a="1"/>
  <c r="Q1051" i="1" s="1"/>
  <c r="F1052" i="1"/>
  <c r="Q1052" i="1" s="1" a="1"/>
  <c r="Q1052" i="1" s="1"/>
  <c r="F1053" i="1"/>
  <c r="Q1053" i="1" s="1" a="1"/>
  <c r="Q1053" i="1" s="1"/>
  <c r="F1054" i="1"/>
  <c r="Q1054" i="1" s="1" a="1"/>
  <c r="Q1054" i="1" s="1"/>
  <c r="F1055" i="1"/>
  <c r="Q1055" i="1" s="1" a="1"/>
  <c r="Q1055" i="1" s="1"/>
  <c r="F1056" i="1"/>
  <c r="Q1056" i="1" s="1" a="1"/>
  <c r="Q1056" i="1" s="1"/>
  <c r="F1057" i="1"/>
  <c r="Q1057" i="1" s="1" a="1"/>
  <c r="Q1057" i="1" s="1"/>
  <c r="F1058" i="1"/>
  <c r="Q1058" i="1" s="1" a="1"/>
  <c r="Q1058" i="1" s="1"/>
  <c r="F1059" i="1"/>
  <c r="Q1059" i="1" s="1" a="1"/>
  <c r="Q1059" i="1" s="1"/>
  <c r="F1060" i="1"/>
  <c r="Q1060" i="1" s="1" a="1"/>
  <c r="Q1060" i="1" s="1"/>
  <c r="F1061" i="1"/>
  <c r="Q1061" i="1" s="1" a="1"/>
  <c r="Q1061" i="1" s="1"/>
  <c r="F1062" i="1"/>
  <c r="Q1062" i="1" s="1" a="1"/>
  <c r="Q1062" i="1" s="1"/>
  <c r="F1063" i="1"/>
  <c r="Q1063" i="1" s="1" a="1"/>
  <c r="Q1063" i="1" s="1"/>
  <c r="F1064" i="1"/>
  <c r="Q1064" i="1" s="1" a="1"/>
  <c r="Q1064" i="1" s="1"/>
  <c r="F1065" i="1"/>
  <c r="Q1065" i="1" s="1" a="1"/>
  <c r="Q1065" i="1" s="1"/>
  <c r="F1066" i="1"/>
  <c r="Q1066" i="1" s="1" a="1"/>
  <c r="Q1066" i="1" s="1"/>
  <c r="F1067" i="1"/>
  <c r="Q1067" i="1" s="1" a="1"/>
  <c r="Q1067" i="1" s="1"/>
  <c r="F1068" i="1"/>
  <c r="Q1068" i="1" s="1" a="1"/>
  <c r="Q1068" i="1" s="1"/>
  <c r="F1069" i="1"/>
  <c r="Q1069" i="1" s="1" a="1"/>
  <c r="Q1069" i="1" s="1"/>
  <c r="F1070" i="1"/>
  <c r="Q1070" i="1" s="1" a="1"/>
  <c r="Q1070" i="1" s="1"/>
  <c r="F1071" i="1"/>
  <c r="Q1071" i="1" s="1" a="1"/>
  <c r="Q1071" i="1" s="1"/>
  <c r="F1072" i="1"/>
  <c r="Q1072" i="1" s="1" a="1"/>
  <c r="Q1072" i="1" s="1"/>
  <c r="F1073" i="1"/>
  <c r="Q1073" i="1" s="1" a="1"/>
  <c r="Q1073" i="1" s="1"/>
  <c r="F1074" i="1"/>
  <c r="Q1074" i="1" s="1" a="1"/>
  <c r="Q1074" i="1" s="1"/>
  <c r="F1075" i="1"/>
  <c r="Q1075" i="1" s="1" a="1"/>
  <c r="Q1075" i="1" s="1"/>
  <c r="F1076" i="1"/>
  <c r="Q1076" i="1" s="1" a="1"/>
  <c r="Q1076" i="1" s="1"/>
  <c r="F1077" i="1"/>
  <c r="Q1077" i="1" s="1" a="1"/>
  <c r="Q1077" i="1" s="1"/>
  <c r="F1078" i="1"/>
  <c r="Q1078" i="1" s="1" a="1"/>
  <c r="Q1078" i="1" s="1"/>
  <c r="F1079" i="1"/>
  <c r="Q1079" i="1" s="1" a="1"/>
  <c r="Q1079" i="1" s="1"/>
  <c r="F1080" i="1"/>
  <c r="Q1080" i="1" s="1" a="1"/>
  <c r="Q1080" i="1" s="1"/>
  <c r="F1081" i="1"/>
  <c r="Q1081" i="1" s="1" a="1"/>
  <c r="Q1081" i="1" s="1"/>
  <c r="F1082" i="1"/>
  <c r="Q1082" i="1" s="1" a="1"/>
  <c r="Q1082" i="1" s="1"/>
  <c r="F1083" i="1"/>
  <c r="Q1083" i="1" s="1" a="1"/>
  <c r="Q1083" i="1" s="1"/>
  <c r="F1084" i="1"/>
  <c r="Q1084" i="1" s="1" a="1"/>
  <c r="Q1084" i="1" s="1"/>
  <c r="F1085" i="1"/>
  <c r="Q1085" i="1" s="1" a="1"/>
  <c r="Q1085" i="1" s="1"/>
  <c r="F1086" i="1"/>
  <c r="Q1086" i="1" s="1" a="1"/>
  <c r="Q1086" i="1" s="1"/>
  <c r="F1087" i="1"/>
  <c r="Q1087" i="1" s="1" a="1"/>
  <c r="Q1087" i="1" s="1"/>
  <c r="F1088" i="1"/>
  <c r="Q1088" i="1" s="1" a="1"/>
  <c r="Q1088" i="1" s="1"/>
  <c r="F1089" i="1"/>
  <c r="Q1089" i="1" s="1" a="1"/>
  <c r="Q1089" i="1" s="1"/>
  <c r="F1090" i="1"/>
  <c r="Q1090" i="1" s="1" a="1"/>
  <c r="Q1090" i="1" s="1"/>
  <c r="F1091" i="1"/>
  <c r="Q1091" i="1" s="1" a="1"/>
  <c r="Q1091" i="1" s="1"/>
  <c r="F1092" i="1"/>
  <c r="Q1092" i="1" s="1" a="1"/>
  <c r="Q1092" i="1" s="1"/>
  <c r="F1093" i="1"/>
  <c r="Q1093" i="1" s="1" a="1"/>
  <c r="Q1093" i="1" s="1"/>
  <c r="F1094" i="1"/>
  <c r="Q1094" i="1" s="1" a="1"/>
  <c r="Q1094" i="1" s="1"/>
  <c r="F1095" i="1"/>
  <c r="Q1095" i="1" s="1" a="1"/>
  <c r="Q1095" i="1" s="1"/>
  <c r="F1096" i="1"/>
  <c r="Q1096" i="1" s="1" a="1"/>
  <c r="Q1096" i="1" s="1"/>
  <c r="F1097" i="1"/>
  <c r="Q1097" i="1" s="1" a="1"/>
  <c r="Q1097" i="1" s="1"/>
  <c r="F1098" i="1"/>
  <c r="Q1098" i="1" s="1" a="1"/>
  <c r="Q1098" i="1" s="1"/>
  <c r="F1099" i="1"/>
  <c r="Q1099" i="1" s="1" a="1"/>
  <c r="Q1099" i="1" s="1"/>
  <c r="F1100" i="1"/>
  <c r="Q1100" i="1" s="1" a="1"/>
  <c r="Q1100" i="1" s="1"/>
  <c r="F1101" i="1"/>
  <c r="Q1101" i="1" s="1" a="1"/>
  <c r="Q1101" i="1" s="1"/>
  <c r="F1102" i="1"/>
  <c r="Q1102" i="1" s="1" a="1"/>
  <c r="Q1102" i="1" s="1"/>
  <c r="F1103" i="1"/>
  <c r="Q1103" i="1" s="1" a="1"/>
  <c r="Q1103" i="1" s="1"/>
  <c r="F1104" i="1"/>
  <c r="Q1104" i="1" s="1" a="1"/>
  <c r="Q1104" i="1" s="1"/>
  <c r="F1105" i="1"/>
  <c r="Q1105" i="1" s="1" a="1"/>
  <c r="Q1105" i="1" s="1"/>
  <c r="F1106" i="1"/>
  <c r="Q1106" i="1" s="1" a="1"/>
  <c r="Q1106" i="1" s="1"/>
  <c r="F1107" i="1"/>
  <c r="Q1107" i="1" s="1" a="1"/>
  <c r="Q1107" i="1" s="1"/>
  <c r="F1108" i="1"/>
  <c r="Q1108" i="1" s="1" a="1"/>
  <c r="Q1108" i="1" s="1"/>
  <c r="F1109" i="1"/>
  <c r="Q1109" i="1" s="1" a="1"/>
  <c r="Q1109" i="1" s="1"/>
  <c r="F1110" i="1"/>
  <c r="Q1110" i="1" s="1" a="1"/>
  <c r="Q1110" i="1" s="1"/>
  <c r="F1111" i="1"/>
  <c r="Q1111" i="1" s="1" a="1"/>
  <c r="Q1111" i="1" s="1"/>
  <c r="F1112" i="1"/>
  <c r="Q1112" i="1" s="1" a="1"/>
  <c r="Q1112" i="1" s="1"/>
  <c r="F1113" i="1"/>
  <c r="Q1113" i="1" s="1" a="1"/>
  <c r="Q1113" i="1" s="1"/>
  <c r="F1114" i="1"/>
  <c r="Q1114" i="1" s="1" a="1"/>
  <c r="Q1114" i="1" s="1"/>
  <c r="F1115" i="1"/>
  <c r="Q1115" i="1" s="1" a="1"/>
  <c r="Q1115" i="1" s="1"/>
  <c r="F1116" i="1"/>
  <c r="Q1116" i="1" s="1" a="1"/>
  <c r="Q1116" i="1" s="1"/>
  <c r="F1117" i="1"/>
  <c r="Q1117" i="1" s="1" a="1"/>
  <c r="Q1117" i="1" s="1"/>
  <c r="F1118" i="1"/>
  <c r="Q1118" i="1" s="1" a="1"/>
  <c r="Q1118" i="1" s="1"/>
  <c r="F1119" i="1"/>
  <c r="Q1119" i="1" s="1" a="1"/>
  <c r="Q1119" i="1" s="1"/>
  <c r="F1120" i="1"/>
  <c r="Q1120" i="1" s="1" a="1"/>
  <c r="Q1120" i="1" s="1"/>
  <c r="F1121" i="1"/>
  <c r="Q1121" i="1" s="1" a="1"/>
  <c r="Q1121" i="1" s="1"/>
  <c r="F1122" i="1"/>
  <c r="Q1122" i="1" s="1" a="1"/>
  <c r="Q1122" i="1" s="1"/>
  <c r="F1123" i="1"/>
  <c r="Q1123" i="1" s="1" a="1"/>
  <c r="Q1123" i="1" s="1"/>
  <c r="F1124" i="1"/>
  <c r="Q1124" i="1" s="1" a="1"/>
  <c r="Q1124" i="1" s="1"/>
  <c r="F1125" i="1"/>
  <c r="Q1125" i="1" s="1" a="1"/>
  <c r="Q1125" i="1" s="1"/>
  <c r="F1126" i="1"/>
  <c r="Q1126" i="1" s="1" a="1"/>
  <c r="Q1126" i="1" s="1"/>
  <c r="F1127" i="1"/>
  <c r="Q1127" i="1" s="1" a="1"/>
  <c r="Q1127" i="1" s="1"/>
  <c r="F1128" i="1"/>
  <c r="Q1128" i="1" s="1" a="1"/>
  <c r="Q1128" i="1" s="1"/>
  <c r="F1129" i="1"/>
  <c r="Q1129" i="1" s="1" a="1"/>
  <c r="Q1129" i="1" s="1"/>
  <c r="F1130" i="1"/>
  <c r="Q1130" i="1" s="1" a="1"/>
  <c r="Q1130" i="1" s="1"/>
  <c r="F1131" i="1"/>
  <c r="Q1131" i="1" s="1" a="1"/>
  <c r="Q1131" i="1" s="1"/>
  <c r="F1132" i="1"/>
  <c r="Q1132" i="1" s="1" a="1"/>
  <c r="Q1132" i="1" s="1"/>
  <c r="F1133" i="1"/>
  <c r="Q1133" i="1" s="1" a="1"/>
  <c r="Q1133" i="1" s="1"/>
  <c r="F1134" i="1"/>
  <c r="Q1134" i="1" s="1" a="1"/>
  <c r="Q1134" i="1" s="1"/>
  <c r="F1135" i="1"/>
  <c r="Q1135" i="1" s="1" a="1"/>
  <c r="Q1135" i="1" s="1"/>
  <c r="F1136" i="1"/>
  <c r="Q1136" i="1" s="1" a="1"/>
  <c r="Q1136" i="1" s="1"/>
  <c r="F1137" i="1"/>
  <c r="Q1137" i="1" s="1" a="1"/>
  <c r="Q1137" i="1" s="1"/>
  <c r="F1138" i="1"/>
  <c r="Q1138" i="1" s="1" a="1"/>
  <c r="Q1138" i="1" s="1"/>
  <c r="F1139" i="1"/>
  <c r="Q1139" i="1" s="1" a="1"/>
  <c r="Q1139" i="1" s="1"/>
  <c r="F1140" i="1"/>
  <c r="Q1140" i="1" s="1" a="1"/>
  <c r="Q1140" i="1" s="1"/>
  <c r="F1141" i="1"/>
  <c r="Q1141" i="1" s="1" a="1"/>
  <c r="Q1141" i="1" s="1"/>
  <c r="F1142" i="1"/>
  <c r="Q1142" i="1" s="1" a="1"/>
  <c r="Q1142" i="1" s="1"/>
  <c r="F1143" i="1"/>
  <c r="Q1143" i="1" s="1" a="1"/>
  <c r="Q1143" i="1" s="1"/>
  <c r="F1144" i="1"/>
  <c r="Q1144" i="1" s="1" a="1"/>
  <c r="Q1144" i="1" s="1"/>
  <c r="F1145" i="1"/>
  <c r="Q1145" i="1" s="1" a="1"/>
  <c r="Q1145" i="1" s="1"/>
  <c r="F1146" i="1"/>
  <c r="Q1146" i="1" s="1" a="1"/>
  <c r="Q1146" i="1" s="1"/>
  <c r="F1147" i="1"/>
  <c r="Q1147" i="1" s="1" a="1"/>
  <c r="Q1147" i="1" s="1"/>
  <c r="F1148" i="1"/>
  <c r="Q1148" i="1" s="1" a="1"/>
  <c r="Q1148" i="1" s="1"/>
  <c r="F1149" i="1"/>
  <c r="Q1149" i="1" s="1" a="1"/>
  <c r="Q1149" i="1" s="1"/>
  <c r="F1150" i="1"/>
  <c r="Q1150" i="1" s="1" a="1"/>
  <c r="Q1150" i="1" s="1"/>
  <c r="F1151" i="1"/>
  <c r="Q1151" i="1" s="1" a="1"/>
  <c r="Q1151" i="1" s="1"/>
  <c r="F1152" i="1"/>
  <c r="Q1152" i="1" s="1" a="1"/>
  <c r="Q1152" i="1" s="1"/>
  <c r="F1153" i="1"/>
  <c r="Q1153" i="1" s="1" a="1"/>
  <c r="Q1153" i="1" s="1"/>
  <c r="F1154" i="1"/>
  <c r="Q1154" i="1" s="1" a="1"/>
  <c r="Q1154" i="1" s="1"/>
  <c r="F1155" i="1"/>
  <c r="Q1155" i="1" s="1" a="1"/>
  <c r="Q1155" i="1" s="1"/>
  <c r="F1156" i="1"/>
  <c r="Q1156" i="1" s="1" a="1"/>
  <c r="Q1156" i="1" s="1"/>
  <c r="F1157" i="1"/>
  <c r="Q1157" i="1" s="1" a="1"/>
  <c r="Q1157" i="1" s="1"/>
  <c r="F1158" i="1"/>
  <c r="Q1158" i="1" s="1" a="1"/>
  <c r="Q1158" i="1" s="1"/>
  <c r="F1159" i="1"/>
  <c r="Q1159" i="1" s="1" a="1"/>
  <c r="Q1159" i="1" s="1"/>
  <c r="F1160" i="1"/>
  <c r="Q1160" i="1" s="1" a="1"/>
  <c r="Q1160" i="1" s="1"/>
  <c r="F1161" i="1"/>
  <c r="Q1161" i="1" s="1" a="1"/>
  <c r="Q1161" i="1" s="1"/>
  <c r="F1162" i="1"/>
  <c r="Q1162" i="1" s="1" a="1"/>
  <c r="Q1162" i="1" s="1"/>
  <c r="F1163" i="1"/>
  <c r="Q1163" i="1" s="1" a="1"/>
  <c r="Q1163" i="1" s="1"/>
  <c r="F1164" i="1"/>
  <c r="Q1164" i="1" s="1" a="1"/>
  <c r="Q1164" i="1" s="1"/>
  <c r="F1165" i="1"/>
  <c r="Q1165" i="1" s="1" a="1"/>
  <c r="Q1165" i="1" s="1"/>
  <c r="F1166" i="1"/>
  <c r="Q1166" i="1" s="1" a="1"/>
  <c r="Q1166" i="1" s="1"/>
  <c r="F1167" i="1"/>
  <c r="Q1167" i="1" s="1" a="1"/>
  <c r="Q1167" i="1" s="1"/>
  <c r="F1168" i="1"/>
  <c r="Q1168" i="1" s="1" a="1"/>
  <c r="Q1168" i="1" s="1"/>
  <c r="F1169" i="1"/>
  <c r="Q1169" i="1" s="1" a="1"/>
  <c r="Q1169" i="1" s="1"/>
  <c r="F1170" i="1"/>
  <c r="Q1170" i="1" s="1" a="1"/>
  <c r="Q1170" i="1" s="1"/>
  <c r="F1171" i="1"/>
  <c r="Q1171" i="1" s="1" a="1"/>
  <c r="Q1171" i="1" s="1"/>
  <c r="F1172" i="1"/>
  <c r="Q1172" i="1" s="1" a="1"/>
  <c r="Q1172" i="1" s="1"/>
  <c r="F1173" i="1"/>
  <c r="Q1173" i="1" s="1" a="1"/>
  <c r="Q1173" i="1" s="1"/>
  <c r="F1174" i="1"/>
  <c r="Q1174" i="1" s="1" a="1"/>
  <c r="Q1174" i="1" s="1"/>
  <c r="F1175" i="1"/>
  <c r="Q1175" i="1" s="1" a="1"/>
  <c r="Q1175" i="1" s="1"/>
  <c r="F1176" i="1"/>
  <c r="Q1176" i="1" s="1" a="1"/>
  <c r="Q1176" i="1" s="1"/>
  <c r="F1177" i="1"/>
  <c r="Q1177" i="1" s="1" a="1"/>
  <c r="Q1177" i="1" s="1"/>
  <c r="F1178" i="1"/>
  <c r="Q1178" i="1" s="1" a="1"/>
  <c r="Q1178" i="1" s="1"/>
  <c r="F1179" i="1"/>
  <c r="Q1179" i="1" s="1" a="1"/>
  <c r="Q1179" i="1" s="1"/>
  <c r="F1180" i="1"/>
  <c r="Q1180" i="1" s="1" a="1"/>
  <c r="Q1180" i="1" s="1"/>
  <c r="F1181" i="1"/>
  <c r="Q1181" i="1" s="1" a="1"/>
  <c r="Q1181" i="1" s="1"/>
  <c r="F1182" i="1"/>
  <c r="Q1182" i="1" s="1" a="1"/>
  <c r="Q1182" i="1" s="1"/>
  <c r="F1183" i="1"/>
  <c r="Q1183" i="1" s="1" a="1"/>
  <c r="Q1183" i="1" s="1"/>
  <c r="F1184" i="1"/>
  <c r="Q1184" i="1" s="1" a="1"/>
  <c r="Q1184" i="1" s="1"/>
  <c r="F1185" i="1"/>
  <c r="Q1185" i="1" s="1" a="1"/>
  <c r="Q1185" i="1" s="1"/>
  <c r="F1186" i="1"/>
  <c r="Q1186" i="1" s="1" a="1"/>
  <c r="Q1186" i="1" s="1"/>
  <c r="F1187" i="1"/>
  <c r="Q1187" i="1" s="1" a="1"/>
  <c r="Q1187" i="1" s="1"/>
  <c r="F1188" i="1"/>
  <c r="Q1188" i="1" s="1" a="1"/>
  <c r="Q1188" i="1" s="1"/>
  <c r="F1189" i="1"/>
  <c r="Q1189" i="1" s="1" a="1"/>
  <c r="Q1189" i="1" s="1"/>
  <c r="F1190" i="1"/>
  <c r="Q1190" i="1" s="1" a="1"/>
  <c r="Q1190" i="1" s="1"/>
  <c r="F1191" i="1"/>
  <c r="Q1191" i="1" s="1" a="1"/>
  <c r="Q1191" i="1" s="1"/>
  <c r="F1192" i="1"/>
  <c r="Q1192" i="1" s="1" a="1"/>
  <c r="Q1192" i="1" s="1"/>
  <c r="F1193" i="1"/>
  <c r="Q1193" i="1" s="1" a="1"/>
  <c r="Q1193" i="1" s="1"/>
  <c r="F1194" i="1"/>
  <c r="Q1194" i="1" s="1" a="1"/>
  <c r="Q1194" i="1" s="1"/>
  <c r="F1195" i="1"/>
  <c r="Q1195" i="1" s="1" a="1"/>
  <c r="Q1195" i="1" s="1"/>
  <c r="F1196" i="1"/>
  <c r="Q1196" i="1" s="1" a="1"/>
  <c r="Q1196" i="1" s="1"/>
  <c r="F1197" i="1"/>
  <c r="Q1197" i="1" s="1" a="1"/>
  <c r="Q1197" i="1" s="1"/>
  <c r="F1198" i="1"/>
  <c r="Q1198" i="1" s="1" a="1"/>
  <c r="Q1198" i="1" s="1"/>
  <c r="F1199" i="1"/>
  <c r="Q1199" i="1" s="1" a="1"/>
  <c r="Q1199" i="1" s="1"/>
  <c r="F1200" i="1"/>
  <c r="Q1200" i="1" s="1" a="1"/>
  <c r="Q1200" i="1" s="1"/>
  <c r="F1201" i="1"/>
  <c r="Q1201" i="1" s="1" a="1"/>
  <c r="Q1201" i="1" s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N2" i="1"/>
  <c r="N3" i="1"/>
  <c r="N4" i="1"/>
  <c r="N5" i="1"/>
  <c r="N14" i="1"/>
  <c r="N15" i="1"/>
  <c r="N16" i="1"/>
  <c r="N17" i="1"/>
  <c r="N26" i="1"/>
  <c r="N27" i="1"/>
  <c r="N28" i="1"/>
  <c r="N38" i="1"/>
  <c r="N39" i="1"/>
  <c r="N40" i="1"/>
  <c r="N50" i="1"/>
  <c r="N51" i="1"/>
  <c r="N52" i="1"/>
  <c r="N62" i="1"/>
  <c r="N63" i="1"/>
  <c r="N64" i="1"/>
  <c r="N74" i="1"/>
  <c r="N75" i="1"/>
  <c r="N76" i="1"/>
  <c r="N77" i="1"/>
  <c r="N86" i="1"/>
  <c r="N87" i="1"/>
  <c r="N88" i="1"/>
  <c r="N98" i="1"/>
  <c r="N99" i="1"/>
  <c r="N100" i="1"/>
  <c r="N110" i="1"/>
  <c r="N111" i="1"/>
  <c r="N112" i="1"/>
  <c r="N113" i="1"/>
  <c r="N122" i="1"/>
  <c r="N123" i="1"/>
  <c r="N124" i="1"/>
  <c r="N126" i="1"/>
  <c r="N134" i="1"/>
  <c r="N135" i="1"/>
  <c r="N136" i="1"/>
  <c r="N146" i="1"/>
  <c r="N147" i="1"/>
  <c r="N148" i="1"/>
  <c r="N149" i="1"/>
  <c r="N150" i="1"/>
  <c r="N151" i="1"/>
  <c r="N158" i="1"/>
  <c r="N159" i="1"/>
  <c r="N160" i="1"/>
  <c r="N170" i="1"/>
  <c r="N171" i="1"/>
  <c r="N172" i="1"/>
  <c r="N173" i="1"/>
  <c r="N174" i="1"/>
  <c r="N182" i="1"/>
  <c r="N183" i="1"/>
  <c r="N184" i="1"/>
  <c r="N194" i="1"/>
  <c r="N195" i="1"/>
  <c r="N196" i="1"/>
  <c r="N206" i="1"/>
  <c r="N207" i="1"/>
  <c r="N208" i="1"/>
  <c r="N218" i="1"/>
  <c r="N219" i="1"/>
  <c r="N220" i="1"/>
  <c r="N221" i="1"/>
  <c r="N230" i="1"/>
  <c r="N231" i="1"/>
  <c r="N232" i="1"/>
  <c r="N242" i="1"/>
  <c r="N243" i="1"/>
  <c r="N244" i="1"/>
  <c r="N254" i="1"/>
  <c r="N255" i="1"/>
  <c r="N256" i="1"/>
  <c r="N257" i="1"/>
  <c r="N266" i="1"/>
  <c r="N267" i="1"/>
  <c r="N268" i="1"/>
  <c r="N269" i="1"/>
  <c r="N278" i="1"/>
  <c r="N279" i="1"/>
  <c r="N280" i="1"/>
  <c r="N281" i="1"/>
  <c r="N290" i="1"/>
  <c r="N291" i="1"/>
  <c r="N292" i="1"/>
  <c r="N293" i="1"/>
  <c r="N294" i="1"/>
  <c r="N302" i="1"/>
  <c r="N303" i="1"/>
  <c r="N304" i="1"/>
  <c r="N314" i="1"/>
  <c r="N315" i="1"/>
  <c r="N316" i="1"/>
  <c r="N326" i="1"/>
  <c r="N327" i="1"/>
  <c r="N328" i="1"/>
  <c r="N338" i="1"/>
  <c r="N339" i="1"/>
  <c r="N340" i="1"/>
  <c r="N350" i="1"/>
  <c r="N351" i="1"/>
  <c r="N352" i="1"/>
  <c r="N362" i="1"/>
  <c r="N363" i="1"/>
  <c r="N364" i="1"/>
  <c r="N374" i="1"/>
  <c r="N375" i="1"/>
  <c r="N376" i="1"/>
  <c r="N386" i="1"/>
  <c r="N387" i="1"/>
  <c r="N388" i="1"/>
  <c r="N398" i="1"/>
  <c r="N399" i="1"/>
  <c r="N400" i="1"/>
  <c r="N401" i="1"/>
  <c r="N402" i="1"/>
  <c r="N410" i="1"/>
  <c r="N411" i="1"/>
  <c r="N412" i="1"/>
  <c r="N422" i="1"/>
  <c r="N423" i="1"/>
  <c r="N424" i="1"/>
  <c r="N425" i="1"/>
  <c r="N426" i="1"/>
  <c r="N434" i="1"/>
  <c r="N435" i="1"/>
  <c r="N436" i="1"/>
  <c r="N446" i="1"/>
  <c r="N447" i="1"/>
  <c r="N448" i="1"/>
  <c r="N458" i="1"/>
  <c r="N459" i="1"/>
  <c r="N460" i="1"/>
  <c r="N461" i="1"/>
  <c r="N470" i="1"/>
  <c r="N471" i="1"/>
  <c r="N472" i="1"/>
  <c r="N482" i="1"/>
  <c r="N483" i="1"/>
  <c r="N484" i="1"/>
  <c r="N494" i="1"/>
  <c r="N495" i="1"/>
  <c r="N496" i="1"/>
  <c r="N506" i="1"/>
  <c r="N507" i="1"/>
  <c r="N508" i="1"/>
  <c r="N509" i="1"/>
  <c r="N518" i="1"/>
  <c r="N519" i="1"/>
  <c r="N520" i="1"/>
  <c r="N530" i="1"/>
  <c r="N531" i="1"/>
  <c r="N532" i="1"/>
  <c r="N542" i="1"/>
  <c r="N543" i="1"/>
  <c r="N544" i="1"/>
  <c r="N554" i="1"/>
  <c r="N555" i="1"/>
  <c r="N556" i="1"/>
  <c r="N558" i="1"/>
  <c r="N559" i="1"/>
  <c r="N566" i="1"/>
  <c r="N567" i="1"/>
  <c r="N568" i="1"/>
  <c r="N578" i="1"/>
  <c r="N579" i="1"/>
  <c r="N580" i="1"/>
  <c r="N590" i="1"/>
  <c r="N591" i="1"/>
  <c r="N592" i="1"/>
  <c r="N594" i="1"/>
  <c r="N602" i="1"/>
  <c r="N603" i="1"/>
  <c r="N604" i="1"/>
  <c r="N614" i="1"/>
  <c r="N615" i="1"/>
  <c r="N616" i="1"/>
  <c r="N626" i="1"/>
  <c r="N627" i="1"/>
  <c r="N628" i="1"/>
  <c r="N638" i="1"/>
  <c r="N639" i="1"/>
  <c r="N640" i="1"/>
  <c r="N650" i="1"/>
  <c r="N651" i="1"/>
  <c r="N652" i="1"/>
  <c r="N662" i="1"/>
  <c r="N663" i="1"/>
  <c r="N664" i="1"/>
  <c r="N674" i="1"/>
  <c r="N675" i="1"/>
  <c r="N676" i="1"/>
  <c r="N679" i="1"/>
  <c r="N686" i="1"/>
  <c r="N687" i="1"/>
  <c r="N688" i="1"/>
  <c r="N698" i="1"/>
  <c r="N699" i="1"/>
  <c r="N700" i="1"/>
  <c r="N710" i="1"/>
  <c r="N711" i="1"/>
  <c r="N712" i="1"/>
  <c r="N713" i="1"/>
  <c r="N714" i="1"/>
  <c r="N722" i="1"/>
  <c r="N723" i="1"/>
  <c r="N724" i="1"/>
  <c r="N734" i="1"/>
  <c r="N735" i="1"/>
  <c r="N736" i="1"/>
  <c r="N746" i="1"/>
  <c r="N747" i="1"/>
  <c r="N748" i="1"/>
  <c r="N758" i="1"/>
  <c r="N759" i="1"/>
  <c r="N760" i="1"/>
  <c r="N770" i="1"/>
  <c r="N771" i="1"/>
  <c r="N772" i="1"/>
  <c r="N782" i="1"/>
  <c r="N783" i="1"/>
  <c r="N784" i="1"/>
  <c r="N794" i="1"/>
  <c r="N795" i="1"/>
  <c r="N796" i="1"/>
  <c r="N806" i="1"/>
  <c r="N807" i="1"/>
  <c r="N808" i="1"/>
  <c r="N809" i="1"/>
  <c r="N810" i="1"/>
  <c r="N818" i="1"/>
  <c r="N819" i="1"/>
  <c r="N830" i="1"/>
  <c r="N831" i="1"/>
  <c r="N832" i="1"/>
  <c r="N842" i="1"/>
  <c r="N843" i="1"/>
  <c r="N844" i="1"/>
  <c r="N847" i="1"/>
  <c r="N854" i="1"/>
  <c r="N855" i="1"/>
  <c r="N856" i="1"/>
  <c r="N857" i="1"/>
  <c r="N866" i="1"/>
  <c r="N867" i="1"/>
  <c r="N868" i="1"/>
  <c r="N878" i="1"/>
  <c r="N879" i="1"/>
  <c r="N880" i="1"/>
  <c r="N881" i="1"/>
  <c r="N882" i="1"/>
  <c r="N883" i="1"/>
  <c r="N890" i="1"/>
  <c r="N891" i="1"/>
  <c r="N892" i="1"/>
  <c r="N902" i="1"/>
  <c r="N903" i="1"/>
  <c r="N904" i="1"/>
  <c r="N914" i="1"/>
  <c r="N915" i="1"/>
  <c r="N916" i="1"/>
  <c r="N926" i="1"/>
  <c r="N927" i="1"/>
  <c r="N928" i="1"/>
  <c r="N938" i="1"/>
  <c r="N939" i="1"/>
  <c r="N940" i="1"/>
  <c r="N950" i="1"/>
  <c r="N951" i="1"/>
  <c r="N952" i="1"/>
  <c r="N954" i="1"/>
  <c r="N962" i="1"/>
  <c r="N963" i="1"/>
  <c r="N964" i="1"/>
  <c r="N974" i="1"/>
  <c r="N975" i="1"/>
  <c r="N976" i="1"/>
  <c r="N986" i="1"/>
  <c r="N987" i="1"/>
  <c r="N988" i="1"/>
  <c r="N998" i="1"/>
  <c r="N999" i="1"/>
  <c r="N1000" i="1"/>
  <c r="N1010" i="1"/>
  <c r="N1011" i="1"/>
  <c r="N1012" i="1"/>
  <c r="N1013" i="1"/>
  <c r="N1022" i="1"/>
  <c r="N1023" i="1"/>
  <c r="N1034" i="1"/>
  <c r="N1035" i="1"/>
  <c r="N1036" i="1"/>
  <c r="N1046" i="1"/>
  <c r="N1047" i="1"/>
  <c r="N1048" i="1"/>
  <c r="N1058" i="1"/>
  <c r="N1059" i="1"/>
  <c r="N1060" i="1"/>
  <c r="N1070" i="1"/>
  <c r="N1071" i="1"/>
  <c r="N1072" i="1"/>
  <c r="N1082" i="1"/>
  <c r="N1083" i="1"/>
  <c r="N1084" i="1"/>
  <c r="N1085" i="1"/>
  <c r="N1086" i="1"/>
  <c r="N1094" i="1"/>
  <c r="N1095" i="1"/>
  <c r="N1096" i="1"/>
  <c r="N1106" i="1"/>
  <c r="N1107" i="1"/>
  <c r="N1108" i="1"/>
  <c r="N1118" i="1"/>
  <c r="N1119" i="1"/>
  <c r="N1120" i="1"/>
  <c r="N1130" i="1"/>
  <c r="N1131" i="1"/>
  <c r="N1132" i="1"/>
  <c r="N1142" i="1"/>
  <c r="N1143" i="1"/>
  <c r="N1144" i="1"/>
  <c r="N1154" i="1"/>
  <c r="N1155" i="1"/>
  <c r="N1156" i="1"/>
  <c r="N1166" i="1"/>
  <c r="N1167" i="1"/>
  <c r="N1170" i="1"/>
  <c r="N1178" i="1"/>
  <c r="N1179" i="1"/>
  <c r="N1180" i="1"/>
  <c r="N1190" i="1"/>
  <c r="N1191" i="1"/>
  <c r="N1192" i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R1163" i="1" l="1" a="1"/>
  <c r="R1163" i="1" s="1"/>
  <c r="R1081" i="1" a="1"/>
  <c r="R1081" i="1" s="1"/>
  <c r="R993" i="1" a="1"/>
  <c r="R993" i="1" s="1"/>
  <c r="R883" i="1" a="1"/>
  <c r="R883" i="1" s="1"/>
  <c r="R798" i="1" a="1"/>
  <c r="R798" i="1" s="1"/>
  <c r="R684" i="1" a="1"/>
  <c r="R684" i="1" s="1"/>
  <c r="R597" i="1" a="1"/>
  <c r="R597" i="1" s="1"/>
  <c r="R499" i="1" a="1"/>
  <c r="R499" i="1" s="1"/>
  <c r="R378" i="1" a="1"/>
  <c r="R378" i="1" s="1"/>
  <c r="R279" i="1" a="1"/>
  <c r="R279" i="1" s="1"/>
  <c r="R153" i="1" a="1"/>
  <c r="R153" i="1" s="1"/>
  <c r="R1160" i="1" a="1"/>
  <c r="R1160" i="1" s="1"/>
  <c r="R1073" i="1" a="1"/>
  <c r="R1073" i="1" s="1"/>
  <c r="R968" i="1" a="1"/>
  <c r="R968" i="1" s="1"/>
  <c r="R877" i="1" a="1"/>
  <c r="R877" i="1" s="1"/>
  <c r="R791" i="1" a="1"/>
  <c r="R791" i="1" s="1"/>
  <c r="R682" i="1" a="1"/>
  <c r="R682" i="1" s="1"/>
  <c r="R596" i="1" a="1"/>
  <c r="R596" i="1" s="1"/>
  <c r="R472" i="1" a="1"/>
  <c r="R472" i="1" s="1"/>
  <c r="R377" i="1" a="1"/>
  <c r="R377" i="1" s="1"/>
  <c r="R276" i="1" a="1"/>
  <c r="R276" i="1" s="1"/>
  <c r="R152" i="1" a="1"/>
  <c r="R152" i="1" s="1"/>
  <c r="R1072" i="1" a="1"/>
  <c r="R1072" i="1" s="1"/>
  <c r="R964" i="1" a="1"/>
  <c r="R964" i="1" s="1"/>
  <c r="R876" i="1" a="1"/>
  <c r="R876" i="1" s="1"/>
  <c r="R766" i="1" a="1"/>
  <c r="R766" i="1" s="1"/>
  <c r="R679" i="1" a="1"/>
  <c r="R679" i="1" s="1"/>
  <c r="R582" i="1" a="1"/>
  <c r="R582" i="1" s="1"/>
  <c r="R466" i="1" a="1"/>
  <c r="R466" i="1" s="1"/>
  <c r="R373" i="1" a="1"/>
  <c r="R373" i="1" s="1"/>
  <c r="R250" i="1" a="1"/>
  <c r="R250" i="1" s="1"/>
  <c r="R151" i="1" a="1"/>
  <c r="R151" i="1" s="1"/>
  <c r="R1146" i="1" a="1"/>
  <c r="R1146" i="1" s="1"/>
  <c r="R1045" i="1" a="1"/>
  <c r="R1045" i="1" s="1"/>
  <c r="R963" i="1" a="1"/>
  <c r="R963" i="1" s="1"/>
  <c r="R873" i="1" a="1"/>
  <c r="R873" i="1" s="1"/>
  <c r="R765" i="1" a="1"/>
  <c r="R765" i="1" s="1"/>
  <c r="R678" i="1" a="1"/>
  <c r="R678" i="1" s="1"/>
  <c r="R557" i="1" a="1"/>
  <c r="R557" i="1" s="1"/>
  <c r="R465" i="1" a="1"/>
  <c r="R465" i="1" s="1"/>
  <c r="R370" i="1" a="1"/>
  <c r="R370" i="1" s="1"/>
  <c r="R150" i="1" a="1"/>
  <c r="R150" i="1" s="1"/>
  <c r="R1145" i="1" a="1"/>
  <c r="R1145" i="1" s="1"/>
  <c r="R1040" i="1" a="1"/>
  <c r="R1040" i="1" s="1"/>
  <c r="R959" i="1" a="1"/>
  <c r="R959" i="1" s="1"/>
  <c r="R850" i="1" a="1"/>
  <c r="R850" i="1" s="1"/>
  <c r="R764" i="1" a="1"/>
  <c r="R764" i="1" s="1"/>
  <c r="R666" i="1" a="1"/>
  <c r="R666" i="1" s="1"/>
  <c r="R551" i="1" a="1"/>
  <c r="R551" i="1" s="1"/>
  <c r="R464" i="1" a="1"/>
  <c r="R464" i="1" s="1"/>
  <c r="R339" i="1" a="1"/>
  <c r="R339" i="1" s="1"/>
  <c r="R101" i="1" a="1"/>
  <c r="R101" i="1" s="1"/>
  <c r="R1118" i="1" a="1"/>
  <c r="R1118" i="1" s="1"/>
  <c r="R1039" i="1" a="1"/>
  <c r="R1039" i="1" s="1"/>
  <c r="R957" i="1" a="1"/>
  <c r="R957" i="1" s="1"/>
  <c r="R849" i="1" a="1"/>
  <c r="R849" i="1" s="1"/>
  <c r="R756" i="1" a="1"/>
  <c r="R756" i="1" s="1"/>
  <c r="R637" i="1" a="1"/>
  <c r="R637" i="1" s="1"/>
  <c r="R550" i="1" a="1"/>
  <c r="R550" i="1" s="1"/>
  <c r="R463" i="1" a="1"/>
  <c r="R463" i="1" s="1"/>
  <c r="R337" i="1" a="1"/>
  <c r="R337" i="1" s="1"/>
  <c r="R237" i="1" a="1"/>
  <c r="R237" i="1" s="1"/>
  <c r="R100" i="1" a="1"/>
  <c r="R100" i="1" s="1"/>
  <c r="R1117" i="1" a="1"/>
  <c r="R1117" i="1" s="1"/>
  <c r="R1038" i="1" a="1"/>
  <c r="R1038" i="1" s="1"/>
  <c r="R927" i="1" a="1"/>
  <c r="R927" i="1" s="1"/>
  <c r="R843" i="1" a="1"/>
  <c r="R843" i="1" s="1"/>
  <c r="R748" i="1" a="1"/>
  <c r="R748" i="1" s="1"/>
  <c r="R636" i="1" a="1"/>
  <c r="R636" i="1" s="1"/>
  <c r="R549" i="1" a="1"/>
  <c r="R549" i="1" s="1"/>
  <c r="R429" i="1" a="1"/>
  <c r="R429" i="1" s="1"/>
  <c r="R336" i="1" a="1"/>
  <c r="R336" i="1" s="1"/>
  <c r="R99" i="1" a="1"/>
  <c r="R99" i="1" s="1"/>
  <c r="R1196" i="1" a="1"/>
  <c r="R1196" i="1" s="1"/>
  <c r="R1116" i="1" a="1"/>
  <c r="R1116" i="1" s="1"/>
  <c r="R1037" i="1" a="1"/>
  <c r="R1037" i="1" s="1"/>
  <c r="R925" i="1" a="1"/>
  <c r="R925" i="1" s="1"/>
  <c r="R841" i="1" a="1"/>
  <c r="R841" i="1" s="1"/>
  <c r="R719" i="1" a="1"/>
  <c r="R719" i="1" s="1"/>
  <c r="R630" i="1" a="1"/>
  <c r="R630" i="1" s="1"/>
  <c r="R548" i="1" a="1"/>
  <c r="R548" i="1" s="1"/>
  <c r="R428" i="1" a="1"/>
  <c r="R428" i="1" s="1"/>
  <c r="R97" i="1" a="1"/>
  <c r="R97" i="1" s="1"/>
  <c r="R1195" i="1" a="1"/>
  <c r="R1195" i="1" s="1"/>
  <c r="R1115" i="1" a="1"/>
  <c r="R1115" i="1" s="1"/>
  <c r="R1009" i="1" a="1"/>
  <c r="R1009" i="1" s="1"/>
  <c r="R924" i="1" a="1"/>
  <c r="R924" i="1" s="1"/>
  <c r="R831" i="1" a="1"/>
  <c r="R831" i="1" s="1"/>
  <c r="R716" i="1" a="1"/>
  <c r="R716" i="1" s="1"/>
  <c r="R629" i="1" a="1"/>
  <c r="R629" i="1" s="1"/>
  <c r="R515" i="1" a="1"/>
  <c r="R515" i="1" s="1"/>
  <c r="R427" i="1" a="1"/>
  <c r="R427" i="1" s="1"/>
  <c r="R63" i="1" a="1"/>
  <c r="R63" i="1" s="1"/>
  <c r="R1194" i="1" a="1"/>
  <c r="R1194" i="1" s="1"/>
  <c r="R1114" i="1" a="1"/>
  <c r="R1114" i="1" s="1"/>
  <c r="R1008" i="1" a="1"/>
  <c r="R1008" i="1" s="1"/>
  <c r="R923" i="1" a="1"/>
  <c r="R923" i="1" s="1"/>
  <c r="R802" i="1" a="1"/>
  <c r="R802" i="1" s="1"/>
  <c r="R715" i="1" a="1"/>
  <c r="R715" i="1" s="1"/>
  <c r="R628" i="1" a="1"/>
  <c r="R628" i="1" s="1"/>
  <c r="R514" i="1" a="1"/>
  <c r="R514" i="1" s="1"/>
  <c r="R426" i="1" a="1"/>
  <c r="R426" i="1" s="1"/>
  <c r="R286" i="1" a="1"/>
  <c r="R286" i="1" s="1"/>
  <c r="R187" i="1" a="1"/>
  <c r="R187" i="1" s="1"/>
  <c r="R54" i="1" a="1"/>
  <c r="R54" i="1" s="1"/>
  <c r="R1156" i="1" a="1"/>
  <c r="R1156" i="1" s="1"/>
  <c r="R239" i="1" a="1"/>
  <c r="R239" i="1" s="1"/>
  <c r="R328" i="1" a="1"/>
  <c r="R328" i="1" s="1"/>
  <c r="R320" i="1" a="1"/>
  <c r="R320" i="1" s="1"/>
  <c r="R1185" i="1" a="1"/>
  <c r="R1185" i="1" s="1"/>
  <c r="R1088" i="1" a="1"/>
  <c r="R1088" i="1" s="1"/>
  <c r="R1007" i="1" a="1"/>
  <c r="R1007" i="1" s="1"/>
  <c r="R911" i="1" a="1"/>
  <c r="R911" i="1" s="1"/>
  <c r="R800" i="1" a="1"/>
  <c r="R800" i="1" s="1"/>
  <c r="R714" i="1" a="1"/>
  <c r="R714" i="1" s="1"/>
  <c r="R599" i="1" a="1"/>
  <c r="R599" i="1" s="1"/>
  <c r="R512" i="1" a="1"/>
  <c r="R512" i="1" s="1"/>
  <c r="R411" i="1" a="1"/>
  <c r="R411" i="1" s="1"/>
  <c r="R285" i="1" a="1"/>
  <c r="R285" i="1" s="1"/>
  <c r="R185" i="1" a="1"/>
  <c r="R185" i="1" s="1"/>
  <c r="R53" i="1" a="1"/>
  <c r="R53" i="1" s="1"/>
  <c r="R243" i="1" a="1"/>
  <c r="R243" i="1" s="1"/>
  <c r="R224" i="1" a="1"/>
  <c r="R224" i="1" s="1"/>
  <c r="R198" i="1" a="1"/>
  <c r="R198" i="1" s="1"/>
  <c r="R192" i="1" a="1"/>
  <c r="R192" i="1" s="1"/>
  <c r="R1184" i="1" a="1"/>
  <c r="R1184" i="1" s="1"/>
  <c r="R1085" i="1" a="1"/>
  <c r="R1085" i="1" s="1"/>
  <c r="R1006" i="1" a="1"/>
  <c r="R1006" i="1" s="1"/>
  <c r="R884" i="1" a="1"/>
  <c r="R884" i="1" s="1"/>
  <c r="R799" i="1" a="1"/>
  <c r="R799" i="1" s="1"/>
  <c r="R713" i="1" a="1"/>
  <c r="R713" i="1" s="1"/>
  <c r="R598" i="1" a="1"/>
  <c r="R598" i="1" s="1"/>
  <c r="R511" i="1" a="1"/>
  <c r="R511" i="1" s="1"/>
  <c r="R379" i="1" a="1"/>
  <c r="R379" i="1" s="1"/>
  <c r="R284" i="1" a="1"/>
  <c r="R284" i="1" s="1"/>
  <c r="R184" i="1" a="1"/>
  <c r="R184" i="1" s="1"/>
  <c r="R52" i="1" a="1"/>
  <c r="R52" i="1" s="1"/>
  <c r="R135" i="1" a="1"/>
  <c r="R135" i="1" s="1"/>
  <c r="R96" i="1" a="1"/>
  <c r="R96" i="1" s="1"/>
  <c r="R44" i="1" a="1"/>
  <c r="R44" i="1" s="1"/>
  <c r="R1183" i="1" a="1"/>
  <c r="R1183" i="1" s="1"/>
  <c r="R1140" i="1" a="1"/>
  <c r="R1140" i="1" s="1"/>
  <c r="R1108" i="1" a="1"/>
  <c r="R1108" i="1" s="1"/>
  <c r="R1068" i="1" a="1"/>
  <c r="R1068" i="1" s="1"/>
  <c r="R1036" i="1" a="1"/>
  <c r="R1036" i="1" s="1"/>
  <c r="R992" i="1" a="1"/>
  <c r="R992" i="1" s="1"/>
  <c r="R956" i="1" a="1"/>
  <c r="R956" i="1" s="1"/>
  <c r="R910" i="1" a="1"/>
  <c r="R910" i="1" s="1"/>
  <c r="R872" i="1" a="1"/>
  <c r="R872" i="1" s="1"/>
  <c r="R825" i="1" a="1"/>
  <c r="R825" i="1" s="1"/>
  <c r="R787" i="1" a="1"/>
  <c r="R787" i="1" s="1"/>
  <c r="R744" i="1" a="1"/>
  <c r="R744" i="1" s="1"/>
  <c r="R712" i="1" a="1"/>
  <c r="R712" i="1" s="1"/>
  <c r="R665" i="1" a="1"/>
  <c r="R665" i="1" s="1"/>
  <c r="R627" i="1" a="1"/>
  <c r="R627" i="1" s="1"/>
  <c r="R581" i="1" a="1"/>
  <c r="R581" i="1" s="1"/>
  <c r="R545" i="1" a="1"/>
  <c r="R545" i="1" s="1"/>
  <c r="R498" i="1" a="1"/>
  <c r="R498" i="1" s="1"/>
  <c r="R459" i="1" a="1"/>
  <c r="R459" i="1" s="1"/>
  <c r="R409" i="1" a="1"/>
  <c r="R409" i="1" s="1"/>
  <c r="R364" i="1" a="1"/>
  <c r="R364" i="1" s="1"/>
  <c r="R311" i="1" a="1"/>
  <c r="R311" i="1" s="1"/>
  <c r="R273" i="1" a="1"/>
  <c r="R273" i="1" s="1"/>
  <c r="R223" i="1" a="1"/>
  <c r="R223" i="1" s="1"/>
  <c r="R183" i="1" a="1"/>
  <c r="R183" i="1" s="1"/>
  <c r="R130" i="1" a="1"/>
  <c r="R130" i="1" s="1"/>
  <c r="R37" i="1" a="1"/>
  <c r="R37" i="1" s="1"/>
  <c r="R1182" i="1" a="1"/>
  <c r="R1182" i="1" s="1"/>
  <c r="R1139" i="1" a="1"/>
  <c r="R1139" i="1" s="1"/>
  <c r="R1106" i="1" a="1"/>
  <c r="R1106" i="1" s="1"/>
  <c r="R1067" i="1" a="1"/>
  <c r="R1067" i="1" s="1"/>
  <c r="R1029" i="1" a="1"/>
  <c r="R1029" i="1" s="1"/>
  <c r="R991" i="1" a="1"/>
  <c r="R991" i="1" s="1"/>
  <c r="R953" i="1" a="1"/>
  <c r="R953" i="1" s="1"/>
  <c r="R907" i="1" a="1"/>
  <c r="R907" i="1" s="1"/>
  <c r="R871" i="1" a="1"/>
  <c r="R871" i="1" s="1"/>
  <c r="R824" i="1" a="1"/>
  <c r="R824" i="1" s="1"/>
  <c r="R786" i="1" a="1"/>
  <c r="R786" i="1" s="1"/>
  <c r="R740" i="1" a="1"/>
  <c r="R740" i="1" s="1"/>
  <c r="R706" i="1" a="1"/>
  <c r="R706" i="1" s="1"/>
  <c r="R664" i="1" a="1"/>
  <c r="R664" i="1" s="1"/>
  <c r="R625" i="1" a="1"/>
  <c r="R625" i="1" s="1"/>
  <c r="R580" i="1" a="1"/>
  <c r="R580" i="1" s="1"/>
  <c r="R541" i="1" a="1"/>
  <c r="R541" i="1" s="1"/>
  <c r="R495" i="1" a="1"/>
  <c r="R495" i="1" s="1"/>
  <c r="R457" i="1" a="1"/>
  <c r="R457" i="1" s="1"/>
  <c r="R407" i="1" a="1"/>
  <c r="R407" i="1" s="1"/>
  <c r="R363" i="1" a="1"/>
  <c r="R363" i="1" s="1"/>
  <c r="R310" i="1" a="1"/>
  <c r="R310" i="1" s="1"/>
  <c r="R272" i="1" a="1"/>
  <c r="R272" i="1" s="1"/>
  <c r="R222" i="1" a="1"/>
  <c r="R222" i="1" s="1"/>
  <c r="R181" i="1" a="1"/>
  <c r="R181" i="1" s="1"/>
  <c r="R129" i="1" a="1"/>
  <c r="R129" i="1" s="1"/>
  <c r="R84" i="1" a="1"/>
  <c r="R84" i="1" s="1"/>
  <c r="R34" i="1" a="1"/>
  <c r="R34" i="1" s="1"/>
  <c r="R1171" i="1" a="1"/>
  <c r="R1171" i="1" s="1"/>
  <c r="R1099" i="1" a="1"/>
  <c r="R1099" i="1" s="1"/>
  <c r="R1061" i="1" a="1"/>
  <c r="R1061" i="1" s="1"/>
  <c r="R1021" i="1" a="1"/>
  <c r="R1021" i="1" s="1"/>
  <c r="R988" i="1" a="1"/>
  <c r="R988" i="1" s="1"/>
  <c r="R952" i="1" a="1"/>
  <c r="R952" i="1" s="1"/>
  <c r="R905" i="1" a="1"/>
  <c r="R905" i="1" s="1"/>
  <c r="R870" i="1" a="1"/>
  <c r="R870" i="1" s="1"/>
  <c r="R823" i="1" a="1"/>
  <c r="R823" i="1" s="1"/>
  <c r="R785" i="1" a="1"/>
  <c r="R785" i="1" s="1"/>
  <c r="R739" i="1" a="1"/>
  <c r="R739" i="1" s="1"/>
  <c r="R705" i="1" a="1"/>
  <c r="R705" i="1" s="1"/>
  <c r="R663" i="1" a="1"/>
  <c r="R663" i="1" s="1"/>
  <c r="R621" i="1" a="1"/>
  <c r="R621" i="1" s="1"/>
  <c r="R577" i="1" a="1"/>
  <c r="R577" i="1" s="1"/>
  <c r="R540" i="1" a="1"/>
  <c r="R540" i="1" s="1"/>
  <c r="R493" i="1" a="1"/>
  <c r="R493" i="1" s="1"/>
  <c r="R456" i="1" a="1"/>
  <c r="R456" i="1" s="1"/>
  <c r="R406" i="1" a="1"/>
  <c r="R406" i="1" s="1"/>
  <c r="R359" i="1" a="1"/>
  <c r="R359" i="1" s="1"/>
  <c r="R309" i="1" a="1"/>
  <c r="R309" i="1" s="1"/>
  <c r="R271" i="1" a="1"/>
  <c r="R271" i="1" s="1"/>
  <c r="R174" i="1" a="1"/>
  <c r="R174" i="1" s="1"/>
  <c r="R124" i="1" a="1"/>
  <c r="R124" i="1" s="1"/>
  <c r="R83" i="1" a="1"/>
  <c r="R83" i="1" s="1"/>
  <c r="R31" i="1" a="1"/>
  <c r="R31" i="1" s="1"/>
  <c r="R1170" i="1" a="1"/>
  <c r="R1170" i="1" s="1"/>
  <c r="R1137" i="1" a="1"/>
  <c r="R1137" i="1" s="1"/>
  <c r="R1092" i="1" a="1"/>
  <c r="R1092" i="1" s="1"/>
  <c r="R1060" i="1" a="1"/>
  <c r="R1060" i="1" s="1"/>
  <c r="R1020" i="1" a="1"/>
  <c r="R1020" i="1" s="1"/>
  <c r="R987" i="1" a="1"/>
  <c r="R987" i="1" s="1"/>
  <c r="R940" i="1" a="1"/>
  <c r="R940" i="1" s="1"/>
  <c r="R901" i="1" a="1"/>
  <c r="R901" i="1" s="1"/>
  <c r="R856" i="1" a="1"/>
  <c r="R856" i="1" s="1"/>
  <c r="R822" i="1" a="1"/>
  <c r="R822" i="1" s="1"/>
  <c r="R773" i="1" a="1"/>
  <c r="R773" i="1" s="1"/>
  <c r="R738" i="1" a="1"/>
  <c r="R738" i="1" s="1"/>
  <c r="R694" i="1" a="1"/>
  <c r="R694" i="1" s="1"/>
  <c r="R653" i="1" a="1"/>
  <c r="R653" i="1" s="1"/>
  <c r="R610" i="1" a="1"/>
  <c r="R610" i="1" s="1"/>
  <c r="R576" i="1" a="1"/>
  <c r="R576" i="1" s="1"/>
  <c r="R528" i="1" a="1"/>
  <c r="R528" i="1" s="1"/>
  <c r="R492" i="1" a="1"/>
  <c r="R492" i="1" s="1"/>
  <c r="R441" i="1" a="1"/>
  <c r="R441" i="1" s="1"/>
  <c r="R405" i="1" a="1"/>
  <c r="R405" i="1" s="1"/>
  <c r="R353" i="1" a="1"/>
  <c r="R353" i="1" s="1"/>
  <c r="R308" i="1" a="1"/>
  <c r="R308" i="1" s="1"/>
  <c r="R256" i="1" a="1"/>
  <c r="R256" i="1" s="1"/>
  <c r="R215" i="1" a="1"/>
  <c r="R215" i="1" s="1"/>
  <c r="R165" i="1" a="1"/>
  <c r="R165" i="1" s="1"/>
  <c r="R30" i="1" a="1"/>
  <c r="R30" i="1" s="1"/>
  <c r="R1166" i="1" a="1"/>
  <c r="R1166" i="1" s="1"/>
  <c r="R1134" i="1" a="1"/>
  <c r="R1134" i="1" s="1"/>
  <c r="R1091" i="1" a="1"/>
  <c r="R1091" i="1" s="1"/>
  <c r="R1058" i="1" a="1"/>
  <c r="R1058" i="1" s="1"/>
  <c r="R1014" i="1" a="1"/>
  <c r="R1014" i="1" s="1"/>
  <c r="R985" i="1" a="1"/>
  <c r="R985" i="1" s="1"/>
  <c r="R939" i="1" a="1"/>
  <c r="R939" i="1" s="1"/>
  <c r="R900" i="1" a="1"/>
  <c r="R900" i="1" s="1"/>
  <c r="R855" i="1" a="1"/>
  <c r="R855" i="1" s="1"/>
  <c r="R821" i="1" a="1"/>
  <c r="R821" i="1" s="1"/>
  <c r="R772" i="1" a="1"/>
  <c r="R772" i="1" s="1"/>
  <c r="R737" i="1" a="1"/>
  <c r="R737" i="1" s="1"/>
  <c r="R688" i="1" a="1"/>
  <c r="R688" i="1" s="1"/>
  <c r="R652" i="1" a="1"/>
  <c r="R652" i="1" s="1"/>
  <c r="R609" i="1" a="1"/>
  <c r="R609" i="1" s="1"/>
  <c r="R573" i="1" a="1"/>
  <c r="R573" i="1" s="1"/>
  <c r="R527" i="1" a="1"/>
  <c r="R527" i="1" s="1"/>
  <c r="R491" i="1" a="1"/>
  <c r="R491" i="1" s="1"/>
  <c r="R440" i="1" a="1"/>
  <c r="R440" i="1" s="1"/>
  <c r="R397" i="1" a="1"/>
  <c r="R397" i="1" s="1"/>
  <c r="R345" i="1" a="1"/>
  <c r="R345" i="1" s="1"/>
  <c r="R307" i="1" a="1"/>
  <c r="R307" i="1" s="1"/>
  <c r="R255" i="1" a="1"/>
  <c r="R255" i="1" s="1"/>
  <c r="R209" i="1" a="1"/>
  <c r="R209" i="1" s="1"/>
  <c r="R156" i="1" a="1"/>
  <c r="R156" i="1" s="1"/>
  <c r="R121" i="1" a="1"/>
  <c r="R121" i="1" s="1"/>
  <c r="R69" i="1" a="1"/>
  <c r="R69" i="1" s="1"/>
  <c r="R28" i="1" a="1"/>
  <c r="R28" i="1" s="1"/>
  <c r="R1138" i="1" a="1"/>
  <c r="R1138" i="1" s="1"/>
  <c r="R70" i="1" a="1"/>
  <c r="R70" i="1" s="1"/>
  <c r="R1165" i="1" a="1"/>
  <c r="R1165" i="1" s="1"/>
  <c r="R1133" i="1" a="1"/>
  <c r="R1133" i="1" s="1"/>
  <c r="R1090" i="1" a="1"/>
  <c r="R1090" i="1" s="1"/>
  <c r="R1055" i="1" a="1"/>
  <c r="R1055" i="1" s="1"/>
  <c r="R1013" i="1" a="1"/>
  <c r="R1013" i="1" s="1"/>
  <c r="R980" i="1" a="1"/>
  <c r="R980" i="1" s="1"/>
  <c r="R937" i="1" a="1"/>
  <c r="R937" i="1" s="1"/>
  <c r="R899" i="1" a="1"/>
  <c r="R899" i="1" s="1"/>
  <c r="R852" i="1" a="1"/>
  <c r="R852" i="1" s="1"/>
  <c r="R815" i="1" a="1"/>
  <c r="R815" i="1" s="1"/>
  <c r="R768" i="1" a="1"/>
  <c r="R768" i="1" s="1"/>
  <c r="R735" i="1" a="1"/>
  <c r="R735" i="1" s="1"/>
  <c r="R687" i="1" a="1"/>
  <c r="R687" i="1" s="1"/>
  <c r="R651" i="1" a="1"/>
  <c r="R651" i="1" s="1"/>
  <c r="R601" i="1" a="1"/>
  <c r="R601" i="1" s="1"/>
  <c r="R569" i="1" a="1"/>
  <c r="R569" i="1" s="1"/>
  <c r="R525" i="1" a="1"/>
  <c r="R525" i="1" s="1"/>
  <c r="R488" i="1" a="1"/>
  <c r="R488" i="1" s="1"/>
  <c r="R439" i="1" a="1"/>
  <c r="R439" i="1" s="1"/>
  <c r="R393" i="1" a="1"/>
  <c r="R393" i="1" s="1"/>
  <c r="R341" i="1" a="1"/>
  <c r="R341" i="1" s="1"/>
  <c r="R306" i="1" a="1"/>
  <c r="R306" i="1" s="1"/>
  <c r="R253" i="1" a="1"/>
  <c r="R253" i="1" s="1"/>
  <c r="R208" i="1" a="1"/>
  <c r="R208" i="1" s="1"/>
  <c r="R155" i="1" a="1"/>
  <c r="R155" i="1" s="1"/>
  <c r="R119" i="1" a="1"/>
  <c r="R119" i="1" s="1"/>
  <c r="R67" i="1" a="1"/>
  <c r="R67" i="1" s="1"/>
  <c r="R27" i="1" a="1"/>
  <c r="R27" i="1" s="1"/>
  <c r="R88" i="1" a="1"/>
  <c r="R88" i="1" s="1"/>
  <c r="R221" i="1" a="1"/>
  <c r="R221" i="1" s="1"/>
  <c r="R123" i="1" a="1"/>
  <c r="R123" i="1" s="1"/>
  <c r="R1197" i="1" a="1"/>
  <c r="R1197" i="1" s="1"/>
  <c r="R1164" i="1" a="1"/>
  <c r="R1164" i="1" s="1"/>
  <c r="R1120" i="1" a="1"/>
  <c r="R1120" i="1" s="1"/>
  <c r="R1089" i="1" a="1"/>
  <c r="R1089" i="1" s="1"/>
  <c r="R1046" i="1" a="1"/>
  <c r="R1046" i="1" s="1"/>
  <c r="R1012" i="1" a="1"/>
  <c r="R1012" i="1" s="1"/>
  <c r="R979" i="1" a="1"/>
  <c r="R979" i="1" s="1"/>
  <c r="R936" i="1" a="1"/>
  <c r="R936" i="1" s="1"/>
  <c r="R895" i="1" a="1"/>
  <c r="R895" i="1" s="1"/>
  <c r="R851" i="1" a="1"/>
  <c r="R851" i="1" s="1"/>
  <c r="R813" i="1" a="1"/>
  <c r="R813" i="1" s="1"/>
  <c r="R767" i="1" a="1"/>
  <c r="R767" i="1" s="1"/>
  <c r="R733" i="1" a="1"/>
  <c r="R733" i="1" s="1"/>
  <c r="R685" i="1" a="1"/>
  <c r="R685" i="1" s="1"/>
  <c r="R649" i="1" a="1"/>
  <c r="R649" i="1" s="1"/>
  <c r="R600" i="1" a="1"/>
  <c r="R600" i="1" s="1"/>
  <c r="R568" i="1" a="1"/>
  <c r="R568" i="1" s="1"/>
  <c r="R524" i="1" a="1"/>
  <c r="R524" i="1" s="1"/>
  <c r="R483" i="1" a="1"/>
  <c r="R483" i="1" s="1"/>
  <c r="R430" i="1" a="1"/>
  <c r="R430" i="1" s="1"/>
  <c r="R392" i="1" a="1"/>
  <c r="R392" i="1" s="1"/>
  <c r="R340" i="1" a="1"/>
  <c r="R340" i="1" s="1"/>
  <c r="R301" i="1" a="1"/>
  <c r="R301" i="1" s="1"/>
  <c r="R252" i="1" a="1"/>
  <c r="R252" i="1" s="1"/>
  <c r="R207" i="1" a="1"/>
  <c r="R207" i="1" s="1"/>
  <c r="R154" i="1" a="1"/>
  <c r="R154" i="1" s="1"/>
  <c r="R116" i="1" a="1"/>
  <c r="R116" i="1" s="1"/>
  <c r="R66" i="1" a="1"/>
  <c r="R66" i="1" s="1"/>
  <c r="R21" i="1" a="1"/>
  <c r="R21" i="1" s="1"/>
  <c r="R1181" i="1" a="1"/>
  <c r="R1181" i="1" s="1"/>
  <c r="R1154" i="1" a="1"/>
  <c r="R1154" i="1" s="1"/>
  <c r="R1132" i="1" a="1"/>
  <c r="R1132" i="1" s="1"/>
  <c r="R1103" i="1" a="1"/>
  <c r="R1103" i="1" s="1"/>
  <c r="R1077" i="1" a="1"/>
  <c r="R1077" i="1" s="1"/>
  <c r="R1054" i="1" a="1"/>
  <c r="R1054" i="1" s="1"/>
  <c r="R1028" i="1" a="1"/>
  <c r="R1028" i="1" s="1"/>
  <c r="R973" i="1" a="1"/>
  <c r="R973" i="1" s="1"/>
  <c r="R944" i="1" a="1"/>
  <c r="R944" i="1" s="1"/>
  <c r="R922" i="1" a="1"/>
  <c r="R922" i="1" s="1"/>
  <c r="R894" i="1" a="1"/>
  <c r="R894" i="1" s="1"/>
  <c r="R869" i="1" a="1"/>
  <c r="R869" i="1" s="1"/>
  <c r="R837" i="1" a="1"/>
  <c r="R837" i="1" s="1"/>
  <c r="R809" i="1" a="1"/>
  <c r="R809" i="1" s="1"/>
  <c r="R784" i="1" a="1"/>
  <c r="R784" i="1" s="1"/>
  <c r="R755" i="1" a="1"/>
  <c r="R755" i="1" s="1"/>
  <c r="R730" i="1" a="1"/>
  <c r="R730" i="1" s="1"/>
  <c r="R700" i="1" a="1"/>
  <c r="R700" i="1" s="1"/>
  <c r="R671" i="1" a="1"/>
  <c r="R671" i="1" s="1"/>
  <c r="R648" i="1" a="1"/>
  <c r="R648" i="1" s="1"/>
  <c r="R620" i="1" a="1"/>
  <c r="R620" i="1" s="1"/>
  <c r="R595" i="1" a="1"/>
  <c r="R595" i="1" s="1"/>
  <c r="R563" i="1" a="1"/>
  <c r="R563" i="1" s="1"/>
  <c r="R535" i="1" a="1"/>
  <c r="R535" i="1" s="1"/>
  <c r="R510" i="1" a="1"/>
  <c r="R510" i="1" s="1"/>
  <c r="R481" i="1" a="1"/>
  <c r="R481" i="1" s="1"/>
  <c r="R455" i="1" a="1"/>
  <c r="R455" i="1" s="1"/>
  <c r="R423" i="1" a="1"/>
  <c r="R423" i="1" s="1"/>
  <c r="R391" i="1" a="1"/>
  <c r="R391" i="1" s="1"/>
  <c r="R358" i="1" a="1"/>
  <c r="R358" i="1" s="1"/>
  <c r="R327" i="1" a="1"/>
  <c r="R327" i="1" s="1"/>
  <c r="R300" i="1" a="1"/>
  <c r="R300" i="1" s="1"/>
  <c r="R268" i="1" a="1"/>
  <c r="R268" i="1" s="1"/>
  <c r="R236" i="1" a="1"/>
  <c r="R236" i="1" s="1"/>
  <c r="R205" i="1" a="1"/>
  <c r="R205" i="1" s="1"/>
  <c r="R172" i="1" a="1"/>
  <c r="R172" i="1" s="1"/>
  <c r="R149" i="1" a="1"/>
  <c r="R149" i="1" s="1"/>
  <c r="R113" i="1" a="1"/>
  <c r="R113" i="1" s="1"/>
  <c r="R82" i="1" a="1"/>
  <c r="R82" i="1" s="1"/>
  <c r="R51" i="1" a="1"/>
  <c r="R51" i="1" s="1"/>
  <c r="R20" i="1" a="1"/>
  <c r="R20" i="1" s="1"/>
  <c r="R1201" i="1" a="1"/>
  <c r="R1201" i="1" s="1"/>
  <c r="R1180" i="1" a="1"/>
  <c r="R1180" i="1" s="1"/>
  <c r="R1153" i="1" a="1"/>
  <c r="R1153" i="1" s="1"/>
  <c r="R1130" i="1" a="1"/>
  <c r="R1130" i="1" s="1"/>
  <c r="R1102" i="1" a="1"/>
  <c r="R1102" i="1" s="1"/>
  <c r="R1076" i="1" a="1"/>
  <c r="R1076" i="1" s="1"/>
  <c r="R1053" i="1" a="1"/>
  <c r="R1053" i="1" s="1"/>
  <c r="R1027" i="1" a="1"/>
  <c r="R1027" i="1" s="1"/>
  <c r="R1005" i="1" a="1"/>
  <c r="R1005" i="1" s="1"/>
  <c r="R972" i="1" a="1"/>
  <c r="R972" i="1" s="1"/>
  <c r="R943" i="1" a="1"/>
  <c r="R943" i="1" s="1"/>
  <c r="R921" i="1" a="1"/>
  <c r="R921" i="1" s="1"/>
  <c r="R892" i="1" a="1"/>
  <c r="R892" i="1" s="1"/>
  <c r="R868" i="1" a="1"/>
  <c r="R868" i="1" s="1"/>
  <c r="R836" i="1" a="1"/>
  <c r="R836" i="1" s="1"/>
  <c r="R808" i="1" a="1"/>
  <c r="R808" i="1" s="1"/>
  <c r="R783" i="1" a="1"/>
  <c r="R783" i="1" s="1"/>
  <c r="R754" i="1" a="1"/>
  <c r="R754" i="1" s="1"/>
  <c r="R729" i="1" a="1"/>
  <c r="R729" i="1" s="1"/>
  <c r="R699" i="1" a="1"/>
  <c r="R699" i="1" s="1"/>
  <c r="R669" i="1" a="1"/>
  <c r="R669" i="1" s="1"/>
  <c r="R645" i="1" a="1"/>
  <c r="R645" i="1" s="1"/>
  <c r="R616" i="1" a="1"/>
  <c r="R616" i="1" s="1"/>
  <c r="R594" i="1" a="1"/>
  <c r="R594" i="1" s="1"/>
  <c r="R562" i="1" a="1"/>
  <c r="R562" i="1" s="1"/>
  <c r="R534" i="1" a="1"/>
  <c r="R534" i="1" s="1"/>
  <c r="R509" i="1" a="1"/>
  <c r="R509" i="1" s="1"/>
  <c r="R480" i="1" a="1"/>
  <c r="R480" i="1" s="1"/>
  <c r="R450" i="1" a="1"/>
  <c r="R450" i="1" s="1"/>
  <c r="R414" i="1" a="1"/>
  <c r="R414" i="1" s="1"/>
  <c r="R388" i="1" a="1"/>
  <c r="R388" i="1" s="1"/>
  <c r="R357" i="1" a="1"/>
  <c r="R357" i="1" s="1"/>
  <c r="R325" i="1" a="1"/>
  <c r="R325" i="1" s="1"/>
  <c r="R295" i="1" a="1"/>
  <c r="R295" i="1" s="1"/>
  <c r="R259" i="1" a="1"/>
  <c r="R259" i="1" s="1"/>
  <c r="R235" i="1" a="1"/>
  <c r="R235" i="1" s="1"/>
  <c r="R202" i="1" a="1"/>
  <c r="R202" i="1" s="1"/>
  <c r="R171" i="1" a="1"/>
  <c r="R171" i="1" s="1"/>
  <c r="R140" i="1" a="1"/>
  <c r="R140" i="1" s="1"/>
  <c r="R106" i="1" a="1"/>
  <c r="R106" i="1" s="1"/>
  <c r="R80" i="1" a="1"/>
  <c r="R80" i="1" s="1"/>
  <c r="R49" i="1" a="1"/>
  <c r="R49" i="1" s="1"/>
  <c r="R17" i="1" a="1"/>
  <c r="R17" i="1" s="1"/>
  <c r="R1199" i="1" a="1"/>
  <c r="R1199" i="1" s="1"/>
  <c r="R1178" i="1" a="1"/>
  <c r="R1178" i="1" s="1"/>
  <c r="R1152" i="1" a="1"/>
  <c r="R1152" i="1" s="1"/>
  <c r="R1124" i="1" a="1"/>
  <c r="R1124" i="1" s="1"/>
  <c r="R1101" i="1" a="1"/>
  <c r="R1101" i="1" s="1"/>
  <c r="R1075" i="1" a="1"/>
  <c r="R1075" i="1" s="1"/>
  <c r="R1052" i="1" a="1"/>
  <c r="R1052" i="1" s="1"/>
  <c r="R1026" i="1" a="1"/>
  <c r="R1026" i="1" s="1"/>
  <c r="R995" i="1" a="1"/>
  <c r="R995" i="1" s="1"/>
  <c r="R970" i="1" a="1"/>
  <c r="R970" i="1" s="1"/>
  <c r="R942" i="1" a="1"/>
  <c r="R942" i="1" s="1"/>
  <c r="R920" i="1" a="1"/>
  <c r="R920" i="1" s="1"/>
  <c r="R891" i="1" a="1"/>
  <c r="R891" i="1" s="1"/>
  <c r="R858" i="1" a="1"/>
  <c r="R858" i="1" s="1"/>
  <c r="R835" i="1" a="1"/>
  <c r="R835" i="1" s="1"/>
  <c r="R807" i="1" a="1"/>
  <c r="R807" i="1" s="1"/>
  <c r="R781" i="1" a="1"/>
  <c r="R781" i="1" s="1"/>
  <c r="R753" i="1" a="1"/>
  <c r="R753" i="1" s="1"/>
  <c r="R721" i="1" a="1"/>
  <c r="R721" i="1" s="1"/>
  <c r="R697" i="1" a="1"/>
  <c r="R697" i="1" s="1"/>
  <c r="R668" i="1" a="1"/>
  <c r="R668" i="1" s="1"/>
  <c r="R643" i="1" a="1"/>
  <c r="R643" i="1" s="1"/>
  <c r="R615" i="1" a="1"/>
  <c r="R615" i="1" s="1"/>
  <c r="R584" i="1" a="1"/>
  <c r="R584" i="1" s="1"/>
  <c r="R559" i="1" a="1"/>
  <c r="R559" i="1" s="1"/>
  <c r="R531" i="1" a="1"/>
  <c r="R531" i="1" s="1"/>
  <c r="R508" i="1" a="1"/>
  <c r="R508" i="1" s="1"/>
  <c r="R479" i="1" a="1"/>
  <c r="R479" i="1" s="1"/>
  <c r="R443" i="1" a="1"/>
  <c r="R443" i="1" s="1"/>
  <c r="R413" i="1" a="1"/>
  <c r="R413" i="1" s="1"/>
  <c r="R387" i="1" a="1"/>
  <c r="R387" i="1" s="1"/>
  <c r="R355" i="1" a="1"/>
  <c r="R355" i="1" s="1"/>
  <c r="R324" i="1" a="1"/>
  <c r="R324" i="1" s="1"/>
  <c r="R292" i="1" a="1"/>
  <c r="R292" i="1" s="1"/>
  <c r="R258" i="1" a="1"/>
  <c r="R258" i="1" s="1"/>
  <c r="R234" i="1" a="1"/>
  <c r="R234" i="1" s="1"/>
  <c r="R201" i="1" a="1"/>
  <c r="R201" i="1" s="1"/>
  <c r="R169" i="1" a="1"/>
  <c r="R169" i="1" s="1"/>
  <c r="R137" i="1" a="1"/>
  <c r="R137" i="1" s="1"/>
  <c r="R105" i="1" a="1"/>
  <c r="R105" i="1" s="1"/>
  <c r="R79" i="1" a="1"/>
  <c r="R79" i="1" s="1"/>
  <c r="R48" i="1" a="1"/>
  <c r="R48" i="1" s="1"/>
  <c r="R15" i="1" a="1"/>
  <c r="R15" i="1" s="1"/>
  <c r="R1198" i="1" a="1"/>
  <c r="R1198" i="1" s="1"/>
  <c r="R1177" i="1" a="1"/>
  <c r="R1177" i="1" s="1"/>
  <c r="R1151" i="1" a="1"/>
  <c r="R1151" i="1" s="1"/>
  <c r="R1121" i="1" a="1"/>
  <c r="R1121" i="1" s="1"/>
  <c r="R1100" i="1" a="1"/>
  <c r="R1100" i="1" s="1"/>
  <c r="R1074" i="1" a="1"/>
  <c r="R1074" i="1" s="1"/>
  <c r="R1051" i="1" a="1"/>
  <c r="R1051" i="1" s="1"/>
  <c r="R1025" i="1" a="1"/>
  <c r="R1025" i="1" s="1"/>
  <c r="R994" i="1" a="1"/>
  <c r="R994" i="1" s="1"/>
  <c r="R969" i="1" a="1"/>
  <c r="R969" i="1" s="1"/>
  <c r="R941" i="1" a="1"/>
  <c r="R941" i="1" s="1"/>
  <c r="R916" i="1" a="1"/>
  <c r="R916" i="1" s="1"/>
  <c r="R887" i="1" a="1"/>
  <c r="R887" i="1" s="1"/>
  <c r="R857" i="1" a="1"/>
  <c r="R857" i="1" s="1"/>
  <c r="R834" i="1" a="1"/>
  <c r="R834" i="1" s="1"/>
  <c r="R805" i="1" a="1"/>
  <c r="R805" i="1" s="1"/>
  <c r="R780" i="1" a="1"/>
  <c r="R780" i="1" s="1"/>
  <c r="R752" i="1" a="1"/>
  <c r="R752" i="1" s="1"/>
  <c r="R720" i="1" a="1"/>
  <c r="R720" i="1" s="1"/>
  <c r="R695" i="1" a="1"/>
  <c r="R695" i="1" s="1"/>
  <c r="R667" i="1" a="1"/>
  <c r="R667" i="1" s="1"/>
  <c r="R642" i="1" a="1"/>
  <c r="R642" i="1" s="1"/>
  <c r="R613" i="1" a="1"/>
  <c r="R613" i="1" s="1"/>
  <c r="R583" i="1" a="1"/>
  <c r="R583" i="1" s="1"/>
  <c r="R558" i="1" a="1"/>
  <c r="R558" i="1" s="1"/>
  <c r="R529" i="1" a="1"/>
  <c r="R529" i="1" s="1"/>
  <c r="R507" i="1" a="1"/>
  <c r="R507" i="1" s="1"/>
  <c r="R478" i="1" a="1"/>
  <c r="R478" i="1" s="1"/>
  <c r="R442" i="1" a="1"/>
  <c r="R442" i="1" s="1"/>
  <c r="R412" i="1" a="1"/>
  <c r="R412" i="1" s="1"/>
  <c r="R380" i="1" a="1"/>
  <c r="R380" i="1" s="1"/>
  <c r="R354" i="1" a="1"/>
  <c r="R354" i="1" s="1"/>
  <c r="R323" i="1" a="1"/>
  <c r="R323" i="1" s="1"/>
  <c r="R287" i="1" a="1"/>
  <c r="R287" i="1" s="1"/>
  <c r="R257" i="1" a="1"/>
  <c r="R257" i="1" s="1"/>
  <c r="R226" i="1" a="1"/>
  <c r="R226" i="1" s="1"/>
  <c r="R200" i="1" a="1"/>
  <c r="R200" i="1" s="1"/>
  <c r="R168" i="1" a="1"/>
  <c r="R168" i="1" s="1"/>
  <c r="R136" i="1" a="1"/>
  <c r="R136" i="1" s="1"/>
  <c r="R102" i="1" a="1"/>
  <c r="R102" i="1" s="1"/>
  <c r="R71" i="1" a="1"/>
  <c r="R71" i="1" s="1"/>
  <c r="R45" i="1" a="1"/>
  <c r="R45" i="1" s="1"/>
  <c r="R13" i="1" a="1"/>
  <c r="R13" i="1" s="1"/>
  <c r="R1193" i="1" a="1"/>
  <c r="R1193" i="1" s="1"/>
  <c r="R1169" i="1" a="1"/>
  <c r="R1169" i="1" s="1"/>
  <c r="R1150" i="1" a="1"/>
  <c r="R1150" i="1" s="1"/>
  <c r="R1129" i="1" a="1"/>
  <c r="R1129" i="1" s="1"/>
  <c r="R1105" i="1" a="1"/>
  <c r="R1105" i="1" s="1"/>
  <c r="R1087" i="1" a="1"/>
  <c r="R1087" i="1" s="1"/>
  <c r="R1066" i="1" a="1"/>
  <c r="R1066" i="1" s="1"/>
  <c r="R1042" i="1" a="1"/>
  <c r="R1042" i="1" s="1"/>
  <c r="R1024" i="1" a="1"/>
  <c r="R1024" i="1" s="1"/>
  <c r="R1002" i="1" a="1"/>
  <c r="R1002" i="1" s="1"/>
  <c r="R978" i="1" a="1"/>
  <c r="R978" i="1" s="1"/>
  <c r="R955" i="1" a="1"/>
  <c r="R955" i="1" s="1"/>
  <c r="R935" i="1" a="1"/>
  <c r="R935" i="1" s="1"/>
  <c r="R909" i="1" a="1"/>
  <c r="R909" i="1" s="1"/>
  <c r="R886" i="1" a="1"/>
  <c r="R886" i="1" s="1"/>
  <c r="R865" i="1" a="1"/>
  <c r="R865" i="1" s="1"/>
  <c r="R839" i="1" a="1"/>
  <c r="R839" i="1" s="1"/>
  <c r="R820" i="1" a="1"/>
  <c r="R820" i="1" s="1"/>
  <c r="R797" i="1" a="1"/>
  <c r="R797" i="1" s="1"/>
  <c r="R771" i="1" a="1"/>
  <c r="R771" i="1" s="1"/>
  <c r="R751" i="1" a="1"/>
  <c r="R751" i="1" s="1"/>
  <c r="R728" i="1" a="1"/>
  <c r="R728" i="1" s="1"/>
  <c r="R702" i="1" a="1"/>
  <c r="R702" i="1" s="1"/>
  <c r="R681" i="1" a="1"/>
  <c r="R681" i="1" s="1"/>
  <c r="R659" i="1" a="1"/>
  <c r="R659" i="1" s="1"/>
  <c r="R635" i="1" a="1"/>
  <c r="R635" i="1" s="1"/>
  <c r="R612" i="1" a="1"/>
  <c r="R612" i="1" s="1"/>
  <c r="R593" i="1" a="1"/>
  <c r="R593" i="1" s="1"/>
  <c r="R567" i="1" a="1"/>
  <c r="R567" i="1" s="1"/>
  <c r="R544" i="1" a="1"/>
  <c r="R544" i="1" s="1"/>
  <c r="R523" i="1" a="1"/>
  <c r="R523" i="1" s="1"/>
  <c r="R497" i="1" a="1"/>
  <c r="R497" i="1" s="1"/>
  <c r="R477" i="1" a="1"/>
  <c r="R477" i="1" s="1"/>
  <c r="R449" i="1" a="1"/>
  <c r="R449" i="1" s="1"/>
  <c r="R425" i="1" a="1"/>
  <c r="R425" i="1" s="1"/>
  <c r="R396" i="1" a="1"/>
  <c r="R396" i="1" s="1"/>
  <c r="R372" i="1" a="1"/>
  <c r="R372" i="1" s="1"/>
  <c r="R344" i="1" a="1"/>
  <c r="R344" i="1" s="1"/>
  <c r="R322" i="1" a="1"/>
  <c r="R322" i="1" s="1"/>
  <c r="R294" i="1" a="1"/>
  <c r="R294" i="1" s="1"/>
  <c r="R270" i="1" a="1"/>
  <c r="R270" i="1" s="1"/>
  <c r="R241" i="1" a="1"/>
  <c r="R241" i="1" s="1"/>
  <c r="R220" i="1" a="1"/>
  <c r="R220" i="1" s="1"/>
  <c r="R191" i="1" a="1"/>
  <c r="R191" i="1" s="1"/>
  <c r="R167" i="1" a="1"/>
  <c r="R167" i="1" s="1"/>
  <c r="R139" i="1" a="1"/>
  <c r="R139" i="1" s="1"/>
  <c r="R115" i="1" a="1"/>
  <c r="R115" i="1" s="1"/>
  <c r="R87" i="1" a="1"/>
  <c r="R87" i="1" s="1"/>
  <c r="R65" i="1" a="1"/>
  <c r="R65" i="1" s="1"/>
  <c r="R36" i="1" a="1"/>
  <c r="R36" i="1" s="1"/>
  <c r="R12" i="1" a="1"/>
  <c r="R12" i="1" s="1"/>
  <c r="R1186" i="1" a="1"/>
  <c r="R1186" i="1" s="1"/>
  <c r="R1168" i="1" a="1"/>
  <c r="R1168" i="1" s="1"/>
  <c r="R1147" i="1" a="1"/>
  <c r="R1147" i="1" s="1"/>
  <c r="R1125" i="1" a="1"/>
  <c r="R1125" i="1" s="1"/>
  <c r="R1104" i="1" a="1"/>
  <c r="R1104" i="1" s="1"/>
  <c r="R1086" i="1" a="1"/>
  <c r="R1086" i="1" s="1"/>
  <c r="R1062" i="1" a="1"/>
  <c r="R1062" i="1" s="1"/>
  <c r="R1041" i="1" a="1"/>
  <c r="R1041" i="1" s="1"/>
  <c r="R1022" i="1" a="1"/>
  <c r="R1022" i="1" s="1"/>
  <c r="R996" i="1" a="1"/>
  <c r="R996" i="1" s="1"/>
  <c r="R977" i="1" a="1"/>
  <c r="R977" i="1" s="1"/>
  <c r="R954" i="1" a="1"/>
  <c r="R954" i="1" s="1"/>
  <c r="R928" i="1" a="1"/>
  <c r="R928" i="1" s="1"/>
  <c r="R908" i="1" a="1"/>
  <c r="R908" i="1" s="1"/>
  <c r="R885" i="1" a="1"/>
  <c r="R885" i="1" s="1"/>
  <c r="R859" i="1" a="1"/>
  <c r="R859" i="1" s="1"/>
  <c r="R838" i="1" a="1"/>
  <c r="R838" i="1" s="1"/>
  <c r="R816" i="1" a="1"/>
  <c r="R816" i="1" s="1"/>
  <c r="R792" i="1" a="1"/>
  <c r="R792" i="1" s="1"/>
  <c r="R769" i="1" a="1"/>
  <c r="R769" i="1" s="1"/>
  <c r="R750" i="1" a="1"/>
  <c r="R750" i="1" s="1"/>
  <c r="R724" i="1" a="1"/>
  <c r="R724" i="1" s="1"/>
  <c r="R701" i="1" a="1"/>
  <c r="R701" i="1" s="1"/>
  <c r="R680" i="1" a="1"/>
  <c r="R680" i="1" s="1"/>
  <c r="R654" i="1" a="1"/>
  <c r="R654" i="1" s="1"/>
  <c r="R634" i="1" a="1"/>
  <c r="R634" i="1" s="1"/>
  <c r="R611" i="1" a="1"/>
  <c r="R611" i="1" s="1"/>
  <c r="R585" i="1" a="1"/>
  <c r="R585" i="1" s="1"/>
  <c r="R564" i="1" a="1"/>
  <c r="R564" i="1" s="1"/>
  <c r="R543" i="1" a="1"/>
  <c r="R543" i="1" s="1"/>
  <c r="R516" i="1" a="1"/>
  <c r="R516" i="1" s="1"/>
  <c r="R496" i="1" a="1"/>
  <c r="R496" i="1" s="1"/>
  <c r="R473" i="1" a="1"/>
  <c r="R473" i="1" s="1"/>
  <c r="R444" i="1" a="1"/>
  <c r="R444" i="1" s="1"/>
  <c r="R424" i="1" a="1"/>
  <c r="R424" i="1" s="1"/>
  <c r="R394" i="1" a="1"/>
  <c r="R394" i="1" s="1"/>
  <c r="R371" i="1" a="1"/>
  <c r="R371" i="1" s="1"/>
  <c r="R342" i="1" a="1"/>
  <c r="R342" i="1" s="1"/>
  <c r="R321" i="1" a="1"/>
  <c r="R321" i="1" s="1"/>
  <c r="R293" i="1" a="1"/>
  <c r="R293" i="1" s="1"/>
  <c r="R269" i="1" a="1"/>
  <c r="R269" i="1" s="1"/>
  <c r="R240" i="1" a="1"/>
  <c r="R240" i="1" s="1"/>
  <c r="R216" i="1" a="1"/>
  <c r="R216" i="1" s="1"/>
  <c r="R188" i="1" a="1"/>
  <c r="R188" i="1" s="1"/>
  <c r="R166" i="1" a="1"/>
  <c r="R166" i="1" s="1"/>
  <c r="R138" i="1" a="1"/>
  <c r="R138" i="1" s="1"/>
  <c r="R114" i="1" a="1"/>
  <c r="R114" i="1" s="1"/>
  <c r="R85" i="1" a="1"/>
  <c r="R85" i="1" s="1"/>
  <c r="R64" i="1" a="1"/>
  <c r="R64" i="1" s="1"/>
  <c r="R35" i="1" a="1"/>
  <c r="R35" i="1" s="1"/>
  <c r="R11" i="1" a="1"/>
  <c r="R11" i="1" s="1"/>
  <c r="R10" i="1" a="1"/>
  <c r="R10" i="1" s="1"/>
  <c r="R1190" i="1" a="1"/>
  <c r="R1190" i="1" s="1"/>
  <c r="R1173" i="1" a="1"/>
  <c r="R1173" i="1" s="1"/>
  <c r="R1158" i="1" a="1"/>
  <c r="R1158" i="1" s="1"/>
  <c r="R1142" i="1" a="1"/>
  <c r="R1142" i="1" s="1"/>
  <c r="R1127" i="1" a="1"/>
  <c r="R1127" i="1" s="1"/>
  <c r="R1112" i="1" a="1"/>
  <c r="R1112" i="1" s="1"/>
  <c r="R1094" i="1" a="1"/>
  <c r="R1094" i="1" s="1"/>
  <c r="R1079" i="1" a="1"/>
  <c r="R1079" i="1" s="1"/>
  <c r="R1064" i="1" a="1"/>
  <c r="R1064" i="1" s="1"/>
  <c r="R1049" i="1" a="1"/>
  <c r="R1049" i="1" s="1"/>
  <c r="R1033" i="1" a="1"/>
  <c r="R1033" i="1" s="1"/>
  <c r="R1016" i="1" a="1"/>
  <c r="R1016" i="1" s="1"/>
  <c r="R1000" i="1" a="1"/>
  <c r="R1000" i="1" s="1"/>
  <c r="R982" i="1" a="1"/>
  <c r="R982" i="1" s="1"/>
  <c r="R966" i="1" a="1"/>
  <c r="R966" i="1" s="1"/>
  <c r="R949" i="1" a="1"/>
  <c r="R949" i="1" s="1"/>
  <c r="R930" i="1" a="1"/>
  <c r="R930" i="1" s="1"/>
  <c r="R913" i="1" a="1"/>
  <c r="R913" i="1" s="1"/>
  <c r="R897" i="1" a="1"/>
  <c r="R897" i="1" s="1"/>
  <c r="R881" i="1" a="1"/>
  <c r="R881" i="1" s="1"/>
  <c r="R863" i="1" a="1"/>
  <c r="R863" i="1" s="1"/>
  <c r="R845" i="1" a="1"/>
  <c r="R845" i="1" s="1"/>
  <c r="R828" i="1" a="1"/>
  <c r="R828" i="1" s="1"/>
  <c r="R811" i="1" a="1"/>
  <c r="R811" i="1" s="1"/>
  <c r="R795" i="1" a="1"/>
  <c r="R795" i="1" s="1"/>
  <c r="R778" i="1" a="1"/>
  <c r="R778" i="1" s="1"/>
  <c r="R759" i="1" a="1"/>
  <c r="R759" i="1" s="1"/>
  <c r="R742" i="1" a="1"/>
  <c r="R742" i="1" s="1"/>
  <c r="R726" i="1" a="1"/>
  <c r="R726" i="1" s="1"/>
  <c r="R708" i="1" a="1"/>
  <c r="R708" i="1" s="1"/>
  <c r="R692" i="1" a="1"/>
  <c r="R692" i="1" s="1"/>
  <c r="R673" i="1" a="1"/>
  <c r="R673" i="1" s="1"/>
  <c r="R656" i="1" a="1"/>
  <c r="R656" i="1" s="1"/>
  <c r="R640" i="1" a="1"/>
  <c r="R640" i="1" s="1"/>
  <c r="R623" i="1" a="1"/>
  <c r="R623" i="1" s="1"/>
  <c r="R607" i="1" a="1"/>
  <c r="R607" i="1" s="1"/>
  <c r="R587" i="1" a="1"/>
  <c r="R587" i="1" s="1"/>
  <c r="R571" i="1" a="1"/>
  <c r="R571" i="1" s="1"/>
  <c r="R555" i="1" a="1"/>
  <c r="R555" i="1" s="1"/>
  <c r="R537" i="1" a="1"/>
  <c r="R537" i="1" s="1"/>
  <c r="R521" i="1" a="1"/>
  <c r="R521" i="1" s="1"/>
  <c r="R502" i="1" a="1"/>
  <c r="R502" i="1" s="1"/>
  <c r="R485" i="1" a="1"/>
  <c r="R485" i="1" s="1"/>
  <c r="R468" i="1" a="1"/>
  <c r="R468" i="1" s="1"/>
  <c r="R452" i="1" a="1"/>
  <c r="R452" i="1" s="1"/>
  <c r="R436" i="1" a="1"/>
  <c r="R436" i="1" s="1"/>
  <c r="R416" i="1" a="1"/>
  <c r="R416" i="1" s="1"/>
  <c r="R400" i="1" a="1"/>
  <c r="R400" i="1" s="1"/>
  <c r="R383" i="1" a="1"/>
  <c r="R383" i="1" s="1"/>
  <c r="R366" i="1" a="1"/>
  <c r="R366" i="1" s="1"/>
  <c r="R349" i="1" a="1"/>
  <c r="R349" i="1" s="1"/>
  <c r="R331" i="1" a="1"/>
  <c r="R331" i="1" s="1"/>
  <c r="R313" i="1" a="1"/>
  <c r="R313" i="1" s="1"/>
  <c r="R297" i="1" a="1"/>
  <c r="R297" i="1" s="1"/>
  <c r="R281" i="1" a="1"/>
  <c r="R281" i="1" s="1"/>
  <c r="R263" i="1" a="1"/>
  <c r="R263" i="1" s="1"/>
  <c r="R245" i="1" a="1"/>
  <c r="R245" i="1" s="1"/>
  <c r="R228" i="1" a="1"/>
  <c r="R228" i="1" s="1"/>
  <c r="R211" i="1" a="1"/>
  <c r="R211" i="1" s="1"/>
  <c r="R195" i="1" a="1"/>
  <c r="R195" i="1" s="1"/>
  <c r="R178" i="1" a="1"/>
  <c r="R178" i="1" s="1"/>
  <c r="R159" i="1" a="1"/>
  <c r="R159" i="1" s="1"/>
  <c r="R142" i="1" a="1"/>
  <c r="R142" i="1" s="1"/>
  <c r="R126" i="1" a="1"/>
  <c r="R126" i="1" s="1"/>
  <c r="R109" i="1" a="1"/>
  <c r="R109" i="1" s="1"/>
  <c r="R92" i="1" a="1"/>
  <c r="R92" i="1" s="1"/>
  <c r="R73" i="1" a="1"/>
  <c r="R73" i="1" s="1"/>
  <c r="R57" i="1" a="1"/>
  <c r="R57" i="1" s="1"/>
  <c r="R40" i="1" a="1"/>
  <c r="R40" i="1" s="1"/>
  <c r="R23" i="1" a="1"/>
  <c r="R23" i="1" s="1"/>
  <c r="R7" i="1" a="1"/>
  <c r="R7" i="1" s="1"/>
  <c r="R471" i="1" a="1"/>
  <c r="R471" i="1" s="1"/>
  <c r="R454" i="1" a="1"/>
  <c r="R454" i="1" s="1"/>
  <c r="R438" i="1" a="1"/>
  <c r="R438" i="1" s="1"/>
  <c r="R420" i="1" a="1"/>
  <c r="R420" i="1" s="1"/>
  <c r="R402" i="1" a="1"/>
  <c r="R402" i="1" s="1"/>
  <c r="R385" i="1" a="1"/>
  <c r="R385" i="1" s="1"/>
  <c r="R368" i="1" a="1"/>
  <c r="R368" i="1" s="1"/>
  <c r="R352" i="1" a="1"/>
  <c r="R352" i="1" s="1"/>
  <c r="R335" i="1" a="1"/>
  <c r="R335" i="1" s="1"/>
  <c r="R316" i="1" a="1"/>
  <c r="R316" i="1" s="1"/>
  <c r="R299" i="1" a="1"/>
  <c r="R299" i="1" s="1"/>
  <c r="R283" i="1" a="1"/>
  <c r="R283" i="1" s="1"/>
  <c r="R267" i="1" a="1"/>
  <c r="R267" i="1" s="1"/>
  <c r="R249" i="1" a="1"/>
  <c r="R249" i="1" s="1"/>
  <c r="R231" i="1" a="1"/>
  <c r="R231" i="1" s="1"/>
  <c r="R214" i="1" a="1"/>
  <c r="R214" i="1" s="1"/>
  <c r="R197" i="1" a="1"/>
  <c r="R197" i="1" s="1"/>
  <c r="R180" i="1" a="1"/>
  <c r="R180" i="1" s="1"/>
  <c r="R164" i="1" a="1"/>
  <c r="R164" i="1" s="1"/>
  <c r="R144" i="1" a="1"/>
  <c r="R144" i="1" s="1"/>
  <c r="R128" i="1" a="1"/>
  <c r="R128" i="1" s="1"/>
  <c r="R112" i="1" a="1"/>
  <c r="R112" i="1" s="1"/>
  <c r="R95" i="1" a="1"/>
  <c r="R95" i="1" s="1"/>
  <c r="R78" i="1" a="1"/>
  <c r="R78" i="1" s="1"/>
  <c r="R59" i="1" a="1"/>
  <c r="R59" i="1" s="1"/>
  <c r="R43" i="1" a="1"/>
  <c r="R43" i="1" s="1"/>
  <c r="R25" i="1" a="1"/>
  <c r="R25" i="1" s="1"/>
  <c r="R9" i="1" a="1"/>
  <c r="R9" i="1" s="1"/>
  <c r="R1192" i="1" a="1"/>
  <c r="R1192" i="1" s="1"/>
  <c r="R1176" i="1" a="1"/>
  <c r="R1176" i="1" s="1"/>
  <c r="R1159" i="1" a="1"/>
  <c r="R1159" i="1" s="1"/>
  <c r="R1144" i="1" a="1"/>
  <c r="R1144" i="1" s="1"/>
  <c r="R1128" i="1" a="1"/>
  <c r="R1128" i="1" s="1"/>
  <c r="R1113" i="1" a="1"/>
  <c r="R1113" i="1" s="1"/>
  <c r="R1098" i="1" a="1"/>
  <c r="R1098" i="1" s="1"/>
  <c r="R1080" i="1" a="1"/>
  <c r="R1080" i="1" s="1"/>
  <c r="R1065" i="1" a="1"/>
  <c r="R1065" i="1" s="1"/>
  <c r="R1050" i="1" a="1"/>
  <c r="R1050" i="1" s="1"/>
  <c r="R1034" i="1" a="1"/>
  <c r="R1034" i="1" s="1"/>
  <c r="R1019" i="1" a="1"/>
  <c r="R1019" i="1" s="1"/>
  <c r="R1001" i="1" a="1"/>
  <c r="R1001" i="1" s="1"/>
  <c r="R983" i="1" a="1"/>
  <c r="R983" i="1" s="1"/>
  <c r="R967" i="1" a="1"/>
  <c r="R967" i="1" s="1"/>
  <c r="R951" i="1" a="1"/>
  <c r="R951" i="1" s="1"/>
  <c r="R934" i="1" a="1"/>
  <c r="R934" i="1" s="1"/>
  <c r="R915" i="1" a="1"/>
  <c r="R915" i="1" s="1"/>
  <c r="R898" i="1" a="1"/>
  <c r="R898" i="1" s="1"/>
  <c r="R882" i="1" a="1"/>
  <c r="R882" i="1" s="1"/>
  <c r="R864" i="1" a="1"/>
  <c r="R864" i="1" s="1"/>
  <c r="R848" i="1" a="1"/>
  <c r="R848" i="1" s="1"/>
  <c r="R829" i="1" a="1"/>
  <c r="R829" i="1" s="1"/>
  <c r="R812" i="1" a="1"/>
  <c r="R812" i="1" s="1"/>
  <c r="R796" i="1" a="1"/>
  <c r="R796" i="1" s="1"/>
  <c r="R779" i="1" a="1"/>
  <c r="R779" i="1" s="1"/>
  <c r="R763" i="1" a="1"/>
  <c r="R763" i="1" s="1"/>
  <c r="R743" i="1" a="1"/>
  <c r="R743" i="1" s="1"/>
  <c r="R727" i="1" a="1"/>
  <c r="R727" i="1" s="1"/>
  <c r="R711" i="1" a="1"/>
  <c r="R711" i="1" s="1"/>
  <c r="R693" i="1" a="1"/>
  <c r="R693" i="1" s="1"/>
  <c r="R677" i="1" a="1"/>
  <c r="R677" i="1" s="1"/>
  <c r="R658" i="1" a="1"/>
  <c r="R658" i="1" s="1"/>
  <c r="R641" i="1" a="1"/>
  <c r="R641" i="1" s="1"/>
  <c r="R624" i="1" a="1"/>
  <c r="R624" i="1" s="1"/>
  <c r="R608" i="1" a="1"/>
  <c r="R608" i="1" s="1"/>
  <c r="R591" i="1" a="1"/>
  <c r="R591" i="1" s="1"/>
  <c r="R572" i="1" a="1"/>
  <c r="R572" i="1" s="1"/>
  <c r="R556" i="1" a="1"/>
  <c r="R556" i="1" s="1"/>
  <c r="R538" i="1" a="1"/>
  <c r="R538" i="1" s="1"/>
  <c r="R522" i="1" a="1"/>
  <c r="R522" i="1" s="1"/>
  <c r="R505" i="1" a="1"/>
  <c r="R505" i="1" s="1"/>
  <c r="R486" i="1" a="1"/>
  <c r="R486" i="1" s="1"/>
  <c r="R469" i="1" a="1"/>
  <c r="R469" i="1" s="1"/>
  <c r="R453" i="1" a="1"/>
  <c r="R453" i="1" s="1"/>
  <c r="R437" i="1" a="1"/>
  <c r="R437" i="1" s="1"/>
  <c r="R419" i="1" a="1"/>
  <c r="R419" i="1" s="1"/>
  <c r="R401" i="1" a="1"/>
  <c r="R401" i="1" s="1"/>
  <c r="R384" i="1" a="1"/>
  <c r="R384" i="1" s="1"/>
  <c r="R367" i="1" a="1"/>
  <c r="R367" i="1" s="1"/>
  <c r="R351" i="1" a="1"/>
  <c r="R351" i="1" s="1"/>
  <c r="R334" i="1" a="1"/>
  <c r="R334" i="1" s="1"/>
  <c r="R315" i="1" a="1"/>
  <c r="R315" i="1" s="1"/>
  <c r="R298" i="1" a="1"/>
  <c r="R298" i="1" s="1"/>
  <c r="R282" i="1" a="1"/>
  <c r="R282" i="1" s="1"/>
  <c r="R265" i="1" a="1"/>
  <c r="R265" i="1" s="1"/>
  <c r="R248" i="1" a="1"/>
  <c r="R248" i="1" s="1"/>
  <c r="R229" i="1" a="1"/>
  <c r="R229" i="1" s="1"/>
  <c r="R213" i="1" a="1"/>
  <c r="R213" i="1" s="1"/>
  <c r="R196" i="1" a="1"/>
  <c r="R196" i="1" s="1"/>
  <c r="R179" i="1" a="1"/>
  <c r="R179" i="1" s="1"/>
  <c r="R163" i="1" a="1"/>
  <c r="R163" i="1" s="1"/>
  <c r="R143" i="1" a="1"/>
  <c r="R143" i="1" s="1"/>
  <c r="R127" i="1" a="1"/>
  <c r="R127" i="1" s="1"/>
  <c r="R111" i="1" a="1"/>
  <c r="R111" i="1" s="1"/>
  <c r="R93" i="1" a="1"/>
  <c r="R93" i="1" s="1"/>
  <c r="R77" i="1" a="1"/>
  <c r="R77" i="1" s="1"/>
  <c r="R58" i="1" a="1"/>
  <c r="R58" i="1" s="1"/>
  <c r="R41" i="1" a="1"/>
  <c r="R41" i="1" s="1"/>
  <c r="R24" i="1" a="1"/>
  <c r="R24" i="1" s="1"/>
  <c r="R8" i="1" a="1"/>
  <c r="R8" i="1" s="1"/>
  <c r="R1189" i="1" a="1"/>
  <c r="R1189" i="1" s="1"/>
  <c r="R1172" i="1" a="1"/>
  <c r="R1172" i="1" s="1"/>
  <c r="R1157" i="1" a="1"/>
  <c r="R1157" i="1" s="1"/>
  <c r="R1141" i="1" a="1"/>
  <c r="R1141" i="1" s="1"/>
  <c r="R1126" i="1" a="1"/>
  <c r="R1126" i="1" s="1"/>
  <c r="R1111" i="1" a="1"/>
  <c r="R1111" i="1" s="1"/>
  <c r="R1093" i="1" a="1"/>
  <c r="R1093" i="1" s="1"/>
  <c r="R1078" i="1" a="1"/>
  <c r="R1078" i="1" s="1"/>
  <c r="R1063" i="1" a="1"/>
  <c r="R1063" i="1" s="1"/>
  <c r="R1048" i="1" a="1"/>
  <c r="R1048" i="1" s="1"/>
  <c r="R1032" i="1" a="1"/>
  <c r="R1032" i="1" s="1"/>
  <c r="R1015" i="1" a="1"/>
  <c r="R1015" i="1" s="1"/>
  <c r="R999" i="1" a="1"/>
  <c r="R999" i="1" s="1"/>
  <c r="R981" i="1" a="1"/>
  <c r="R981" i="1" s="1"/>
  <c r="R965" i="1" a="1"/>
  <c r="R965" i="1" s="1"/>
  <c r="R948" i="1" a="1"/>
  <c r="R948" i="1" s="1"/>
  <c r="R929" i="1" a="1"/>
  <c r="R929" i="1" s="1"/>
  <c r="R912" i="1" a="1"/>
  <c r="R912" i="1" s="1"/>
  <c r="R896" i="1" a="1"/>
  <c r="R896" i="1" s="1"/>
  <c r="R879" i="1" a="1"/>
  <c r="R879" i="1" s="1"/>
  <c r="R862" i="1" a="1"/>
  <c r="R862" i="1" s="1"/>
  <c r="R844" i="1" a="1"/>
  <c r="R844" i="1" s="1"/>
  <c r="R826" i="1" a="1"/>
  <c r="R826" i="1" s="1"/>
  <c r="R810" i="1" a="1"/>
  <c r="R810" i="1" s="1"/>
  <c r="R793" i="1" a="1"/>
  <c r="R793" i="1" s="1"/>
  <c r="R777" i="1" a="1"/>
  <c r="R777" i="1" s="1"/>
  <c r="R757" i="1" a="1"/>
  <c r="R757" i="1" s="1"/>
  <c r="R741" i="1" a="1"/>
  <c r="R741" i="1" s="1"/>
  <c r="R725" i="1" a="1"/>
  <c r="R725" i="1" s="1"/>
  <c r="R707" i="1" a="1"/>
  <c r="R707" i="1" s="1"/>
  <c r="R691" i="1" a="1"/>
  <c r="R691" i="1" s="1"/>
  <c r="R672" i="1" a="1"/>
  <c r="R672" i="1" s="1"/>
  <c r="R655" i="1" a="1"/>
  <c r="R655" i="1" s="1"/>
  <c r="R639" i="1" a="1"/>
  <c r="R639" i="1" s="1"/>
  <c r="R622" i="1" a="1"/>
  <c r="R622" i="1" s="1"/>
  <c r="R606" i="1"/>
  <c r="R606" i="1" a="1"/>
  <c r="R586" i="1" a="1"/>
  <c r="R586" i="1" s="1"/>
  <c r="R570" i="1" a="1"/>
  <c r="R570" i="1" s="1"/>
  <c r="R553" i="1" a="1"/>
  <c r="R553" i="1" s="1"/>
  <c r="R536" i="1" a="1"/>
  <c r="R536" i="1" s="1"/>
  <c r="R520" i="1" a="1"/>
  <c r="R520" i="1" s="1"/>
  <c r="R501" i="1" a="1"/>
  <c r="R501" i="1" s="1"/>
  <c r="R484" i="1" a="1"/>
  <c r="R484" i="1" s="1"/>
  <c r="R467" i="1" a="1"/>
  <c r="R467" i="1" s="1"/>
  <c r="R451" i="1" a="1"/>
  <c r="R451" i="1" s="1"/>
  <c r="R433" i="1" a="1"/>
  <c r="R433" i="1" s="1"/>
  <c r="R415" i="1" a="1"/>
  <c r="R415" i="1" s="1"/>
  <c r="R399" i="1" a="1"/>
  <c r="R399" i="1" s="1"/>
  <c r="R381" i="1" a="1"/>
  <c r="R381" i="1" s="1"/>
  <c r="R365" i="1" a="1"/>
  <c r="R365" i="1" s="1"/>
  <c r="R348" i="1" a="1"/>
  <c r="R348" i="1" s="1"/>
  <c r="R329" i="1" a="1"/>
  <c r="R329" i="1" s="1"/>
  <c r="R312" i="1" a="1"/>
  <c r="R312" i="1" s="1"/>
  <c r="R296" i="1" a="1"/>
  <c r="R296" i="1" s="1"/>
  <c r="R280" i="1" a="1"/>
  <c r="R280" i="1" s="1"/>
  <c r="R262" i="1" a="1"/>
  <c r="R262" i="1" s="1"/>
  <c r="R244" i="1" a="1"/>
  <c r="R244" i="1" s="1"/>
  <c r="R227" i="1" a="1"/>
  <c r="R227" i="1" s="1"/>
  <c r="R210" i="1" a="1"/>
  <c r="R210" i="1" s="1"/>
  <c r="R193" i="1" a="1"/>
  <c r="R193" i="1" s="1"/>
  <c r="R177" i="1" a="1"/>
  <c r="R177" i="1" s="1"/>
  <c r="R157" i="1" a="1"/>
  <c r="R157" i="1" s="1"/>
  <c r="R141" i="1" a="1"/>
  <c r="R141" i="1" s="1"/>
  <c r="R125" i="1" a="1"/>
  <c r="R125" i="1" s="1"/>
  <c r="R108" i="1" a="1"/>
  <c r="R108" i="1" s="1"/>
  <c r="R91" i="1" a="1"/>
  <c r="R91" i="1" s="1"/>
  <c r="R72" i="1" a="1"/>
  <c r="R72" i="1" s="1"/>
  <c r="R56" i="1" a="1"/>
  <c r="R56" i="1" s="1"/>
  <c r="R39" i="1" a="1"/>
  <c r="R39" i="1" s="1"/>
  <c r="R22" i="1" a="1"/>
  <c r="R22" i="1" s="1"/>
  <c r="R6" i="1" a="1"/>
  <c r="R6" i="1" s="1"/>
  <c r="R1188" i="1" a="1"/>
  <c r="R1188" i="1" s="1"/>
  <c r="R1175" i="1" a="1"/>
  <c r="R1175" i="1" s="1"/>
  <c r="R1162" i="1" a="1"/>
  <c r="R1162" i="1" s="1"/>
  <c r="R1149" i="1" a="1"/>
  <c r="R1149" i="1" s="1"/>
  <c r="R1136" i="1" a="1"/>
  <c r="R1136" i="1" s="1"/>
  <c r="R1123" i="1" a="1"/>
  <c r="R1123" i="1" s="1"/>
  <c r="R1110" i="1" a="1"/>
  <c r="R1110" i="1" s="1"/>
  <c r="R1097" i="1" a="1"/>
  <c r="R1097" i="1" s="1"/>
  <c r="R1084" i="1" a="1"/>
  <c r="R1084" i="1" s="1"/>
  <c r="R1070" i="1" a="1"/>
  <c r="R1070" i="1" s="1"/>
  <c r="R1057" i="1" a="1"/>
  <c r="R1057" i="1" s="1"/>
  <c r="R1044" i="1" a="1"/>
  <c r="R1044" i="1" s="1"/>
  <c r="R1031" i="1" a="1"/>
  <c r="R1031" i="1" s="1"/>
  <c r="R1018" i="1" a="1"/>
  <c r="R1018" i="1" s="1"/>
  <c r="R1004" i="1" a="1"/>
  <c r="R1004" i="1" s="1"/>
  <c r="R990" i="1" a="1"/>
  <c r="R990" i="1" s="1"/>
  <c r="R976" i="1" a="1"/>
  <c r="R976" i="1" s="1"/>
  <c r="R961" i="1" a="1"/>
  <c r="R961" i="1" s="1"/>
  <c r="R947" i="1" a="1"/>
  <c r="R947" i="1" s="1"/>
  <c r="R933" i="1" a="1"/>
  <c r="R933" i="1" s="1"/>
  <c r="R918" i="1" a="1"/>
  <c r="R918" i="1" s="1"/>
  <c r="R904" i="1" a="1"/>
  <c r="R904" i="1" s="1"/>
  <c r="R889" i="1" a="1"/>
  <c r="R889" i="1" s="1"/>
  <c r="R875" i="1" a="1"/>
  <c r="R875" i="1" s="1"/>
  <c r="R861" i="1" a="1"/>
  <c r="R861" i="1" s="1"/>
  <c r="R847" i="1" a="1"/>
  <c r="R847" i="1" s="1"/>
  <c r="R833" i="1" a="1"/>
  <c r="R833" i="1" s="1"/>
  <c r="R819" i="1" a="1"/>
  <c r="R819" i="1" s="1"/>
  <c r="R804" i="1" a="1"/>
  <c r="R804" i="1" s="1"/>
  <c r="R790" i="1" a="1"/>
  <c r="R790" i="1" s="1"/>
  <c r="R776" i="1" a="1"/>
  <c r="R776" i="1" s="1"/>
  <c r="R761" i="1" a="1"/>
  <c r="R761" i="1" s="1"/>
  <c r="R747" i="1" a="1"/>
  <c r="R747" i="1" s="1"/>
  <c r="R732" i="1" a="1"/>
  <c r="R732" i="1" s="1"/>
  <c r="R718" i="1" a="1"/>
  <c r="R718" i="1" s="1"/>
  <c r="R704" i="1" a="1"/>
  <c r="R704" i="1" s="1"/>
  <c r="R690" i="1" a="1"/>
  <c r="R690" i="1" s="1"/>
  <c r="R676" i="1" a="1"/>
  <c r="R676" i="1" s="1"/>
  <c r="R661" i="1" a="1"/>
  <c r="R661" i="1" s="1"/>
  <c r="R647" i="1" a="1"/>
  <c r="R647" i="1" s="1"/>
  <c r="R633" i="1" a="1"/>
  <c r="R633" i="1" s="1"/>
  <c r="R619" i="1" a="1"/>
  <c r="R619" i="1" s="1"/>
  <c r="R604" i="1" a="1"/>
  <c r="R604" i="1" s="1"/>
  <c r="R589" i="1" a="1"/>
  <c r="R589" i="1" s="1"/>
  <c r="R575" i="1" a="1"/>
  <c r="R575" i="1" s="1"/>
  <c r="R561" i="1" a="1"/>
  <c r="R561" i="1" s="1"/>
  <c r="R547" i="1" a="1"/>
  <c r="R547" i="1" s="1"/>
  <c r="R533" i="1" a="1"/>
  <c r="R533" i="1" s="1"/>
  <c r="R519" i="1" a="1"/>
  <c r="R519" i="1" s="1"/>
  <c r="R504" i="1" a="1"/>
  <c r="R504" i="1" s="1"/>
  <c r="R490" i="1" a="1"/>
  <c r="R490" i="1" s="1"/>
  <c r="R476" i="1" a="1"/>
  <c r="R476" i="1" s="1"/>
  <c r="R462" i="1" a="1"/>
  <c r="R462" i="1" s="1"/>
  <c r="R447" i="1" a="1"/>
  <c r="R447" i="1" s="1"/>
  <c r="R432" i="1" a="1"/>
  <c r="R432" i="1" s="1"/>
  <c r="R418" i="1" a="1"/>
  <c r="R418" i="1" s="1"/>
  <c r="R404" i="1" a="1"/>
  <c r="R404" i="1" s="1"/>
  <c r="R390" i="1" a="1"/>
  <c r="R390" i="1" s="1"/>
  <c r="R376" i="1" a="1"/>
  <c r="R376" i="1" s="1"/>
  <c r="R361" i="1" a="1"/>
  <c r="R361" i="1" s="1"/>
  <c r="R347" i="1" a="1"/>
  <c r="R347" i="1" s="1"/>
  <c r="R333" i="1" a="1"/>
  <c r="R333" i="1" s="1"/>
  <c r="R319" i="1" a="1"/>
  <c r="R319" i="1" s="1"/>
  <c r="R305" i="1" a="1"/>
  <c r="R305" i="1" s="1"/>
  <c r="R289" i="1" a="1"/>
  <c r="R289" i="1" s="1"/>
  <c r="R275" i="1" a="1"/>
  <c r="R275" i="1" s="1"/>
  <c r="R261" i="1" a="1"/>
  <c r="R261" i="1" s="1"/>
  <c r="R247" i="1" a="1"/>
  <c r="R247" i="1" s="1"/>
  <c r="R233" i="1" a="1"/>
  <c r="R233" i="1" s="1"/>
  <c r="R219" i="1" a="1"/>
  <c r="R219" i="1" s="1"/>
  <c r="R204" i="1" a="1"/>
  <c r="R204" i="1" s="1"/>
  <c r="R190" i="1" a="1"/>
  <c r="R190" i="1" s="1"/>
  <c r="R176" i="1" a="1"/>
  <c r="R176" i="1" s="1"/>
  <c r="R162" i="1" a="1"/>
  <c r="R162" i="1" s="1"/>
  <c r="R148" i="1" a="1"/>
  <c r="R148" i="1" s="1"/>
  <c r="R132" i="1" a="1"/>
  <c r="R132" i="1" s="1"/>
  <c r="R118" i="1" a="1"/>
  <c r="R118" i="1" s="1"/>
  <c r="R104" i="1" a="1"/>
  <c r="R104" i="1" s="1"/>
  <c r="R90" i="1" a="1"/>
  <c r="R90" i="1" s="1"/>
  <c r="R76" i="1" a="1"/>
  <c r="R76" i="1" s="1"/>
  <c r="R61" i="1" a="1"/>
  <c r="R61" i="1" s="1"/>
  <c r="R47" i="1" a="1"/>
  <c r="R47" i="1" s="1"/>
  <c r="R33" i="1" a="1"/>
  <c r="R33" i="1" s="1"/>
  <c r="R19" i="1" a="1"/>
  <c r="R19" i="1" s="1"/>
  <c r="R5" i="1" a="1"/>
  <c r="R5" i="1" s="1"/>
  <c r="R1200" i="1" a="1"/>
  <c r="R1200" i="1" s="1"/>
  <c r="R1187" i="1" a="1"/>
  <c r="R1187" i="1" s="1"/>
  <c r="R1174" i="1" a="1"/>
  <c r="R1174" i="1" s="1"/>
  <c r="R1161" i="1" a="1"/>
  <c r="R1161" i="1" s="1"/>
  <c r="R1148" i="1" a="1"/>
  <c r="R1148" i="1" s="1"/>
  <c r="R1135" i="1" a="1"/>
  <c r="R1135" i="1" s="1"/>
  <c r="R1122" i="1" a="1"/>
  <c r="R1122" i="1" s="1"/>
  <c r="R1109" i="1" a="1"/>
  <c r="R1109" i="1" s="1"/>
  <c r="R1096" i="1" a="1"/>
  <c r="R1096" i="1" s="1"/>
  <c r="R1082" i="1" a="1"/>
  <c r="R1082" i="1" s="1"/>
  <c r="R1069" i="1" a="1"/>
  <c r="R1069" i="1" s="1"/>
  <c r="R1056" i="1" a="1"/>
  <c r="R1056" i="1" s="1"/>
  <c r="R1043" i="1" a="1"/>
  <c r="R1043" i="1" s="1"/>
  <c r="R1030" i="1" a="1"/>
  <c r="R1030" i="1" s="1"/>
  <c r="R1017" i="1" a="1"/>
  <c r="R1017" i="1" s="1"/>
  <c r="R1003" i="1" a="1"/>
  <c r="R1003" i="1" s="1"/>
  <c r="R989" i="1" a="1"/>
  <c r="R989" i="1" s="1"/>
  <c r="R975" i="1" a="1"/>
  <c r="R975" i="1" s="1"/>
  <c r="R960" i="1" a="1"/>
  <c r="R960" i="1" s="1"/>
  <c r="R946" i="1" a="1"/>
  <c r="R946" i="1" s="1"/>
  <c r="R931" i="1" a="1"/>
  <c r="R931" i="1" s="1"/>
  <c r="R917" i="1" a="1"/>
  <c r="R917" i="1" s="1"/>
  <c r="R903" i="1" a="1"/>
  <c r="R903" i="1" s="1"/>
  <c r="R888" i="1" a="1"/>
  <c r="R888" i="1" s="1"/>
  <c r="R874" i="1" a="1"/>
  <c r="R874" i="1" s="1"/>
  <c r="R860" i="1" a="1"/>
  <c r="R860" i="1" s="1"/>
  <c r="R846" i="1" a="1"/>
  <c r="R846" i="1" s="1"/>
  <c r="R832" i="1" a="1"/>
  <c r="R832" i="1" s="1"/>
  <c r="R817" i="1" a="1"/>
  <c r="R817" i="1" s="1"/>
  <c r="R803" i="1" a="1"/>
  <c r="R803" i="1" s="1"/>
  <c r="R789" i="1" a="1"/>
  <c r="R789" i="1" s="1"/>
  <c r="R774" i="1" a="1"/>
  <c r="R774" i="1" s="1"/>
  <c r="R760" i="1" a="1"/>
  <c r="R760" i="1" s="1"/>
  <c r="R745" i="1" a="1"/>
  <c r="R745" i="1" s="1"/>
  <c r="R731" i="1" a="1"/>
  <c r="R731" i="1" s="1"/>
  <c r="R717" i="1" a="1"/>
  <c r="R717" i="1" s="1"/>
  <c r="R703" i="1" a="1"/>
  <c r="R703" i="1" s="1"/>
  <c r="R689" i="1" a="1"/>
  <c r="R689" i="1" s="1"/>
  <c r="R675" i="1" a="1"/>
  <c r="R675" i="1" s="1"/>
  <c r="R660" i="1" a="1"/>
  <c r="R660" i="1" s="1"/>
  <c r="R646" i="1" a="1"/>
  <c r="R646" i="1" s="1"/>
  <c r="R632" i="1" a="1"/>
  <c r="R632" i="1" s="1"/>
  <c r="R617" i="1" a="1"/>
  <c r="R617" i="1" s="1"/>
  <c r="R603" i="1" a="1"/>
  <c r="R603" i="1" s="1"/>
  <c r="R588" i="1" a="1"/>
  <c r="R588" i="1" s="1"/>
  <c r="R574" i="1" a="1"/>
  <c r="R574" i="1" s="1"/>
  <c r="R560" i="1" a="1"/>
  <c r="R560" i="1" s="1"/>
  <c r="R546" i="1" a="1"/>
  <c r="R546" i="1" s="1"/>
  <c r="R532" i="1" a="1"/>
  <c r="R532" i="1" s="1"/>
  <c r="R517" i="1" a="1"/>
  <c r="R517" i="1" s="1"/>
  <c r="R503" i="1" a="1"/>
  <c r="R503" i="1" s="1"/>
  <c r="R489" i="1" a="1"/>
  <c r="R489" i="1" s="1"/>
  <c r="R475" i="1" a="1"/>
  <c r="R475" i="1" s="1"/>
  <c r="R460" i="1" a="1"/>
  <c r="R460" i="1" s="1"/>
  <c r="R445" i="1" a="1"/>
  <c r="R445" i="1" s="1"/>
  <c r="R431" i="1" a="1"/>
  <c r="R431" i="1" s="1"/>
  <c r="R417" i="1" a="1"/>
  <c r="R417" i="1" s="1"/>
  <c r="R403" i="1" a="1"/>
  <c r="R403" i="1" s="1"/>
  <c r="R389" i="1" a="1"/>
  <c r="R389" i="1" s="1"/>
  <c r="R375" i="1" a="1"/>
  <c r="R375" i="1" s="1"/>
  <c r="R360" i="1" a="1"/>
  <c r="R360" i="1" s="1"/>
  <c r="R346" i="1" a="1"/>
  <c r="R346" i="1" s="1"/>
  <c r="R332" i="1" a="1"/>
  <c r="R332" i="1" s="1"/>
  <c r="R318" i="1" a="1"/>
  <c r="R318" i="1" s="1"/>
  <c r="R303" i="1" a="1"/>
  <c r="R303" i="1" s="1"/>
  <c r="R288" i="1" a="1"/>
  <c r="R288" i="1" s="1"/>
  <c r="R274" i="1" a="1"/>
  <c r="R274" i="1" s="1"/>
  <c r="R260" i="1" a="1"/>
  <c r="R260" i="1" s="1"/>
  <c r="R246" i="1" a="1"/>
  <c r="R246" i="1" s="1"/>
  <c r="R232" i="1" a="1"/>
  <c r="R232" i="1" s="1"/>
  <c r="R217" i="1" a="1"/>
  <c r="R217" i="1" s="1"/>
  <c r="R203" i="1" a="1"/>
  <c r="R203" i="1" s="1"/>
  <c r="R189" i="1" a="1"/>
  <c r="R189" i="1" s="1"/>
  <c r="R175" i="1" a="1"/>
  <c r="R175" i="1" s="1"/>
  <c r="R161" i="1" a="1"/>
  <c r="R161" i="1" s="1"/>
  <c r="R145" i="1" a="1"/>
  <c r="R145" i="1" s="1"/>
  <c r="R131" i="1" a="1"/>
  <c r="R131" i="1" s="1"/>
  <c r="R117" i="1" a="1"/>
  <c r="R117" i="1" s="1"/>
  <c r="R103" i="1" a="1"/>
  <c r="R103" i="1" s="1"/>
  <c r="R89" i="1" a="1"/>
  <c r="R89" i="1" s="1"/>
  <c r="R75" i="1" a="1"/>
  <c r="R75" i="1" s="1"/>
  <c r="R60" i="1" a="1"/>
  <c r="R60" i="1" s="1"/>
  <c r="R46" i="1" a="1"/>
  <c r="R46" i="1" s="1"/>
  <c r="R32" i="1" a="1"/>
  <c r="R32" i="1" s="1"/>
  <c r="R18" i="1" a="1"/>
  <c r="R18" i="1" s="1"/>
  <c r="R4" i="1" a="1"/>
  <c r="R4" i="1" s="1"/>
  <c r="R1191" i="1" a="1"/>
  <c r="R1191" i="1" s="1"/>
  <c r="R1179" i="1" a="1"/>
  <c r="R1179" i="1" s="1"/>
  <c r="R1167" i="1" a="1"/>
  <c r="R1167" i="1" s="1"/>
  <c r="R1155" i="1" a="1"/>
  <c r="R1155" i="1" s="1"/>
  <c r="R1143" i="1" a="1"/>
  <c r="R1143" i="1" s="1"/>
  <c r="R1131" i="1" a="1"/>
  <c r="R1131" i="1" s="1"/>
  <c r="R1119" i="1" a="1"/>
  <c r="R1119" i="1" s="1"/>
  <c r="R1107" i="1" a="1"/>
  <c r="R1107" i="1" s="1"/>
  <c r="R1095" i="1" a="1"/>
  <c r="R1095" i="1" s="1"/>
  <c r="R1083" i="1" a="1"/>
  <c r="R1083" i="1" s="1"/>
  <c r="R1071" i="1" a="1"/>
  <c r="R1071" i="1" s="1"/>
  <c r="R1059" i="1" a="1"/>
  <c r="R1059" i="1" s="1"/>
  <c r="R1047" i="1" a="1"/>
  <c r="R1047" i="1" s="1"/>
  <c r="R1035" i="1" a="1"/>
  <c r="R1035" i="1" s="1"/>
  <c r="R1023" i="1" a="1"/>
  <c r="R1023" i="1" s="1"/>
  <c r="R1011" i="1" a="1"/>
  <c r="R1011" i="1" s="1"/>
  <c r="R997" i="1" a="1"/>
  <c r="R997" i="1" s="1"/>
  <c r="R984" i="1" a="1"/>
  <c r="R984" i="1" s="1"/>
  <c r="R971" i="1" a="1"/>
  <c r="R971" i="1" s="1"/>
  <c r="R958" i="1" a="1"/>
  <c r="R958" i="1" s="1"/>
  <c r="R945" i="1" a="1"/>
  <c r="R945" i="1" s="1"/>
  <c r="R932" i="1" a="1"/>
  <c r="R932" i="1" s="1"/>
  <c r="R919" i="1" a="1"/>
  <c r="R919" i="1" s="1"/>
  <c r="R906" i="1" a="1"/>
  <c r="R906" i="1" s="1"/>
  <c r="R893" i="1" a="1"/>
  <c r="R893" i="1" s="1"/>
  <c r="R880" i="1" a="1"/>
  <c r="R880" i="1" s="1"/>
  <c r="R867" i="1" a="1"/>
  <c r="R867" i="1" s="1"/>
  <c r="R853" i="1" a="1"/>
  <c r="R853" i="1" s="1"/>
  <c r="R840" i="1" a="1"/>
  <c r="R840" i="1" s="1"/>
  <c r="R827" i="1" a="1"/>
  <c r="R827" i="1" s="1"/>
  <c r="R814" i="1" a="1"/>
  <c r="R814" i="1" s="1"/>
  <c r="R801" i="1" a="1"/>
  <c r="R801" i="1" s="1"/>
  <c r="R788" i="1" a="1"/>
  <c r="R788" i="1" s="1"/>
  <c r="R775" i="1" a="1"/>
  <c r="R775" i="1" s="1"/>
  <c r="R762" i="1" a="1"/>
  <c r="R762" i="1" s="1"/>
  <c r="R749" i="1" a="1"/>
  <c r="R749" i="1" s="1"/>
  <c r="R736" i="1" a="1"/>
  <c r="R736" i="1" s="1"/>
  <c r="R723" i="1" a="1"/>
  <c r="R723" i="1" s="1"/>
  <c r="R709" i="1" a="1"/>
  <c r="R709" i="1" s="1"/>
  <c r="R696" i="1" a="1"/>
  <c r="R696" i="1" s="1"/>
  <c r="R683" i="1" a="1"/>
  <c r="R683" i="1" s="1"/>
  <c r="R670" i="1" a="1"/>
  <c r="R670" i="1" s="1"/>
  <c r="R657" i="1" a="1"/>
  <c r="R657" i="1" s="1"/>
  <c r="R644" i="1" a="1"/>
  <c r="R644" i="1" s="1"/>
  <c r="R631" i="1" a="1"/>
  <c r="R631" i="1" s="1"/>
  <c r="R618" i="1" a="1"/>
  <c r="R618" i="1" s="1"/>
  <c r="R605" i="1" a="1"/>
  <c r="R605" i="1" s="1"/>
  <c r="R592" i="1" a="1"/>
  <c r="R592" i="1" s="1"/>
  <c r="R579" i="1" a="1"/>
  <c r="R579" i="1" s="1"/>
  <c r="R565" i="1" a="1"/>
  <c r="R565" i="1" s="1"/>
  <c r="R552" i="1" a="1"/>
  <c r="R552" i="1" s="1"/>
  <c r="R539" i="1" a="1"/>
  <c r="R539" i="1" s="1"/>
  <c r="R526" i="1" a="1"/>
  <c r="R526" i="1" s="1"/>
  <c r="R513" i="1" a="1"/>
  <c r="R513" i="1" s="1"/>
  <c r="R500" i="1" a="1"/>
  <c r="R500" i="1" s="1"/>
  <c r="R487" i="1" a="1"/>
  <c r="R487" i="1" s="1"/>
  <c r="R474" i="1" a="1"/>
  <c r="R474" i="1" s="1"/>
  <c r="R461" i="1" a="1"/>
  <c r="R461" i="1" s="1"/>
  <c r="R448" i="1" a="1"/>
  <c r="R448" i="1" s="1"/>
  <c r="R435" i="1" a="1"/>
  <c r="R435" i="1" s="1"/>
  <c r="R421" i="1" a="1"/>
  <c r="R421" i="1" s="1"/>
  <c r="R408" i="1" a="1"/>
  <c r="R408" i="1" s="1"/>
  <c r="R395" i="1" a="1"/>
  <c r="R395" i="1" s="1"/>
  <c r="R382" i="1" a="1"/>
  <c r="R382" i="1" s="1"/>
  <c r="R369" i="1" a="1"/>
  <c r="R369" i="1" s="1"/>
  <c r="R356" i="1" a="1"/>
  <c r="R356" i="1" s="1"/>
  <c r="R343" i="1" a="1"/>
  <c r="R343" i="1" s="1"/>
  <c r="R330" i="1" a="1"/>
  <c r="R330" i="1" s="1"/>
  <c r="R317" i="1" a="1"/>
  <c r="R317" i="1" s="1"/>
  <c r="R304" i="1" a="1"/>
  <c r="R304" i="1" s="1"/>
  <c r="R291" i="1" a="1"/>
  <c r="R291" i="1" s="1"/>
  <c r="R277" i="1" a="1"/>
  <c r="R277" i="1" s="1"/>
  <c r="R264" i="1" a="1"/>
  <c r="R264" i="1" s="1"/>
  <c r="R251" i="1" a="1"/>
  <c r="R251" i="1" s="1"/>
  <c r="R238" i="1" a="1"/>
  <c r="R238" i="1" s="1"/>
  <c r="R225" i="1" a="1"/>
  <c r="R225" i="1" s="1"/>
  <c r="R212" i="1" a="1"/>
  <c r="R212" i="1" s="1"/>
  <c r="R199" i="1" a="1"/>
  <c r="R199" i="1" s="1"/>
  <c r="R186" i="1" a="1"/>
  <c r="R186" i="1" s="1"/>
  <c r="R173" i="1" a="1"/>
  <c r="R173" i="1" s="1"/>
  <c r="R160" i="1" a="1"/>
  <c r="R160" i="1" s="1"/>
  <c r="R147" i="1" a="1"/>
  <c r="R147" i="1" s="1"/>
  <c r="R133" i="1" a="1"/>
  <c r="R133" i="1" s="1"/>
  <c r="R120" i="1" a="1"/>
  <c r="R120" i="1" s="1"/>
  <c r="R107" i="1" a="1"/>
  <c r="R107" i="1" s="1"/>
  <c r="R94" i="1" a="1"/>
  <c r="R94" i="1" s="1"/>
  <c r="R81" i="1" a="1"/>
  <c r="R81" i="1" s="1"/>
  <c r="R68" i="1" a="1"/>
  <c r="R68" i="1" s="1"/>
  <c r="R55" i="1" a="1"/>
  <c r="R55" i="1" s="1"/>
  <c r="R42" i="1" a="1"/>
  <c r="R42" i="1" s="1"/>
  <c r="R29" i="1" a="1"/>
  <c r="R29" i="1" s="1"/>
  <c r="R16" i="1" a="1"/>
  <c r="R16" i="1" s="1"/>
  <c r="R3" i="1" a="1"/>
  <c r="R3" i="1" s="1"/>
  <c r="R1010" i="1" a="1"/>
  <c r="R1010" i="1" s="1"/>
  <c r="R998" i="1" a="1"/>
  <c r="R998" i="1" s="1"/>
  <c r="R986" i="1" a="1"/>
  <c r="R986" i="1" s="1"/>
  <c r="R974" i="1" a="1"/>
  <c r="R974" i="1" s="1"/>
  <c r="R962" i="1" a="1"/>
  <c r="R962" i="1" s="1"/>
  <c r="R950" i="1" a="1"/>
  <c r="R950" i="1" s="1"/>
  <c r="R938" i="1" a="1"/>
  <c r="R938" i="1" s="1"/>
  <c r="R926" i="1" a="1"/>
  <c r="R926" i="1" s="1"/>
  <c r="R914" i="1" a="1"/>
  <c r="R914" i="1" s="1"/>
  <c r="R902" i="1" a="1"/>
  <c r="R902" i="1" s="1"/>
  <c r="R890" i="1" a="1"/>
  <c r="R890" i="1" s="1"/>
  <c r="R878" i="1" a="1"/>
  <c r="R878" i="1" s="1"/>
  <c r="R866" i="1" a="1"/>
  <c r="R866" i="1" s="1"/>
  <c r="R854" i="1" a="1"/>
  <c r="R854" i="1" s="1"/>
  <c r="R842" i="1" a="1"/>
  <c r="R842" i="1" s="1"/>
  <c r="R830" i="1" a="1"/>
  <c r="R830" i="1" s="1"/>
  <c r="R818" i="1" a="1"/>
  <c r="R818" i="1" s="1"/>
  <c r="R806" i="1" a="1"/>
  <c r="R806" i="1" s="1"/>
  <c r="R794" i="1" a="1"/>
  <c r="R794" i="1" s="1"/>
  <c r="R782" i="1" a="1"/>
  <c r="R782" i="1" s="1"/>
  <c r="R770" i="1" a="1"/>
  <c r="R770" i="1" s="1"/>
  <c r="R758" i="1" a="1"/>
  <c r="R758" i="1" s="1"/>
  <c r="R746" i="1" a="1"/>
  <c r="R746" i="1" s="1"/>
  <c r="R734" i="1" a="1"/>
  <c r="R734" i="1" s="1"/>
  <c r="R722" i="1" a="1"/>
  <c r="R722" i="1" s="1"/>
  <c r="R710" i="1" a="1"/>
  <c r="R710" i="1" s="1"/>
  <c r="R698" i="1" a="1"/>
  <c r="R698" i="1" s="1"/>
  <c r="R686" i="1" a="1"/>
  <c r="R686" i="1" s="1"/>
  <c r="R674" i="1" a="1"/>
  <c r="R674" i="1" s="1"/>
  <c r="R662" i="1" a="1"/>
  <c r="R662" i="1" s="1"/>
  <c r="R650" i="1" a="1"/>
  <c r="R650" i="1" s="1"/>
  <c r="R638" i="1" a="1"/>
  <c r="R638" i="1" s="1"/>
  <c r="R626" i="1" a="1"/>
  <c r="R626" i="1" s="1"/>
  <c r="R614" i="1" a="1"/>
  <c r="R614" i="1" s="1"/>
  <c r="R602" i="1" a="1"/>
  <c r="R602" i="1" s="1"/>
  <c r="R590" i="1" a="1"/>
  <c r="R590" i="1" s="1"/>
  <c r="R578" i="1" a="1"/>
  <c r="R578" i="1" s="1"/>
  <c r="R566" i="1" a="1"/>
  <c r="R566" i="1" s="1"/>
  <c r="R554" i="1" a="1"/>
  <c r="R554" i="1" s="1"/>
  <c r="R542" i="1" a="1"/>
  <c r="R542" i="1" s="1"/>
  <c r="R530" i="1" a="1"/>
  <c r="R530" i="1" s="1"/>
  <c r="R518" i="1" a="1"/>
  <c r="R518" i="1" s="1"/>
  <c r="R506" i="1" a="1"/>
  <c r="R506" i="1" s="1"/>
  <c r="R494" i="1" a="1"/>
  <c r="R494" i="1" s="1"/>
  <c r="R482" i="1" a="1"/>
  <c r="R482" i="1" s="1"/>
  <c r="R470" i="1" a="1"/>
  <c r="R470" i="1" s="1"/>
  <c r="R458" i="1" a="1"/>
  <c r="R458" i="1" s="1"/>
  <c r="R446" i="1" a="1"/>
  <c r="R446" i="1" s="1"/>
  <c r="R434" i="1" a="1"/>
  <c r="R434" i="1" s="1"/>
  <c r="R422" i="1" a="1"/>
  <c r="R422" i="1" s="1"/>
  <c r="R410" i="1" a="1"/>
  <c r="R410" i="1" s="1"/>
  <c r="R398" i="1" a="1"/>
  <c r="R398" i="1" s="1"/>
  <c r="R386" i="1" a="1"/>
  <c r="R386" i="1" s="1"/>
  <c r="R374" i="1" a="1"/>
  <c r="R374" i="1" s="1"/>
  <c r="R362" i="1" a="1"/>
  <c r="R362" i="1" s="1"/>
  <c r="R350" i="1" a="1"/>
  <c r="R350" i="1" s="1"/>
  <c r="R338" i="1" a="1"/>
  <c r="R338" i="1" s="1"/>
  <c r="R326" i="1" a="1"/>
  <c r="R326" i="1" s="1"/>
  <c r="R314" i="1" a="1"/>
  <c r="R314" i="1" s="1"/>
  <c r="R302" i="1" a="1"/>
  <c r="R302" i="1" s="1"/>
  <c r="R290" i="1" a="1"/>
  <c r="R290" i="1" s="1"/>
  <c r="R278" i="1" a="1"/>
  <c r="R278" i="1" s="1"/>
  <c r="R266" i="1" a="1"/>
  <c r="R266" i="1" s="1"/>
  <c r="R254" i="1" a="1"/>
  <c r="R254" i="1" s="1"/>
  <c r="R242" i="1" a="1"/>
  <c r="R242" i="1" s="1"/>
  <c r="R230" i="1" a="1"/>
  <c r="R230" i="1" s="1"/>
  <c r="R218" i="1" a="1"/>
  <c r="R218" i="1" s="1"/>
  <c r="R206" i="1" a="1"/>
  <c r="R206" i="1" s="1"/>
  <c r="R194" i="1" a="1"/>
  <c r="R194" i="1" s="1"/>
  <c r="R182" i="1" a="1"/>
  <c r="R182" i="1" s="1"/>
  <c r="R170" i="1" a="1"/>
  <c r="R170" i="1" s="1"/>
  <c r="R158" i="1" a="1"/>
  <c r="R158" i="1" s="1"/>
  <c r="R146" i="1" a="1"/>
  <c r="R146" i="1" s="1"/>
  <c r="R134" i="1" a="1"/>
  <c r="R134" i="1" s="1"/>
  <c r="R122" i="1" a="1"/>
  <c r="R122" i="1" s="1"/>
  <c r="R110" i="1" a="1"/>
  <c r="R110" i="1" s="1"/>
  <c r="R98" i="1" a="1"/>
  <c r="R98" i="1" s="1"/>
  <c r="R86" i="1" a="1"/>
  <c r="R86" i="1" s="1"/>
  <c r="R74" i="1" a="1"/>
  <c r="R74" i="1" s="1"/>
  <c r="R62" i="1" a="1"/>
  <c r="R62" i="1" s="1"/>
  <c r="R50" i="1" a="1"/>
  <c r="R50" i="1" s="1"/>
  <c r="R38" i="1" a="1"/>
  <c r="R38" i="1" s="1"/>
  <c r="R26" i="1" a="1"/>
  <c r="R26" i="1" s="1"/>
  <c r="R14" i="1" a="1"/>
  <c r="R14" i="1" s="1"/>
  <c r="R2" i="1" a="1"/>
  <c r="R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2A96D7-EFF9-4420-854F-A42218D7D5CF}" keepAlive="1" name="Query - online_course_student_data_1" description="Connection to the 'online_course_student_data_1' query in the workbook." type="5" refreshedVersion="8" background="1" saveData="1">
    <dbPr connection="Provider=Microsoft.Mashup.OleDb.1;Data Source=$Workbook$;Location=online_course_student_data_1;Extended Properties=&quot;&quot;" command="SELECT * FROM [online_course_student_data_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<sst xmlns="http://schemas.openxmlformats.org/spreadsheetml/2006/main" count="19847" uniqueCount="4734">
  <si>
    <t>Student_ID</t>
  </si>
  <si>
    <t>Name</t>
  </si>
  <si>
    <t>Email</t>
  </si>
  <si>
    <t>Gender</t>
  </si>
  <si>
    <t>Country</t>
  </si>
  <si>
    <t>Age</t>
  </si>
  <si>
    <t>Enrollment_Date</t>
  </si>
  <si>
    <t>Course_Name</t>
  </si>
  <si>
    <t>Course_Category</t>
  </si>
  <si>
    <t>Progress (%)</t>
  </si>
  <si>
    <t>Time_Spent (hrs)</t>
  </si>
  <si>
    <t>Completed</t>
  </si>
  <si>
    <t>Feedback_Rating</t>
  </si>
  <si>
    <t>Session_Attendance</t>
  </si>
  <si>
    <t>46685257-bdd6-40fb-8667-1ad11c80317f</t>
  </si>
  <si>
    <t>charles garcia</t>
  </si>
  <si>
    <t>fjohnson@hall.com</t>
  </si>
  <si>
    <t>Female</t>
  </si>
  <si>
    <t>us</t>
  </si>
  <si>
    <t>Python for Data Science</t>
  </si>
  <si>
    <t>Data Science</t>
  </si>
  <si>
    <t>2024-12-25, 2025-01-01, 2025-01-08, 2025-01-15, 2025-01-22</t>
  </si>
  <si>
    <t>b38a088c-a65e-4389-b74d-0fb132e70629</t>
  </si>
  <si>
    <t>connie lawrence</t>
  </si>
  <si>
    <t>helenpeterson@lewis.com</t>
  </si>
  <si>
    <t>male</t>
  </si>
  <si>
    <t>India</t>
  </si>
  <si>
    <t>Social Media Strategy</t>
  </si>
  <si>
    <t>Marketing</t>
  </si>
  <si>
    <t>Yes</t>
  </si>
  <si>
    <t>25-08-2024</t>
  </si>
  <si>
    <t>d8f56413-5be6-428e-98c2-67976142ea7d</t>
  </si>
  <si>
    <t>dennis williams</t>
  </si>
  <si>
    <t>dudleynicholas@hotmail.com</t>
  </si>
  <si>
    <t>Startup Strategy</t>
  </si>
  <si>
    <t>Business</t>
  </si>
  <si>
    <t>No</t>
  </si>
  <si>
    <t>2022-08-29, 2022-09-05, 2022-09-12, 2022-09-19</t>
  </si>
  <si>
    <t>e2acf72f-9e57-4f7a-a0ee-89aed453dd32</t>
  </si>
  <si>
    <t>LAURA BUSH</t>
  </si>
  <si>
    <t>kendragalloway@delacruz.com</t>
  </si>
  <si>
    <t>F</t>
  </si>
  <si>
    <t>Canada</t>
  </si>
  <si>
    <t>Data Visualization with R</t>
  </si>
  <si>
    <t>2023-07-06, 2023-07-13, 2023-07-20, 2023-07-27, 2023-08-03</t>
  </si>
  <si>
    <t>29a3b2e9-5d65-4441-9588-42dea2bc372f</t>
  </si>
  <si>
    <t>DANIEL ADAMS</t>
  </si>
  <si>
    <t>amandasanchez@gray-mayo.net</t>
  </si>
  <si>
    <t>UK</t>
  </si>
  <si>
    <t>Project Management Essentials</t>
  </si>
  <si>
    <t>2024-03-11, 2024-03-18, 2024-03-25, 2024-04-01, 2024-04-08, 2024-04-15</t>
  </si>
  <si>
    <t>c4b032cc-d7c5-44a5-9304-317faf42e12f</t>
  </si>
  <si>
    <t>CRYSTAL JOHNSON</t>
  </si>
  <si>
    <t>nadams@hotmail.com</t>
  </si>
  <si>
    <t>female</t>
  </si>
  <si>
    <t>UI/UX Fundamentals</t>
  </si>
  <si>
    <t>Design</t>
  </si>
  <si>
    <t>2023-03-14, 2023-03-21, 2023-03-28, 2023-04-04</t>
  </si>
  <si>
    <t>654821d0-7fcd-4eb1-a7ca-d415366eb16f</t>
  </si>
  <si>
    <t>MARIA THOMAS</t>
  </si>
  <si>
    <t>julieryan@richards.com</t>
  </si>
  <si>
    <t>2023-08-08, 2023-08-15, 2023-08-22, 2023-08-29, 2023-09-05, 2023-09-12, 2023-09-19, 2023-09-26</t>
  </si>
  <si>
    <t>c17af08a-1745-46d8-be57-0ddf827050a8</t>
  </si>
  <si>
    <t>BRIAN BURTON</t>
  </si>
  <si>
    <t>cruzcaitlin@yahoo.com</t>
  </si>
  <si>
    <t>SEO Fundamentals</t>
  </si>
  <si>
    <t>2022-11-07, 2022-11-14</t>
  </si>
  <si>
    <t>dc5c0eed-8da0-465b-b898-97b9405cacec</t>
  </si>
  <si>
    <t>melanie wilson</t>
  </si>
  <si>
    <t>daniel62@yahoo.com</t>
  </si>
  <si>
    <t>USA</t>
  </si>
  <si>
    <t>Finance 101</t>
  </si>
  <si>
    <t>06-07-2024</t>
  </si>
  <si>
    <t>b83cfe0b-e037-45ed-b8db-0672f42d47cc</t>
  </si>
  <si>
    <t>jonathan white</t>
  </si>
  <si>
    <t>meagan89@hernandez.net</t>
  </si>
  <si>
    <t>2022-04-12, 2022-04-19, 2022-04-26</t>
  </si>
  <si>
    <t>52fbe43b-9954-4eb4-8025-7ad1eb2263dd</t>
  </si>
  <si>
    <t>brian cox dvm</t>
  </si>
  <si>
    <t>brianhumphrey@gmail.com</t>
  </si>
  <si>
    <t>2024-07-08, 2024-07-15, 2024-07-22, 2024-07-29, 2024-08-05, 2024-08-12</t>
  </si>
  <si>
    <t>11b7e948-d0e6-4660-bc69-dee1bb5e4bcf</t>
  </si>
  <si>
    <t>KIM MARTINEZ</t>
  </si>
  <si>
    <t>josephbrennan@yahoo.com</t>
  </si>
  <si>
    <t>MALE</t>
  </si>
  <si>
    <t>Germany</t>
  </si>
  <si>
    <t>Digital Marketing 101</t>
  </si>
  <si>
    <t>2022-08-18, 2022-08-25, 2022-09-01</t>
  </si>
  <si>
    <t>badcc32a-c159-4f53-8a0f-4efbedcd465e</t>
  </si>
  <si>
    <t>MICHELLE ROSS</t>
  </si>
  <si>
    <t>clam@gmail.com</t>
  </si>
  <si>
    <t>Male</t>
  </si>
  <si>
    <t>india</t>
  </si>
  <si>
    <t>2023-03-02, 2023-03-09, 2023-03-16, 2023-03-23, 2023-03-30, 2023-04-06</t>
  </si>
  <si>
    <t>05628059-568c-469b-9064-005c3985c3cf</t>
  </si>
  <si>
    <t>CRYSTAL ROBINSON</t>
  </si>
  <si>
    <t>perezrebecca@jones-young.info</t>
  </si>
  <si>
    <t>2023-04-27, 2023-05-04</t>
  </si>
  <si>
    <t>ef7ddc76-b92d-422b-a1df-306f8a0b3c33</t>
  </si>
  <si>
    <t>LAURA SANCHEZ</t>
  </si>
  <si>
    <t>glee@hotmail.com</t>
  </si>
  <si>
    <t>2023-03-05, 2023-03-12, 2023-03-19, 2023-03-26</t>
  </si>
  <si>
    <t>778eedb3-693d-4fbc-ac6f-a6115ab33edf</t>
  </si>
  <si>
    <t>AMY VALDEZ</t>
  </si>
  <si>
    <t>powellmatthew@wright.net</t>
  </si>
  <si>
    <t>M</t>
  </si>
  <si>
    <t>2024-02-05, 2024-02-12, 2024-02-19, 2024-02-26, 2024-03-04, 2024-03-11, 2024-03-18</t>
  </si>
  <si>
    <t>474ebc19-2ef9-4276-ac00-6f6123e2fcb4</t>
  </si>
  <si>
    <t>SHANNON JONES</t>
  </si>
  <si>
    <t>pearsonamber@novak.com</t>
  </si>
  <si>
    <t>Adobe Illustrator Mastery</t>
  </si>
  <si>
    <t>2024-03-03, 2024-03-10</t>
  </si>
  <si>
    <t>dd59ba71-36b8-4481-bb3a-4e3e7c52fa17</t>
  </si>
  <si>
    <t>anthony gray</t>
  </si>
  <si>
    <t>sara74@yahoo.com</t>
  </si>
  <si>
    <t>FEMALE</t>
  </si>
  <si>
    <t>2023-12-29, 2024-01-05, 2024-01-12, 2024-01-19, 2024-01-26, 2024-02-02, 2024-02-09</t>
  </si>
  <si>
    <t>c88a618e-fed4-457d-bb02-6576f512c4c3</t>
  </si>
  <si>
    <t>michelle moore</t>
  </si>
  <si>
    <t>tanyariley@hotmail.com</t>
  </si>
  <si>
    <t>24-03-2025</t>
  </si>
  <si>
    <t>0cd620c2-0ea2-422b-9048-67babf7b539b</t>
  </si>
  <si>
    <t>kathryn farrell</t>
  </si>
  <si>
    <t>invalid-email</t>
  </si>
  <si>
    <t>2022-07-10, 2022-07-17, 2022-07-24, 2022-07-31</t>
  </si>
  <si>
    <t>14822f53-8201-4c62-b5f5-9b220e8fa8e0</t>
  </si>
  <si>
    <t>andrea jones</t>
  </si>
  <si>
    <t>kwilson@riley.org</t>
  </si>
  <si>
    <t>2022-12-07, 2022-12-14, 2022-12-21, 2022-12-28, 2023-01-04, 2023-01-11</t>
  </si>
  <si>
    <t>90b2b633-956b-4c0c-a849-9b926b5252e3</t>
  </si>
  <si>
    <t>taylor harris</t>
  </si>
  <si>
    <t>josephanderson@hotmail.com</t>
  </si>
  <si>
    <t>Uk</t>
  </si>
  <si>
    <t>2022-08-12, 2022-08-19, 2022-08-26, 2022-09-02</t>
  </si>
  <si>
    <t>c07a30f2-edd4-453b-90f0-fd0a750cab75</t>
  </si>
  <si>
    <t>ALEXANDRA HOWELL</t>
  </si>
  <si>
    <t>medinawilliam@mahoney.com</t>
  </si>
  <si>
    <t>2023-07-17, 2023-07-24, 2023-07-31, 2023-08-07, 2023-08-14</t>
  </si>
  <si>
    <t>d5704f32-702c-4d20-a862-18b848f4ef12</t>
  </si>
  <si>
    <t>elizabeth riggs</t>
  </si>
  <si>
    <t>sarah12@wilson-rodriguez.net</t>
  </si>
  <si>
    <t>React for Beginners</t>
  </si>
  <si>
    <t>Web Development</t>
  </si>
  <si>
    <t>2023-11-02, 2023-11-09, 2023-11-16, 2023-11-23, 2023-11-30</t>
  </si>
  <si>
    <t>35ebd32d-9ad6-40ab-8821-2ddb45b89cd9</t>
  </si>
  <si>
    <t>CHRISTINA WALTERS</t>
  </si>
  <si>
    <t>dking@gmail.com</t>
  </si>
  <si>
    <t>2022-12-04, 2022-12-11, 2022-12-18, 2022-12-25, 2023-01-01, 2023-01-08, 2023-01-15, 2023-01-22</t>
  </si>
  <si>
    <t>0b49452d-46d4-43f3-9450-281c6c6f7633</t>
  </si>
  <si>
    <t>RAY WALSH</t>
  </si>
  <si>
    <t>joycearnold@yahoo.com</t>
  </si>
  <si>
    <t>IN</t>
  </si>
  <si>
    <t>Graphic Design Basics</t>
  </si>
  <si>
    <t>17-12-2024</t>
  </si>
  <si>
    <t>f1eedba3-1343-4e61-9ca3-c4480279b6a6</t>
  </si>
  <si>
    <t>STEPHANIE GARDNER</t>
  </si>
  <si>
    <t>russellwilliams@yahoo.com</t>
  </si>
  <si>
    <t>2024-08-25, 2024-09-01, 2024-09-08</t>
  </si>
  <si>
    <t>ae9bec36-35c7-436c-9b99-62c6e61fecc0</t>
  </si>
  <si>
    <t>BRIAN DELEON</t>
  </si>
  <si>
    <t>sarayoung@gmail.com</t>
  </si>
  <si>
    <t>2022-06-07, 2022-06-14</t>
  </si>
  <si>
    <t>2dea9493-0658-463a-a98c-206fe1a47e10</t>
  </si>
  <si>
    <t>evelyn galvan</t>
  </si>
  <si>
    <t>erik16@garrison.com</t>
  </si>
  <si>
    <t>JavaScript Bootcamp</t>
  </si>
  <si>
    <t>2023-01-07, 2023-01-14, 2023-01-21, 2023-01-28, 2023-02-04, 2023-02-11</t>
  </si>
  <si>
    <t>cb9bc326-d20e-4c17-8e20-fd1a598336e3</t>
  </si>
  <si>
    <t>courtney keller</t>
  </si>
  <si>
    <t>joshua14@yahoo.com</t>
  </si>
  <si>
    <t>2024-03-22, 2024-03-29, 2024-04-05, 2024-04-12, 2024-04-19, 2024-04-26, 2024-05-03</t>
  </si>
  <si>
    <t>fb2ca025-adf4-462d-a651-529e8268690b</t>
  </si>
  <si>
    <t>erin johnson</t>
  </si>
  <si>
    <t>beverlyterrell@gmail.com</t>
  </si>
  <si>
    <t>2024-12-28, 2025-01-04, 2025-01-11, 2025-01-18</t>
  </si>
  <si>
    <t>ba81edd9-587e-4344-af3f-920c98b8e4cc</t>
  </si>
  <si>
    <t>jessica joyce</t>
  </si>
  <si>
    <t>mlam@williams-graham.net</t>
  </si>
  <si>
    <t>2022-09-22, 2022-09-29, 2022-10-06, 2022-10-13, 2022-10-20</t>
  </si>
  <si>
    <t>bdf070aa-f0b5-456b-b82c-9074afd5dea5</t>
  </si>
  <si>
    <t>christina reynolds</t>
  </si>
  <si>
    <t>elizabeth14@hotmail.com</t>
  </si>
  <si>
    <t>2024-07-21, 2024-07-28, 2024-08-04, 2024-08-11, 2024-08-18, 2024-08-25, 2024-09-01</t>
  </si>
  <si>
    <t>6703b636-5380-4904-a88c-7015aab97e49</t>
  </si>
  <si>
    <t>KRISTEN LEE</t>
  </si>
  <si>
    <t>2023-07-31, 2023-08-07</t>
  </si>
  <si>
    <t>bf85bf0e-ad64-456c-a10f-aa3ff0bbac67</t>
  </si>
  <si>
    <t>lisa turner</t>
  </si>
  <si>
    <t>justin69@pena.com</t>
  </si>
  <si>
    <t>2025-02-02, 2025-02-09, 2025-02-16, 2025-02-23, 2025-03-02, 2025-03-09, 2025-03-16</t>
  </si>
  <si>
    <t>f5b78cc7-e6b3-4944-8b32-3e357922bac2</t>
  </si>
  <si>
    <t>CAROLYN MILLER</t>
  </si>
  <si>
    <t>cardenaskaren@hotmail.com</t>
  </si>
  <si>
    <t>09-06-2024</t>
  </si>
  <si>
    <t>25b8fd4b-32fa-4de8-8e7a-e7f639820cff</t>
  </si>
  <si>
    <t>david alvarez</t>
  </si>
  <si>
    <t>operry@lee.com</t>
  </si>
  <si>
    <t>2023-08-02, 2023-08-09, 2023-08-16</t>
  </si>
  <si>
    <t>e4855aa1-016b-4287-b008-05cca7f36ae9</t>
  </si>
  <si>
    <t>PATRICIA RODRIGUEZ</t>
  </si>
  <si>
    <t>gregoryrubio@hotmail.com</t>
  </si>
  <si>
    <t>2022-11-22, 2022-11-29, 2022-12-06, 2022-12-13, 2022-12-20</t>
  </si>
  <si>
    <t>eadf5085-3fcb-4546-8eb2-25790cdb1ca4</t>
  </si>
  <si>
    <t>joyce solis</t>
  </si>
  <si>
    <t>usalazar@hotmail.com</t>
  </si>
  <si>
    <t>2024-03-28, 2024-04-04, 2024-04-11, 2024-04-18, 2024-04-25, 2024-05-02, 2024-05-09, 2024-05-16</t>
  </si>
  <si>
    <t>722764e6-8c41-461b-a827-a1b9d4a02e53</t>
  </si>
  <si>
    <t>NATASHA WELLS</t>
  </si>
  <si>
    <t>maryramirez@hotmail.com</t>
  </si>
  <si>
    <t>2024-01-29, 2024-02-05, 2024-02-12, 2024-02-19</t>
  </si>
  <si>
    <t>709b7d97-464c-44af-bd3f-3799a07295e9</t>
  </si>
  <si>
    <t>dustin nelson</t>
  </si>
  <si>
    <t>taylorjesse@hotmail.com</t>
  </si>
  <si>
    <t>2024-04-28, 2024-05-05, 2024-05-12, 2024-05-19, 2024-05-26, 2024-06-02, 2024-06-09</t>
  </si>
  <si>
    <t>6a34c854-1071-4d51-b6c5-9dacb4d7e28e</t>
  </si>
  <si>
    <t>joshua perry</t>
  </si>
  <si>
    <t>xprice@shah.org</t>
  </si>
  <si>
    <t>2022-11-30, 2022-12-07, 2022-12-14, 2022-12-21, 2022-12-28, 2023-01-04</t>
  </si>
  <si>
    <t>5a0cdd7c-f157-4470-8182-67c47a1b5806</t>
  </si>
  <si>
    <t>JAMES SNOW</t>
  </si>
  <si>
    <t>tracynelson@yahoo.com</t>
  </si>
  <si>
    <t>2023-11-18, 2023-11-25, 2023-12-02, 2023-12-09</t>
  </si>
  <si>
    <t>addc3e13-ab3b-4d37-960c-95ee638c254c</t>
  </si>
  <si>
    <t>MISTY PITTMAN</t>
  </si>
  <si>
    <t>meadowsbrittany@johnson.info</t>
  </si>
  <si>
    <t>2022-05-22, 2022-05-29</t>
  </si>
  <si>
    <t>53cd6268-610c-4373-8299-9aa40cdf742b</t>
  </si>
  <si>
    <t>gabriel juarez</t>
  </si>
  <si>
    <t>karen64@gmail.com</t>
  </si>
  <si>
    <t>HTML &amp; CSS Basics</t>
  </si>
  <si>
    <t>2023-01-14, 2023-01-21, 2023-01-28, 2023-02-04, 2023-02-11</t>
  </si>
  <si>
    <t>0d557b61-8a17-4dfe-bfc0-0dc804f64d86</t>
  </si>
  <si>
    <t>mrs. marie harrington dds</t>
  </si>
  <si>
    <t>jamessmith@allen.com</t>
  </si>
  <si>
    <t>2024-04-06, 2024-04-13, 2024-04-20, 2024-04-27, 2024-05-04, 2024-05-11, 2024-05-18</t>
  </si>
  <si>
    <t>b31022f0-770c-4798-b7cc-863bf2a03459</t>
  </si>
  <si>
    <t>JACOB OBRIEN</t>
  </si>
  <si>
    <t>tamirodriguez@hickman.biz</t>
  </si>
  <si>
    <t>2024-08-30, 2024-09-06, 2024-09-13, 2024-09-20, 2024-09-27, 2024-10-04, 2024-10-11, 2024-10-18</t>
  </si>
  <si>
    <t>13748146-32c5-4d89-b70b-3420f1043785</t>
  </si>
  <si>
    <t>sandra sanchez</t>
  </si>
  <si>
    <t>hoganashlee@gmail.com</t>
  </si>
  <si>
    <t>2023-12-14, 2023-12-21, 2023-12-28, 2024-01-04, 2024-01-11, 2024-01-18, 2024-01-25</t>
  </si>
  <si>
    <t>5eddbbbf-a959-4663-adaa-2e688861fe18</t>
  </si>
  <si>
    <t>matthew smith</t>
  </si>
  <si>
    <t>xgarcia@hotmail.com</t>
  </si>
  <si>
    <t>2023-09-28, 2023-10-05, 2023-10-12, 2023-10-19</t>
  </si>
  <si>
    <t>2d174fc9-6f7c-45ea-a72a-6d8eb5122df8</t>
  </si>
  <si>
    <t>tracie nelson</t>
  </si>
  <si>
    <t>ugraham@hotmail.com</t>
  </si>
  <si>
    <t>2024-03-21, 2024-03-28, 2024-04-04, 2024-04-11</t>
  </si>
  <si>
    <t>d4aac9a3-3ed8-456c-9a09-dfa052828d80</t>
  </si>
  <si>
    <t>diana hayes</t>
  </si>
  <si>
    <t>frogers@yahoo.com</t>
  </si>
  <si>
    <t>2023-05-28, 2023-06-04, 2023-06-11, 2023-06-18</t>
  </si>
  <si>
    <t>cc3ebdde-5ad5-4f06-b64d-7c877cd0129d</t>
  </si>
  <si>
    <t>douglas carlson</t>
  </si>
  <si>
    <t>blackjames@gmail.com</t>
  </si>
  <si>
    <t>2023-01-14, 2023-01-21</t>
  </si>
  <si>
    <t>3d85de89-c217-4429-8e20-07247d137018</t>
  </si>
  <si>
    <t>maria henry</t>
  </si>
  <si>
    <t>phillipsrichard@torres.com</t>
  </si>
  <si>
    <t>2023-12-29, 2024-01-05, 2024-01-12, 2024-01-19, 2024-01-26, 2024-02-02, 2024-02-09, 2024-02-16</t>
  </si>
  <si>
    <t>6cedd15d-5800-4c02-87ea-7ff58db06746</t>
  </si>
  <si>
    <t>KRISTA BELL MD</t>
  </si>
  <si>
    <t>jerry35@gmail.com</t>
  </si>
  <si>
    <t>2024-04-11, 2024-04-18</t>
  </si>
  <si>
    <t>2f65fafa-b0ae-4f08-831e-dbbcf36cb62b</t>
  </si>
  <si>
    <t>parker hill</t>
  </si>
  <si>
    <t>wallkenneth@yahoo.com</t>
  </si>
  <si>
    <t>2024-07-17, 2024-07-24, 2024-07-31, 2024-08-07</t>
  </si>
  <si>
    <t>88bd13d1-b540-430e-839f-3a254d6168bd</t>
  </si>
  <si>
    <t>ANGEL BROWN</t>
  </si>
  <si>
    <t>danamullins@gmail.com</t>
  </si>
  <si>
    <t>2023-01-10, 2023-01-17</t>
  </si>
  <si>
    <t>7a8d03aa-782a-45e0-88ca-765192f5df7b</t>
  </si>
  <si>
    <t>cody williams</t>
  </si>
  <si>
    <t>shortrichard@gmail.com</t>
  </si>
  <si>
    <t>2022-04-26, 2022-05-03, 2022-05-10, 2022-05-17</t>
  </si>
  <si>
    <t>26d794d3-0db9-4301-afbb-411aa1235a8c</t>
  </si>
  <si>
    <t>justin torres</t>
  </si>
  <si>
    <t>grantrobert@gibbs.info</t>
  </si>
  <si>
    <t>19-09-2024</t>
  </si>
  <si>
    <t>fd72b050-96a9-454f-9c33-e1f94c1f55ab</t>
  </si>
  <si>
    <t>keith brown</t>
  </si>
  <si>
    <t>colleenbaker@moore.net</t>
  </si>
  <si>
    <t>2024-02-23, 2024-03-01, 2024-03-08, 2024-03-15, 2024-03-22, 2024-03-29, 2024-04-05, 2024-04-12</t>
  </si>
  <si>
    <t>735435ea-6894-4b8d-80af-5b3a2812859a</t>
  </si>
  <si>
    <t>julie johnson</t>
  </si>
  <si>
    <t>jacqueline71@hotmail.com</t>
  </si>
  <si>
    <t>2022-08-01, 2022-08-08, 2022-08-15, 2022-08-22, 2022-08-29</t>
  </si>
  <si>
    <t>ca8f3653-c9af-48f8-83b9-da13ec856f37</t>
  </si>
  <si>
    <t>mary peck</t>
  </si>
  <si>
    <t>stephensdeborah@yahoo.com</t>
  </si>
  <si>
    <t>Machine Learning A-Z</t>
  </si>
  <si>
    <t>2023-04-04, 2023-04-11, 2023-04-18, 2023-04-25, 2023-05-02, 2023-05-09</t>
  </si>
  <si>
    <t>cae9b4a7-2a79-4a68-8f44-704f1247ea4e</t>
  </si>
  <si>
    <t>paul carroll</t>
  </si>
  <si>
    <t>smartinez@yahoo.com</t>
  </si>
  <si>
    <t>2022-11-13, 2022-11-20</t>
  </si>
  <si>
    <t>801ef1da-45b1-4d25-b153-3ae8670acc5c</t>
  </si>
  <si>
    <t>JESSICA GEORGE</t>
  </si>
  <si>
    <t>cassandra01@gmail.com</t>
  </si>
  <si>
    <t>2025-03-28, 2025-04-04, 2025-04-11, 2025-04-18, 2025-04-25, 2025-05-02, 2025-05-09, 2025-05-16</t>
  </si>
  <si>
    <t>964db03f-9340-4fad-9c4a-d56bd6016237</t>
  </si>
  <si>
    <t>YVONNE CHAMBERS</t>
  </si>
  <si>
    <t>hinesgregory@hotmail.com</t>
  </si>
  <si>
    <t>2025-02-17, 2025-02-24, 2025-03-03</t>
  </si>
  <si>
    <t>2e76128b-4735-44f9-aa83-bf007135f221</t>
  </si>
  <si>
    <t>jessica olsen dvm</t>
  </si>
  <si>
    <t>ricky51@gmail.com</t>
  </si>
  <si>
    <t>2025-01-13, 2025-01-20, 2025-01-27, 2025-02-03, 2025-02-10</t>
  </si>
  <si>
    <t>49c8a43f-7ed7-4ed7-b194-990b6961929e</t>
  </si>
  <si>
    <t>jennifer hodges</t>
  </si>
  <si>
    <t>qmiller@wilson-barton.net</t>
  </si>
  <si>
    <t>2023-09-01, 2023-09-08, 2023-09-15, 2023-09-22, 2023-09-29</t>
  </si>
  <si>
    <t>764414fd-8ae7-49ed-9e8e-de0ba85c6e4a</t>
  </si>
  <si>
    <t>CODY COX</t>
  </si>
  <si>
    <t>nwolf@yahoo.com</t>
  </si>
  <si>
    <t>2022-04-08, 2022-04-15, 2022-04-22, 2022-04-29, 2022-05-06, 2022-05-13, 2022-05-20</t>
  </si>
  <si>
    <t>70286046-49bc-473f-ad7b-f656218a1536</t>
  </si>
  <si>
    <t>kari johnson</t>
  </si>
  <si>
    <t>lancesmith@davis-gay.com</t>
  </si>
  <si>
    <t>2024-08-07, 2024-08-14, 2024-08-21</t>
  </si>
  <si>
    <t>d50755d9-a5d0-4d53-9e12-42e3f27292b6</t>
  </si>
  <si>
    <t>timothy carter</t>
  </si>
  <si>
    <t>edavenport@gmail.com</t>
  </si>
  <si>
    <t>2024-03-23, 2024-03-30, 2024-04-06</t>
  </si>
  <si>
    <t>30cbd755-6232-417a-a507-41818d1fb540</t>
  </si>
  <si>
    <t>katie suarez</t>
  </si>
  <si>
    <t>kendra65@adams.org</t>
  </si>
  <si>
    <t>2024-03-16, 2024-03-23, 2024-03-30, 2024-04-06, 2024-04-13, 2024-04-20, 2024-04-27, 2024-05-04</t>
  </si>
  <si>
    <t>dd81b7f5-7d59-41c6-a8f1-e091ffb8102d</t>
  </si>
  <si>
    <t>joshua reed</t>
  </si>
  <si>
    <t>mcantu@hotmail.com</t>
  </si>
  <si>
    <t>2024-09-23, 2024-09-30, 2024-10-07</t>
  </si>
  <si>
    <t>db23aa8c-3bca-4f85-a20a-60ac9261549d</t>
  </si>
  <si>
    <t>amanda garner</t>
  </si>
  <si>
    <t>ymcneil@hotmail.com</t>
  </si>
  <si>
    <t>2023-04-12, 2023-04-19, 2023-04-26</t>
  </si>
  <si>
    <t>2051acef-097a-4e10-b6fe-bc0e7ecddbaf</t>
  </si>
  <si>
    <t>LESLIE KANE</t>
  </si>
  <si>
    <t>foxstephen@hotmail.com</t>
  </si>
  <si>
    <t>29-11-2022</t>
  </si>
  <si>
    <t>f84f16b3-a79f-4faf-9ef5-768968f45bce</t>
  </si>
  <si>
    <t>john costa</t>
  </si>
  <si>
    <t>vsantos@hotmail.com</t>
  </si>
  <si>
    <t>2022-11-16, 2022-11-23, 2022-11-30, 2022-12-07, 2022-12-14, 2022-12-21, 2022-12-28</t>
  </si>
  <si>
    <t>a075e927-5110-4492-b442-7e0b61484bb3</t>
  </si>
  <si>
    <t>olivia brennan</t>
  </si>
  <si>
    <t>younggabrielle@bright-francis.biz</t>
  </si>
  <si>
    <t>13-07-2024</t>
  </si>
  <si>
    <t>df615a5c-b432-4070-a23d-4c2fc2a79689</t>
  </si>
  <si>
    <t>christopher evans</t>
  </si>
  <si>
    <t>nguyenbrian@brooks-thomas.net</t>
  </si>
  <si>
    <t>2022-09-06, 2022-09-13</t>
  </si>
  <si>
    <t>2e183554-cae2-4e66-ae8a-781390e0a95b</t>
  </si>
  <si>
    <t>BOB PITTS</t>
  </si>
  <si>
    <t>jdurham@murray.info</t>
  </si>
  <si>
    <t>2024-01-07, 2024-01-14, 2024-01-21, 2024-01-28, 2024-02-04, 2024-02-11</t>
  </si>
  <si>
    <t>cdfc6ee0-e61e-4e90-8267-deb3aab612c9</t>
  </si>
  <si>
    <t>dwayne payne</t>
  </si>
  <si>
    <t>llandry@fowler-coleman.com</t>
  </si>
  <si>
    <t>2023-05-08, 2023-05-15, 2023-05-22, 2023-05-29</t>
  </si>
  <si>
    <t>ffd6f232-32ff-4294-8d57-d880d865d69a</t>
  </si>
  <si>
    <t>JOHN YOUNG</t>
  </si>
  <si>
    <t>2024-03-16, 2024-03-23, 2024-03-30, 2024-04-06, 2024-04-13, 2024-04-20, 2024-04-27</t>
  </si>
  <si>
    <t>fe2110d0-4bbe-4aff-9326-dffd5be4bf51</t>
  </si>
  <si>
    <t>alison greer</t>
  </si>
  <si>
    <t>alan09@hotmail.com</t>
  </si>
  <si>
    <t>2024-09-11, 2024-09-18, 2024-09-25, 2024-10-02, 2024-10-09, 2024-10-16, 2024-10-23</t>
  </si>
  <si>
    <t>4944051b-e726-4e23-a776-b886d534ee1d</t>
  </si>
  <si>
    <t>crystal pham</t>
  </si>
  <si>
    <t>christinebyrd@saunders.com</t>
  </si>
  <si>
    <t>2024-05-17, 2024-05-24, 2024-05-31</t>
  </si>
  <si>
    <t>c9e26074-4f16-49a0-8a17-991ea5769411</t>
  </si>
  <si>
    <t>KEVIN OCONNOR</t>
  </si>
  <si>
    <t>mark62@anderson.com</t>
  </si>
  <si>
    <t>2024-12-06, 2024-12-13, 2024-12-20, 2024-12-27, 2025-01-03, 2025-01-10</t>
  </si>
  <si>
    <t>d499da99-45c4-4a3e-a9da-484a80759f1f</t>
  </si>
  <si>
    <t>thomas raymond</t>
  </si>
  <si>
    <t>linda71@gmail.com</t>
  </si>
  <si>
    <t>09-07-2024</t>
  </si>
  <si>
    <t>aca5e2fd-b966-442a-ad23-8d36dc322c97</t>
  </si>
  <si>
    <t>tracy ballard</t>
  </si>
  <si>
    <t>gibbsalexander@hotmail.com</t>
  </si>
  <si>
    <t>2023-03-23, 2023-03-30, 2023-04-06, 2023-04-13, 2023-04-20</t>
  </si>
  <si>
    <t>bfbf397b-ac3e-4b0d-9e5b-a13d746cdb77</t>
  </si>
  <si>
    <t>lauren carson</t>
  </si>
  <si>
    <t>leonardthomas@hotmail.com</t>
  </si>
  <si>
    <t>15-10-2022</t>
  </si>
  <si>
    <t>38ab854c-9c2e-48de-aa4e-361753f8382b</t>
  </si>
  <si>
    <t>madison marshall</t>
  </si>
  <si>
    <t>cwilson@gmail.com</t>
  </si>
  <si>
    <t>2024-08-26, 2024-09-02, 2024-09-09, 2024-09-16</t>
  </si>
  <si>
    <t>18e19331-1dba-4267-be1c-a5a1fef518a6</t>
  </si>
  <si>
    <t>JOSHUA PRICE</t>
  </si>
  <si>
    <t>umatthews@gmail.com</t>
  </si>
  <si>
    <t>2023-07-23, 2023-07-30, 2023-08-06, 2023-08-13, 2023-08-20, 2023-08-27, 2023-09-03, 2023-09-10</t>
  </si>
  <si>
    <t>7d45d8ef-d56c-48ea-9959-7b5aa7a8f636</t>
  </si>
  <si>
    <t>teresa ramirez</t>
  </si>
  <si>
    <t>scottsampson@yahoo.com</t>
  </si>
  <si>
    <t>2024-01-11, 2024-01-18</t>
  </si>
  <si>
    <t>8b621d41-5e09-49ee-af88-bdecfb1e143b</t>
  </si>
  <si>
    <t>maria brown</t>
  </si>
  <si>
    <t>tammyrush@yahoo.com</t>
  </si>
  <si>
    <t>2022-09-08, 2022-09-15</t>
  </si>
  <si>
    <t>a3b5cece-a446-4e72-b64c-911aa9ab364a</t>
  </si>
  <si>
    <t>alison buchanan</t>
  </si>
  <si>
    <t>kristinharris@clark.com</t>
  </si>
  <si>
    <t>27-08-2022</t>
  </si>
  <si>
    <t>00b9d4a3-9892-40ac-a689-33a9c9e48e8c</t>
  </si>
  <si>
    <t>WILLIAM HUERTA</t>
  </si>
  <si>
    <t>danieldelacruz@gmail.com</t>
  </si>
  <si>
    <t>2022-11-22, 2022-11-29, 2022-12-06, 2022-12-13</t>
  </si>
  <si>
    <t>3ce915e7-c9d6-463b-8a3c-6f5f5bb5c40c</t>
  </si>
  <si>
    <t>ALEXIS BAKER</t>
  </si>
  <si>
    <t>vfox@alvarez.net</t>
  </si>
  <si>
    <t>30-04-2022</t>
  </si>
  <si>
    <t>38b77c07-80fb-4296-b3b6-a09b1beaf6ac</t>
  </si>
  <si>
    <t>AMANDA LOGAN</t>
  </si>
  <si>
    <t>bschneider@gmail.com</t>
  </si>
  <si>
    <t>2024-10-15, 2024-10-22, 2024-10-29, 2024-11-05, 2024-11-12, 2024-11-19, 2024-11-26</t>
  </si>
  <si>
    <t>afa415e5-6d20-4496-a6d0-6371d8e88ebb</t>
  </si>
  <si>
    <t>MICHEAL WALLACE</t>
  </si>
  <si>
    <t>charlene12@weber-richards.com</t>
  </si>
  <si>
    <t>2024-04-20, 2024-04-27</t>
  </si>
  <si>
    <t>4b7e6b3c-87d2-42a6-98ee-ac2bfe9fecaa</t>
  </si>
  <si>
    <t>larry garcia</t>
  </si>
  <si>
    <t>russellbeasley@morgan-chavez.biz</t>
  </si>
  <si>
    <t>2023-11-19, 2023-11-26</t>
  </si>
  <si>
    <t>aa448259-5001-4b7b-ad40-67f450032b35</t>
  </si>
  <si>
    <t>TROY MCDANIEL</t>
  </si>
  <si>
    <t>davischristopher@yahoo.com</t>
  </si>
  <si>
    <t>2022-09-01, 2022-09-08, 2022-09-15, 2022-09-22, 2022-09-29</t>
  </si>
  <si>
    <t>cfd01cbd-5f65-48ce-bd21-bc11be9d61ee</t>
  </si>
  <si>
    <t>anthony frye</t>
  </si>
  <si>
    <t>jenkinsmorgan@yahoo.com</t>
  </si>
  <si>
    <t>2022-09-04, 2022-09-11, 2022-09-18, 2022-09-25, 2022-10-02, 2022-10-09</t>
  </si>
  <si>
    <t>4ffca6b1-99b4-49d4-89a2-14aef7e8f8e5</t>
  </si>
  <si>
    <t>kenneth lewis</t>
  </si>
  <si>
    <t>melaniebell@hotmail.com</t>
  </si>
  <si>
    <t>2022-06-25, 2022-07-02</t>
  </si>
  <si>
    <t>92f837d4-4750-4f1d-833a-1f6c1d691fba</t>
  </si>
  <si>
    <t>JEFFREY HOFFMAN</t>
  </si>
  <si>
    <t>anthony44@bell-white.com</t>
  </si>
  <si>
    <t>2023-10-29, 2023-11-05</t>
  </si>
  <si>
    <t>2451e5a4-11d0-49b2-a699-cd99a847bce7</t>
  </si>
  <si>
    <t>VALERIE DAVIS</t>
  </si>
  <si>
    <t>vbarnes@wood.com</t>
  </si>
  <si>
    <t>2024-09-02, 2024-09-09, 2024-09-16</t>
  </si>
  <si>
    <t>0d77c5a0-e222-46a6-95bf-be9798a21f1c</t>
  </si>
  <si>
    <t>paul williams</t>
  </si>
  <si>
    <t>scott67@ramos.com</t>
  </si>
  <si>
    <t>2024-09-04, 2024-09-11, 2024-09-18, 2024-09-25, 2024-10-02, 2024-10-09</t>
  </si>
  <si>
    <t>ad9fb00d-4882-473c-9c63-45ab6e0ed1e8</t>
  </si>
  <si>
    <t>katelyn estrada</t>
  </si>
  <si>
    <t>randallgreene@harris.com</t>
  </si>
  <si>
    <t>25-09-2023</t>
  </si>
  <si>
    <t>01fa964e-1eb7-4b56-93ff-d3a24a193501</t>
  </si>
  <si>
    <t>jeffrey anderson md</t>
  </si>
  <si>
    <t>charles06@stevens.com</t>
  </si>
  <si>
    <t>b5a1b949-6788-4209-92ca-525a6de59332</t>
  </si>
  <si>
    <t>donna sullivan</t>
  </si>
  <si>
    <t>lauriemontgomery@hotmail.com</t>
  </si>
  <si>
    <t>2024-09-17, 2024-09-24, 2024-10-01</t>
  </si>
  <si>
    <t>1b19d8b8-d830-4081-afcc-57dd168fae12</t>
  </si>
  <si>
    <t>KEVIN WARREN</t>
  </si>
  <si>
    <t>julie35@gmail.com</t>
  </si>
  <si>
    <t>2023-10-21, 2023-10-28, 2023-11-04, 2023-11-11, 2023-11-18</t>
  </si>
  <si>
    <t>87d5b7be-1d30-4990-a21b-030782af085c</t>
  </si>
  <si>
    <t>susan bailey</t>
  </si>
  <si>
    <t>curtisscott@morrison.com</t>
  </si>
  <si>
    <t>2022-08-03, 2022-08-10</t>
  </si>
  <si>
    <t>7e7e7419-a0c1-4035-85d9-5f51f387e1bd</t>
  </si>
  <si>
    <t>JUSTIN RILEY</t>
  </si>
  <si>
    <t>edward17@yahoo.com</t>
  </si>
  <si>
    <t>97674900-4651-4367-8bdc-43184d85a3d2</t>
  </si>
  <si>
    <t>JORDAN COLLINS</t>
  </si>
  <si>
    <t>brownmarie@gmail.com</t>
  </si>
  <si>
    <t>2024-12-12, 2024-12-19, 2024-12-26, 2025-01-02, 2025-01-09, 2025-01-16</t>
  </si>
  <si>
    <t>171dabf9-daf4-41a7-ba34-d2e8dd3f7d7e</t>
  </si>
  <si>
    <t>KATIE FORD</t>
  </si>
  <si>
    <t>kstout@lopez.com</t>
  </si>
  <si>
    <t>2025-01-02, 2025-01-09, 2025-01-16, 2025-01-23, 2025-01-30</t>
  </si>
  <si>
    <t>d65e59dd-e62d-4d06-8f9b-85581a7f195b</t>
  </si>
  <si>
    <t>MIGUEL WAGNER</t>
  </si>
  <si>
    <t>wrightsamuel@warren-bishop.com</t>
  </si>
  <si>
    <t>2024-03-06, 2024-03-13, 2024-03-20, 2024-03-27, 2024-04-03, 2024-04-10, 2024-04-17</t>
  </si>
  <si>
    <t>68a51c68-632d-4b5e-886b-b6bfeafde7d9</t>
  </si>
  <si>
    <t>meghan williams</t>
  </si>
  <si>
    <t>riveraangela@yahoo.com</t>
  </si>
  <si>
    <t>2023-11-07, 2023-11-14</t>
  </si>
  <si>
    <t>a8149562-da00-4f16-b946-9bcf4082cbb9</t>
  </si>
  <si>
    <t>lindsey hernandez</t>
  </si>
  <si>
    <t>2023-06-22, 2023-06-29, 2023-07-06, 2023-07-13, 2023-07-20, 2023-07-27, 2023-08-03</t>
  </si>
  <si>
    <t>eaafe543-2434-4678-a9e2-7ba9952e6abb</t>
  </si>
  <si>
    <t>walter hale</t>
  </si>
  <si>
    <t>2022-08-11, 2022-08-18, 2022-08-25</t>
  </si>
  <si>
    <t>f020e992-b576-455e-9854-9f222102f9c9</t>
  </si>
  <si>
    <t>justin schneider</t>
  </si>
  <si>
    <t>elizabethcalderon@hotmail.com</t>
  </si>
  <si>
    <t>2023-12-06, 2023-12-13, 2023-12-20, 2023-12-27</t>
  </si>
  <si>
    <t>a561e1e9-17ec-489c-86c1-b6cbe99630f7</t>
  </si>
  <si>
    <t>katie smith</t>
  </si>
  <si>
    <t>stephaniepeterson@yahoo.com</t>
  </si>
  <si>
    <t>2025-03-06, 2025-03-13, 2025-03-20, 2025-03-27</t>
  </si>
  <si>
    <t>27aa7cbc-2337-4bbc-bffe-77c839feb99c</t>
  </si>
  <si>
    <t>ryan garcia</t>
  </si>
  <si>
    <t>nancy92@bennett.org</t>
  </si>
  <si>
    <t>30-01-2023</t>
  </si>
  <si>
    <t>692e07b6-0b2f-4d5c-b00b-5d5fb89f72f3</t>
  </si>
  <si>
    <t>nathan montes</t>
  </si>
  <si>
    <t>pyoung@yahoo.com</t>
  </si>
  <si>
    <t>2022-12-20, 2022-12-27, 2023-01-03, 2023-01-10, 2023-01-17, 2023-01-24</t>
  </si>
  <si>
    <t>5e2ad32d-31ab-4b56-95c9-fdc7e76adca9</t>
  </si>
  <si>
    <t>laura alexander</t>
  </si>
  <si>
    <t>ashaw@gmail.com</t>
  </si>
  <si>
    <t>2024-04-04, 2024-04-11, 2024-04-18, 2024-04-25, 2024-05-02</t>
  </si>
  <si>
    <t>df7d0dd7-236e-4608-9acb-394acd1f5318</t>
  </si>
  <si>
    <t>MARTIN SAWYER</t>
  </si>
  <si>
    <t>mitchellkathryn@cole-palmer.biz</t>
  </si>
  <si>
    <t>2023-02-11, 2023-02-18, 2023-02-25, 2023-03-04, 2023-03-11, 2023-03-18</t>
  </si>
  <si>
    <t>d11376e0-38d7-4b9a-a916-da57f24823ab</t>
  </si>
  <si>
    <t>gregory johnson</t>
  </si>
  <si>
    <t>pshaw@vang-brooks.com</t>
  </si>
  <si>
    <t>2022-08-27, 2022-09-03, 2022-09-10, 2022-09-17, 2022-09-24</t>
  </si>
  <si>
    <t>b6f6dbf1-d6d4-41cc-995d-82f8ee4a9b5d</t>
  </si>
  <si>
    <t>RAVEN TAYLOR</t>
  </si>
  <si>
    <t>ihorton@hotmail.com</t>
  </si>
  <si>
    <t>2023-08-15, 2023-08-22, 2023-08-29, 2023-09-05, 2023-09-12, 2023-09-19, 2023-09-26</t>
  </si>
  <si>
    <t>e7e646c7-0158-4463-9d87-76a072d78bdd</t>
  </si>
  <si>
    <t>DAVID CONLEY</t>
  </si>
  <si>
    <t>2024-04-04, 2024-04-11, 2024-04-18, 2024-04-25, 2024-05-02, 2024-05-09, 2024-05-16</t>
  </si>
  <si>
    <t>871c0884-9bdf-40f2-ba2c-0f19f0b2a5d1</t>
  </si>
  <si>
    <t>ricardo young</t>
  </si>
  <si>
    <t>allendanielle@bryant.org</t>
  </si>
  <si>
    <t>2024-08-06, 2024-08-13, 2024-08-20, 2024-08-27, 2024-09-03, 2024-09-10, 2024-09-17</t>
  </si>
  <si>
    <t>93364f7e-83ef-49f3-a1c7-cc8a04351b64</t>
  </si>
  <si>
    <t>CHARLES PATTERSON</t>
  </si>
  <si>
    <t>ashleylopez@hotmail.com</t>
  </si>
  <si>
    <t>2024-07-17, 2024-07-24, 2024-07-31, 2024-08-07, 2024-08-14</t>
  </si>
  <si>
    <t>11536e99-5c50-4720-b982-f4e08603156a</t>
  </si>
  <si>
    <t>KIMBERLY HARTMAN</t>
  </si>
  <si>
    <t>cmarks@hughes.com</t>
  </si>
  <si>
    <t>2022-08-17, 2022-08-24, 2022-08-31, 2022-09-07, 2022-09-14, 2022-09-21, 2022-09-28, 2022-10-05</t>
  </si>
  <si>
    <t>a837fe68-bba2-45ca-bdba-6da85844f9fc</t>
  </si>
  <si>
    <t>PATRICIA MOSS</t>
  </si>
  <si>
    <t>bradleypayne@hotmail.com</t>
  </si>
  <si>
    <t>2022-07-20, 2022-07-27, 2022-08-03, 2022-08-10, 2022-08-17</t>
  </si>
  <si>
    <t>76f186ab-af47-4b49-8775-e395d49405f0</t>
  </si>
  <si>
    <t>mrs. catherine taylor</t>
  </si>
  <si>
    <t>carterbradley@gmail.com</t>
  </si>
  <si>
    <t>2023-01-03, 2023-01-10, 2023-01-17, 2023-01-24, 2023-01-31, 2023-02-07</t>
  </si>
  <si>
    <t>83f02dc7-4f61-4217-aef1-669450cae32d</t>
  </si>
  <si>
    <t>robert kennedy</t>
  </si>
  <si>
    <t>justinatkins@glenn.com</t>
  </si>
  <si>
    <t>2022-06-11, 2022-06-18</t>
  </si>
  <si>
    <t>e3b56360-6fdc-4bad-9e36-8127cca1b45c</t>
  </si>
  <si>
    <t>JEREMIAH HUBER</t>
  </si>
  <si>
    <t>tylerjimenez@hotmail.com</t>
  </si>
  <si>
    <t>17-10-2022</t>
  </si>
  <si>
    <t>6cac028c-ba22-4065-9526-0718cd180a82</t>
  </si>
  <si>
    <t>LANCE SHORT</t>
  </si>
  <si>
    <t>curtis54@yahoo.com</t>
  </si>
  <si>
    <t>2023-05-26, 2023-06-02, 2023-06-09, 2023-06-16, 2023-06-23</t>
  </si>
  <si>
    <t>2aa93b43-6d15-416f-b7b8-c1a59a45693d</t>
  </si>
  <si>
    <t>heather williams</t>
  </si>
  <si>
    <t>yhill@gmail.com</t>
  </si>
  <si>
    <t>28-02-2024</t>
  </si>
  <si>
    <t>5d01f55f-67fd-44c4-a334-058aabd2b512</t>
  </si>
  <si>
    <t>nicole moore</t>
  </si>
  <si>
    <t>melindagregory@johnson-jones.com</t>
  </si>
  <si>
    <t>2022-08-01, 2022-08-08, 2022-08-15, 2022-08-22</t>
  </si>
  <si>
    <t>084a6780-9136-41f8-b310-46dc6202bee6</t>
  </si>
  <si>
    <t>MEGHAN RUSH</t>
  </si>
  <si>
    <t>khines@gmail.com</t>
  </si>
  <si>
    <t>2023-10-21, 2023-10-28, 2023-11-04, 2023-11-11, 2023-11-18, 2023-11-25</t>
  </si>
  <si>
    <t>a6499cdc-507b-4072-a5e5-8f345df06e8c</t>
  </si>
  <si>
    <t>tyler johnson</t>
  </si>
  <si>
    <t>jholmes@green.info</t>
  </si>
  <si>
    <t>2024-07-07, 2024-07-14</t>
  </si>
  <si>
    <t>b1a8b71f-491b-40e9-9ca3-fbb3ff11c8ba</t>
  </si>
  <si>
    <t>KATHERINE MARTINEZ</t>
  </si>
  <si>
    <t>tthompson@osborn-cochran.com</t>
  </si>
  <si>
    <t>2023-03-06, 2023-03-13, 2023-03-20, 2023-03-27, 2023-04-03, 2023-04-10, 2023-04-17, 2023-04-24</t>
  </si>
  <si>
    <t>8ccc9cea-109f-48ee-b5a4-720058f0dd23</t>
  </si>
  <si>
    <t>STEPHANIE YORK</t>
  </si>
  <si>
    <t>william13@young.com</t>
  </si>
  <si>
    <t>2025-02-07, 2025-02-14, 2025-02-21, 2025-02-28, 2025-03-07, 2025-03-14, 2025-03-21, 2025-03-28</t>
  </si>
  <si>
    <t>77a7e8b7-5e70-465f-9280-c5aa8dd4595b</t>
  </si>
  <si>
    <t>kristen salazar</t>
  </si>
  <si>
    <t>parkeryvonne@mendoza.org</t>
  </si>
  <si>
    <t>2023-10-19, 2023-10-26, 2023-11-02, 2023-11-09, 2023-11-16, 2023-11-23</t>
  </si>
  <si>
    <t>a4704d48-5128-49b1-b8ed-e0ca20156a72</t>
  </si>
  <si>
    <t>JOHN HOLMES</t>
  </si>
  <si>
    <t>2022-07-30, 2022-08-06, 2022-08-13</t>
  </si>
  <si>
    <t>8d2238e6-c7bf-4fbc-943c-dd6de0c1ff1e</t>
  </si>
  <si>
    <t>catherine burch</t>
  </si>
  <si>
    <t>guerraapril@yahoo.com</t>
  </si>
  <si>
    <t>2022-10-23, 2022-10-30, 2022-11-06, 2022-11-13, 2022-11-20, 2022-11-27</t>
  </si>
  <si>
    <t>b596ca7c-ef4a-4a88-9299-e5052976aab2</t>
  </si>
  <si>
    <t>travis stone</t>
  </si>
  <si>
    <t>kingcynthia@hotmail.com</t>
  </si>
  <si>
    <t>2022-12-18, 2022-12-25, 2023-01-01, 2023-01-08, 2023-01-15</t>
  </si>
  <si>
    <t>9d4b2bf9-4d85-49c7-a001-7720200b2903</t>
  </si>
  <si>
    <t>KATHRYN JACKSON</t>
  </si>
  <si>
    <t>2023-06-07, 2023-06-14, 2023-06-21</t>
  </si>
  <si>
    <t>9fddde2e-a8a2-47ad-abd3-cdcd27794685</t>
  </si>
  <si>
    <t>lisa kirby</t>
  </si>
  <si>
    <t>millerstacy@baker.org</t>
  </si>
  <si>
    <t>2024-09-25, 2024-10-02, 2024-10-09, 2024-10-16, 2024-10-23, 2024-10-30, 2024-11-06, 2024-11-13</t>
  </si>
  <si>
    <t>a08dd21b-e395-4cb1-bf7f-6c0a07c0d116</t>
  </si>
  <si>
    <t>maria turner</t>
  </si>
  <si>
    <t>eevans@brown.com</t>
  </si>
  <si>
    <t>2024-12-24, 2024-12-31, 2025-01-07, 2025-01-14, 2025-01-21, 2025-01-28</t>
  </si>
  <si>
    <t>dc8a4922-5005-480f-a4c7-78a59b4e164b</t>
  </si>
  <si>
    <t>morgan valencia</t>
  </si>
  <si>
    <t>kathleenrobertson@gmail.com</t>
  </si>
  <si>
    <t>2023-09-17, 2023-09-24, 2023-10-01, 2023-10-08</t>
  </si>
  <si>
    <t>44790612-1f5d-488f-b76a-bf093de28859</t>
  </si>
  <si>
    <t>charles williams</t>
  </si>
  <si>
    <t>kwright@yahoo.com</t>
  </si>
  <si>
    <t>2023-08-15, 2023-08-22, 2023-08-29</t>
  </si>
  <si>
    <t>c35bec2c-3098-47b2-900e-15c0b89bdf7f</t>
  </si>
  <si>
    <t>ZACHARY OWENS</t>
  </si>
  <si>
    <t>zjohnson@hotmail.com</t>
  </si>
  <si>
    <t>2024-09-20, 2024-09-27, 2024-10-04, 2024-10-11, 2024-10-18</t>
  </si>
  <si>
    <t>95560a2d-3713-4466-bda0-6476f778c676</t>
  </si>
  <si>
    <t>anthony simpson</t>
  </si>
  <si>
    <t>amanda16@gmail.com</t>
  </si>
  <si>
    <t>2024-03-17, 2024-03-24, 2024-03-31</t>
  </si>
  <si>
    <t>673ba8bd-c38c-4dec-9da3-9a73ba3df7ff</t>
  </si>
  <si>
    <t>james hudson</t>
  </si>
  <si>
    <t>angela16@cole.org</t>
  </si>
  <si>
    <t>22-05-2023</t>
  </si>
  <si>
    <t>f99f0704-20f0-456a-9e6a-66289c6d52d5</t>
  </si>
  <si>
    <t>JAKE HATFIELD</t>
  </si>
  <si>
    <t>jameshicks@hotmail.com</t>
  </si>
  <si>
    <t>2025-02-26, 2025-03-05, 2025-03-12</t>
  </si>
  <si>
    <t>b6adf48b-2314-40c8-89f6-44050b990034</t>
  </si>
  <si>
    <t>JOHN BRYANT</t>
  </si>
  <si>
    <t>sarah52@ewing-stevenson.com</t>
  </si>
  <si>
    <t>2022-06-08, 2022-06-15, 2022-06-22</t>
  </si>
  <si>
    <t>827c9f8c-d40a-45e9-81df-6517561c9210</t>
  </si>
  <si>
    <t>michelle evans</t>
  </si>
  <si>
    <t>mark16@parker.com</t>
  </si>
  <si>
    <t>2024-10-15, 2024-10-22, 2024-10-29, 2024-11-05</t>
  </si>
  <si>
    <t>a7d4cf50-f791-41e5-83f9-cd6b797ebe87</t>
  </si>
  <si>
    <t>paula lane</t>
  </si>
  <si>
    <t>ojackson@harvey.com</t>
  </si>
  <si>
    <t>2024-10-20, 2024-10-27, 2024-11-03, 2024-11-10</t>
  </si>
  <si>
    <t>1c221cea-b355-46a5-b2bd-92f29293f705</t>
  </si>
  <si>
    <t>jeremy barnes</t>
  </si>
  <si>
    <t>roberthampton@yahoo.com</t>
  </si>
  <si>
    <t>2022-05-26, 2022-06-02</t>
  </si>
  <si>
    <t>35145890-84c8-4c46-a359-5fa4b4adaf89</t>
  </si>
  <si>
    <t>yolanda mendoza</t>
  </si>
  <si>
    <t>sue78@yahoo.com</t>
  </si>
  <si>
    <t>2022-07-12, 2022-07-19, 2022-07-26, 2022-08-02, 2022-08-09, 2022-08-16, 2022-08-23, 2022-08-30</t>
  </si>
  <si>
    <t>de1e994a-c5a1-4f5c-ad05-b9125ab28d4a</t>
  </si>
  <si>
    <t>MARIA STEELE</t>
  </si>
  <si>
    <t>susanramirez@yahoo.com</t>
  </si>
  <si>
    <t>2024-08-02, 2024-08-09, 2024-08-16, 2024-08-23, 2024-08-30, 2024-09-06, 2024-09-13, 2024-09-20</t>
  </si>
  <si>
    <t>4c3077c4-fb75-4923-b910-abb3f1053252</t>
  </si>
  <si>
    <t>michele vaughn</t>
  </si>
  <si>
    <t>timothy84@yahoo.com</t>
  </si>
  <si>
    <t>2023-03-22, 2023-03-29, 2023-04-05, 2023-04-12</t>
  </si>
  <si>
    <t>6133a34d-8b0e-4eb1-ad37-1d9e92cf6021</t>
  </si>
  <si>
    <t>JENNIFER REED</t>
  </si>
  <si>
    <t>bobby15@douglas-burgess.com</t>
  </si>
  <si>
    <t>2022-10-13, 2022-10-20, 2022-10-27, 2022-11-03, 2022-11-10</t>
  </si>
  <si>
    <t>eedaa802-4568-4426-89e0-3e22d3f4a49b</t>
  </si>
  <si>
    <t>DENISE RODRIGUEZ</t>
  </si>
  <si>
    <t>brentstein@little.com</t>
  </si>
  <si>
    <t>2023-02-14, 2023-02-21, 2023-02-28, 2023-03-07, 2023-03-14, 2023-03-21, 2023-03-28, 2023-04-04</t>
  </si>
  <si>
    <t>19bd4f93-78ef-4666-b7a4-c719548e1f6b</t>
  </si>
  <si>
    <t>brenda oconnell</t>
  </si>
  <si>
    <t>edelgado@santos-avila.com</t>
  </si>
  <si>
    <t>2024-01-09, 2024-01-16, 2024-01-23</t>
  </si>
  <si>
    <t>e86e8e63-0f25-477d-a559-90e74910fade</t>
  </si>
  <si>
    <t>marissa hall</t>
  </si>
  <si>
    <t>robertmonroe@osborn.info</t>
  </si>
  <si>
    <t>2023-08-18, 2023-08-25, 2023-09-01, 2023-09-08, 2023-09-15, 2023-09-22, 2023-09-29</t>
  </si>
  <si>
    <t>df4e713e-f64e-4dfc-bfbe-ac7aefc59738</t>
  </si>
  <si>
    <t>sherri smith</t>
  </si>
  <si>
    <t>justin88@small-anderson.net</t>
  </si>
  <si>
    <t>2023-01-21, 2023-01-28</t>
  </si>
  <si>
    <t>1cd66b09-cf0e-4d2b-b15c-167a45d8a6ad</t>
  </si>
  <si>
    <t>nicholas wong</t>
  </si>
  <si>
    <t>doylekrystal@craig.biz</t>
  </si>
  <si>
    <t>2024-04-03, 2024-04-10, 2024-04-17, 2024-04-24, 2024-05-01</t>
  </si>
  <si>
    <t>669d01ff-1634-425b-93f3-007383e96ef4</t>
  </si>
  <si>
    <t>cathy taylor</t>
  </si>
  <si>
    <t>adamreyes@yahoo.com</t>
  </si>
  <si>
    <t>2024-01-31, 2024-02-07, 2024-02-14, 2024-02-21, 2024-02-28</t>
  </si>
  <si>
    <t>951c25d5-4d4c-4280-9462-52e7f43ba052</t>
  </si>
  <si>
    <t>alexandra valdez</t>
  </si>
  <si>
    <t>contrerassteven@sullivan.com</t>
  </si>
  <si>
    <t>2023-05-26, 2023-06-02, 2023-06-09, 2023-06-16, 2023-06-23, 2023-06-30</t>
  </si>
  <si>
    <t>f0cd7f05-ea87-455e-a382-95d31e0ef546</t>
  </si>
  <si>
    <t>lucas robinson</t>
  </si>
  <si>
    <t>vhernandez@brooks.net</t>
  </si>
  <si>
    <t>14-03-2025</t>
  </si>
  <si>
    <t>3f59e4f2-c309-4b6e-b7e9-d2e2d35ac07a</t>
  </si>
  <si>
    <t>linda cobb</t>
  </si>
  <si>
    <t>christian91@gmail.com</t>
  </si>
  <si>
    <t>2025-02-01, 2025-02-08, 2025-02-15, 2025-02-22</t>
  </si>
  <si>
    <t>929c93b3-33c0-4bf1-8167-999fe723ada3</t>
  </si>
  <si>
    <t>carmen bond</t>
  </si>
  <si>
    <t>frazierjennifer@yahoo.com</t>
  </si>
  <si>
    <t>2024-08-04, 2024-08-11, 2024-08-18, 2024-08-25</t>
  </si>
  <si>
    <t>cf0671c7-720b-474b-82a7-f586e61d9cde</t>
  </si>
  <si>
    <t>carlos perry</t>
  </si>
  <si>
    <t>tchambers@johnson.com</t>
  </si>
  <si>
    <t>2022-08-26, 2022-09-02, 2022-09-09, 2022-09-16, 2022-09-23, 2022-09-30</t>
  </si>
  <si>
    <t>58330b30-6c77-4e95-8b98-1ccd12b2102d</t>
  </si>
  <si>
    <t>kimberly brown</t>
  </si>
  <si>
    <t>ajohnson@mack.biz</t>
  </si>
  <si>
    <t>2024-09-21, 2024-09-28, 2024-10-05</t>
  </si>
  <si>
    <t>72d35458-61ea-4f30-a42e-707afe2bd987</t>
  </si>
  <si>
    <t>susan bennett</t>
  </si>
  <si>
    <t>david86@anderson.com</t>
  </si>
  <si>
    <t>2023-11-09, 2023-11-16, 2023-11-23, 2023-11-30, 2023-12-07, 2023-12-14</t>
  </si>
  <si>
    <t>8b60c511-b816-4aeb-ac6a-7c8576876c62</t>
  </si>
  <si>
    <t>james hall</t>
  </si>
  <si>
    <t>eric31@gmail.com</t>
  </si>
  <si>
    <t>14-07-2023</t>
  </si>
  <si>
    <t>efad49e9-c41c-447e-9d6b-9b626b535a19</t>
  </si>
  <si>
    <t>alexis harris</t>
  </si>
  <si>
    <t>griffinemily@sanchez.biz</t>
  </si>
  <si>
    <t>2025-01-26, 2025-02-02, 2025-02-09, 2025-02-16</t>
  </si>
  <si>
    <t>c11f6bf5-379e-4467-8a2d-b2e63bfda8a6</t>
  </si>
  <si>
    <t>amy gordon</t>
  </si>
  <si>
    <t>lisadennis@yahoo.com</t>
  </si>
  <si>
    <t>2024-02-17, 2024-02-24, 2024-03-02, 2024-03-09, 2024-03-16</t>
  </si>
  <si>
    <t>d18183d1-ac2b-4cfc-85c5-1060991121e7</t>
  </si>
  <si>
    <t>eric thomas</t>
  </si>
  <si>
    <t>dturner@fry.biz</t>
  </si>
  <si>
    <t>582b91ee-f8e8-435b-8c00-988a7ee1011a</t>
  </si>
  <si>
    <t>megan floyd</t>
  </si>
  <si>
    <t>trussell@yahoo.com</t>
  </si>
  <si>
    <t>2024-08-17, 2024-08-24, 2024-08-31, 2024-09-07, 2024-09-14, 2024-09-21, 2024-09-28</t>
  </si>
  <si>
    <t>3db0174e-7938-478a-89b5-aab0c12169db</t>
  </si>
  <si>
    <t>elizabeth zimmerman</t>
  </si>
  <si>
    <t>17-01-2023</t>
  </si>
  <si>
    <t>69a53b4f-8ff8-469d-8ec0-713dea2c7a51</t>
  </si>
  <si>
    <t>kristin anderson</t>
  </si>
  <si>
    <t>james17@davis-hardy.com</t>
  </si>
  <si>
    <t>2024-03-26, 2024-04-02, 2024-04-09, 2024-04-16</t>
  </si>
  <si>
    <t>9adf4709-ac75-4344-a08e-149e44b9e602</t>
  </si>
  <si>
    <t>shelly lopez</t>
  </si>
  <si>
    <t>vclark@krueger-smith.com</t>
  </si>
  <si>
    <t>2022-06-26, 2022-07-03, 2022-07-10</t>
  </si>
  <si>
    <t>7a9a8ef5-c11b-41c4-bfe3-f366bf337a15</t>
  </si>
  <si>
    <t>melissa padilla</t>
  </si>
  <si>
    <t>andrearowe@yahoo.com</t>
  </si>
  <si>
    <t>2022-10-06, 2022-10-13, 2022-10-20, 2022-10-27, 2022-11-03, 2022-11-10</t>
  </si>
  <si>
    <t>4ef4c34d-5bf8-4f3c-a612-9a1c889d4b76</t>
  </si>
  <si>
    <t>JOSE CRAWFORD</t>
  </si>
  <si>
    <t>ugill@wood.com</t>
  </si>
  <si>
    <t>2024-03-31, 2024-04-07, 2024-04-14, 2024-04-21, 2024-04-28</t>
  </si>
  <si>
    <t>255b30e2-bdc2-474b-b8a5-6b49dd34aa18</t>
  </si>
  <si>
    <t>juan silva</t>
  </si>
  <si>
    <t>elijah53@yahoo.com</t>
  </si>
  <si>
    <t>2024-08-27, 2024-09-03, 2024-09-10, 2024-09-17, 2024-09-24, 2024-10-01</t>
  </si>
  <si>
    <t>8cf6e8b8-7fd2-48c3-bee8-2983d5574241</t>
  </si>
  <si>
    <t>melinda scott</t>
  </si>
  <si>
    <t>umurray@yahoo.com</t>
  </si>
  <si>
    <t>2024-09-08, 2024-09-15, 2024-09-22, 2024-09-29, 2024-10-06, 2024-10-13</t>
  </si>
  <si>
    <t>7d024c6d-8bea-45c1-b866-77aa23d4526b</t>
  </si>
  <si>
    <t>STEVE MOONEY</t>
  </si>
  <si>
    <t>combscharles@williams.com</t>
  </si>
  <si>
    <t>2022-12-25, 2023-01-01, 2023-01-08, 2023-01-15, 2023-01-22</t>
  </si>
  <si>
    <t>37fe032c-0257-4851-a6a9-e100b509109b</t>
  </si>
  <si>
    <t>jacqueline williamson</t>
  </si>
  <si>
    <t>ismith@hotmail.com</t>
  </si>
  <si>
    <t>2022-07-21, 2022-07-28, 2022-08-04, 2022-08-11</t>
  </si>
  <si>
    <t>b8e19f56-8787-4a21-8448-2a220308aa5e</t>
  </si>
  <si>
    <t>william smith</t>
  </si>
  <si>
    <t>danieldavis@gmail.com</t>
  </si>
  <si>
    <t>2024-01-05, 2024-01-12, 2024-01-19, 2024-01-26, 2024-02-02</t>
  </si>
  <si>
    <t>409e7a80-86c5-41d6-9ea9-f50831227592</t>
  </si>
  <si>
    <t>debra sanders</t>
  </si>
  <si>
    <t>pstevens@hotmail.com</t>
  </si>
  <si>
    <t>2023-04-16, 2023-04-23, 2023-04-30, 2023-05-07, 2023-05-14, 2023-05-21</t>
  </si>
  <si>
    <t>d90dd19b-d3fb-4043-af1d-5a1a4ccb2355</t>
  </si>
  <si>
    <t>william santos</t>
  </si>
  <si>
    <t>sullivannicholas@brown-smith.com</t>
  </si>
  <si>
    <t>2023-03-23, 2023-03-30, 2023-04-06, 2023-04-13</t>
  </si>
  <si>
    <t>a518a418-6f14-43f6-9867-888b7ff6b824</t>
  </si>
  <si>
    <t>kylie hodge</t>
  </si>
  <si>
    <t>hallrachel@clay.com</t>
  </si>
  <si>
    <t>2022-08-13, 2022-08-20, 2022-08-27, 2022-09-03, 2022-09-10, 2022-09-17, 2022-09-24</t>
  </si>
  <si>
    <t>8b040f53-e639-49d4-87c6-8688ecf32053</t>
  </si>
  <si>
    <t>amanda mcfarland</t>
  </si>
  <si>
    <t>alibrenda@hotmail.com</t>
  </si>
  <si>
    <t>2025-03-05, 2025-03-12</t>
  </si>
  <si>
    <t>299656e2-4c9d-4907-93b2-2cecedcabf94</t>
  </si>
  <si>
    <t>lacey atkinson</t>
  </si>
  <si>
    <t>icampos@hotmail.com</t>
  </si>
  <si>
    <t>2023-12-16, 2023-12-23</t>
  </si>
  <si>
    <t>588a3f87-f96d-40f8-bed6-3da08033f5c2</t>
  </si>
  <si>
    <t>JEFFREY ROBERSON</t>
  </si>
  <si>
    <t>unovak@gmail.com</t>
  </si>
  <si>
    <t>2022-08-06, 2022-08-13, 2022-08-20</t>
  </si>
  <si>
    <t>735741e5-fe1a-4ba9-8896-9c5b45f8c28d</t>
  </si>
  <si>
    <t>henry pugh md</t>
  </si>
  <si>
    <t>bartonkenneth@gmail.com</t>
  </si>
  <si>
    <t>2024-12-17, 2024-12-24, 2024-12-31, 2025-01-07</t>
  </si>
  <si>
    <t>6147adeb-277b-4667-8499-d0a615007170</t>
  </si>
  <si>
    <t>madison singh</t>
  </si>
  <si>
    <t>daniel04@yahoo.com</t>
  </si>
  <si>
    <t>2022-07-30, 2022-08-06</t>
  </si>
  <si>
    <t>21ebfaa9-1a2b-469c-850f-69eec2e79a98</t>
  </si>
  <si>
    <t>jeffrey hawkins</t>
  </si>
  <si>
    <t>johnsonmichael@gmail.com</t>
  </si>
  <si>
    <t>2023-10-18, 2023-10-25, 2023-11-01, 2023-11-08, 2023-11-15, 2023-11-22, 2023-11-29</t>
  </si>
  <si>
    <t>dd1ca267-530d-4da6-88d0-f9e5991965ea</t>
  </si>
  <si>
    <t>EDGAR HUGHES</t>
  </si>
  <si>
    <t>ashleyjackson@jackson-adams.com</t>
  </si>
  <si>
    <t>2024-10-20, 2024-10-27, 2024-11-03</t>
  </si>
  <si>
    <t>6f46f1b1-2ace-4aa9-9032-46b3255bfc1c</t>
  </si>
  <si>
    <t>elijah patton</t>
  </si>
  <si>
    <t>sheryl79@hotmail.com</t>
  </si>
  <si>
    <t>2024-05-12, 2024-05-19, 2024-05-26</t>
  </si>
  <si>
    <t>4dfe1117-22af-411f-9b62-8a9d75366b9f</t>
  </si>
  <si>
    <t>james skinner</t>
  </si>
  <si>
    <t>scott69@gmail.com</t>
  </si>
  <si>
    <t>2023-02-04, 2023-02-11, 2023-02-18, 2023-02-25, 2023-03-04, 2023-03-11, 2023-03-18</t>
  </si>
  <si>
    <t>b1fead13-f280-4f1d-9a6c-0db952171c88</t>
  </si>
  <si>
    <t>ERNEST OCONNELL</t>
  </si>
  <si>
    <t>jessica79@gmail.com</t>
  </si>
  <si>
    <t>17-07-2023</t>
  </si>
  <si>
    <t>c92e8c93-d105-48d6-87c1-c01760452909</t>
  </si>
  <si>
    <t>BRIAN ELLIOTT</t>
  </si>
  <si>
    <t>bentonsteven@clark.com</t>
  </si>
  <si>
    <t>2023-08-26, 2023-09-02</t>
  </si>
  <si>
    <t>a2224f96-23a1-4e20-bfd2-55eeac484366</t>
  </si>
  <si>
    <t>david moore</t>
  </si>
  <si>
    <t>mjones@yahoo.com</t>
  </si>
  <si>
    <t>2024-01-02, 2024-01-09</t>
  </si>
  <si>
    <t>ec6a37ad-81b1-4db9-88cc-4d49669b29b8</t>
  </si>
  <si>
    <t>melissa stephens</t>
  </si>
  <si>
    <t>rodriguezjohn@hotmail.com</t>
  </si>
  <si>
    <t>27-09-2024</t>
  </si>
  <si>
    <t>0b570720-9cd8-458b-a5a1-c8252a9528c3</t>
  </si>
  <si>
    <t>maria lucas</t>
  </si>
  <si>
    <t>grodriguez@yahoo.com</t>
  </si>
  <si>
    <t>2023-10-10, 2023-10-17, 2023-10-24, 2023-10-31, 2023-11-07, 2023-11-14, 2023-11-21</t>
  </si>
  <si>
    <t>8ed8a80d-84cf-4e39-bf31-c29f82bbad84</t>
  </si>
  <si>
    <t>LAURA GRIFFIN</t>
  </si>
  <si>
    <t>lbarton@hotmail.com</t>
  </si>
  <si>
    <t>2023-03-17, 2023-03-24, 2023-03-31, 2023-04-07, 2023-04-14</t>
  </si>
  <si>
    <t>0649bcf6-ff69-423d-984f-c85b2697384d</t>
  </si>
  <si>
    <t>mr. thomas miller</t>
  </si>
  <si>
    <t>larry73@webb.info</t>
  </si>
  <si>
    <t>2024-05-23, 2024-05-30, 2024-06-06, 2024-06-13, 2024-06-20, 2024-06-27</t>
  </si>
  <si>
    <t>cf685878-0b70-4933-8cde-1b6b1132567c</t>
  </si>
  <si>
    <t>alison cooper</t>
  </si>
  <si>
    <t>sarahyang@thompson.info</t>
  </si>
  <si>
    <t>2023-08-15, 2023-08-22, 2023-08-29, 2023-09-05, 2023-09-12</t>
  </si>
  <si>
    <t>2f383b43-a137-48e4-a7b1-3040cc39b925</t>
  </si>
  <si>
    <t>MATTHEW FOSTER</t>
  </si>
  <si>
    <t>yvargas@bush.com</t>
  </si>
  <si>
    <t>2023-04-02, 2023-04-09, 2023-04-16, 2023-04-23, 2023-04-30, 2023-05-07, 2023-05-14</t>
  </si>
  <si>
    <t>93cd1291-1004-4d82-8bc7-2f1acf08ea54</t>
  </si>
  <si>
    <t>shane lopez</t>
  </si>
  <si>
    <t>stephenbaker@yahoo.com</t>
  </si>
  <si>
    <t>04-04-2025</t>
  </si>
  <si>
    <t>98d3148b-503b-4078-a39c-9ec6f7464c02</t>
  </si>
  <si>
    <t>james wilson</t>
  </si>
  <si>
    <t>rwilliamson@hotmail.com</t>
  </si>
  <si>
    <t>2024-07-04, 2024-07-11, 2024-07-18</t>
  </si>
  <si>
    <t>15b24e1d-9715-4633-9d4e-db71eb2ec80e</t>
  </si>
  <si>
    <t>EMILY ALLEN</t>
  </si>
  <si>
    <t>nathanielthomas@barnes-taylor.biz</t>
  </si>
  <si>
    <t>2023-07-13, 2023-07-20</t>
  </si>
  <si>
    <t>8991b01a-a2b0-4c4b-bc96-6b552f8d8ded</t>
  </si>
  <si>
    <t>maria cooke</t>
  </si>
  <si>
    <t>lroberts@wilkinson-harvey.com</t>
  </si>
  <si>
    <t>2024-01-24, 2024-01-31, 2024-02-07</t>
  </si>
  <si>
    <t>d0b1fde0-31f3-40c0-a2f3-f0687c0f549d</t>
  </si>
  <si>
    <t>justin delgado</t>
  </si>
  <si>
    <t>cperry@yahoo.com</t>
  </si>
  <si>
    <t>21-04-2022</t>
  </si>
  <si>
    <t>cbbed980-07e6-4cb0-90bd-e9001529e6f5</t>
  </si>
  <si>
    <t>dorothy hill</t>
  </si>
  <si>
    <t>kimberlycunningham@yahoo.com</t>
  </si>
  <si>
    <t>2022-12-22, 2022-12-29, 2023-01-05</t>
  </si>
  <si>
    <t>1d3ca5a4-929d-4377-9cfb-655f82c42e48</t>
  </si>
  <si>
    <t>JOSHUA RITTER</t>
  </si>
  <si>
    <t>bpayne@fitzgerald.com</t>
  </si>
  <si>
    <t>2024-08-07, 2024-08-14, 2024-08-21, 2024-08-28, 2024-09-04</t>
  </si>
  <si>
    <t>7321a8b2-0840-405a-bfd2-f491dff389aa</t>
  </si>
  <si>
    <t>scott miller</t>
  </si>
  <si>
    <t>jasonrojas@bell.com</t>
  </si>
  <si>
    <t>d0437e4c-34e5-4699-88eb-e27a23a4e70e</t>
  </si>
  <si>
    <t>ANTHONY BELL</t>
  </si>
  <si>
    <t>mariopadilla@yahoo.com</t>
  </si>
  <si>
    <t>2024-11-19, 2024-11-26, 2024-12-03</t>
  </si>
  <si>
    <t>83b0b35c-dba6-4df8-b3d0-4ffb44709848</t>
  </si>
  <si>
    <t>miss anna estes</t>
  </si>
  <si>
    <t>riddlemichelle@gmail.com</t>
  </si>
  <si>
    <t>2024-09-12, 2024-09-19, 2024-09-26, 2024-10-03, 2024-10-10, 2024-10-17, 2024-10-24</t>
  </si>
  <si>
    <t>257035db-3fea-490a-a1f8-072dddb7570e</t>
  </si>
  <si>
    <t>sandra juarez</t>
  </si>
  <si>
    <t>othomas@yahoo.com</t>
  </si>
  <si>
    <t>2025-03-31, 2025-04-07, 2025-04-14, 2025-04-21, 2025-04-28, 2025-05-05</t>
  </si>
  <si>
    <t>135508d0-73b5-4ad5-a00b-4b356a0aa7d5</t>
  </si>
  <si>
    <t>sheryl davis</t>
  </si>
  <si>
    <t>shawn75@hotmail.com</t>
  </si>
  <si>
    <t>2024-12-07, 2024-12-14, 2024-12-21, 2024-12-28, 2025-01-04, 2025-01-11, 2025-01-18, 2025-01-25</t>
  </si>
  <si>
    <t>bb93cd40-d8df-4535-862d-baeade70bd30</t>
  </si>
  <si>
    <t>william reid</t>
  </si>
  <si>
    <t>flynnraymond@yahoo.com</t>
  </si>
  <si>
    <t>2022-04-10, 2022-04-17, 2022-04-24, 2022-05-01, 2022-05-08</t>
  </si>
  <si>
    <t>d40e53ce-52a7-4a41-84be-d4867ea5a387</t>
  </si>
  <si>
    <t>joshua anderson</t>
  </si>
  <si>
    <t>patricia00@gmail.com</t>
  </si>
  <si>
    <t>2023-03-02, 2023-03-09</t>
  </si>
  <si>
    <t>042b03ca-75a7-4686-9632-1d31c8acffcf</t>
  </si>
  <si>
    <t>SCOTT ALEXANDER</t>
  </si>
  <si>
    <t>sharris@khan.com</t>
  </si>
  <si>
    <t>04-12-2024</t>
  </si>
  <si>
    <t>40198303-5c45-4e4d-a793-13b817e52113</t>
  </si>
  <si>
    <t>MATTHEW BANKS</t>
  </si>
  <si>
    <t>ugarrett@fischer.com</t>
  </si>
  <si>
    <t>2023-06-06, 2023-06-13, 2023-06-20, 2023-06-27, 2023-07-04, 2023-07-11</t>
  </si>
  <si>
    <t>21f89d06-13f3-4ade-ba10-013f36a2c52b</t>
  </si>
  <si>
    <t>KELLY WALLACE</t>
  </si>
  <si>
    <t>lisa62@jones-reyes.com</t>
  </si>
  <si>
    <t>08-04-2022</t>
  </si>
  <si>
    <t>4c9bff5c-e188-4eaf-9e18-85c35037cd6b</t>
  </si>
  <si>
    <t>raymond mullins</t>
  </si>
  <si>
    <t>caseyelliott@santos.com</t>
  </si>
  <si>
    <t>2022-09-14, 2022-09-21, 2022-09-28, 2022-10-05, 2022-10-12</t>
  </si>
  <si>
    <t>dc268108-7140-41a1-afc2-ccfc9db7284b</t>
  </si>
  <si>
    <t>STEVEN TAYLOR</t>
  </si>
  <si>
    <t>bbell@moody-wright.com</t>
  </si>
  <si>
    <t>2024-01-06, 2024-01-13, 2024-01-20, 2024-01-27, 2024-02-03, 2024-02-10</t>
  </si>
  <si>
    <t>b89f3a92-999a-4d86-99db-13028dab66d3</t>
  </si>
  <si>
    <t>peggy vaughn</t>
  </si>
  <si>
    <t>aprilhicks@hotmail.com</t>
  </si>
  <si>
    <t>2023-04-27, 2023-05-04, 2023-05-11</t>
  </si>
  <si>
    <t>c8a738ab-0df8-4e12-a56b-61e04ba8a4ca</t>
  </si>
  <si>
    <t>tina simpson</t>
  </si>
  <si>
    <t>victorwheeler@oneal.com</t>
  </si>
  <si>
    <t>2023-12-06, 2023-12-13, 2023-12-20, 2023-12-27, 2024-01-03, 2024-01-10, 2024-01-17</t>
  </si>
  <si>
    <t>91816091-d6c6-445c-9c5e-4e786307d4d1</t>
  </si>
  <si>
    <t>joshua thompson</t>
  </si>
  <si>
    <t>smithcarlos@yahoo.com</t>
  </si>
  <si>
    <t>2022-10-29, 2022-11-05, 2022-11-12, 2022-11-19, 2022-11-26, 2022-12-03, 2022-12-10, 2022-12-17</t>
  </si>
  <si>
    <t>f2dcb12b-0f7a-4302-ac2e-28150a3217d2</t>
  </si>
  <si>
    <t>katie fuller</t>
  </si>
  <si>
    <t>fmiles@hotmail.com</t>
  </si>
  <si>
    <t>2023-03-08, 2023-03-15, 2023-03-22, 2023-03-29, 2023-04-05, 2023-04-12</t>
  </si>
  <si>
    <t>4708203b-2716-40c1-9db5-428389a3c811</t>
  </si>
  <si>
    <t>bob mccall</t>
  </si>
  <si>
    <t>peter14@kim.com</t>
  </si>
  <si>
    <t>2024-07-18, 2024-07-25, 2024-08-01, 2024-08-08, 2024-08-15, 2024-08-22, 2024-08-29</t>
  </si>
  <si>
    <t>74102d5d-1db1-4bfc-af3a-5115ecb4678c</t>
  </si>
  <si>
    <t>AMY WADE</t>
  </si>
  <si>
    <t>smithderrick@martin.net</t>
  </si>
  <si>
    <t>425e0259-b884-46d2-928f-cf68c871d7b3</t>
  </si>
  <si>
    <t>cameron norman</t>
  </si>
  <si>
    <t>wiseanthony@yahoo.com</t>
  </si>
  <si>
    <t>2024-06-18, 2024-06-25, 2024-07-02, 2024-07-09</t>
  </si>
  <si>
    <t>b65ad0f1-4350-4b06-9059-ea28861b4f5b</t>
  </si>
  <si>
    <t>LORI CRAWFORD</t>
  </si>
  <si>
    <t>porterashley@yahoo.com</t>
  </si>
  <si>
    <t>2023-06-03, 2023-06-10, 2023-06-17, 2023-06-24, 2023-07-01, 2023-07-08, 2023-07-15</t>
  </si>
  <si>
    <t>e4eec67c-1a57-49e4-85f8-e2f8414f4994</t>
  </si>
  <si>
    <t>miranda perez</t>
  </si>
  <si>
    <t>trevinoalexander@ruiz.com</t>
  </si>
  <si>
    <t>2022-12-07, 2022-12-14, 2022-12-21, 2022-12-28</t>
  </si>
  <si>
    <t>090d9655-db84-4660-b5d8-fb91ee6081ac</t>
  </si>
  <si>
    <t>suzanne yang</t>
  </si>
  <si>
    <t>marcbutler@hotmail.com</t>
  </si>
  <si>
    <t>10-01-2023</t>
  </si>
  <si>
    <t>92502e59-13f0-4822-9374-8a1145712959</t>
  </si>
  <si>
    <t>jonathan winters</t>
  </si>
  <si>
    <t>lindajarvis@jones-marshall.com</t>
  </si>
  <si>
    <t>2023-08-17, 2023-08-24, 2023-08-31, 2023-09-07, 2023-09-14</t>
  </si>
  <si>
    <t>74ed5145-8d97-45c7-961d-5c8753c9fe59</t>
  </si>
  <si>
    <t>curtis elliott</t>
  </si>
  <si>
    <t>stevenvargas@yahoo.com</t>
  </si>
  <si>
    <t>02-08-2023</t>
  </si>
  <si>
    <t>c2aef674-8beb-4e78-a683-73a3bb82b796</t>
  </si>
  <si>
    <t>BRITTANY RANDOLPH</t>
  </si>
  <si>
    <t>amberfields@wiley.biz</t>
  </si>
  <si>
    <t>04-02-2023</t>
  </si>
  <si>
    <t>fbad793f-87a1-4c02-b487-9e411a9c672a</t>
  </si>
  <si>
    <t>johnathan brown</t>
  </si>
  <si>
    <t>christopher38@haynes-watson.com</t>
  </si>
  <si>
    <t>2023-07-28, 2023-08-04, 2023-08-11, 2023-08-18</t>
  </si>
  <si>
    <t>a3209116-222d-46a4-8163-b6ce1877bc06</t>
  </si>
  <si>
    <t>ANGELA BRADLEY</t>
  </si>
  <si>
    <t>joelgreen@yahoo.com</t>
  </si>
  <si>
    <t>2024-09-25, 2024-10-02, 2024-10-09</t>
  </si>
  <si>
    <t>53853918-bc40-45fa-94f7-6322b362c0d2</t>
  </si>
  <si>
    <t>dillon jones</t>
  </si>
  <si>
    <t>kimberlyrichards@garcia.info</t>
  </si>
  <si>
    <t>2023-12-08, 2023-12-15, 2023-12-22, 2023-12-29, 2024-01-05, 2024-01-12</t>
  </si>
  <si>
    <t>5bb8b9c8-8932-49f3-9ee8-9a4c681134e2</t>
  </si>
  <si>
    <t>christine parker</t>
  </si>
  <si>
    <t>davislindsey@yahoo.com</t>
  </si>
  <si>
    <t>2023-08-07, 2023-08-14, 2023-08-21, 2023-08-28</t>
  </si>
  <si>
    <t>370b9a29-0a53-4df9-9a72-083cb266986c</t>
  </si>
  <si>
    <t>erin davis</t>
  </si>
  <si>
    <t>randy04@wilkins-thompson.biz</t>
  </si>
  <si>
    <t>05-04-2025</t>
  </si>
  <si>
    <t>3ff6579e-8cd4-490a-bf82-11bc8e52fc42</t>
  </si>
  <si>
    <t>brian leon</t>
  </si>
  <si>
    <t>brownkimberly@anderson.com</t>
  </si>
  <si>
    <t>2024-03-09, 2024-03-16</t>
  </si>
  <si>
    <t>15839b99-a50a-43dc-b004-e897a15b2e18</t>
  </si>
  <si>
    <t>deanna hess</t>
  </si>
  <si>
    <t>gonzalezdebbie@davis.com</t>
  </si>
  <si>
    <t>2025-03-08, 2025-03-15, 2025-03-22, 2025-03-29, 2025-04-05, 2025-04-12, 2025-04-19</t>
  </si>
  <si>
    <t>2b015723-0cf6-47a5-b603-c36cf1394e3c</t>
  </si>
  <si>
    <t>JESSICA RAMSEY</t>
  </si>
  <si>
    <t>reyesronald@yahoo.com</t>
  </si>
  <si>
    <t>2022-06-12, 2022-06-19, 2022-06-26, 2022-07-03, 2022-07-10, 2022-07-17, 2022-07-24, 2022-07-31</t>
  </si>
  <si>
    <t>47a48c42-4665-4497-afe9-22aae886a011</t>
  </si>
  <si>
    <t>charles mendez</t>
  </si>
  <si>
    <t>victor87@miller.com</t>
  </si>
  <si>
    <t>2023-03-06, 2023-03-13</t>
  </si>
  <si>
    <t>cc152a1b-e278-4642-a484-e035330faaa3</t>
  </si>
  <si>
    <t>LYDIA PHAM</t>
  </si>
  <si>
    <t>wcasey@stephens-washington.org</t>
  </si>
  <si>
    <t>2024-01-18, 2024-01-25, 2024-02-01, 2024-02-08, 2024-02-15</t>
  </si>
  <si>
    <t>2e0869c1-453b-45fe-a36c-f4995254aad3</t>
  </si>
  <si>
    <t>kyle johnson</t>
  </si>
  <si>
    <t>stokesthomas@yahoo.com</t>
  </si>
  <si>
    <t>2024-05-26, 2024-06-02, 2024-06-09, 2024-06-16, 2024-06-23, 2024-06-30, 2024-07-07, 2024-07-14</t>
  </si>
  <si>
    <t>28dd2bfd-f956-4e95-bb96-4c74ffe62994</t>
  </si>
  <si>
    <t>MATTHEW ADAMS</t>
  </si>
  <si>
    <t>2024-09-30, 2024-10-07, 2024-10-14, 2024-10-21, 2024-10-28, 2024-11-04, 2024-11-11</t>
  </si>
  <si>
    <t>382b5b86-f2a3-4efd-bf13-8c80c398c332</t>
  </si>
  <si>
    <t>vickie price</t>
  </si>
  <si>
    <t>joelstewart@wolfe.com</t>
  </si>
  <si>
    <t>2022-07-02, 2022-07-09</t>
  </si>
  <si>
    <t>f2c84743-9027-4770-a460-d0d2904883c1</t>
  </si>
  <si>
    <t>william keith</t>
  </si>
  <si>
    <t>gregory01@gmail.com</t>
  </si>
  <si>
    <t>2024-09-04, 2024-09-11, 2024-09-18, 2024-09-25</t>
  </si>
  <si>
    <t>86c5547c-051a-4039-b803-dcee9a069295</t>
  </si>
  <si>
    <t>GARY MENDEZ</t>
  </si>
  <si>
    <t>jennifer50@hernandez.com</t>
  </si>
  <si>
    <t>2023-04-03, 2023-04-10, 2023-04-17</t>
  </si>
  <si>
    <t>5d696bc8-dc54-459b-86bb-42c7d8b2f8b6</t>
  </si>
  <si>
    <t>jacqueline mcmahon</t>
  </si>
  <si>
    <t>rogersmarcus@gmail.com</t>
  </si>
  <si>
    <t>2022-09-26, 2022-10-03, 2022-10-10, 2022-10-17, 2022-10-24, 2022-10-31, 2022-11-07</t>
  </si>
  <si>
    <t>7cb923f5-f5ed-4382-a3a6-ef83cab63107</t>
  </si>
  <si>
    <t>carrie novak</t>
  </si>
  <si>
    <t>elizabetholsen@yahoo.com</t>
  </si>
  <si>
    <t>2024-02-14, 2024-02-21</t>
  </si>
  <si>
    <t>2099e71f-4b65-4bcc-b041-6f19bbe71835</t>
  </si>
  <si>
    <t>aaron miles</t>
  </si>
  <si>
    <t>whitelucas@hotmail.com</t>
  </si>
  <si>
    <t>2023-07-27, 2023-08-03, 2023-08-10</t>
  </si>
  <si>
    <t>efcac577-1aa6-47cb-90c7-e6aca3bfe403</t>
  </si>
  <si>
    <t>GARY MILLER MD</t>
  </si>
  <si>
    <t>daisymccarty@hotmail.com</t>
  </si>
  <si>
    <t>16-03-2023</t>
  </si>
  <si>
    <t>55f3ad50-e2fb-4984-bab2-7bcea39c3bd5</t>
  </si>
  <si>
    <t>DEREK WRIGHT</t>
  </si>
  <si>
    <t>jonathan10@cruz.biz</t>
  </si>
  <si>
    <t>2025-02-10, 2025-02-17, 2025-02-24, 2025-03-03, 2025-03-10, 2025-03-17, 2025-03-24</t>
  </si>
  <si>
    <t>e1bbb8cd-7e3a-4f07-a9fd-28e6e271fff9</t>
  </si>
  <si>
    <t>joshua garcia</t>
  </si>
  <si>
    <t>franciscojones@gmail.com</t>
  </si>
  <si>
    <t>2022-12-21, 2022-12-28, 2023-01-04, 2023-01-11, 2023-01-18</t>
  </si>
  <si>
    <t>f3a02120-42d9-43ee-9197-6e750523d4fd</t>
  </si>
  <si>
    <t>glenn barron</t>
  </si>
  <si>
    <t>paynerachael@morgan.info</t>
  </si>
  <si>
    <t>09-07-2023</t>
  </si>
  <si>
    <t>a754a29f-f143-4545-ae6b-34b907ef2ba8</t>
  </si>
  <si>
    <t>steve moore</t>
  </si>
  <si>
    <t>jamie36@spencer.com</t>
  </si>
  <si>
    <t>2025-04-05, 2025-04-12, 2025-04-19, 2025-04-26, 2025-05-03, 2025-05-10</t>
  </si>
  <si>
    <t>64953d5f-0cb4-4891-988d-f23b3ccff6eb</t>
  </si>
  <si>
    <t>sara hernandez</t>
  </si>
  <si>
    <t>pattersonkelly@hotmail.com</t>
  </si>
  <si>
    <t>2023-07-12, 2023-07-19, 2023-07-26, 2023-08-02</t>
  </si>
  <si>
    <t>18d42238-331d-435c-baf6-cd4199a7b99b</t>
  </si>
  <si>
    <t>christopher carter</t>
  </si>
  <si>
    <t>tanthony@ruiz-jacobson.com</t>
  </si>
  <si>
    <t>2024-12-03, 2024-12-10, 2024-12-17, 2024-12-24, 2024-12-31</t>
  </si>
  <si>
    <t>2f546033-6334-4a2a-8b4b-d7e7a4515ae0</t>
  </si>
  <si>
    <t>james lopez</t>
  </si>
  <si>
    <t>scott43@elliott-hernandez.com</t>
  </si>
  <si>
    <t>2022-08-26, 2022-09-02, 2022-09-09, 2022-09-16, 2022-09-23, 2022-09-30, 2022-10-07</t>
  </si>
  <si>
    <t>8a9c66f7-cee4-4512-9802-b640ab0b4cc5</t>
  </si>
  <si>
    <t>PETER PEREZ</t>
  </si>
  <si>
    <t>acardenas@mcdaniel.com</t>
  </si>
  <si>
    <t>2022-08-18, 2022-08-25, 2022-09-01, 2022-09-08, 2022-09-15, 2022-09-22</t>
  </si>
  <si>
    <t>e71c681a-6511-461a-9436-65f54c819260</t>
  </si>
  <si>
    <t>amanda duncan</t>
  </si>
  <si>
    <t>averyshane@stanton.com</t>
  </si>
  <si>
    <t>15-04-2024</t>
  </si>
  <si>
    <t>aee14f87-fcff-49e3-940f-f5896c624c2c</t>
  </si>
  <si>
    <t>ZACHARY BURTON</t>
  </si>
  <si>
    <t>renee11@yahoo.com</t>
  </si>
  <si>
    <t>db4bb8eb-537d-4bd1-8d53-6c7565b90e94</t>
  </si>
  <si>
    <t>jimmy marks</t>
  </si>
  <si>
    <t>perryeddie@hotmail.com</t>
  </si>
  <si>
    <t>2024-08-18, 2024-08-25, 2024-09-01, 2024-09-08, 2024-09-15, 2024-09-22</t>
  </si>
  <si>
    <t>19a6f80e-f08c-46c2-b6ff-3521c2250530</t>
  </si>
  <si>
    <t>kristine garcia</t>
  </si>
  <si>
    <t>natalie46@hotmail.com</t>
  </si>
  <si>
    <t>2024-09-28, 2024-10-05</t>
  </si>
  <si>
    <t>099759a3-7919-455c-9be4-f19f92701d60</t>
  </si>
  <si>
    <t>jamie montgomery</t>
  </si>
  <si>
    <t>fosternatasha@hotmail.com</t>
  </si>
  <si>
    <t>2024-04-30, 2024-05-07, 2024-05-14, 2024-05-21, 2024-05-28, 2024-06-04, 2024-06-11, 2024-06-18</t>
  </si>
  <si>
    <t>ebbbd763-79a7-463b-bee9-75da0c9e5550</t>
  </si>
  <si>
    <t>JAIME MORGAN</t>
  </si>
  <si>
    <t>juan71@gmail.com</t>
  </si>
  <si>
    <t>2023-04-11, 2023-04-18, 2023-04-25</t>
  </si>
  <si>
    <t>716fb276-be64-4c2a-b966-71a54cec495b</t>
  </si>
  <si>
    <t>erica daniel</t>
  </si>
  <si>
    <t>2022-11-01, 2022-11-08, 2022-11-15, 2022-11-22, 2022-11-29, 2022-12-06</t>
  </si>
  <si>
    <t>711456de-301c-4db3-96db-80dba543148e</t>
  </si>
  <si>
    <t>rodney figueroa</t>
  </si>
  <si>
    <t>robertsonerik@yahoo.com</t>
  </si>
  <si>
    <t>2024-11-01, 2024-11-08, 2024-11-15, 2024-11-22, 2024-11-29, 2024-12-06, 2024-12-13</t>
  </si>
  <si>
    <t>d9ee7dc9-c7cf-4ca8-a2b9-f24c67443fb8</t>
  </si>
  <si>
    <t>laura thompson</t>
  </si>
  <si>
    <t>wrightstephen@bush-hill.info</t>
  </si>
  <si>
    <t>2024-06-02, 2024-06-09, 2024-06-16</t>
  </si>
  <si>
    <t>1fb621ae-ec4e-4cbb-a2aa-378c659e0258</t>
  </si>
  <si>
    <t>dana burns</t>
  </si>
  <si>
    <t>susanwells@hotmail.com</t>
  </si>
  <si>
    <t>30-05-2024</t>
  </si>
  <si>
    <t>e4fd6c34-d670-4a21-a9dc-073e5820b3f2</t>
  </si>
  <si>
    <t>RONALD DAVIS</t>
  </si>
  <si>
    <t>kwilliams@vincent.com</t>
  </si>
  <si>
    <t>2023-10-02, 2023-10-09</t>
  </si>
  <si>
    <t>68d576b8-a6ce-4d7a-84e2-a94b34ec5264</t>
  </si>
  <si>
    <t>sharon coffey</t>
  </si>
  <si>
    <t>pbuck@burke.com</t>
  </si>
  <si>
    <t>2025-02-22, 2025-03-01, 2025-03-08, 2025-03-15, 2025-03-22, 2025-03-29, 2025-04-05</t>
  </si>
  <si>
    <t>4e329b4b-f168-4605-8e1a-16699bbc6cbc</t>
  </si>
  <si>
    <t>michelle hill</t>
  </si>
  <si>
    <t>stephen37@yahoo.com</t>
  </si>
  <si>
    <t>2023-05-04, 2023-05-11, 2023-05-18, 2023-05-25, 2023-06-01, 2023-06-08, 2023-06-15, 2023-06-22</t>
  </si>
  <si>
    <t>65abc9ff-9fa4-4627-9306-08be8548867b</t>
  </si>
  <si>
    <t>ADRIENNE KEY</t>
  </si>
  <si>
    <t>kenneth17@gmail.com</t>
  </si>
  <si>
    <t>2025-02-21, 2025-02-28, 2025-03-07, 2025-03-14, 2025-03-21, 2025-03-28, 2025-04-04, 2025-04-11</t>
  </si>
  <si>
    <t>533c2ed5-a3fe-4479-86c7-9b36fd053963</t>
  </si>
  <si>
    <t>debbie dawson</t>
  </si>
  <si>
    <t>edwardcannon@gmail.com</t>
  </si>
  <si>
    <t>2023-09-11, 2023-09-18, 2023-09-25, 2023-10-02</t>
  </si>
  <si>
    <t>ae46024d-51d0-4ef3-a918-83fc6772fe9f</t>
  </si>
  <si>
    <t>alexander jimenez</t>
  </si>
  <si>
    <t>rebecca66@hotmail.com</t>
  </si>
  <si>
    <t>2024-10-25, 2024-11-01</t>
  </si>
  <si>
    <t>92715f6e-fea8-4e3a-b544-01cb95410a9d</t>
  </si>
  <si>
    <t>GRACE REEVES</t>
  </si>
  <si>
    <t>william28@gmail.com</t>
  </si>
  <si>
    <t>2022-05-31, 2022-06-07, 2022-06-14, 2022-06-21, 2022-06-28, 2022-07-05</t>
  </si>
  <si>
    <t>bdacdc5e-20c0-4275-b885-187d18fc83b7</t>
  </si>
  <si>
    <t>robert hines</t>
  </si>
  <si>
    <t>destiny35@garner.biz</t>
  </si>
  <si>
    <t>2023-07-07, 2023-07-14</t>
  </si>
  <si>
    <t>4b46ef33-95e7-4614-82b4-02815f269466</t>
  </si>
  <si>
    <t>BRUCE BROWN</t>
  </si>
  <si>
    <t>gpreston@dillon.net</t>
  </si>
  <si>
    <t>2023-09-03, 2023-09-10, 2023-09-17, 2023-09-24, 2023-10-01, 2023-10-08, 2023-10-15, 2023-10-22</t>
  </si>
  <si>
    <t>daaf7529-deef-482a-8dd7-015869c165ae</t>
  </si>
  <si>
    <t>WILLIE COOPER</t>
  </si>
  <si>
    <t>lesliebaldwin@gmail.com</t>
  </si>
  <si>
    <t>2023-07-14, 2023-07-21, 2023-07-28, 2023-08-04, 2023-08-11, 2023-08-18</t>
  </si>
  <si>
    <t>2d445af8-fc94-46b1-a18b-5d1555273407</t>
  </si>
  <si>
    <t>anthony hayes</t>
  </si>
  <si>
    <t>barbaramoore@anderson.biz</t>
  </si>
  <si>
    <t>03-05-2024</t>
  </si>
  <si>
    <t>62210670-7a36-4788-b71f-b9a66dd49c96</t>
  </si>
  <si>
    <t>JOSEPH CROSS</t>
  </si>
  <si>
    <t>katherine83@rhodes.com</t>
  </si>
  <si>
    <t>2023-12-24, 2023-12-31, 2024-01-07, 2024-01-14</t>
  </si>
  <si>
    <t>4fe54745-5827-4e80-a082-1918b18ad67d</t>
  </si>
  <si>
    <t>james chapman</t>
  </si>
  <si>
    <t>colonkenneth@bryant-meyer.net</t>
  </si>
  <si>
    <t>24-03-2023</t>
  </si>
  <si>
    <t>fed747be-afd0-42f7-a352-44446f04af36</t>
  </si>
  <si>
    <t>zachary henry</t>
  </si>
  <si>
    <t>stacyhull@smith-walker.com</t>
  </si>
  <si>
    <t>13-09-2023</t>
  </si>
  <si>
    <t>812faa38-96f6-4c09-859c-1ba0bbec721d</t>
  </si>
  <si>
    <t>jacob santos</t>
  </si>
  <si>
    <t>qmcdowell@dean.com</t>
  </si>
  <si>
    <t>2023-03-01, 2023-03-08, 2023-03-15, 2023-03-22, 2023-03-29, 2023-04-05</t>
  </si>
  <si>
    <t>b0937085-0c59-41f8-850d-cbfed60bf603</t>
  </si>
  <si>
    <t>jeremy martinez</t>
  </si>
  <si>
    <t>nmiles@hotmail.com</t>
  </si>
  <si>
    <t>2025-01-16, 2025-01-23, 2025-01-30, 2025-02-06, 2025-02-13</t>
  </si>
  <si>
    <t>6bbe3b5a-4d15-47d8-8261-c87aa15c159a</t>
  </si>
  <si>
    <t>mary nelson</t>
  </si>
  <si>
    <t>2025-03-07, 2025-03-14, 2025-03-21, 2025-03-28, 2025-04-04, 2025-04-11, 2025-04-18, 2025-04-25</t>
  </si>
  <si>
    <t>d4a5a81e-6b38-4a0a-a31d-260bb362cd55</t>
  </si>
  <si>
    <t>kayla williamson</t>
  </si>
  <si>
    <t>glovertyler@hotmail.com</t>
  </si>
  <si>
    <t>2024-11-02, 2024-11-09, 2024-11-16</t>
  </si>
  <si>
    <t>85ece729-d4dd-4b56-8353-91b2c72850c1</t>
  </si>
  <si>
    <t>HEATHER ORTIZ</t>
  </si>
  <si>
    <t>kelleyrenee@fitzpatrick.com</t>
  </si>
  <si>
    <t>2023-02-11, 2023-02-18, 2023-02-25, 2023-03-04, 2023-03-11, 2023-03-18, 2023-03-25</t>
  </si>
  <si>
    <t>7e7d9a19-ab45-4578-92fb-acf6d5d1c669</t>
  </si>
  <si>
    <t>brandon hunt</t>
  </si>
  <si>
    <t>dawn74@marshall-garcia.com</t>
  </si>
  <si>
    <t>2022-09-25, 2022-10-02, 2022-10-09, 2022-10-16</t>
  </si>
  <si>
    <t>cd3566ef-5c37-4739-8a62-9c5eda2cf852</t>
  </si>
  <si>
    <t>jessica wilson</t>
  </si>
  <si>
    <t>christianelizabeth@murphy.org</t>
  </si>
  <si>
    <t>2022-06-07, 2022-06-14, 2022-06-21, 2022-06-28, 2022-07-05, 2022-07-12, 2022-07-19, 2022-07-26</t>
  </si>
  <si>
    <t>5f642a53-17cb-485d-bbaa-574fe0e3c5ce</t>
  </si>
  <si>
    <t>catherine morales</t>
  </si>
  <si>
    <t>mary76@hotmail.com</t>
  </si>
  <si>
    <t>28-05-2023</t>
  </si>
  <si>
    <t>b9f6143b-b238-4056-a1ec-47541cf14654</t>
  </si>
  <si>
    <t>tommy moore</t>
  </si>
  <si>
    <t>rpham@yahoo.com</t>
  </si>
  <si>
    <t>22-12-2022</t>
  </si>
  <si>
    <t>5bcd236c-c777-4fae-a137-58c39c7faca6</t>
  </si>
  <si>
    <t>shari hobbs</t>
  </si>
  <si>
    <t>hknapp@alexander-brown.com</t>
  </si>
  <si>
    <t>13-01-2023</t>
  </si>
  <si>
    <t>865a7766-ad8c-4fea-9e4b-061eb45e9463</t>
  </si>
  <si>
    <t>laura cunningham</t>
  </si>
  <si>
    <t>reynoldsjessica@yahoo.com</t>
  </si>
  <si>
    <t>2022-04-26, 2022-05-03, 2022-05-10, 2022-05-17, 2022-05-24, 2022-05-31</t>
  </si>
  <si>
    <t>62874624-a433-4510-ad21-b4cca9e8f0d8</t>
  </si>
  <si>
    <t>RONALD MCCLAIN</t>
  </si>
  <si>
    <t>schneidereric@christian-booth.com</t>
  </si>
  <si>
    <t>2023-09-26, 2023-10-03, 2023-10-10, 2023-10-17, 2023-10-24, 2023-10-31, 2023-11-07</t>
  </si>
  <si>
    <t>f85b6d0a-54b5-4635-bdab-161452150ed8</t>
  </si>
  <si>
    <t>jonathon pierce</t>
  </si>
  <si>
    <t>fmontoya@yahoo.com</t>
  </si>
  <si>
    <t>2024-05-09, 2024-05-16, 2024-05-23, 2024-05-30, 2024-06-06, 2024-06-13</t>
  </si>
  <si>
    <t>1688782f-72b6-46ca-92b2-6acdcd1f75a3</t>
  </si>
  <si>
    <t>jillian wilson</t>
  </si>
  <si>
    <t>garciarobert@hotmail.com</t>
  </si>
  <si>
    <t>2024-02-26, 2024-03-04</t>
  </si>
  <si>
    <t>cab24f24-1744-4e3f-936e-c1bd000b1f5e</t>
  </si>
  <si>
    <t>lisa torres</t>
  </si>
  <si>
    <t>xclements@velasquez.com</t>
  </si>
  <si>
    <t>06-08-2024</t>
  </si>
  <si>
    <t>791f49f6-9996-4612-9ea8-7552c47566bf</t>
  </si>
  <si>
    <t>heidi chavez</t>
  </si>
  <si>
    <t>aaronkelly@brandt.com</t>
  </si>
  <si>
    <t>2024-08-24, 2024-08-31, 2024-09-07, 2024-09-14, 2024-09-21</t>
  </si>
  <si>
    <t>23f47a55-7e0f-40b2-aa06-1609e599bd3c</t>
  </si>
  <si>
    <t>NATALIE ORTIZ</t>
  </si>
  <si>
    <t>jacobconrad@yahoo.com</t>
  </si>
  <si>
    <t>2022-06-17, 2022-06-24, 2022-07-01</t>
  </si>
  <si>
    <t>30c9c51f-c80b-4af7-9315-fafa7500f785</t>
  </si>
  <si>
    <t>ashley perry</t>
  </si>
  <si>
    <t>2023-03-07, 2023-03-14</t>
  </si>
  <si>
    <t>1f8b4af1-96bc-432d-ac11-7babd6642fe8</t>
  </si>
  <si>
    <t>joanna barrett</t>
  </si>
  <si>
    <t>vsmith@tran.org</t>
  </si>
  <si>
    <t>2024-12-15, 2024-12-22, 2024-12-29, 2025-01-05, 2025-01-12, 2025-01-19, 2025-01-26</t>
  </si>
  <si>
    <t>ebd14b0c-c7f4-44f9-8222-1ad3eca391d4</t>
  </si>
  <si>
    <t>melissa thompson</t>
  </si>
  <si>
    <t>hughescaroline@gordon-cruz.org</t>
  </si>
  <si>
    <t>2024-04-26, 2024-05-03</t>
  </si>
  <si>
    <t>65daced0-460a-4125-bf8c-93d4c32afc4a</t>
  </si>
  <si>
    <t>tracy chavez</t>
  </si>
  <si>
    <t>robertgraves@hunt.com</t>
  </si>
  <si>
    <t>2025-03-17, 2025-03-24, 2025-03-31</t>
  </si>
  <si>
    <t>35afbb2d-336d-4786-b7a3-c30aa1f0fa7a</t>
  </si>
  <si>
    <t>donna reed</t>
  </si>
  <si>
    <t>williambenson@page-hodges.net</t>
  </si>
  <si>
    <t>2024-08-13, 2024-08-20, 2024-08-27</t>
  </si>
  <si>
    <t>aacad101-f153-4f68-9215-583a9532caba</t>
  </si>
  <si>
    <t>MEGAN ENGLISH</t>
  </si>
  <si>
    <t>hstokes@gmail.com</t>
  </si>
  <si>
    <t>2024-04-22, 2024-04-29, 2024-05-06, 2024-05-13, 2024-05-20, 2024-05-27, 2024-06-03</t>
  </si>
  <si>
    <t>ab95c72f-0d95-4af5-a534-21bc6180b78a</t>
  </si>
  <si>
    <t>DEREK FLOYD</t>
  </si>
  <si>
    <t>dwayne04@gmail.com</t>
  </si>
  <si>
    <t>2022-05-16, 2022-05-23, 2022-05-30, 2022-06-06, 2022-06-13, 2022-06-20, 2022-06-27, 2022-07-04</t>
  </si>
  <si>
    <t>73dd3bc6-d064-45a8-9bd2-9cb108453b2f</t>
  </si>
  <si>
    <t>sean stevenson</t>
  </si>
  <si>
    <t>yyoung@roberts.biz</t>
  </si>
  <si>
    <t>2024-07-25, 2024-08-01</t>
  </si>
  <si>
    <t>af65e8cc-f9cf-4499-89c1-ad45f4ea6b97</t>
  </si>
  <si>
    <t>JUAN SMITH</t>
  </si>
  <si>
    <t>christinenorman@yahoo.com</t>
  </si>
  <si>
    <t>2024-01-14, 2024-01-21, 2024-01-28, 2024-02-04</t>
  </si>
  <si>
    <t>b5a4c55b-b462-4214-a23f-f67de9572bc2</t>
  </si>
  <si>
    <t>NICOLE PAYNE</t>
  </si>
  <si>
    <t>kellythompson@jones.com</t>
  </si>
  <si>
    <t>2023-03-23, 2023-03-30</t>
  </si>
  <si>
    <t>8e7d3f5a-4773-466a-adb2-b0200a670143</t>
  </si>
  <si>
    <t>CHRISTOPHER SINGLETON</t>
  </si>
  <si>
    <t>13-11-2023</t>
  </si>
  <si>
    <t>efffa2f4-b5ae-429d-b761-7d80549fc34c</t>
  </si>
  <si>
    <t>christian morris</t>
  </si>
  <si>
    <t>tracy98@jones-zimmerman.net</t>
  </si>
  <si>
    <t>2022-04-15, 2022-04-22, 2022-04-29, 2022-05-06</t>
  </si>
  <si>
    <t>11740357-8546-4426-af12-0b9ef4fd25b7</t>
  </si>
  <si>
    <t>caitlin daniels</t>
  </si>
  <si>
    <t>baileynicole@hotmail.com</t>
  </si>
  <si>
    <t>2023-03-14, 2023-03-21, 2023-03-28</t>
  </si>
  <si>
    <t>37ec07a6-4b27-4079-9c5d-3f1b54c0c6c2</t>
  </si>
  <si>
    <t>lisa wells</t>
  </si>
  <si>
    <t>caldwellsean@austin.com</t>
  </si>
  <si>
    <t>2023-09-04, 2023-09-11, 2023-09-18, 2023-09-25, 2023-10-02, 2023-10-09</t>
  </si>
  <si>
    <t>1d06149e-f1ea-464a-8bd4-31ccea7a8c21</t>
  </si>
  <si>
    <t>JOSHUA CAMPBELL</t>
  </si>
  <si>
    <t>stucker@hotmail.com</t>
  </si>
  <si>
    <t>2023-11-20, 2023-11-27, 2023-12-04, 2023-12-11, 2023-12-18</t>
  </si>
  <si>
    <t>f2be029f-1514-4755-838e-9a615200044b</t>
  </si>
  <si>
    <t>WESLEY AYALA</t>
  </si>
  <si>
    <t>clarkcrystal@hancock.com</t>
  </si>
  <si>
    <t>2023-01-31, 2023-02-07, 2023-02-14, 2023-02-21, 2023-02-28, 2023-03-07</t>
  </si>
  <si>
    <t>e0ee5e8a-b3e6-44c6-9428-df6c89aa4293</t>
  </si>
  <si>
    <t>PATRICIA LUCAS</t>
  </si>
  <si>
    <t>andrewlove@miller.com</t>
  </si>
  <si>
    <t>2023-02-20, 2023-02-27, 2023-03-06</t>
  </si>
  <si>
    <t>d255a4de-9330-4a83-9208-7e208ede9b46</t>
  </si>
  <si>
    <t>david hughes</t>
  </si>
  <si>
    <t>ystewart@hotmail.com</t>
  </si>
  <si>
    <t>2023-05-03, 2023-05-10, 2023-05-17, 2023-05-24, 2023-05-31, 2023-06-07, 2023-06-14</t>
  </si>
  <si>
    <t>b864a47b-a434-47fb-8182-978288eae7d4</t>
  </si>
  <si>
    <t>NICOLE RICHARDS</t>
  </si>
  <si>
    <t>sarah14@turner.info</t>
  </si>
  <si>
    <t>07-10-2022</t>
  </si>
  <si>
    <t>07e3c39a-a925-4745-9276-9c9665262474</t>
  </si>
  <si>
    <t>joseph taylor</t>
  </si>
  <si>
    <t>susan24@hotmail.com</t>
  </si>
  <si>
    <t>2023-11-20, 2023-11-27, 2023-12-04</t>
  </si>
  <si>
    <t>02dabd76-f310-4525-b517-9e725f857b21</t>
  </si>
  <si>
    <t>kristen martinez</t>
  </si>
  <si>
    <t>fmedina@clark-figueroa.com</t>
  </si>
  <si>
    <t>2025-01-07, 2025-01-14, 2025-01-21, 2025-01-28, 2025-02-04, 2025-02-11, 2025-02-18</t>
  </si>
  <si>
    <t>d9f93502-a55b-444f-a7d7-3d1d69a3b991</t>
  </si>
  <si>
    <t>candace walker</t>
  </si>
  <si>
    <t>dannylambert@hotmail.com</t>
  </si>
  <si>
    <t>2023-03-01, 2023-03-08, 2023-03-15, 2023-03-22, 2023-03-29, 2023-04-05, 2023-04-12</t>
  </si>
  <si>
    <t>fd75a5f3-eeaf-4a83-8044-46bfd9f48bbd</t>
  </si>
  <si>
    <t>julia dunn md</t>
  </si>
  <si>
    <t>corey97@howard-lambert.com</t>
  </si>
  <si>
    <t>2022-06-30, 2022-07-07, 2022-07-14, 2022-07-21, 2022-07-28, 2022-08-04, 2022-08-11</t>
  </si>
  <si>
    <t>e66e2c11-11de-4ebf-9e98-961d48febf6d</t>
  </si>
  <si>
    <t>john murphy</t>
  </si>
  <si>
    <t>arianadiaz@yahoo.com</t>
  </si>
  <si>
    <t>2022-09-09, 2022-09-16</t>
  </si>
  <si>
    <t>3f05557c-502e-4818-813c-a9982b2bf58c</t>
  </si>
  <si>
    <t>michelle davidson</t>
  </si>
  <si>
    <t>dennis57@yahoo.com</t>
  </si>
  <si>
    <t>2024-02-01, 2024-02-08, 2024-02-15, 2024-02-22, 2024-02-29, 2024-03-07, 2024-03-14</t>
  </si>
  <si>
    <t>7caa281b-4e33-4644-8657-20ae5bd67d4d</t>
  </si>
  <si>
    <t>casey obrien</t>
  </si>
  <si>
    <t>patriciagonzalez@hotmail.com</t>
  </si>
  <si>
    <t>2024-02-27, 2024-03-05, 2024-03-12, 2024-03-19, 2024-03-26, 2024-04-02</t>
  </si>
  <si>
    <t>e4610160-134d-495a-ba38-8c8f139309d1</t>
  </si>
  <si>
    <t>jonathon johnson</t>
  </si>
  <si>
    <t>rebeccaarnold@hotmail.com</t>
  </si>
  <si>
    <t>2024-12-05, 2024-12-12, 2024-12-19, 2024-12-26, 2025-01-02, 2025-01-09, 2025-01-16</t>
  </si>
  <si>
    <t>260ccfb4-c673-4380-a766-861778dbcde3</t>
  </si>
  <si>
    <t>daniel barton</t>
  </si>
  <si>
    <t>stevendixon@yahoo.com</t>
  </si>
  <si>
    <t>2024-07-23, 2024-07-30</t>
  </si>
  <si>
    <t>3d274ad5-a9a5-4c24-82b6-22e9808e08d2</t>
  </si>
  <si>
    <t>renee mendez</t>
  </si>
  <si>
    <t>seanwhite@hopkins.info</t>
  </si>
  <si>
    <t>2023-10-24, 2023-10-31, 2023-11-07, 2023-11-14, 2023-11-21, 2023-11-28, 2023-12-05, 2023-12-12</t>
  </si>
  <si>
    <t>7cd61da4-c2ef-4a8b-b804-87860a58f43c</t>
  </si>
  <si>
    <t>dennis young</t>
  </si>
  <si>
    <t>paul70@hooper.com</t>
  </si>
  <si>
    <t>2023-10-16, 2023-10-23</t>
  </si>
  <si>
    <t>d463c183-a231-4211-8578-b1c6f7ebc69a</t>
  </si>
  <si>
    <t>patrick lane</t>
  </si>
  <si>
    <t>xvaldez@valdez.biz</t>
  </si>
  <si>
    <t>2025-04-04, 2025-04-11, 2025-04-18, 2025-04-25, 2025-05-02, 2025-05-09</t>
  </si>
  <si>
    <t>d1366db1-5a57-4607-a7e5-46468430f0fa</t>
  </si>
  <si>
    <t>katelyn olson</t>
  </si>
  <si>
    <t>scotthall@schneider.com</t>
  </si>
  <si>
    <t>2023-03-19, 2023-03-26, 2023-04-02, 2023-04-09, 2023-04-16, 2023-04-23</t>
  </si>
  <si>
    <t>a93e7b5b-1e4a-43a7-9123-f7c1b7a1267e</t>
  </si>
  <si>
    <t>ROBERT CORTEZ</t>
  </si>
  <si>
    <t>lmendoza@gmail.com</t>
  </si>
  <si>
    <t>2024-10-28, 2024-11-04, 2024-11-11, 2024-11-18, 2024-11-25, 2024-12-02, 2024-12-09, 2024-12-16</t>
  </si>
  <si>
    <t>3e612d66-05bf-4618-a930-b0c4d5576899</t>
  </si>
  <si>
    <t>KENNETH MARTIN</t>
  </si>
  <si>
    <t>brianscott@black.org</t>
  </si>
  <si>
    <t>06-01-2025</t>
  </si>
  <si>
    <t>b8344070-e0e5-46e5-84c4-4853a33b3dfd</t>
  </si>
  <si>
    <t>samantha valentine</t>
  </si>
  <si>
    <t>eobrien@jackson-greer.org</t>
  </si>
  <si>
    <t>2024-08-29, 2024-09-05, 2024-09-12, 2024-09-19, 2024-09-26</t>
  </si>
  <si>
    <t>c47a3b7e-d209-483b-9528-4c0acb6bf562</t>
  </si>
  <si>
    <t>matthew baker</t>
  </si>
  <si>
    <t>ecarlson@gmail.com</t>
  </si>
  <si>
    <t>2022-11-14, 2022-11-21, 2022-11-28</t>
  </si>
  <si>
    <t>043d72db-1bcb-404c-a1d8-b96a62ada157</t>
  </si>
  <si>
    <t>SCOTT GORDON</t>
  </si>
  <si>
    <t>catherinethompson@hotmail.com</t>
  </si>
  <si>
    <t>2023-11-15, 2023-11-22, 2023-11-29, 2023-12-06, 2023-12-13</t>
  </si>
  <si>
    <t>880bcb0e-c8ab-46ac-a0b4-659a09fe4cdd</t>
  </si>
  <si>
    <t>autumn olson</t>
  </si>
  <si>
    <t>princekimberly@reynolds.net</t>
  </si>
  <si>
    <t>2024-10-24, 2024-10-31, 2024-11-07, 2024-11-14, 2024-11-21, 2024-11-28</t>
  </si>
  <si>
    <t>7b6c7129-cd63-4ba8-b03c-664b3abf9c65</t>
  </si>
  <si>
    <t>jane chapman</t>
  </si>
  <si>
    <t>eanderson@kent.com</t>
  </si>
  <si>
    <t>2024-02-02, 2024-02-09</t>
  </si>
  <si>
    <t>41ff81d1-689d-4205-8b31-f4d8e073c1d0</t>
  </si>
  <si>
    <t>MICHAEL CLARKE</t>
  </si>
  <si>
    <t>brooksjamie@ortiz-rodriguez.biz</t>
  </si>
  <si>
    <t>2024-10-22, 2024-10-29, 2024-11-05, 2024-11-12, 2024-11-19, 2024-11-26</t>
  </si>
  <si>
    <t>dadfc499-42e4-4f01-80ee-131d95dad216</t>
  </si>
  <si>
    <t>krystal carr</t>
  </si>
  <si>
    <t>2025-01-13, 2025-01-20, 2025-01-27, 2025-02-03</t>
  </si>
  <si>
    <t>69c9520f-3425-449c-8145-d6ba65bf8e04</t>
  </si>
  <si>
    <t>kristin white</t>
  </si>
  <si>
    <t>vanessa95@hotmail.com</t>
  </si>
  <si>
    <t>2025-02-27, 2025-03-06, 2025-03-13, 2025-03-20, 2025-03-27</t>
  </si>
  <si>
    <t>dd23ff41-dae1-4586-a358-755cbc5c3cd8</t>
  </si>
  <si>
    <t>nicole griffin</t>
  </si>
  <si>
    <t>lewisrichard@owen-mendez.com</t>
  </si>
  <si>
    <t>2023-12-16, 2023-12-23, 2023-12-30, 2024-01-06, 2024-01-13, 2024-01-20</t>
  </si>
  <si>
    <t>015aba1d-a2c8-4f62-b6ee-137d639c4c6c</t>
  </si>
  <si>
    <t>samantha ruiz</t>
  </si>
  <si>
    <t>brownjeffrey@gmail.com</t>
  </si>
  <si>
    <t>2022-12-12, 2022-12-19, 2022-12-26</t>
  </si>
  <si>
    <t>ee415f16-6263-407c-b978-7c4b09aa5570</t>
  </si>
  <si>
    <t>miss kelly dawson</t>
  </si>
  <si>
    <t>daniellegonzales@jefferson.com</t>
  </si>
  <si>
    <t>2024-11-08, 2024-11-15, 2024-11-22, 2024-11-29, 2024-12-06, 2024-12-13</t>
  </si>
  <si>
    <t>82b34384-9979-4f26-88b1-90e1089a9f4f</t>
  </si>
  <si>
    <t>crystal jackson</t>
  </si>
  <si>
    <t>john02@shea.com</t>
  </si>
  <si>
    <t>2023-02-03, 2023-02-10, 2023-02-17, 2023-02-24, 2023-03-03, 2023-03-10, 2023-03-17</t>
  </si>
  <si>
    <t>33478a91-9609-498e-a7cb-a27a65281970</t>
  </si>
  <si>
    <t>NANCY JONES</t>
  </si>
  <si>
    <t>jessica89@bailey-ochoa.com</t>
  </si>
  <si>
    <t>2025-02-10, 2025-02-17, 2025-02-24, 2025-03-03, 2025-03-10</t>
  </si>
  <si>
    <t>ee01b9e0-746b-461a-b1cc-6738f68ae9b7</t>
  </si>
  <si>
    <t>aaron thompson</t>
  </si>
  <si>
    <t>gordonmatthew@pratt.net</t>
  </si>
  <si>
    <t>2024-11-03, 2024-11-10</t>
  </si>
  <si>
    <t>f74f6900-7159-4914-b1b6-8ecd400945ce</t>
  </si>
  <si>
    <t>john sanchez</t>
  </si>
  <si>
    <t>lmaldonado@gmail.com</t>
  </si>
  <si>
    <t>2024-09-16, 2024-09-23, 2024-09-30</t>
  </si>
  <si>
    <t>61f6dfbe-114b-4c79-8200-79f51dc3c26e</t>
  </si>
  <si>
    <t>wendy rhodes</t>
  </si>
  <si>
    <t>robert58@smith.com</t>
  </si>
  <si>
    <t>2024-04-24, 2024-05-01, 2024-05-08, 2024-05-15, 2024-05-22, 2024-05-29, 2024-06-05, 2024-06-12</t>
  </si>
  <si>
    <t>578cd875-d231-4372-bfb0-942cac777762</t>
  </si>
  <si>
    <t>TIMOTHY WOODS</t>
  </si>
  <si>
    <t>patriciaadams@hotmail.com</t>
  </si>
  <si>
    <t>2023-12-17, 2023-12-24, 2023-12-31, 2024-01-07, 2024-01-14, 2024-01-21</t>
  </si>
  <si>
    <t>7fbe6bb3-30ae-412d-a8f1-0194ee25356a</t>
  </si>
  <si>
    <t>CYNTHIA ALLEN</t>
  </si>
  <si>
    <t>2025-03-03, 2025-03-10, 2025-03-17, 2025-03-24, 2025-03-31</t>
  </si>
  <si>
    <t>d5bea8dc-33e8-4249-baad-584034ef71df</t>
  </si>
  <si>
    <t>luke moore</t>
  </si>
  <si>
    <t>moraemma@vasquez.com</t>
  </si>
  <si>
    <t>2023-05-24, 2023-05-31, 2023-06-07, 2023-06-14, 2023-06-21, 2023-06-28, 2023-07-05</t>
  </si>
  <si>
    <t>7e0a04c2-50bf-4995-9ee4-105d5f06bc76</t>
  </si>
  <si>
    <t>sierra andrews</t>
  </si>
  <si>
    <t>wwhite@hotmail.com</t>
  </si>
  <si>
    <t>2024-04-25, 2024-05-02</t>
  </si>
  <si>
    <t>93a05478-c00b-49de-b8db-128d65db6e43</t>
  </si>
  <si>
    <t>joseph henderson</t>
  </si>
  <si>
    <t>phillip27@wolfe.com</t>
  </si>
  <si>
    <t>2023-06-16, 2023-06-23</t>
  </si>
  <si>
    <t>35f3de4a-ac92-44b4-8306-a2580227b8d5</t>
  </si>
  <si>
    <t>brian ward</t>
  </si>
  <si>
    <t>amyyoung@yahoo.com</t>
  </si>
  <si>
    <t>2025-03-12, 2025-03-19, 2025-03-26, 2025-04-02, 2025-04-09, 2025-04-16, 2025-04-23, 2025-04-30</t>
  </si>
  <si>
    <t>7faf6458-2f14-4777-9dad-348e57d52b78</t>
  </si>
  <si>
    <t>jason goodwin</t>
  </si>
  <si>
    <t>lramirez@hotmail.com</t>
  </si>
  <si>
    <t>2024-11-14, 2024-11-21, 2024-11-28, 2024-12-05, 2024-12-12</t>
  </si>
  <si>
    <t>3a8359b6-af9e-4a0e-936d-b4a7fab1996a</t>
  </si>
  <si>
    <t>MICHELLE BROCK</t>
  </si>
  <si>
    <t>zgonzalez@hotmail.com</t>
  </si>
  <si>
    <t>2022-10-27, 2022-11-03, 2022-11-10, 2022-11-17</t>
  </si>
  <si>
    <t>2d36226c-027e-489c-8e40-483b7915ad7e</t>
  </si>
  <si>
    <t>CHAD BARRY</t>
  </si>
  <si>
    <t>jevans@hotmail.com</t>
  </si>
  <si>
    <t>2022-11-25, 2022-12-02, 2022-12-09, 2022-12-16</t>
  </si>
  <si>
    <t>29d0c613-b0c7-4002-9956-699065fdaadb</t>
  </si>
  <si>
    <t>ROBERT WOODS</t>
  </si>
  <si>
    <t>qgarner@ward-grant.com</t>
  </si>
  <si>
    <t>2022-06-20, 2022-06-27, 2022-07-04, 2022-07-11, 2022-07-18, 2022-07-25, 2022-08-01, 2022-08-08</t>
  </si>
  <si>
    <t>59e110eb-1f09-4b9d-a969-29b20513eda8</t>
  </si>
  <si>
    <t>tracey gonzalez</t>
  </si>
  <si>
    <t>michael87@griffin.info</t>
  </si>
  <si>
    <t>2023-09-23, 2023-09-30</t>
  </si>
  <si>
    <t>2ae63af6-de46-422e-a514-c7cef4e35f7b</t>
  </si>
  <si>
    <t>tanya fisher</t>
  </si>
  <si>
    <t>millermatthew@yahoo.com</t>
  </si>
  <si>
    <t>13-12-2024</t>
  </si>
  <si>
    <t>44791214-b5de-4807-8a96-5478a72bdddd</t>
  </si>
  <si>
    <t>jennifer barron</t>
  </si>
  <si>
    <t>lgutierrez@gmail.com</t>
  </si>
  <si>
    <t>2023-08-12, 2023-08-19, 2023-08-26</t>
  </si>
  <si>
    <t>406bf02d-a97a-4f4e-bc10-871bba4f4b03</t>
  </si>
  <si>
    <t>mercedes miller</t>
  </si>
  <si>
    <t>egarcia@kelley-johnson.biz</t>
  </si>
  <si>
    <t>2022-10-18, 2022-10-25, 2022-11-01, 2022-11-08, 2022-11-15, 2022-11-22</t>
  </si>
  <si>
    <t>1a9b0d42-154f-437d-befa-c198c3d6cd54</t>
  </si>
  <si>
    <t>CHRISTOPHER PENA</t>
  </si>
  <si>
    <t>jerome47@hotmail.com</t>
  </si>
  <si>
    <t>2024-06-28, 2024-07-05, 2024-07-12, 2024-07-19, 2024-07-26</t>
  </si>
  <si>
    <t>2bacf712-d6a9-49e8-86d8-95e5219b606d</t>
  </si>
  <si>
    <t>matthew dalton</t>
  </si>
  <si>
    <t>imcdonald@yahoo.com</t>
  </si>
  <si>
    <t>20-10-2022</t>
  </si>
  <si>
    <t>f2cffcae-f833-4bfb-a296-e3f171e15b9f</t>
  </si>
  <si>
    <t>cassandra harper</t>
  </si>
  <si>
    <t>regina78@gmail.com</t>
  </si>
  <si>
    <t>2024-08-06, 2024-08-13, 2024-08-20, 2024-08-27, 2024-09-03, 2024-09-10, 2024-09-17, 2024-09-24</t>
  </si>
  <si>
    <t>6986305a-5da3-49cf-8ed0-730d711dc1dd</t>
  </si>
  <si>
    <t>eric smith</t>
  </si>
  <si>
    <t>justin80@weeks.com</t>
  </si>
  <si>
    <t>24-08-2022</t>
  </si>
  <si>
    <t>3b30ee97-98d5-4cf5-8afc-f9e8cc476b72</t>
  </si>
  <si>
    <t>kimberly lopez</t>
  </si>
  <si>
    <t>twright@hotmail.com</t>
  </si>
  <si>
    <t>2024-02-04, 2024-02-11, 2024-02-18, 2024-02-25</t>
  </si>
  <si>
    <t>3878becf-60dc-42eb-9413-c85063c4e76d</t>
  </si>
  <si>
    <t>JAY ALLEN</t>
  </si>
  <si>
    <t>deborah84@yahoo.com</t>
  </si>
  <si>
    <t>2025-01-04, 2025-01-11, 2025-01-18</t>
  </si>
  <si>
    <t>22f9cafe-2eb2-4ca3-9186-da93da7dcc53</t>
  </si>
  <si>
    <t>mark williamson</t>
  </si>
  <si>
    <t>blopez@gmail.com</t>
  </si>
  <si>
    <t>2023-01-24, 2023-01-31, 2023-02-07, 2023-02-14, 2023-02-21, 2023-02-28, 2023-03-07</t>
  </si>
  <si>
    <t>2f999b2a-05aa-4eab-88f3-d7eaf83f5274</t>
  </si>
  <si>
    <t>diane martinez</t>
  </si>
  <si>
    <t>halledward@yahoo.com</t>
  </si>
  <si>
    <t>23-06-2022</t>
  </si>
  <si>
    <t>c9254bb5-4fc3-4d4e-ab95-0c1d578799d9</t>
  </si>
  <si>
    <t>YOLANDA FORD</t>
  </si>
  <si>
    <t>christopher20@rowe-jones.info</t>
  </si>
  <si>
    <t>2023-03-10, 2023-03-17, 2023-03-24</t>
  </si>
  <si>
    <t>4005353d-d76f-4e65-a54c-87393133839e</t>
  </si>
  <si>
    <t>sandra martinez</t>
  </si>
  <si>
    <t>cwise@rojas.com</t>
  </si>
  <si>
    <t>85695f97-180d-4855-855f-fde8bc3e1d19</t>
  </si>
  <si>
    <t>christine price</t>
  </si>
  <si>
    <t>eric08@hotmail.com</t>
  </si>
  <si>
    <t>2024-03-22, 2024-03-29, 2024-04-05, 2024-04-12, 2024-04-19, 2024-04-26</t>
  </si>
  <si>
    <t>4c7f03bb-a376-4c2d-bb31-dcdc40d91a8e</t>
  </si>
  <si>
    <t>stephen boyer</t>
  </si>
  <si>
    <t>youngryan@jackson.org</t>
  </si>
  <si>
    <t>2022-10-13, 2022-10-20, 2022-10-27, 2022-11-03, 2022-11-10, 2022-11-17</t>
  </si>
  <si>
    <t>02493a09-3e3b-4a40-8a05-53a26553b15f</t>
  </si>
  <si>
    <t>lauren vazquez</t>
  </si>
  <si>
    <t>kelli32@davis-montgomery.com</t>
  </si>
  <si>
    <t>2022-10-09, 2022-10-16, 2022-10-23, 2022-10-30, 2022-11-06</t>
  </si>
  <si>
    <t>b38a3db1-2767-42d3-a502-dc4b5b0334d8</t>
  </si>
  <si>
    <t>ashley freeman</t>
  </si>
  <si>
    <t>linda73@gmail.com</t>
  </si>
  <si>
    <t>2022-07-08, 2022-07-15, 2022-07-22, 2022-07-29, 2022-08-05, 2022-08-12, 2022-08-19, 2022-08-26</t>
  </si>
  <si>
    <t>227dcecc-b972-493a-9bb0-dd7660b57717</t>
  </si>
  <si>
    <t>ANDREW MANN</t>
  </si>
  <si>
    <t>llopez@hotmail.com</t>
  </si>
  <si>
    <t>2025-03-12, 2025-03-19</t>
  </si>
  <si>
    <t>467ba9e5-77e8-4762-bb7e-b97952dcbffd</t>
  </si>
  <si>
    <t>linda valencia</t>
  </si>
  <si>
    <t>schmidtshannon@weaver-gibson.net</t>
  </si>
  <si>
    <t>2023-09-29, 2023-10-06, 2023-10-13, 2023-10-20, 2023-10-27, 2023-11-03, 2023-11-10, 2023-11-17</t>
  </si>
  <si>
    <t>04cad30a-e207-4b20-af7f-2cd7bbd0fe6c</t>
  </si>
  <si>
    <t>helen oliver</t>
  </si>
  <si>
    <t>16-11-2023</t>
  </si>
  <si>
    <t>f7980131-a885-47b4-9037-2a5cb893b08a</t>
  </si>
  <si>
    <t>jasmine warren</t>
  </si>
  <si>
    <t>chloemorris@hotmail.com</t>
  </si>
  <si>
    <t>2023-08-18, 2023-08-25, 2023-09-01</t>
  </si>
  <si>
    <t>a8ad1539-85f0-486a-98a4-40bd1c4760a5</t>
  </si>
  <si>
    <t>russell anderson</t>
  </si>
  <si>
    <t>daniellee@duncan.info</t>
  </si>
  <si>
    <t>20-08-2023</t>
  </si>
  <si>
    <t>4185300d-971d-45fd-b389-50ce9fbc879e</t>
  </si>
  <si>
    <t>daniel robbins</t>
  </si>
  <si>
    <t>dianahebert@mcdonald.com</t>
  </si>
  <si>
    <t>2024-07-01, 2024-07-08, 2024-07-15, 2024-07-22, 2024-07-29, 2024-08-05, 2024-08-12</t>
  </si>
  <si>
    <t>e3f342a8-f030-4fd4-be54-898e8eda6433</t>
  </si>
  <si>
    <t>jacob erickson</t>
  </si>
  <si>
    <t>2023-10-19, 2023-10-26, 2023-11-02, 2023-11-09</t>
  </si>
  <si>
    <t>bbfb1b71-0a68-4eb8-876d-e8c5440c7e5b</t>
  </si>
  <si>
    <t>eric blackburn</t>
  </si>
  <si>
    <t>hardyamanda@lee.com</t>
  </si>
  <si>
    <t>2024-11-20, 2024-11-27, 2024-12-04, 2024-12-11, 2024-12-18</t>
  </si>
  <si>
    <t>8ef4d74b-2dcc-4095-b28f-9444a0154d65</t>
  </si>
  <si>
    <t>jennifer garcia</t>
  </si>
  <si>
    <t>bpark@gmail.com</t>
  </si>
  <si>
    <t>2024-09-08, 2024-09-15, 2024-09-22, 2024-09-29</t>
  </si>
  <si>
    <t>66cc7376-8cca-4963-ae2e-77a4cadec379</t>
  </si>
  <si>
    <t>mary ferguson</t>
  </si>
  <si>
    <t>rachel85@yahoo.com</t>
  </si>
  <si>
    <t>2022-12-22, 2022-12-29, 2023-01-05, 2023-01-12</t>
  </si>
  <si>
    <t>d37ee471-6e3b-4507-a21c-1209c3a1962d</t>
  </si>
  <si>
    <t>lisa hart</t>
  </si>
  <si>
    <t>vcannon@ward-chavez.biz</t>
  </si>
  <si>
    <t>48d3d2ce-fba3-491f-88df-aaf8b9efaad6</t>
  </si>
  <si>
    <t>kelly holder</t>
  </si>
  <si>
    <t>evansjeffrey@yahoo.com</t>
  </si>
  <si>
    <t>2022-04-07, 2022-04-14, 2022-04-21, 2022-04-28</t>
  </si>
  <si>
    <t>b0916fb7-f17f-4f92-926a-a790c5828939</t>
  </si>
  <si>
    <t>tamara dixon</t>
  </si>
  <si>
    <t>johnsonmichael@baker.com</t>
  </si>
  <si>
    <t>2022-05-10, 2022-05-17, 2022-05-24, 2022-05-31, 2022-06-07, 2022-06-14, 2022-06-21, 2022-06-28</t>
  </si>
  <si>
    <t>17871810-4ce0-4ecb-8fa2-8fb84199322e</t>
  </si>
  <si>
    <t>LAURA ROBINSON</t>
  </si>
  <si>
    <t>laura27@warner.com</t>
  </si>
  <si>
    <t>2023-04-03, 2023-04-10, 2023-04-17, 2023-04-24</t>
  </si>
  <si>
    <t>61ad018a-9387-4413-8eef-7261bb1502ea</t>
  </si>
  <si>
    <t>anthony wise</t>
  </si>
  <si>
    <t>hbutler@gmail.com</t>
  </si>
  <si>
    <t>04-06-2022</t>
  </si>
  <si>
    <t>02ed5d15-edbc-46d8-9a30-7096d97766be</t>
  </si>
  <si>
    <t>lynn brown</t>
  </si>
  <si>
    <t>amber25@wolfe.biz</t>
  </si>
  <si>
    <t>2025-01-15, 2025-01-22, 2025-01-29, 2025-02-05, 2025-02-12, 2025-02-19, 2025-02-26</t>
  </si>
  <si>
    <t>8135f15a-9343-46ea-985a-9548c0ba22a4</t>
  </si>
  <si>
    <t>jeffrey hartman</t>
  </si>
  <si>
    <t>matthewalvarez@williams.net</t>
  </si>
  <si>
    <t>2024-02-28, 2024-03-06, 2024-03-13, 2024-03-20, 2024-03-27, 2024-04-03, 2024-04-10</t>
  </si>
  <si>
    <t>c31496ea-2160-446e-b2a7-a475c6196773</t>
  </si>
  <si>
    <t>justin freeman</t>
  </si>
  <si>
    <t>johnadams@morris-glass.com</t>
  </si>
  <si>
    <t>2024-02-10, 2024-02-17, 2024-02-24, 2024-03-02, 2024-03-09, 2024-03-16, 2024-03-23</t>
  </si>
  <si>
    <t>5d822e3a-6c6d-482b-a9e0-8370abf7a5d0</t>
  </si>
  <si>
    <t>frank wheeler</t>
  </si>
  <si>
    <t>gary59@hanson-alexander.com</t>
  </si>
  <si>
    <t>2022-09-28, 2022-10-05</t>
  </si>
  <si>
    <t>c1fad753-27ef-4a4b-9fb2-b838af73b3cf</t>
  </si>
  <si>
    <t>angelica singh</t>
  </si>
  <si>
    <t>mistywilkins@cooper.com</t>
  </si>
  <si>
    <t>3581a632-54f5-4f70-85d2-d205789fed96</t>
  </si>
  <si>
    <t>christy payne</t>
  </si>
  <si>
    <t>jdean@hotmail.com</t>
  </si>
  <si>
    <t>2024-03-06, 2024-03-13, 2024-03-20</t>
  </si>
  <si>
    <t>953fcfd4-6069-4b6d-84b5-1c12ab132032</t>
  </si>
  <si>
    <t>kelsey scott</t>
  </si>
  <si>
    <t>james94@marshall.com</t>
  </si>
  <si>
    <t>2025-03-27, 2025-04-03, 2025-04-10, 2025-04-17</t>
  </si>
  <si>
    <t>da221b85-a9b9-4a1d-8574-98caa90e319d</t>
  </si>
  <si>
    <t>HEATHER RODRIGUEZ</t>
  </si>
  <si>
    <t>2023-12-01, 2023-12-08, 2023-12-15</t>
  </si>
  <si>
    <t>62f32fae-a63f-4f12-a226-a768de0e9c53</t>
  </si>
  <si>
    <t>james bray</t>
  </si>
  <si>
    <t>todd98@lopez.info</t>
  </si>
  <si>
    <t>2023-07-05, 2023-07-12, 2023-07-19, 2023-07-26, 2023-08-02</t>
  </si>
  <si>
    <t>0a2d36a6-0580-4493-b664-6199ed25459e</t>
  </si>
  <si>
    <t>joseph cook</t>
  </si>
  <si>
    <t>andrewsutton@yahoo.com</t>
  </si>
  <si>
    <t>2024-08-24, 2024-08-31</t>
  </si>
  <si>
    <t>fa6e3743-fef9-4d57-bc77-ea4a4d654036</t>
  </si>
  <si>
    <t>desiree brown</t>
  </si>
  <si>
    <t>bzamora@hotmail.com</t>
  </si>
  <si>
    <t>03-12-2024</t>
  </si>
  <si>
    <t>e5ad481d-577f-4c16-a6d6-58fb39bfc9b6</t>
  </si>
  <si>
    <t>chad blair</t>
  </si>
  <si>
    <t>jallen@waller-browning.com</t>
  </si>
  <si>
    <t>2023-06-16, 2023-06-23, 2023-06-30</t>
  </si>
  <si>
    <t>a7087280-34ee-4b67-a1bb-d1838acfd4d6</t>
  </si>
  <si>
    <t>JOSHUA MCBRIDE</t>
  </si>
  <si>
    <t>haley82@forbes-daugherty.com</t>
  </si>
  <si>
    <t>2024-03-04, 2024-03-11, 2024-03-18, 2024-03-25, 2024-04-01, 2024-04-08, 2024-04-15, 2024-04-22</t>
  </si>
  <si>
    <t>2875d40a-eac7-4c2e-9099-a283eedb0ce5</t>
  </si>
  <si>
    <t>justin fry</t>
  </si>
  <si>
    <t>lonniehobbs@johnson.biz</t>
  </si>
  <si>
    <t>2025-01-20, 2025-01-27, 2025-02-03, 2025-02-10</t>
  </si>
  <si>
    <t>d25ad576-ef0b-443e-bee0-47627168bdec</t>
  </si>
  <si>
    <t>taylor hill</t>
  </si>
  <si>
    <t>andersonanthony@jensen.org</t>
  </si>
  <si>
    <t>22-07-2023</t>
  </si>
  <si>
    <t>5bf88d1d-06ad-4920-aff7-ff5d3b1d12cf</t>
  </si>
  <si>
    <t>richard anderson</t>
  </si>
  <si>
    <t>jack67@yahoo.com</t>
  </si>
  <si>
    <t>08403234-39ed-4800-b179-79f929ede760</t>
  </si>
  <si>
    <t>wayne schaefer</t>
  </si>
  <si>
    <t>juliamcneil@gmail.com</t>
  </si>
  <si>
    <t>2022-11-06, 2022-11-13, 2022-11-20, 2022-11-27, 2022-12-04</t>
  </si>
  <si>
    <t>fc5217cc-f467-4866-ad56-a2a02d54ff2b</t>
  </si>
  <si>
    <t>luis watts</t>
  </si>
  <si>
    <t>ronaldparsons@hotmail.com</t>
  </si>
  <si>
    <t>18-07-2022</t>
  </si>
  <si>
    <t>9c8b9550-64e7-4f9a-901a-0ccfb85f164b</t>
  </si>
  <si>
    <t>LAURA HERRERA</t>
  </si>
  <si>
    <t>hayesmargaret@rich.net</t>
  </si>
  <si>
    <t>2023-11-18, 2023-11-25</t>
  </si>
  <si>
    <t>0a0c64e5-bc34-4b4f-bbdc-532e6546c66d</t>
  </si>
  <si>
    <t>kelli mccoy</t>
  </si>
  <si>
    <t>kellysanders@ayala-mitchell.com</t>
  </si>
  <si>
    <t>2024-07-20, 2024-07-27, 2024-08-03</t>
  </si>
  <si>
    <t>0df6c527-eb45-4c38-9cf6-5e334b5f174b</t>
  </si>
  <si>
    <t>stephanie ford</t>
  </si>
  <si>
    <t>sharpdaniel@hotmail.com</t>
  </si>
  <si>
    <t>23-01-2024</t>
  </si>
  <si>
    <t>69df05c7-64a0-453f-a2a3-75568be15610</t>
  </si>
  <si>
    <t>ALEXANDER CHAVEZ</t>
  </si>
  <si>
    <t>2025-03-23, 2025-03-30, 2025-04-06, 2025-04-13, 2025-04-20, 2025-04-27, 2025-05-04, 2025-05-11</t>
  </si>
  <si>
    <t>400564b8-1716-43b1-b466-1e6fe1eeb1f1</t>
  </si>
  <si>
    <t>matthew dawson</t>
  </si>
  <si>
    <t>davisjasmin@cox.net</t>
  </si>
  <si>
    <t>2023-02-14, 2023-02-21, 2023-02-28, 2023-03-07, 2023-03-14</t>
  </si>
  <si>
    <t>8ce377d7-60f1-4528-a8ef-2f46f323123e</t>
  </si>
  <si>
    <t>randy barr</t>
  </si>
  <si>
    <t>mistywhite@williams.info</t>
  </si>
  <si>
    <t>2024-11-12, 2024-11-19, 2024-11-26, 2024-12-03, 2024-12-10, 2024-12-17, 2024-12-24</t>
  </si>
  <si>
    <t>e606d7c2-1e18-446d-ae42-1840a05f36c8</t>
  </si>
  <si>
    <t>DALE DEAN</t>
  </si>
  <si>
    <t>ellismelissa@hotmail.com</t>
  </si>
  <si>
    <t>2023-06-29, 2023-07-06, 2023-07-13, 2023-07-20, 2023-07-27, 2023-08-03, 2023-08-10, 2023-08-17</t>
  </si>
  <si>
    <t>3ce5988c-7e53-4702-a1f8-d1929ba4d5a6</t>
  </si>
  <si>
    <t>matthew chavez</t>
  </si>
  <si>
    <t>burkeadam@hotmail.com</t>
  </si>
  <si>
    <t>2022-04-15, 2022-04-22, 2022-04-29, 2022-05-06, 2022-05-13, 2022-05-20, 2022-05-27</t>
  </si>
  <si>
    <t>d1f379b1-8ebb-4208-a0ee-404f9ea8fcb1</t>
  </si>
  <si>
    <t>AMBER HERNANDEZ</t>
  </si>
  <si>
    <t>thomasantonio@hotmail.com</t>
  </si>
  <si>
    <t>2023-06-13, 2023-06-20, 2023-06-27</t>
  </si>
  <si>
    <t>1673aefb-eb9e-44e0-94c3-b22e4c66aa4d</t>
  </si>
  <si>
    <t>jason thompson</t>
  </si>
  <si>
    <t>tammycurry@yahoo.com</t>
  </si>
  <si>
    <t>2024-10-30, 2024-11-06, 2024-11-13, 2024-11-20, 2024-11-27, 2024-12-04, 2024-12-11</t>
  </si>
  <si>
    <t>52a473f9-4c9e-403a-84bd-338e17d71fc0</t>
  </si>
  <si>
    <t>james jones</t>
  </si>
  <si>
    <t>carterdennis@hotmail.com</t>
  </si>
  <si>
    <t>2022-06-01, 2022-06-08, 2022-06-15, 2022-06-22, 2022-06-29, 2022-07-06</t>
  </si>
  <si>
    <t>864f36dd-69ec-49d5-86ec-ed9954470290</t>
  </si>
  <si>
    <t>DANIEL BROWN</t>
  </si>
  <si>
    <t>mramsey@mitchell.net</t>
  </si>
  <si>
    <t>ed56c714-5a96-41f5-9f8c-eda5feb9ea24</t>
  </si>
  <si>
    <t>JUSTIN STONE</t>
  </si>
  <si>
    <t>nmorton@gmail.com</t>
  </si>
  <si>
    <t>16-09-2024</t>
  </si>
  <si>
    <t>1e42d2b8-0067-4b62-b18c-d979fab0a15d</t>
  </si>
  <si>
    <t>mario wilson</t>
  </si>
  <si>
    <t>vgutierrez@castro-walsh.com</t>
  </si>
  <si>
    <t>2023-07-02, 2023-07-09, 2023-07-16, 2023-07-23, 2023-07-30</t>
  </si>
  <si>
    <t>412181a3-4818-4004-b0a4-f5573381001f</t>
  </si>
  <si>
    <t>elizabeth hunter</t>
  </si>
  <si>
    <t>wilsonmathew@yahoo.com</t>
  </si>
  <si>
    <t>2024-12-27, 2025-01-03, 2025-01-10, 2025-01-17, 2025-01-24, 2025-01-31</t>
  </si>
  <si>
    <t>d500c147-0774-4c94-b5c9-f4599db1bd5e</t>
  </si>
  <si>
    <t>gary morgan</t>
  </si>
  <si>
    <t>probles@gmail.com</t>
  </si>
  <si>
    <t>2024-09-06, 2024-09-13, 2024-09-20</t>
  </si>
  <si>
    <t>e45def26-75eb-4e8f-a090-360d27c7655a</t>
  </si>
  <si>
    <t>conleykevin@hotmail.com</t>
  </si>
  <si>
    <t>2024-04-23, 2024-04-30, 2024-05-07, 2024-05-14, 2024-05-21, 2024-05-28, 2024-06-04</t>
  </si>
  <si>
    <t>04cabb38-892f-4a69-8e20-17e150c4cb4b</t>
  </si>
  <si>
    <t>michael marsh</t>
  </si>
  <si>
    <t>montesjuan@gmail.com</t>
  </si>
  <si>
    <t>2025-02-23, 2025-03-02, 2025-03-09, 2025-03-16</t>
  </si>
  <si>
    <t>88c62063-a063-43ca-a00f-c79cfbce7087</t>
  </si>
  <si>
    <t>LAURA PRICE</t>
  </si>
  <si>
    <t>janet50@gutierrez-crawford.com</t>
  </si>
  <si>
    <t>2023-09-15, 2023-09-22, 2023-09-29, 2023-10-06, 2023-10-13, 2023-10-20</t>
  </si>
  <si>
    <t>4d79132c-f362-4408-9457-530573b0220d</t>
  </si>
  <si>
    <t>eric rodriguez</t>
  </si>
  <si>
    <t>robinwallace@lloyd.com</t>
  </si>
  <si>
    <t>2023-11-05, 2023-11-12, 2023-11-19, 2023-11-26, 2023-12-03, 2023-12-10, 2023-12-17, 2023-12-24</t>
  </si>
  <si>
    <t>bb8141f0-7bc4-4138-ac73-75985711d5fd</t>
  </si>
  <si>
    <t>emily murphy</t>
  </si>
  <si>
    <t>jamiejohnson@reeves-boyd.com</t>
  </si>
  <si>
    <t>2023-01-27, 2023-02-03, 2023-02-10, 2023-02-17, 2023-02-24, 2023-03-03, 2023-03-10, 2023-03-17</t>
  </si>
  <si>
    <t>d91ea7e6-afe2-4940-8b45-8c23eeada90c</t>
  </si>
  <si>
    <t>anita owens</t>
  </si>
  <si>
    <t>meyerdonna@johnson-blake.com</t>
  </si>
  <si>
    <t>2023-08-03, 2023-08-10, 2023-08-17, 2023-08-24, 2023-08-31</t>
  </si>
  <si>
    <t>46d28109-495c-4ac8-b14a-abdd33579b27</t>
  </si>
  <si>
    <t>PATRICIA LAMBERT</t>
  </si>
  <si>
    <t>ericwilson@hotmail.com</t>
  </si>
  <si>
    <t>2023-08-18, 2023-08-25, 2023-09-01, 2023-09-08, 2023-09-15</t>
  </si>
  <si>
    <t>8ae3297e-34e2-4142-9a35-447583997ac5</t>
  </si>
  <si>
    <t>FERNANDO THOMAS</t>
  </si>
  <si>
    <t>georgecollins@yahoo.com</t>
  </si>
  <si>
    <t>2024-08-23, 2024-08-30, 2024-09-06, 2024-09-13</t>
  </si>
  <si>
    <t>076c108d-214c-47b1-8cfc-64207192e443</t>
  </si>
  <si>
    <t>michael rodriguez</t>
  </si>
  <si>
    <t>simmonsharold@vance.info</t>
  </si>
  <si>
    <t>2024-07-24, 2024-07-31, 2024-08-07, 2024-08-14, 2024-08-21, 2024-08-28, 2024-09-04, 2024-09-11</t>
  </si>
  <si>
    <t>d143e0a2-5513-474f-8ffc-1c545b0a31ea</t>
  </si>
  <si>
    <t>PETER LAMB</t>
  </si>
  <si>
    <t>fbradley@mcdonald.info</t>
  </si>
  <si>
    <t>2024-11-19, 2024-11-26, 2024-12-03, 2024-12-10</t>
  </si>
  <si>
    <t>24caf1b8-394a-47fd-b28b-f8463b504fda</t>
  </si>
  <si>
    <t>lisa durham</t>
  </si>
  <si>
    <t>hollyortega@yahoo.com</t>
  </si>
  <si>
    <t>06-04-2024</t>
  </si>
  <si>
    <t>79af8348-10bb-460d-87bf-63ee7ccd3dc0</t>
  </si>
  <si>
    <t>john singleton</t>
  </si>
  <si>
    <t>cassandra28@gmail.com</t>
  </si>
  <si>
    <t>2024-03-11, 2024-03-18, 2024-03-25, 2024-04-01, 2024-04-08, 2024-04-15, 2024-04-22, 2024-04-29</t>
  </si>
  <si>
    <t>1b63205f-cbf8-4149-b6da-99cdd14b256c</t>
  </si>
  <si>
    <t>matthew sparks</t>
  </si>
  <si>
    <t>pgarza@hotmail.com</t>
  </si>
  <si>
    <t>2023-12-28, 2024-01-04, 2024-01-11, 2024-01-18, 2024-01-25, 2024-02-01, 2024-02-08</t>
  </si>
  <si>
    <t>7b7ce7cc-f950-47fa-a8b5-8db58c466308</t>
  </si>
  <si>
    <t>GLEN CERVANTES</t>
  </si>
  <si>
    <t>vbradley@hotmail.com</t>
  </si>
  <si>
    <t>2023-04-20, 2023-04-27, 2023-05-04, 2023-05-11</t>
  </si>
  <si>
    <t>ab6b3f08-a9a0-44ef-ac4f-54163c749c16</t>
  </si>
  <si>
    <t>timothy andrews</t>
  </si>
  <si>
    <t>vargassteven@hotmail.com</t>
  </si>
  <si>
    <t>2025-03-20, 2025-03-27</t>
  </si>
  <si>
    <t>4edb6dc8-2d19-4d52-b1f9-b0e2d2701a52</t>
  </si>
  <si>
    <t>andrea rodriguez</t>
  </si>
  <si>
    <t>troy01@gmail.com</t>
  </si>
  <si>
    <t>2022-09-05, 2022-09-12, 2022-09-19, 2022-09-26, 2022-10-03, 2022-10-10</t>
  </si>
  <si>
    <t>c146ed52-e73b-4913-94ad-345ae3239264</t>
  </si>
  <si>
    <t>APRIL THOMAS</t>
  </si>
  <si>
    <t>2022-11-08, 2022-11-15, 2022-11-22, 2022-11-29</t>
  </si>
  <si>
    <t>63d5e750-4a9f-450e-8800-61b673f621a8</t>
  </si>
  <si>
    <t>jillian harris</t>
  </si>
  <si>
    <t>ashley46@hotmail.com</t>
  </si>
  <si>
    <t>24-11-2022</t>
  </si>
  <si>
    <t>02141a68-952d-486c-96db-8a18fd8398c3</t>
  </si>
  <si>
    <t>kayla abbott</t>
  </si>
  <si>
    <t>woodana@gmail.com</t>
  </si>
  <si>
    <t>2023-09-23, 2023-09-30, 2023-10-07, 2023-10-14</t>
  </si>
  <si>
    <t>fa8bd601-d21c-4315-8f5e-248eb40f040e</t>
  </si>
  <si>
    <t>SCOTT GLENN</t>
  </si>
  <si>
    <t>zpark@flores.net</t>
  </si>
  <si>
    <t>2022-04-08, 2022-04-15, 2022-04-22, 2022-04-29, 2022-05-06, 2022-05-13</t>
  </si>
  <si>
    <t>239a046d-7991-4c51-ac64-9adfa998c8e1</t>
  </si>
  <si>
    <t>james middleton</t>
  </si>
  <si>
    <t>keithsalas@gmail.com</t>
  </si>
  <si>
    <t>04056d2b-a5fc-4671-925d-f20602f865f8</t>
  </si>
  <si>
    <t>STEPHEN BARRETT</t>
  </si>
  <si>
    <t>taylorlinda@english-dominguez.biz</t>
  </si>
  <si>
    <t>2022-11-01, 2022-11-08, 2022-11-15, 2022-11-22, 2022-11-29</t>
  </si>
  <si>
    <t>6c936f69-8269-441a-b453-30442e07336d</t>
  </si>
  <si>
    <t>joanna kelly</t>
  </si>
  <si>
    <t>kjacobs@bradford-young.net</t>
  </si>
  <si>
    <t>2024-11-30, 2024-12-07, 2024-12-14</t>
  </si>
  <si>
    <t>938bd3f8-8bd1-4d4b-ad33-53fc692caaae</t>
  </si>
  <si>
    <t>william carroll</t>
  </si>
  <si>
    <t>carpentersuzanne@gmail.com</t>
  </si>
  <si>
    <t>2023-05-30, 2023-06-06, 2023-06-13</t>
  </si>
  <si>
    <t>fbcbd6ec-86c2-4d8f-bb36-07b0baed6f49</t>
  </si>
  <si>
    <t>nicole ramirez</t>
  </si>
  <si>
    <t>sanchezcrystal@horne.org</t>
  </si>
  <si>
    <t>57f2a45f-e751-4d4b-8d82-9d529cf021b8</t>
  </si>
  <si>
    <t>ALEXANDRA GIBSON</t>
  </si>
  <si>
    <t>robert44@gmail.com</t>
  </si>
  <si>
    <t>2023-08-05, 2023-08-12</t>
  </si>
  <si>
    <t>bfda55c9-98fe-44f3-ac40-d95ab1eedf64</t>
  </si>
  <si>
    <t>RICHARD GREEN</t>
  </si>
  <si>
    <t>ashleydouglas@yahoo.com</t>
  </si>
  <si>
    <t>2022-05-31, 2022-06-07, 2022-06-14</t>
  </si>
  <si>
    <t>151f62f9-7c19-4e6f-896c-c03a06fd01e6</t>
  </si>
  <si>
    <t>billy bowers</t>
  </si>
  <si>
    <t>2024-12-01, 2024-12-08, 2024-12-15, 2024-12-22, 2024-12-29</t>
  </si>
  <si>
    <t>4674a0eb-47ed-46dd-9da4-ec0f21ee0f6c</t>
  </si>
  <si>
    <t>alexis rodriguez</t>
  </si>
  <si>
    <t>donnawood@green.com</t>
  </si>
  <si>
    <t>03-05-2023</t>
  </si>
  <si>
    <t>dcacfa54-8702-44ad-8ca3-a4c42e4982cf</t>
  </si>
  <si>
    <t>WILLIAM COFFEY</t>
  </si>
  <si>
    <t>amullins@young-alexander.com</t>
  </si>
  <si>
    <t>2024-04-29, 2024-05-06</t>
  </si>
  <si>
    <t>5856e1fc-d782-4ea3-bbff-16e993e7e893</t>
  </si>
  <si>
    <t>DENNIS WEISS</t>
  </si>
  <si>
    <t>stevenalvarez@reese-goodwin.net</t>
  </si>
  <si>
    <t>2023-02-28, 2023-03-07, 2023-03-14, 2023-03-21, 2023-03-28, 2023-04-04, 2023-04-11, 2023-04-18</t>
  </si>
  <si>
    <t>63dba8c8-b4a2-4699-aefa-823b613a9ff9</t>
  </si>
  <si>
    <t>CHARLES BERG</t>
  </si>
  <si>
    <t>sara76@stewart.com</t>
  </si>
  <si>
    <t>d82010d1-f4c8-43a7-9a94-7a40a32e3ab5</t>
  </si>
  <si>
    <t>THOMAS GARRISON</t>
  </si>
  <si>
    <t>joseph14@hotmail.com</t>
  </si>
  <si>
    <t>2024-07-10, 2024-07-17</t>
  </si>
  <si>
    <t>acdfe0ff-c5ed-4982-b60b-36736422a73e</t>
  </si>
  <si>
    <t>morgan chapman</t>
  </si>
  <si>
    <t>erica25@smith.biz</t>
  </si>
  <si>
    <t>2024-09-30, 2024-10-07, 2024-10-14, 2024-10-21, 2024-10-28, 2024-11-04</t>
  </si>
  <si>
    <t>722944a9-af7c-4609-9a99-aae08677b81d</t>
  </si>
  <si>
    <t>nicholas king</t>
  </si>
  <si>
    <t>harveybrian@douglas.com</t>
  </si>
  <si>
    <t>2022-09-05, 2022-09-12, 2022-09-19, 2022-09-26, 2022-10-03</t>
  </si>
  <si>
    <t>21419a14-9acc-400d-9b3f-b4a2161d6acf</t>
  </si>
  <si>
    <t>phillip wong</t>
  </si>
  <si>
    <t>dominguezjon@guerrero-jones.info</t>
  </si>
  <si>
    <t>2022-10-10, 2022-10-17, 2022-10-24, 2022-10-31, 2022-11-07, 2022-11-14, 2022-11-21, 2022-11-28</t>
  </si>
  <si>
    <t>e744aa30-b135-4d67-ad4e-c8a4c4f4b844</t>
  </si>
  <si>
    <t>patricia scott</t>
  </si>
  <si>
    <t>kimberly66@ferrell-scott.com</t>
  </si>
  <si>
    <t>10-06-2023</t>
  </si>
  <si>
    <t>fabb6609-7de1-4a85-91c4-194a70c98336</t>
  </si>
  <si>
    <t>LISA WHITE</t>
  </si>
  <si>
    <t>thomaskayla@gmail.com</t>
  </si>
  <si>
    <t>2023-01-08, 2023-01-15, 2023-01-22</t>
  </si>
  <si>
    <t>710b7fa9-e9a0-420d-9b33-2e43a4b1cf6a</t>
  </si>
  <si>
    <t>ashley jones</t>
  </si>
  <si>
    <t>fsmith@gmail.com</t>
  </si>
  <si>
    <t>2024-11-15, 2024-11-22, 2024-11-29</t>
  </si>
  <si>
    <t>09af9883-eed2-4f94-8038-dc84a3ed033a</t>
  </si>
  <si>
    <t>deborah graves</t>
  </si>
  <si>
    <t>robertsonshelby@yahoo.com</t>
  </si>
  <si>
    <t>2025-01-15, 2025-01-22, 2025-01-29, 2025-02-05</t>
  </si>
  <si>
    <t>ba4ef72f-d813-4af7-a766-d37b6fa179a5</t>
  </si>
  <si>
    <t>rachel fernandez</t>
  </si>
  <si>
    <t>xfinley@martinez-nichols.com</t>
  </si>
  <si>
    <t>2024-04-18, 2024-04-25, 2024-05-02, 2024-05-09, 2024-05-16, 2024-05-23</t>
  </si>
  <si>
    <t>0e213ce5-668e-410e-8d86-2412ae8cc97b</t>
  </si>
  <si>
    <t>tina davis</t>
  </si>
  <si>
    <t>randallkathleen@yahoo.com</t>
  </si>
  <si>
    <t>2023-09-06, 2023-09-13, 2023-09-20, 2023-09-27</t>
  </si>
  <si>
    <t>0a119bac-8df2-4ad5-ad36-db7e33ffb402</t>
  </si>
  <si>
    <t>mary evans</t>
  </si>
  <si>
    <t>mccoymichael@gmail.com</t>
  </si>
  <si>
    <t>2025-01-07, 2025-01-14</t>
  </si>
  <si>
    <t>23d34d22-3080-4ed6-bc3e-34af701fb3ea</t>
  </si>
  <si>
    <t>ALEXANDER DAVIES</t>
  </si>
  <si>
    <t>yprice@schneider.info</t>
  </si>
  <si>
    <t>2024-12-15, 2024-12-22</t>
  </si>
  <si>
    <t>5674b9e2-0e59-45aa-96db-638a097ba119</t>
  </si>
  <si>
    <t>AMANDA WILSON</t>
  </si>
  <si>
    <t>joycehall@gmail.com</t>
  </si>
  <si>
    <t>2022-05-02, 2022-05-09, 2022-05-16, 2022-05-23, 2022-05-30, 2022-06-06, 2022-06-13, 2022-06-20</t>
  </si>
  <si>
    <t>a76180c7-7d28-4421-a43f-45febc4716ad</t>
  </si>
  <si>
    <t>terry montgomery</t>
  </si>
  <si>
    <t>alexischen@hoover-davis.org</t>
  </si>
  <si>
    <t>2022-06-03, 2022-06-10, 2022-06-17, 2022-06-24, 2022-07-01, 2022-07-08</t>
  </si>
  <si>
    <t>d15b5a37-105f-46aa-974e-8f83d5d9a385</t>
  </si>
  <si>
    <t>ashley larson</t>
  </si>
  <si>
    <t>brockronald@gregory.org</t>
  </si>
  <si>
    <t>2022-12-28, 2023-01-04, 2023-01-11, 2023-01-18, 2023-01-25, 2023-02-01</t>
  </si>
  <si>
    <t>f6f61488-d620-45f0-9253-b6f72328051e</t>
  </si>
  <si>
    <t>PAMELA WATKINS</t>
  </si>
  <si>
    <t>martinezdonald@yahoo.com</t>
  </si>
  <si>
    <t>2024-08-02, 2024-08-09, 2024-08-16, 2024-08-23</t>
  </si>
  <si>
    <t>2a3dd769-8dac-410d-9eb3-8ef5b24070ca</t>
  </si>
  <si>
    <t>timothy williams</t>
  </si>
  <si>
    <t>bstrickland@miller-smith.com</t>
  </si>
  <si>
    <t>2022-12-24, 2022-12-31, 2023-01-07, 2023-01-14, 2023-01-21, 2023-01-28</t>
  </si>
  <si>
    <t>6a8d8a70-48a2-4172-a30c-dee297feb937</t>
  </si>
  <si>
    <t>rebecca alvarez</t>
  </si>
  <si>
    <t>douglasnelson@jenkins-hurley.org</t>
  </si>
  <si>
    <t>2025-01-13, 2025-01-20, 2025-01-27, 2025-02-03, 2025-02-10, 2025-02-17</t>
  </si>
  <si>
    <t>b79a566b-2e14-42be-98a5-47b209a18b34</t>
  </si>
  <si>
    <t>DR. MARK PATTON MD</t>
  </si>
  <si>
    <t>jamesdowns@montgomery.net</t>
  </si>
  <si>
    <t>2025-03-16, 2025-03-23</t>
  </si>
  <si>
    <t>a8c9aa31-a05f-45e6-8534-6e4176d6dc39</t>
  </si>
  <si>
    <t>anthony rodriguez</t>
  </si>
  <si>
    <t>kjimenez@livingston.com</t>
  </si>
  <si>
    <t>2023-03-13, 2023-03-20, 2023-03-27, 2023-04-03</t>
  </si>
  <si>
    <t>ce1e8d1f-9de7-4f7b-9594-552b405a8e7e</t>
  </si>
  <si>
    <t>jody garcia</t>
  </si>
  <si>
    <t>2024-02-11, 2024-02-18, 2024-02-25, 2024-03-03, 2024-03-10, 2024-03-17</t>
  </si>
  <si>
    <t>2875ad5d-2d06-4862-8990-779cecc3b699</t>
  </si>
  <si>
    <t>KARINA WILSON</t>
  </si>
  <si>
    <t>uwatkins@gonzalez-rhodes.com</t>
  </si>
  <si>
    <t>2022-06-27, 2022-07-04, 2022-07-11, 2022-07-18, 2022-07-25, 2022-08-01, 2022-08-08, 2022-08-15</t>
  </si>
  <si>
    <t>3a4fece7-537d-46c6-9c31-aaf3c76aec88</t>
  </si>
  <si>
    <t>oscar kane</t>
  </si>
  <si>
    <t>charlesrichards@gmail.com</t>
  </si>
  <si>
    <t>2023-03-30, 2023-04-06, 2023-04-13, 2023-04-20, 2023-04-27, 2023-05-04, 2023-05-11, 2023-05-18</t>
  </si>
  <si>
    <t>9c03d65c-ed8a-428c-b756-999b251adf0e</t>
  </si>
  <si>
    <t>james taylor</t>
  </si>
  <si>
    <t>theresa35@johnson.com</t>
  </si>
  <si>
    <t>2024-02-13, 2024-02-20, 2024-02-27, 2024-03-05</t>
  </si>
  <si>
    <t>772d416d-da05-42fc-9c71-a82122f1c32b</t>
  </si>
  <si>
    <t>christopher cooper</t>
  </si>
  <si>
    <t>kristinelittle@hotmail.com</t>
  </si>
  <si>
    <t>dae18b28-8d81-44b0-b85a-d28793ffc45f</t>
  </si>
  <si>
    <t>jason boyd</t>
  </si>
  <si>
    <t>rhood@blair.com</t>
  </si>
  <si>
    <t>2022-12-26, 2023-01-02</t>
  </si>
  <si>
    <t>38efa3bc-9457-4388-af2a-ec8a53c9aacb</t>
  </si>
  <si>
    <t>leslie hernandez</t>
  </si>
  <si>
    <t>cbaird@quinn-gordon.biz</t>
  </si>
  <si>
    <t>26-04-2023</t>
  </si>
  <si>
    <t>cc4ae02c-cf49-44e0-bab1-653364f22a7c</t>
  </si>
  <si>
    <t>ANNETTE SIMPSON</t>
  </si>
  <si>
    <t>steelerichard@anderson.com</t>
  </si>
  <si>
    <t>2024-07-10, 2024-07-17, 2024-07-24, 2024-07-31, 2024-08-07</t>
  </si>
  <si>
    <t>7ad30e2a-0413-4fc7-973a-0c96ffbb4bcc</t>
  </si>
  <si>
    <t>CANDICE STEVENS</t>
  </si>
  <si>
    <t>iford@sullivan.info</t>
  </si>
  <si>
    <t>2025-01-07, 2025-01-14, 2025-01-21, 2025-01-28, 2025-02-04, 2025-02-11</t>
  </si>
  <si>
    <t>a0970ff4-dc42-4980-8059-5e29a226a75b</t>
  </si>
  <si>
    <t>steven cook</t>
  </si>
  <si>
    <t>ronald49@johnston.org</t>
  </si>
  <si>
    <t>2025-04-04, 2025-04-11, 2025-04-18</t>
  </si>
  <si>
    <t>83c5c510-0e08-4343-aea7-7ea8bc5ad195</t>
  </si>
  <si>
    <t>megan barron</t>
  </si>
  <si>
    <t>ndiaz@diaz.net</t>
  </si>
  <si>
    <t>2023-09-10, 2023-09-17, 2023-09-24, 2023-10-01, 2023-10-08, 2023-10-15</t>
  </si>
  <si>
    <t>c6090b78-b597-4e43-8f8d-d99511274cb2</t>
  </si>
  <si>
    <t>WILLIAM ALLEN</t>
  </si>
  <si>
    <t>wmclaughlin@pitts.com</t>
  </si>
  <si>
    <t>2025-04-05, 2025-04-12, 2025-04-19</t>
  </si>
  <si>
    <t>80e9b300-4471-4067-a5de-f08e5a4b4fdb</t>
  </si>
  <si>
    <t>DESTINY BROWN</t>
  </si>
  <si>
    <t>htucker@gmail.com</t>
  </si>
  <si>
    <t>17-08-2023</t>
  </si>
  <si>
    <t>d34c0a09-ada5-4cb2-882a-e449b5b71c24</t>
  </si>
  <si>
    <t>EBONY OLIVER</t>
  </si>
  <si>
    <t>patriciaellis@myers.com</t>
  </si>
  <si>
    <t>2024-04-06, 2024-04-13, 2024-04-20, 2024-04-27</t>
  </si>
  <si>
    <t>1cada48a-46a4-4ee1-aa2e-1e6a1bff56f4</t>
  </si>
  <si>
    <t>kathleen golden</t>
  </si>
  <si>
    <t>robert82@reed-wallace.com</t>
  </si>
  <si>
    <t>2022-08-04, 2022-08-11</t>
  </si>
  <si>
    <t>df2ddf20-05a4-4113-901d-759e3066478c</t>
  </si>
  <si>
    <t>sandy stone</t>
  </si>
  <si>
    <t>plane@hotmail.com</t>
  </si>
  <si>
    <t>2023-07-03, 2023-07-10, 2023-07-17, 2023-07-24, 2023-07-31, 2023-08-07, 2023-08-14, 2023-08-21</t>
  </si>
  <si>
    <t>b265a6c2-aa75-4eeb-97e6-42d67c743895</t>
  </si>
  <si>
    <t>kimberly ellis</t>
  </si>
  <si>
    <t>george43@watson-roberts.com</t>
  </si>
  <si>
    <t>f4ca6e70-74b7-49ec-88cd-42c05a66219e</t>
  </si>
  <si>
    <t>thomas joseph</t>
  </si>
  <si>
    <t>teresafranco@hotmail.com</t>
  </si>
  <si>
    <t>2022-11-23, 2022-11-30, 2022-12-07, 2022-12-14, 2022-12-21</t>
  </si>
  <si>
    <t>3ce75d1e-2947-4d26-a74a-c7a7cb618d75</t>
  </si>
  <si>
    <t>xavier andrews</t>
  </si>
  <si>
    <t>mike38@hotmail.com</t>
  </si>
  <si>
    <t>05-02-2025</t>
  </si>
  <si>
    <t>58065bae-fa5f-4fdb-9123-39faaa61b32f</t>
  </si>
  <si>
    <t>JERRY CANTRELL</t>
  </si>
  <si>
    <t>knapprichard@yahoo.com</t>
  </si>
  <si>
    <t>2022-05-30, 2022-06-06, 2022-06-13</t>
  </si>
  <si>
    <t>51f9cd77-ed85-4a6d-b542-2851f2a24da4</t>
  </si>
  <si>
    <t>wayne payne</t>
  </si>
  <si>
    <t>thomas49@hotmail.com</t>
  </si>
  <si>
    <t>2022-11-18, 2022-11-25, 2022-12-02, 2022-12-09, 2022-12-16</t>
  </si>
  <si>
    <t>e82956cf-ba81-4860-90b3-032dccb1063d</t>
  </si>
  <si>
    <t>GINA RODRIGUEZ</t>
  </si>
  <si>
    <t>taylorandrea@yahoo.com</t>
  </si>
  <si>
    <t>2022-11-21, 2022-11-28, 2022-12-05, 2022-12-12, 2022-12-19, 2022-12-26, 2023-01-02, 2023-01-09</t>
  </si>
  <si>
    <t>3869d3c9-d743-45a8-9e15-ebcc66d137f6</t>
  </si>
  <si>
    <t>brandon brown</t>
  </si>
  <si>
    <t>kimberlywang@johnson.info</t>
  </si>
  <si>
    <t>2022-05-15, 2022-05-22, 2022-05-29, 2022-06-05, 2022-06-12, 2022-06-19</t>
  </si>
  <si>
    <t>f9d09e26-165e-45b5-b526-d3b0abeb35d1</t>
  </si>
  <si>
    <t>cheyenne stewart</t>
  </si>
  <si>
    <t>raymond65@watson-mitchell.com</t>
  </si>
  <si>
    <t>2025-02-21, 2025-02-28, 2025-03-07, 2025-03-14, 2025-03-21, 2025-03-28</t>
  </si>
  <si>
    <t>8f9fdc15-dfd2-4d15-b211-4575fa3efd03</t>
  </si>
  <si>
    <t>nicholas wallace</t>
  </si>
  <si>
    <t>zroberts@hotmail.com</t>
  </si>
  <si>
    <t>29-07-2023</t>
  </si>
  <si>
    <t>23bab528-6a08-4aa0-a57c-5c02ba85e403</t>
  </si>
  <si>
    <t>linda thomas</t>
  </si>
  <si>
    <t>hmcneil@yahoo.com</t>
  </si>
  <si>
    <t>2024-01-25, 2024-02-01, 2024-02-08, 2024-02-15, 2024-02-22, 2024-02-29, 2024-03-07, 2024-03-14</t>
  </si>
  <si>
    <t>c190b0cf-9736-4b4f-b5c8-ce3ceee31d47</t>
  </si>
  <si>
    <t>AARON FOWLER</t>
  </si>
  <si>
    <t>dthompson@hotmail.com</t>
  </si>
  <si>
    <t>2022-07-18, 2022-07-25, 2022-08-01, 2022-08-08, 2022-08-15, 2022-08-22</t>
  </si>
  <si>
    <t>33028b32-230d-4680-aa35-0f17c157a761</t>
  </si>
  <si>
    <t>JAMES SPENCER</t>
  </si>
  <si>
    <t>mary47@singh.com</t>
  </si>
  <si>
    <t>2024-09-05, 2024-09-12, 2024-09-19, 2024-09-26, 2024-10-03, 2024-10-10</t>
  </si>
  <si>
    <t>d590f435-a3fb-4d0b-b4be-28b44cd7e6f7</t>
  </si>
  <si>
    <t>becky wade</t>
  </si>
  <si>
    <t>swhite@hotmail.com</t>
  </si>
  <si>
    <t>2023-05-20, 2023-05-27, 2023-06-03, 2023-06-10, 2023-06-17, 2023-06-24</t>
  </si>
  <si>
    <t>46f7b20a-c3c4-4506-9e8e-06ed07480379</t>
  </si>
  <si>
    <t>wesley george md</t>
  </si>
  <si>
    <t>ooneill@hotmail.com</t>
  </si>
  <si>
    <t>2023-04-22, 2023-04-29, 2023-05-06, 2023-05-13, 2023-05-20, 2023-05-27</t>
  </si>
  <si>
    <t>1e9d095b-d17a-49bd-b1ba-0beaf9690579</t>
  </si>
  <si>
    <t>nicholas smith</t>
  </si>
  <si>
    <t>bonniethomas@yahoo.com</t>
  </si>
  <si>
    <t>2024-04-15, 2024-04-22, 2024-04-29, 2024-05-06, 2024-05-13, 2024-05-20, 2024-05-27</t>
  </si>
  <si>
    <t>0d8a16f3-29ce-4bfa-9b7d-9d2d22aff503</t>
  </si>
  <si>
    <t>jason barr</t>
  </si>
  <si>
    <t>robertsalyssa@gmail.com</t>
  </si>
  <si>
    <t>2025-03-18, 2025-03-25</t>
  </si>
  <si>
    <t>2ee94ed9-a0c6-4223-8435-9252319dd940</t>
  </si>
  <si>
    <t>linda jackson</t>
  </si>
  <si>
    <t>margaret44@hotmail.com</t>
  </si>
  <si>
    <t>2024-06-13, 2024-06-20, 2024-06-27, 2024-07-04, 2024-07-11</t>
  </si>
  <si>
    <t>88cfc53d-1888-49ce-9cce-495db0377c52</t>
  </si>
  <si>
    <t>SAMANTHA SMITH</t>
  </si>
  <si>
    <t>kimberly65@gmail.com</t>
  </si>
  <si>
    <t>2025-03-26, 2025-04-02, 2025-04-09, 2025-04-16, 2025-04-23, 2025-04-30, 2025-05-07, 2025-05-14</t>
  </si>
  <si>
    <t>389ae4fd-80dd-4386-a790-e92f37c6bc5d</t>
  </si>
  <si>
    <t>REBECCA HANSEN</t>
  </si>
  <si>
    <t>estevens@fuentes.info</t>
  </si>
  <si>
    <t>2022-09-13, 2022-09-20, 2022-09-27, 2022-10-04, 2022-10-11</t>
  </si>
  <si>
    <t>23966b83-5cd1-4b22-b0e8-b2fa4fc34759</t>
  </si>
  <si>
    <t>stacy harper</t>
  </si>
  <si>
    <t>jenniferjohnson@gmail.com</t>
  </si>
  <si>
    <t>2023-09-29, 2023-10-06, 2023-10-13</t>
  </si>
  <si>
    <t>2471a957-b1b9-4d9d-9b58-3dd920f36e92</t>
  </si>
  <si>
    <t>elizabeth clark</t>
  </si>
  <si>
    <t>yvazquez@jones.biz</t>
  </si>
  <si>
    <t>2023-03-18, 2023-03-25, 2023-04-01</t>
  </si>
  <si>
    <t>cb05aa14-0865-4a6e-9b99-eb8332440f07</t>
  </si>
  <si>
    <t>LESLIE HARRISON</t>
  </si>
  <si>
    <t>joneselizabeth@gmail.com</t>
  </si>
  <si>
    <t>2022-06-12, 2022-06-19</t>
  </si>
  <si>
    <t>966d2735-3495-4c00-9a0f-09e9eb8b8c11</t>
  </si>
  <si>
    <t>cathy bell</t>
  </si>
  <si>
    <t>meghanmcmahon@bailey.org</t>
  </si>
  <si>
    <t>2022-10-16, 2022-10-23</t>
  </si>
  <si>
    <t>195efd72-117e-494e-91fa-f1c78141bb37</t>
  </si>
  <si>
    <t>pamela rice</t>
  </si>
  <si>
    <t>george80@garcia.info</t>
  </si>
  <si>
    <t>2023-04-17, 2023-04-24, 2023-05-01, 2023-05-08, 2023-05-15, 2023-05-22, 2023-05-29, 2023-06-05</t>
  </si>
  <si>
    <t>708df094-2f64-472f-96e1-a522b2b8d698</t>
  </si>
  <si>
    <t>ashley davenport</t>
  </si>
  <si>
    <t>olewis@yahoo.com</t>
  </si>
  <si>
    <t>2023-10-28, 2023-11-04, 2023-11-11, 2023-11-18, 2023-11-25, 2023-12-02</t>
  </si>
  <si>
    <t>1fa54251-5074-4c13-bc0f-94cdc2ebbaa2</t>
  </si>
  <si>
    <t>joseph simpson</t>
  </si>
  <si>
    <t>2022-09-29, 2022-10-06, 2022-10-13, 2022-10-20, 2022-10-27, 2022-11-03</t>
  </si>
  <si>
    <t>b8ddf15d-8ea0-45f0-89cc-253fb4693ec4</t>
  </si>
  <si>
    <t>garrett wilson</t>
  </si>
  <si>
    <t>2023-10-20, 2023-10-27, 2023-11-03</t>
  </si>
  <si>
    <t>4fdfaf5d-bc75-4d53-99b3-207074fa65ce</t>
  </si>
  <si>
    <t>sarah perez</t>
  </si>
  <si>
    <t>traci63@gmail.com</t>
  </si>
  <si>
    <t>2023-06-21, 2023-06-28, 2023-07-05</t>
  </si>
  <si>
    <t>2de66d5b-5e10-43a0-addb-8943f067ad82</t>
  </si>
  <si>
    <t>michael powers</t>
  </si>
  <si>
    <t>rmills@gmail.com</t>
  </si>
  <si>
    <t>2024-04-14, 2024-04-21, 2024-04-28, 2024-05-05, 2024-05-12, 2024-05-19, 2024-05-26, 2024-06-02</t>
  </si>
  <si>
    <t>b1edf3d3-668f-4032-a512-5d2e24b3bc8e</t>
  </si>
  <si>
    <t>ASHLEY SCHAEFER</t>
  </si>
  <si>
    <t>coxjames@larson.com</t>
  </si>
  <si>
    <t>2022-10-09, 2022-10-16, 2022-10-23, 2022-10-30, 2022-11-06, 2022-11-13, 2022-11-20</t>
  </si>
  <si>
    <t>7fc5ae23-b9a6-4d75-acb9-6a2cd68e51f0</t>
  </si>
  <si>
    <t>micheal perkins</t>
  </si>
  <si>
    <t>qkelly@hotmail.com</t>
  </si>
  <si>
    <t>47656069-82ec-4fc3-bc0a-5867fcce5213</t>
  </si>
  <si>
    <t>JESSE MARTINEZ</t>
  </si>
  <si>
    <t>ihall@gmail.com</t>
  </si>
  <si>
    <t>2023-12-26, 2024-01-02, 2024-01-09, 2024-01-16, 2024-01-23, 2024-01-30, 2024-02-06</t>
  </si>
  <si>
    <t>11776f21-d48f-4ba3-8d87-bc72bce05a63</t>
  </si>
  <si>
    <t>MR. CHRISTOPHER JACOBS MD</t>
  </si>
  <si>
    <t>wolfdonna@hotmail.com</t>
  </si>
  <si>
    <t>2022-09-08, 2022-09-15, 2022-09-22, 2022-09-29</t>
  </si>
  <si>
    <t>4b26f0a3-33b1-4ca4-b74d-34f5caf07226</t>
  </si>
  <si>
    <t>katherine green</t>
  </si>
  <si>
    <t>cisnerosanthony@yahoo.com</t>
  </si>
  <si>
    <t>2024-05-10, 2024-05-17, 2024-05-24</t>
  </si>
  <si>
    <t>da55f825-5086-4384-b33a-c54f62359144</t>
  </si>
  <si>
    <t>joe johnson</t>
  </si>
  <si>
    <t>travistaylor@hotmail.com</t>
  </si>
  <si>
    <t>2022-10-09, 2022-10-16, 2022-10-23, 2022-10-30, 2022-11-06, 2022-11-13, 2022-11-20, 2022-11-27</t>
  </si>
  <si>
    <t>91a07ef2-1c00-4554-8396-3bf97cc9d887</t>
  </si>
  <si>
    <t>mary jennings</t>
  </si>
  <si>
    <t>khart@hotmail.com</t>
  </si>
  <si>
    <t>2023-12-02, 2023-12-09, 2023-12-16, 2023-12-23, 2023-12-30, 2024-01-06, 2024-01-13, 2024-01-20</t>
  </si>
  <si>
    <t>974ebb87-7ea4-43e5-836d-977b6431cbbe</t>
  </si>
  <si>
    <t>lisa gomez</t>
  </si>
  <si>
    <t>bryan90@gmail.com</t>
  </si>
  <si>
    <t>2022-07-02, 2022-07-09, 2022-07-16, 2022-07-23, 2022-07-30, 2022-08-06</t>
  </si>
  <si>
    <t>957edc3c-bdf7-44c8-8f3e-e4aa594ffd27</t>
  </si>
  <si>
    <t>steven peterson</t>
  </si>
  <si>
    <t>wreed@bell-stanley.com</t>
  </si>
  <si>
    <t>2023-10-28, 2023-11-04, 2023-11-11</t>
  </si>
  <si>
    <t>15bebdd0-97b0-47ce-8fe5-c13ba5e8c198</t>
  </si>
  <si>
    <t>ana torres</t>
  </si>
  <si>
    <t>andrewnguyen@yahoo.com</t>
  </si>
  <si>
    <t>2023-04-06, 2023-04-13, 2023-04-20, 2023-04-27, 2023-05-04, 2023-05-11</t>
  </si>
  <si>
    <t>83c74cbe-916b-4f87-ac27-316bdd05b827</t>
  </si>
  <si>
    <t>DEBORAH DOMINGUEZ</t>
  </si>
  <si>
    <t>nicholas65@davis.com</t>
  </si>
  <si>
    <t>2025-01-22, 2025-01-29, 2025-02-05</t>
  </si>
  <si>
    <t>c3d0bde3-cfbb-484a-80b5-70137f29c9e7</t>
  </si>
  <si>
    <t>CAROL EVANS</t>
  </si>
  <si>
    <t>tylerboone@gmail.com</t>
  </si>
  <si>
    <t>2023-09-10, 2023-09-17, 2023-09-24, 2023-10-01, 2023-10-08, 2023-10-15, 2023-10-22, 2023-10-29</t>
  </si>
  <si>
    <t>0c2b03e4-43e1-446d-8990-225836cdf42f</t>
  </si>
  <si>
    <t>kenneth ballard</t>
  </si>
  <si>
    <t>vargasjoshua@solis.com</t>
  </si>
  <si>
    <t>cddb3f9e-8130-4e68-8d45-d885d2e08e57</t>
  </si>
  <si>
    <t>matthew edwards</t>
  </si>
  <si>
    <t>2025-01-13, 2025-01-20</t>
  </si>
  <si>
    <t>83ef3ce9-9ffd-41e7-8052-e3a566fd3215</t>
  </si>
  <si>
    <t>phillip white</t>
  </si>
  <si>
    <t>barbaralewis@hurley.org</t>
  </si>
  <si>
    <t>10-01-2024</t>
  </si>
  <si>
    <t>a0733e57-ba03-41f9-90ed-01d3ef444cf5</t>
  </si>
  <si>
    <t>curtis ford</t>
  </si>
  <si>
    <t>juliecannon@jenkins-dalton.com</t>
  </si>
  <si>
    <t>2024-02-09, 2024-02-16</t>
  </si>
  <si>
    <t>4455d60e-6995-4fd1-9891-4adf341c612a</t>
  </si>
  <si>
    <t>maria scott</t>
  </si>
  <si>
    <t>jallen@johnson.info</t>
  </si>
  <si>
    <t>2024-12-16, 2024-12-23, 2024-12-30</t>
  </si>
  <si>
    <t>6c097204-6fa6-481c-bdc5-62858f50b11f</t>
  </si>
  <si>
    <t>amanda moore</t>
  </si>
  <si>
    <t>greenlinda@pierce.info</t>
  </si>
  <si>
    <t>157c6813-e581-420f-9c0d-b2660e29ed9a</t>
  </si>
  <si>
    <t>EDWARD BROWN</t>
  </si>
  <si>
    <t>emily16@hotmail.com</t>
  </si>
  <si>
    <t>2022-05-07, 2022-05-14, 2022-05-21, 2022-05-28, 2022-06-04, 2022-06-11, 2022-06-18, 2022-06-25</t>
  </si>
  <si>
    <t>bc06e86b-922b-4fb2-9ca7-99723c6d3173</t>
  </si>
  <si>
    <t>barbara beck</t>
  </si>
  <si>
    <t>pwilkerson@hotmail.com</t>
  </si>
  <si>
    <t>2022-11-11, 2022-11-18, 2022-11-25</t>
  </si>
  <si>
    <t>544c14d1-503b-48c3-8e83-0e27c5efd670</t>
  </si>
  <si>
    <t>nancy shaffer</t>
  </si>
  <si>
    <t>grobinson@lewis.info</t>
  </si>
  <si>
    <t>0e512083-96e8-4922-9ce7-0289411a315b</t>
  </si>
  <si>
    <t>james fry md</t>
  </si>
  <si>
    <t>rvega@gmail.com</t>
  </si>
  <si>
    <t>2024-01-01, 2024-01-08, 2024-01-15, 2024-01-22, 2024-01-29</t>
  </si>
  <si>
    <t>d2450039-5e24-496e-b736-3ad979a8226b</t>
  </si>
  <si>
    <t>MATTHEW STEIN</t>
  </si>
  <si>
    <t>vazquezkristina@king.com</t>
  </si>
  <si>
    <t>2023-10-22, 2023-10-29</t>
  </si>
  <si>
    <t>e7354db2-5ce4-424b-b35b-9f78f55f2e80</t>
  </si>
  <si>
    <t>barbara camacho</t>
  </si>
  <si>
    <t>zsmith@yahoo.com</t>
  </si>
  <si>
    <t>2024-12-24, 2024-12-31, 2025-01-07, 2025-01-14, 2025-01-21, 2025-01-28, 2025-02-04, 2025-02-11</t>
  </si>
  <si>
    <t>c1b4fd44-d29c-492a-afb2-d33c171aa532</t>
  </si>
  <si>
    <t>daniel zamora</t>
  </si>
  <si>
    <t>natasha60@yahoo.com</t>
  </si>
  <si>
    <t>2023-07-18, 2023-07-25, 2023-08-01, 2023-08-08</t>
  </si>
  <si>
    <t>7ddf8484-f0c4-4ecb-878a-7900d2bd16ec</t>
  </si>
  <si>
    <t>jason randall</t>
  </si>
  <si>
    <t>hollowayholly@hotmail.com</t>
  </si>
  <si>
    <t>2022-08-09, 2022-08-16, 2022-08-23</t>
  </si>
  <si>
    <t>baaeebf8-9a24-4525-abbe-2bd65a1341e7</t>
  </si>
  <si>
    <t>nancy chavez</t>
  </si>
  <si>
    <t>davidsonisaiah@gibbs-taylor.biz</t>
  </si>
  <si>
    <t>19-07-2022</t>
  </si>
  <si>
    <t>93683dd6-5050-427e-8e38-5d03a0d80651</t>
  </si>
  <si>
    <t>christopher black</t>
  </si>
  <si>
    <t>usparks@mendoza-moss.com</t>
  </si>
  <si>
    <t>2023-02-11, 2023-02-18, 2023-02-25, 2023-03-04, 2023-03-11, 2023-03-18, 2023-03-25, 2023-04-01</t>
  </si>
  <si>
    <t>53dc4fae-d3a7-4b83-97d0-2f8faffdd43b</t>
  </si>
  <si>
    <t>CHRISTINA PERRY</t>
  </si>
  <si>
    <t>kwalter@smith.net</t>
  </si>
  <si>
    <t>2023-01-01, 2023-01-08, 2023-01-15, 2023-01-22, 2023-01-29, 2023-02-05</t>
  </si>
  <si>
    <t>e826fac7-3a8c-4ed5-a06a-a68a9cac3d21</t>
  </si>
  <si>
    <t>joel green</t>
  </si>
  <si>
    <t>moralesroy@hernandez-rubio.com</t>
  </si>
  <si>
    <t>2025-01-06, 2025-01-13, 2025-01-20, 2025-01-27, 2025-02-03, 2025-02-10, 2025-02-17, 2025-02-24</t>
  </si>
  <si>
    <t>869d4cb7-b7f5-455a-839d-08d01e0aaf12</t>
  </si>
  <si>
    <t>thomas chavez</t>
  </si>
  <si>
    <t>walkerjames@yahoo.com</t>
  </si>
  <si>
    <t>2024-09-04, 2024-09-11, 2024-09-18, 2024-09-25, 2024-10-02, 2024-10-09, 2024-10-16, 2024-10-23</t>
  </si>
  <si>
    <t>2154be4a-61cf-41fb-be81-cdfabf16e3e9</t>
  </si>
  <si>
    <t>daniel lewis</t>
  </si>
  <si>
    <t>robertortiz@gmail.com</t>
  </si>
  <si>
    <t>2023-06-28, 2023-07-05, 2023-07-12, 2023-07-19, 2023-07-26, 2023-08-02</t>
  </si>
  <si>
    <t>3c48c936-4305-4a31-b9e3-89054a4a15ea</t>
  </si>
  <si>
    <t>susan wood</t>
  </si>
  <si>
    <t>smithdean@yahoo.com</t>
  </si>
  <si>
    <t>21-05-2022</t>
  </si>
  <si>
    <t>b69d2f48-3653-4588-afd5-8fe765c62548</t>
  </si>
  <si>
    <t>jay harper</t>
  </si>
  <si>
    <t>hawkinsbrett@ruiz.org</t>
  </si>
  <si>
    <t>b5a61d61-9925-4c9b-8d60-2879f79b1079</t>
  </si>
  <si>
    <t>AMBER KING</t>
  </si>
  <si>
    <t>tiffany52@hotmail.com</t>
  </si>
  <si>
    <t>2025-02-12, 2025-02-19</t>
  </si>
  <si>
    <t>2b7c5ee3-42a2-4950-adeb-5687949aca46</t>
  </si>
  <si>
    <t>tara humphrey</t>
  </si>
  <si>
    <t>stewartalyssa@green.com</t>
  </si>
  <si>
    <t>2022-06-09, 2022-06-16, 2022-06-23</t>
  </si>
  <si>
    <t>d5b5b7b0-f92e-4fa1-9f26-64247fcc4456</t>
  </si>
  <si>
    <t>isaac jordan</t>
  </si>
  <si>
    <t>zachary62@yahoo.com</t>
  </si>
  <si>
    <t>2022-10-22, 2022-10-29, 2022-11-05, 2022-11-12, 2022-11-19, 2022-11-26, 2022-12-03</t>
  </si>
  <si>
    <t>8e40b294-26b9-4955-b336-85dac3803b4a</t>
  </si>
  <si>
    <t>mary yates</t>
  </si>
  <si>
    <t>edgarhall@harrison.info</t>
  </si>
  <si>
    <t>ed5d6510-e52a-43e6-bec5-8a891db3c075</t>
  </si>
  <si>
    <t>jeremy zhang md</t>
  </si>
  <si>
    <t>urodriguez@gmail.com</t>
  </si>
  <si>
    <t>2024-02-13, 2024-02-20, 2024-02-27, 2024-03-05, 2024-03-12, 2024-03-19, 2024-03-26</t>
  </si>
  <si>
    <t>de4097c3-3427-4466-97f4-b85d597faaf0</t>
  </si>
  <si>
    <t>ruben brady</t>
  </si>
  <si>
    <t>brandybonilla@hotmail.com</t>
  </si>
  <si>
    <t>2022-10-16, 2022-10-23, 2022-10-30, 2022-11-06, 2022-11-13, 2022-11-20, 2022-11-27</t>
  </si>
  <si>
    <t>13ab7d2c-eba0-430c-aa9a-6f4b2e39c29a</t>
  </si>
  <si>
    <t>jonathan davis</t>
  </si>
  <si>
    <t>mitchelltina@gmail.com</t>
  </si>
  <si>
    <t>2024-09-09, 2024-09-16, 2024-09-23, 2024-09-30, 2024-10-07, 2024-10-14</t>
  </si>
  <si>
    <t>f38324f7-eddc-4c0a-9720-6c665fa18468</t>
  </si>
  <si>
    <t>frank johnson</t>
  </si>
  <si>
    <t>rgibson@hotmail.com</t>
  </si>
  <si>
    <t>10-12-2023</t>
  </si>
  <si>
    <t>0b398e89-f842-4163-9455-5290017c75c5</t>
  </si>
  <si>
    <t>tiffany nguyen</t>
  </si>
  <si>
    <t>23-01-2025</t>
  </si>
  <si>
    <t>0c767092-dcff-47b6-b61c-2373211b20eb</t>
  </si>
  <si>
    <t>diane yates</t>
  </si>
  <si>
    <t>qdavis@allen.com</t>
  </si>
  <si>
    <t>2024-09-07, 2024-09-14, 2024-09-21, 2024-09-28</t>
  </si>
  <si>
    <t>6374ed14-29b6-4b14-b54e-15ecda33562c</t>
  </si>
  <si>
    <t>dominique goodwin</t>
  </si>
  <si>
    <t>evanslaurie@drake.com</t>
  </si>
  <si>
    <t>2022-05-08, 2022-05-15, 2022-05-22, 2022-05-29</t>
  </si>
  <si>
    <t>5e11a680-d501-4ada-989a-c35daa5f89ca</t>
  </si>
  <si>
    <t>katherine mcclure</t>
  </si>
  <si>
    <t>anna61@yahoo.com</t>
  </si>
  <si>
    <t>2023-10-16, 2023-10-23, 2023-10-30, 2023-11-06, 2023-11-13, 2023-11-20, 2023-11-27</t>
  </si>
  <si>
    <t>a174a785-6f21-40cb-afb5-04019d267076</t>
  </si>
  <si>
    <t>andrew peterson</t>
  </si>
  <si>
    <t>deborahreeves@yahoo.com</t>
  </si>
  <si>
    <t>2023-10-31, 2023-11-07, 2023-11-14</t>
  </si>
  <si>
    <t>157f108b-8651-4886-a5b0-9024a12ad119</t>
  </si>
  <si>
    <t>JEFFREY SOLOMON</t>
  </si>
  <si>
    <t>edgar24@gmail.com</t>
  </si>
  <si>
    <t>2024-07-04, 2024-07-11, 2024-07-18, 2024-07-25, 2024-08-01, 2024-08-08, 2024-08-15</t>
  </si>
  <si>
    <t>0c37eb80-918b-4e18-8ba4-af256d7fd4e2</t>
  </si>
  <si>
    <t>SYLVIA PALMER</t>
  </si>
  <si>
    <t>qdavis@hotmail.com</t>
  </si>
  <si>
    <t>2024-06-27, 2024-07-04, 2024-07-11, 2024-07-18, 2024-07-25, 2024-08-01, 2024-08-08</t>
  </si>
  <si>
    <t>413e84bd-5aff-4594-80dd-8895d0154898</t>
  </si>
  <si>
    <t>patricia smith</t>
  </si>
  <si>
    <t>kristicameron@gmail.com</t>
  </si>
  <si>
    <t>2024-09-06, 2024-09-13, 2024-09-20, 2024-09-27, 2024-10-04</t>
  </si>
  <si>
    <t>4c32a0a2-b452-4738-a073-09de6a8f7654</t>
  </si>
  <si>
    <t>nathaniel todd</t>
  </si>
  <si>
    <t>matthew23@gmail.com</t>
  </si>
  <si>
    <t>2022-08-14, 2022-08-21, 2022-08-28, 2022-09-04, 2022-09-11, 2022-09-18</t>
  </si>
  <si>
    <t>4262a48c-9aa3-4580-bb70-8dd7bf3d5023</t>
  </si>
  <si>
    <t>ashley ferguson</t>
  </si>
  <si>
    <t>kwilson@woods.org</t>
  </si>
  <si>
    <t>2022-08-06, 2022-08-13</t>
  </si>
  <si>
    <t>f952f1e8-d029-433c-9e55-f98d4d844cb6</t>
  </si>
  <si>
    <t>melissa mccarty</t>
  </si>
  <si>
    <t>christopher20@gmail.com</t>
  </si>
  <si>
    <t>2024-05-02, 2024-05-09, 2024-05-16, 2024-05-23</t>
  </si>
  <si>
    <t>f87405ca-b22f-4e91-8411-0e35d0e34b2b</t>
  </si>
  <si>
    <t>ALEXANDER CASTILLO</t>
  </si>
  <si>
    <t>ryangarrett@lee.info</t>
  </si>
  <si>
    <t>2022-09-27, 2022-10-04</t>
  </si>
  <si>
    <t>e704b115-2a85-43b1-9dd0-3ecd0595c9a3</t>
  </si>
  <si>
    <t>MICHAEL MAYNARD</t>
  </si>
  <si>
    <t>heathbrenda@gmail.com</t>
  </si>
  <si>
    <t>2024-01-22, 2024-01-29, 2024-02-05, 2024-02-12, 2024-02-19</t>
  </si>
  <si>
    <t>6448a3d5-d576-4137-9456-e29d91c631cf</t>
  </si>
  <si>
    <t>adam mccoy</t>
  </si>
  <si>
    <t>vallison@hotmail.com</t>
  </si>
  <si>
    <t>2023-07-09, 2023-07-16, 2023-07-23, 2023-07-30, 2023-08-06, 2023-08-13</t>
  </si>
  <si>
    <t>4a703330-ffc0-4136-8de6-e6b3bb27f6bc</t>
  </si>
  <si>
    <t>james palmer</t>
  </si>
  <si>
    <t>jenniferrice@yahoo.com</t>
  </si>
  <si>
    <t>2024-10-18, 2024-10-25, 2024-11-01, 2024-11-08</t>
  </si>
  <si>
    <t>4491be40-1042-4a8e-8da2-2a3950db8e34</t>
  </si>
  <si>
    <t>jennifer kennedy</t>
  </si>
  <si>
    <t>shane60@gmail.com</t>
  </si>
  <si>
    <t>18-09-2024</t>
  </si>
  <si>
    <t>580661f1-7820-4426-b134-1ab8b9e8d781</t>
  </si>
  <si>
    <t>JORDAN MATTHEWS</t>
  </si>
  <si>
    <t>sanderson@hotmail.com</t>
  </si>
  <si>
    <t>2023-06-28, 2023-07-05, 2023-07-12, 2023-07-19, 2023-07-26, 2023-08-02, 2023-08-09</t>
  </si>
  <si>
    <t>f0f24933-d544-479b-aab7-6840f5b5ac71</t>
  </si>
  <si>
    <t>morgan flynn</t>
  </si>
  <si>
    <t>justincurry@webb.info</t>
  </si>
  <si>
    <t>04-12-2023</t>
  </si>
  <si>
    <t>fe678797-f16c-484e-aa7d-f379cb21aa80</t>
  </si>
  <si>
    <t>DAVID HAWKINS DVM</t>
  </si>
  <si>
    <t>michael22@hotmail.com</t>
  </si>
  <si>
    <t>2022-09-10, 2022-09-17, 2022-09-24, 2022-10-01</t>
  </si>
  <si>
    <t>6e3d2494-5675-48f3-904c-6350ce8b76a2</t>
  </si>
  <si>
    <t>darrell hoffman</t>
  </si>
  <si>
    <t>victoria50@hotmail.com</t>
  </si>
  <si>
    <t>2022-05-26, 2022-06-02, 2022-06-09, 2022-06-16, 2022-06-23, 2022-06-30, 2022-07-07</t>
  </si>
  <si>
    <t>b0acb9ba-da78-44c5-a6b3-a03ae57513a5</t>
  </si>
  <si>
    <t>lindsey garcia</t>
  </si>
  <si>
    <t>wlloyd@villegas.org</t>
  </si>
  <si>
    <t>2023-05-27, 2023-06-03, 2023-06-10, 2023-06-17, 2023-06-24, 2023-07-01</t>
  </si>
  <si>
    <t>81dec9db-0abe-4257-8ffe-38c9d2d81eb3</t>
  </si>
  <si>
    <t>mark pitts</t>
  </si>
  <si>
    <t>jessicaerickson@hotmail.com</t>
  </si>
  <si>
    <t>2022-09-12, 2022-09-19</t>
  </si>
  <si>
    <t>277fecc6-196b-48f1-9ed8-9c47bb88854e</t>
  </si>
  <si>
    <t>FELICIA TAYLOR</t>
  </si>
  <si>
    <t>xmontes@sanchez.com</t>
  </si>
  <si>
    <t>20-05-2024</t>
  </si>
  <si>
    <t>441999b6-15d1-42f8-abd7-d03881492b7a</t>
  </si>
  <si>
    <t>PAUL WARD</t>
  </si>
  <si>
    <t>karenmoreno@taylor.biz</t>
  </si>
  <si>
    <t>2023-06-26, 2023-07-03, 2023-07-10, 2023-07-17</t>
  </si>
  <si>
    <t>da36433a-f3ab-4246-b570-d730e5e79add</t>
  </si>
  <si>
    <t>melanie acevedo</t>
  </si>
  <si>
    <t>kaylarobbins@hotmail.com</t>
  </si>
  <si>
    <t>2024-01-02, 2024-01-09, 2024-01-16, 2024-01-23, 2024-01-30, 2024-02-06, 2024-02-13, 2024-02-20</t>
  </si>
  <si>
    <t>66d29752-5097-4843-969b-111f15b4066e</t>
  </si>
  <si>
    <t>mrs. amy malone</t>
  </si>
  <si>
    <t>2022-07-24, 2022-07-31, 2022-08-07, 2022-08-14</t>
  </si>
  <si>
    <t>e70af828-26a4-4bef-a437-199cec2a322b</t>
  </si>
  <si>
    <t>vanessa whitney</t>
  </si>
  <si>
    <t>rmorales@hotmail.com</t>
  </si>
  <si>
    <t>2025-01-26, 2025-02-02, 2025-02-09, 2025-02-16, 2025-02-23, 2025-03-02, 2025-03-09</t>
  </si>
  <si>
    <t>be216c79-b8b7-41b0-8de8-1d1edfa0bc17</t>
  </si>
  <si>
    <t>gregory wilcox</t>
  </si>
  <si>
    <t>ngriffin@weber.com</t>
  </si>
  <si>
    <t>14-08-2024</t>
  </si>
  <si>
    <t>e1878e93-3281-4976-8680-a2e5678daf97</t>
  </si>
  <si>
    <t>andrew cook</t>
  </si>
  <si>
    <t>jason88@boyd-sherman.com</t>
  </si>
  <si>
    <t>2025-01-08, 2025-01-15</t>
  </si>
  <si>
    <t>8a39068b-cbed-4473-a3eb-f7c10723e11e</t>
  </si>
  <si>
    <t>daisy schroeder</t>
  </si>
  <si>
    <t>dennismckenzie@yahoo.com</t>
  </si>
  <si>
    <t>2022-05-13, 2022-05-20, 2022-05-27, 2022-06-03</t>
  </si>
  <si>
    <t>0c3838a5-1fb2-45c4-9abe-c3fa81eb7abb</t>
  </si>
  <si>
    <t>teresa west</t>
  </si>
  <si>
    <t>pmorgan@zhang.net</t>
  </si>
  <si>
    <t>05-12-2024</t>
  </si>
  <si>
    <t>48d75165-4c98-4a1b-99af-b1d13bdccce0</t>
  </si>
  <si>
    <t>robin armstrong</t>
  </si>
  <si>
    <t>pstone@murphy.com</t>
  </si>
  <si>
    <t>2024-10-18, 2024-10-25, 2024-11-01, 2024-11-08, 2024-11-15, 2024-11-22, 2024-11-29</t>
  </si>
  <si>
    <t>b62e110a-2584-4385-9915-bb1c744da236</t>
  </si>
  <si>
    <t>jason davis</t>
  </si>
  <si>
    <t>thomasgriffin@yahoo.com</t>
  </si>
  <si>
    <t>2023-10-20, 2023-10-27, 2023-11-03, 2023-11-10, 2023-11-17, 2023-11-24</t>
  </si>
  <si>
    <t>8f188e72-9696-4c6c-a71a-dde586b8afef</t>
  </si>
  <si>
    <t>JENNIFER BAKER</t>
  </si>
  <si>
    <t>sbarajas@yahoo.com</t>
  </si>
  <si>
    <t>817b2f21-24f3-4f14-a9b0-1062d2e55512</t>
  </si>
  <si>
    <t>michael anderson</t>
  </si>
  <si>
    <t>stanleyjohnson@raymond.com</t>
  </si>
  <si>
    <t>2024-01-14, 2024-01-21, 2024-01-28, 2024-02-04, 2024-02-11, 2024-02-18</t>
  </si>
  <si>
    <t>1ef11a27-1c3e-4da4-a89b-4fb2da317fd7</t>
  </si>
  <si>
    <t>dylan mills</t>
  </si>
  <si>
    <t>kevin54@tucker-moody.com</t>
  </si>
  <si>
    <t>2024-10-27, 2024-11-03, 2024-11-10, 2024-11-17</t>
  </si>
  <si>
    <t>e4edc295-efd3-4a6d-8c74-65186bf843df</t>
  </si>
  <si>
    <t>drew white</t>
  </si>
  <si>
    <t>martinezmichael@gmail.com</t>
  </si>
  <si>
    <t>2024-10-08, 2024-10-15, 2024-10-22, 2024-10-29, 2024-11-05, 2024-11-12, 2024-11-19</t>
  </si>
  <si>
    <t>90d5e87e-4f48-4f45-92b4-002c7b2e60e1</t>
  </si>
  <si>
    <t>george bennett</t>
  </si>
  <si>
    <t>2024-01-15, 2024-01-22, 2024-01-29, 2024-02-05, 2024-02-12, 2024-02-19</t>
  </si>
  <si>
    <t>81383447-2376-424f-830f-3c6921ffcf72</t>
  </si>
  <si>
    <t>PAMELA CONTRERAS</t>
  </si>
  <si>
    <t>2024-11-02, 2024-11-09, 2024-11-16, 2024-11-23</t>
  </si>
  <si>
    <t>16dd58af-5341-4fe2-ba55-4e35ddc8d27b</t>
  </si>
  <si>
    <t>MARY ORTIZ</t>
  </si>
  <si>
    <t>cmorgan@wu.com</t>
  </si>
  <si>
    <t>2022-11-24, 2022-12-01, 2022-12-08, 2022-12-15</t>
  </si>
  <si>
    <t>c5874243-cbd1-4fdc-a14e-d649926e402e</t>
  </si>
  <si>
    <t>kristina martinez</t>
  </si>
  <si>
    <t>stephanieweaver@bernard.com</t>
  </si>
  <si>
    <t>2022-05-15, 2022-05-22, 2022-05-29, 2022-06-05</t>
  </si>
  <si>
    <t>1ecae0c0-04c7-4b2a-a598-e5c280acefb5</t>
  </si>
  <si>
    <t>kim rivers</t>
  </si>
  <si>
    <t>johnthornton@hotmail.com</t>
  </si>
  <si>
    <t>9b5ad674-8896-44b2-8e92-605915ab7cd2</t>
  </si>
  <si>
    <t>kevin henry</t>
  </si>
  <si>
    <t>samuel60@stewart.com</t>
  </si>
  <si>
    <t>26-02-2024</t>
  </si>
  <si>
    <t>2ec36411-24df-4dcc-890c-cf972b0c456b</t>
  </si>
  <si>
    <t>brandon parker</t>
  </si>
  <si>
    <t>brianwoodward@gmail.com</t>
  </si>
  <si>
    <t>2024-07-26, 2024-08-02, 2024-08-09</t>
  </si>
  <si>
    <t>63d316c1-4c4b-42aa-8ef9-f903b69adeac</t>
  </si>
  <si>
    <t>charles orozco</t>
  </si>
  <si>
    <t>hdavid@gmail.com</t>
  </si>
  <si>
    <t>2022-05-19, 2022-05-26, 2022-06-02, 2022-06-09, 2022-06-16, 2022-06-23, 2022-06-30, 2022-07-07</t>
  </si>
  <si>
    <t>9606006a-98d5-4b7e-808b-d6313d57ee27</t>
  </si>
  <si>
    <t>jordan gordon</t>
  </si>
  <si>
    <t>bruce78@jones-johnson.com</t>
  </si>
  <si>
    <t>2023-02-15, 2023-02-22, 2023-03-01, 2023-03-08, 2023-03-15</t>
  </si>
  <si>
    <t>960f69fc-f6a6-46ee-8dd7-e05244e7a702</t>
  </si>
  <si>
    <t>danielle peters</t>
  </si>
  <si>
    <t>ashley71@mason.net</t>
  </si>
  <si>
    <t>05-05-2022</t>
  </si>
  <si>
    <t>f3de6bc2-899b-4f4b-bec2-e72ac832b3f0</t>
  </si>
  <si>
    <t>thomas hayes</t>
  </si>
  <si>
    <t>nwoodward@delgado-jackson.com</t>
  </si>
  <si>
    <t>2022-12-24, 2022-12-31, 2023-01-07, 2023-01-14, 2023-01-21</t>
  </si>
  <si>
    <t>d6e8aad3-403a-423a-990d-dc7345f72e6c</t>
  </si>
  <si>
    <t>yvonne kirby</t>
  </si>
  <si>
    <t>brandon89@turner.com</t>
  </si>
  <si>
    <t>2024-04-25, 2024-05-02, 2024-05-09, 2024-05-16</t>
  </si>
  <si>
    <t>478a943a-ffb2-4fe1-8e75-69bcb99e6f7b</t>
  </si>
  <si>
    <t>christine wagner</t>
  </si>
  <si>
    <t>cynthia74@gmail.com</t>
  </si>
  <si>
    <t>09-11-2022</t>
  </si>
  <si>
    <t>35eb728f-5775-4d0f-9256-e276fba75385</t>
  </si>
  <si>
    <t>kyle smith</t>
  </si>
  <si>
    <t>lynchadam@chambers.net</t>
  </si>
  <si>
    <t>2025-01-29, 2025-02-05, 2025-02-12, 2025-02-19</t>
  </si>
  <si>
    <t>648df4c0-c330-4c14-bd2d-93e8b40b7288</t>
  </si>
  <si>
    <t>rachel banks</t>
  </si>
  <si>
    <t>staffordlisa@chambers-gomez.biz</t>
  </si>
  <si>
    <t>2025-03-23, 2025-03-30, 2025-04-06, 2025-04-13, 2025-04-20, 2025-04-27, 2025-05-04</t>
  </si>
  <si>
    <t>d6d24227-2d5c-4a61-a302-1daa5ba3a49c</t>
  </si>
  <si>
    <t>melissa smith</t>
  </si>
  <si>
    <t>sharon70@gmail.com</t>
  </si>
  <si>
    <t>ebe0c8c1-ae38-4f46-87f8-6de4c227e0f2</t>
  </si>
  <si>
    <t>cheryl velasquez</t>
  </si>
  <si>
    <t>jimsnyder@yahoo.com</t>
  </si>
  <si>
    <t>2022-05-07, 2022-05-14, 2022-05-21, 2022-05-28, 2022-06-04, 2022-06-11</t>
  </si>
  <si>
    <t>b43c7851-e78d-4f32-be2a-9f7347dfa607</t>
  </si>
  <si>
    <t>CHRISTINE GONZALEZ</t>
  </si>
  <si>
    <t>kaneashley@yahoo.com</t>
  </si>
  <si>
    <t>bd22f7fc-a8eb-4ba6-b19a-ed6a8d41cb4c</t>
  </si>
  <si>
    <t>melanie cunningham</t>
  </si>
  <si>
    <t>julieanderson@foley.com</t>
  </si>
  <si>
    <t>2022-12-27, 2023-01-03</t>
  </si>
  <si>
    <t>fdf0861e-05eb-474d-ad90-0360d900b745</t>
  </si>
  <si>
    <t>MEGAN MENDEZ</t>
  </si>
  <si>
    <t>pacedanielle@hotmail.com</t>
  </si>
  <si>
    <t>2023-01-30, 2023-02-06</t>
  </si>
  <si>
    <t>6ebb7a17-52b0-447b-b052-8803da968e7d</t>
  </si>
  <si>
    <t>jennifer martinez</t>
  </si>
  <si>
    <t>wward@gmail.com</t>
  </si>
  <si>
    <t>2022-06-26, 2022-07-03, 2022-07-10, 2022-07-17, 2022-07-24</t>
  </si>
  <si>
    <t>6b893000-eb1b-447f-8726-9e7f0c05e009</t>
  </si>
  <si>
    <t>EMILY MYERS</t>
  </si>
  <si>
    <t>beardlindsey@hotmail.com</t>
  </si>
  <si>
    <t>2023-03-21, 2023-03-28, 2023-04-04, 2023-04-11, 2023-04-18, 2023-04-25, 2023-05-02, 2023-05-09</t>
  </si>
  <si>
    <t>f530c98d-6c7f-4bef-b086-47e1fa647958</t>
  </si>
  <si>
    <t>david martin</t>
  </si>
  <si>
    <t>garrettcolin@yahoo.com</t>
  </si>
  <si>
    <t>2023-03-23, 2023-03-30, 2023-04-06, 2023-04-13, 2023-04-20, 2023-04-27, 2023-05-04</t>
  </si>
  <si>
    <t>cc16ab4e-97b0-48b0-8626-67fccedcf5bf</t>
  </si>
  <si>
    <t>felicia wright</t>
  </si>
  <si>
    <t>vallen@underwood.com</t>
  </si>
  <si>
    <t>2024-02-07, 2024-02-14, 2024-02-21, 2024-02-28, 2024-03-06</t>
  </si>
  <si>
    <t>704377c3-9e9b-49e2-9997-496bc6978476</t>
  </si>
  <si>
    <t>lori riley</t>
  </si>
  <si>
    <t>rangelnicholas@brown.info</t>
  </si>
  <si>
    <t>2022-07-29, 2022-08-05, 2022-08-12, 2022-08-19, 2022-08-26, 2022-09-02</t>
  </si>
  <si>
    <t>6e8d0018-a04d-4c84-9c59-5e034d2d3557</t>
  </si>
  <si>
    <t>michael hansen</t>
  </si>
  <si>
    <t>nmorales@yahoo.com</t>
  </si>
  <si>
    <t>01-07-2022</t>
  </si>
  <si>
    <t>a8e3ac9b-c997-42fa-997d-cd9add554b7d</t>
  </si>
  <si>
    <t>JODY MARSHALL</t>
  </si>
  <si>
    <t>morgansharon@gmail.com</t>
  </si>
  <si>
    <t>2023-04-04, 2023-04-11, 2023-04-18, 2023-04-25, 2023-05-02, 2023-05-09, 2023-05-16, 2023-05-23</t>
  </si>
  <si>
    <t>314674a6-967a-4fbb-9404-801d84681060</t>
  </si>
  <si>
    <t>adam reeves</t>
  </si>
  <si>
    <t>danascott@olson-oliver.com</t>
  </si>
  <si>
    <t>2024-03-12, 2024-03-19, 2024-03-26, 2024-04-02, 2024-04-09</t>
  </si>
  <si>
    <t>0f7c59ad-0b48-4935-8c09-de64233e84ac</t>
  </si>
  <si>
    <t>kevin palmer</t>
  </si>
  <si>
    <t>brandy82@gmail.com</t>
  </si>
  <si>
    <t>2023-04-19, 2023-04-26, 2023-05-03, 2023-05-10, 2023-05-17</t>
  </si>
  <si>
    <t>4a832ab5-57c8-40b0-9a73-cd2f4f05495e</t>
  </si>
  <si>
    <t>adam willis</t>
  </si>
  <si>
    <t>younglori@trevino.com</t>
  </si>
  <si>
    <t>2024-04-05, 2024-04-12, 2024-04-19, 2024-04-26, 2024-05-03, 2024-05-10</t>
  </si>
  <si>
    <t>1182e8e7-c907-4c97-b385-db3be893786d</t>
  </si>
  <si>
    <t>michael neal</t>
  </si>
  <si>
    <t>melissa95@hotmail.com</t>
  </si>
  <si>
    <t>2024-12-27, 2025-01-03, 2025-01-10, 2025-01-17</t>
  </si>
  <si>
    <t>1ad74fd4-298b-4e78-9420-60ce6b2f9d47</t>
  </si>
  <si>
    <t>richard williams</t>
  </si>
  <si>
    <t>fowlerheather@hanson-allen.com</t>
  </si>
  <si>
    <t>2023-07-16, 2023-07-23, 2023-07-30, 2023-08-06, 2023-08-13, 2023-08-20, 2023-08-27</t>
  </si>
  <si>
    <t>d37a430a-2f2a-45e8-a67a-e277348f9ce0</t>
  </si>
  <si>
    <t>heidi jones md</t>
  </si>
  <si>
    <t>kellylee@durham.com</t>
  </si>
  <si>
    <t>2023-11-11, 2023-11-18, 2023-11-25</t>
  </si>
  <si>
    <t>e2a868e7-380c-4838-ac94-df5a48bad5fb</t>
  </si>
  <si>
    <t>christopher abbott</t>
  </si>
  <si>
    <t>jamesthompson@lozano-smith.com</t>
  </si>
  <si>
    <t>2023-02-08, 2023-02-15, 2023-02-22, 2023-03-01, 2023-03-08, 2023-03-15, 2023-03-22, 2023-03-29</t>
  </si>
  <si>
    <t>1c687714-e290-4d96-8993-f819a7a581e8</t>
  </si>
  <si>
    <t>DANIEL BRYANT</t>
  </si>
  <si>
    <t>donna89@yahoo.com</t>
  </si>
  <si>
    <t>2023-11-16, 2023-11-23</t>
  </si>
  <si>
    <t>ec9573e9-e1fa-4466-a4f9-82ec1e559419</t>
  </si>
  <si>
    <t>colton patel</t>
  </si>
  <si>
    <t>carol30@hotmail.com</t>
  </si>
  <si>
    <t>17-07-2022</t>
  </si>
  <si>
    <t>4b4f8f74-8914-441c-9abc-47ce3068ffdd</t>
  </si>
  <si>
    <t>erin brown</t>
  </si>
  <si>
    <t>melissaschmitt@yahoo.com</t>
  </si>
  <si>
    <t>2024-10-05, 2024-10-12, 2024-10-19, 2024-10-26</t>
  </si>
  <si>
    <t>787da6d7-c8df-41f1-94d7-2283ba303cce</t>
  </si>
  <si>
    <t>LISA JACKSON</t>
  </si>
  <si>
    <t>victor72@yahoo.com</t>
  </si>
  <si>
    <t>26-02-2023</t>
  </si>
  <si>
    <t>b734d467-7bb9-4b07-b1cb-62d0868592d2</t>
  </si>
  <si>
    <t>kara perkins</t>
  </si>
  <si>
    <t>jeffreyharris@foster.biz</t>
  </si>
  <si>
    <t>2023-11-08, 2023-11-15</t>
  </si>
  <si>
    <t>d7a998ea-ef7c-4b39-a83e-deec92455468</t>
  </si>
  <si>
    <t>joshua taylor</t>
  </si>
  <si>
    <t>sean53@williams.info</t>
  </si>
  <si>
    <t>2023-11-13, 2023-11-20, 2023-11-27, 2023-12-04, 2023-12-11, 2023-12-18, 2023-12-25, 2024-01-01</t>
  </si>
  <si>
    <t>cdf40137-5e15-433b-a8b1-211a6eb8b0e2</t>
  </si>
  <si>
    <t>mr. alexander alexander iii</t>
  </si>
  <si>
    <t>rachel48@payne.com</t>
  </si>
  <si>
    <t>2024-04-02, 2024-04-09, 2024-04-16, 2024-04-23, 2024-04-30, 2024-05-07, 2024-05-14</t>
  </si>
  <si>
    <t>09cccf1a-5c38-4c2a-9243-e8381e5bc68b</t>
  </si>
  <si>
    <t>FELICIA LEONARD</t>
  </si>
  <si>
    <t>julie43@hotmail.com</t>
  </si>
  <si>
    <t>2022-09-06, 2022-09-13, 2022-09-20, 2022-09-27, 2022-10-04, 2022-10-11, 2022-10-18, 2022-10-25</t>
  </si>
  <si>
    <t>dae13a7f-ff97-49f7-a34b-20fdff7ca58f</t>
  </si>
  <si>
    <t>nancy gaines</t>
  </si>
  <si>
    <t>juan56@underwood-todd.com</t>
  </si>
  <si>
    <t>2024-10-31, 2024-11-07, 2024-11-14, 2024-11-21, 2024-11-28, 2024-12-05, 2024-12-12</t>
  </si>
  <si>
    <t>c2db6aab-fd41-4a05-833c-d4f2a7728290</t>
  </si>
  <si>
    <t>sharon perez</t>
  </si>
  <si>
    <t>lhall@todd.com</t>
  </si>
  <si>
    <t>2024-04-09, 2024-04-16, 2024-04-23, 2024-04-30, 2024-05-07, 2024-05-14, 2024-05-21</t>
  </si>
  <si>
    <t>c5274f35-6dc5-4044-b016-b62bd8867545</t>
  </si>
  <si>
    <t>jennifer gonzales</t>
  </si>
  <si>
    <t>2023-08-06, 2023-08-13, 2023-08-20, 2023-08-27, 2023-09-03, 2023-09-10, 2023-09-17, 2023-09-24</t>
  </si>
  <si>
    <t>93d797e7-2392-4df4-9fec-59ac07b4e684</t>
  </si>
  <si>
    <t>elizabeth rojas</t>
  </si>
  <si>
    <t>matthew66@hotmail.com</t>
  </si>
  <si>
    <t>2024-08-21, 2024-08-28, 2024-09-04</t>
  </si>
  <si>
    <t>89a06a99-b0c5-43d5-8755-2c99c34995ff</t>
  </si>
  <si>
    <t>kevin bradley</t>
  </si>
  <si>
    <t>ericcisneros@carroll-lloyd.org</t>
  </si>
  <si>
    <t>2023-12-24, 2023-12-31, 2024-01-07, 2024-01-14, 2024-01-21</t>
  </si>
  <si>
    <t>619e17ff-faec-4f42-a411-18ecddf01771</t>
  </si>
  <si>
    <t>james ferguson</t>
  </si>
  <si>
    <t>krodriguez@fowler-torres.com</t>
  </si>
  <si>
    <t>2024-09-14, 2024-09-21, 2024-09-28, 2024-10-05</t>
  </si>
  <si>
    <t>0835075f-2d79-4f3e-8d8b-4c60acc54c62</t>
  </si>
  <si>
    <t>LINDSEY JOHNSON</t>
  </si>
  <si>
    <t>pruittpaul@hall.net</t>
  </si>
  <si>
    <t>2022-09-16, 2022-09-23, 2022-09-30, 2022-10-07, 2022-10-14, 2022-10-21, 2022-10-28</t>
  </si>
  <si>
    <t>84be7e1c-5e5f-4eaa-8eb5-40787464d6f2</t>
  </si>
  <si>
    <t>gabriel browning</t>
  </si>
  <si>
    <t>veronicaanderson@yahoo.com</t>
  </si>
  <si>
    <t>2022-07-24, 2022-07-31, 2022-08-07, 2022-08-14, 2022-08-21</t>
  </si>
  <si>
    <t>f48138b5-6395-49c4-919a-7396be3e9a90</t>
  </si>
  <si>
    <t>CHRISTINE HARRELL</t>
  </si>
  <si>
    <t>qmeyers@yahoo.com</t>
  </si>
  <si>
    <t>2024-04-18, 2024-04-25, 2024-05-02, 2024-05-09</t>
  </si>
  <si>
    <t>4f70b88b-f06c-49d9-9339-304b9a8cb3d7</t>
  </si>
  <si>
    <t>kathryn cohen</t>
  </si>
  <si>
    <t>adrianthomas@gmail.com</t>
  </si>
  <si>
    <t>2022-12-09, 2022-12-16, 2022-12-23, 2022-12-30, 2023-01-06</t>
  </si>
  <si>
    <t>869e8836-3f30-4a12-8ebc-a2649ad75b94</t>
  </si>
  <si>
    <t>keith henry</t>
  </si>
  <si>
    <t>mclaughlinkeith@yahoo.com</t>
  </si>
  <si>
    <t>18-12-2023</t>
  </si>
  <si>
    <t>cad73d36-b62e-4f02-97b7-3862b347f1d4</t>
  </si>
  <si>
    <t>louis patrick</t>
  </si>
  <si>
    <t>nwright@reynolds.org</t>
  </si>
  <si>
    <t>2023-09-27, 2023-10-04, 2023-10-11, 2023-10-18, 2023-10-25, 2023-11-01, 2023-11-08, 2023-11-15</t>
  </si>
  <si>
    <t>0b2d983a-f218-4128-b2da-61f764bfc76d</t>
  </si>
  <si>
    <t>seth hill</t>
  </si>
  <si>
    <t>wolfejennifer@gmail.com</t>
  </si>
  <si>
    <t>2022-09-02, 2022-09-09, 2022-09-16, 2022-09-23, 2022-09-30, 2022-10-07, 2022-10-14, 2022-10-21</t>
  </si>
  <si>
    <t>8d85ddf1-c309-4f28-be0d-40b469498671</t>
  </si>
  <si>
    <t>jacob campos</t>
  </si>
  <si>
    <t>qhayes@gmail.com</t>
  </si>
  <si>
    <t>2024-05-12, 2024-05-19, 2024-05-26, 2024-06-02</t>
  </si>
  <si>
    <t>12bcf090-06d6-4ba7-b650-9bcd0b6d35d7</t>
  </si>
  <si>
    <t>megan murray</t>
  </si>
  <si>
    <t>zfoley@gmail.com</t>
  </si>
  <si>
    <t>2024-06-01, 2024-06-08, 2024-06-15</t>
  </si>
  <si>
    <t>eac97d37-b587-4d33-9d5b-d8b04027b283</t>
  </si>
  <si>
    <t>michael marshall</t>
  </si>
  <si>
    <t>millerdiane@hotmail.com</t>
  </si>
  <si>
    <t>2022-04-23, 2022-04-30, 2022-05-07, 2022-05-14, 2022-05-21, 2022-05-28, 2022-06-04</t>
  </si>
  <si>
    <t>4775d7ab-d207-4bc4-b885-8b6d23e7cd20</t>
  </si>
  <si>
    <t>carolyn smith</t>
  </si>
  <si>
    <t>kellynichols@jackson-powers.com</t>
  </si>
  <si>
    <t>2024-02-15, 2024-02-22</t>
  </si>
  <si>
    <t>5bab96cc-70ce-4646-a74b-8b9845f3dc5a</t>
  </si>
  <si>
    <t>miguel stafford</t>
  </si>
  <si>
    <t>ohorton@davidson.biz</t>
  </si>
  <si>
    <t>2025-02-22, 2025-03-01, 2025-03-08, 2025-03-15, 2025-03-22, 2025-03-29</t>
  </si>
  <si>
    <t>9923fc7a-0d6b-460f-b1a9-1c814eee5680</t>
  </si>
  <si>
    <t>raymond wang</t>
  </si>
  <si>
    <t>regina31@fisher.com</t>
  </si>
  <si>
    <t>2025-03-14, 2025-03-21, 2025-03-28, 2025-04-04</t>
  </si>
  <si>
    <t>38772265-102c-41a3-ab40-4598ae11d3c2</t>
  </si>
  <si>
    <t>ANNE CONLEY</t>
  </si>
  <si>
    <t>bradleyhunt@morris-sims.org</t>
  </si>
  <si>
    <t>2023-01-30, 2023-02-06, 2023-02-13, 2023-02-20, 2023-02-27, 2023-03-06, 2023-03-13, 2023-03-20</t>
  </si>
  <si>
    <t>f05d45c7-6522-48b9-8aad-0665ef30141d</t>
  </si>
  <si>
    <t>DAVID RODRIGUEZ</t>
  </si>
  <si>
    <t>alexisvaldez@gmail.com</t>
  </si>
  <si>
    <t>2023-02-22, 2023-03-01, 2023-03-08, 2023-03-15, 2023-03-22, 2023-03-29</t>
  </si>
  <si>
    <t>10e67176-3858-4966-b572-56f63677f5b4</t>
  </si>
  <si>
    <t>DIANA HANSON</t>
  </si>
  <si>
    <t>mcclurerobert@porter.org</t>
  </si>
  <si>
    <t>2023-12-02, 2023-12-09, 2023-12-16</t>
  </si>
  <si>
    <t>9990e4a9-1841-4e07-b583-4c69407f2654</t>
  </si>
  <si>
    <t>mark price</t>
  </si>
  <si>
    <t>gregory57@rogers.org</t>
  </si>
  <si>
    <t>2022-12-29, 2023-01-05, 2023-01-12, 2023-01-19, 2023-01-26, 2023-02-02, 2023-02-09</t>
  </si>
  <si>
    <t>bde78473-a3fd-459c-82d2-9bf861e3178b</t>
  </si>
  <si>
    <t>kevin mcneil</t>
  </si>
  <si>
    <t>jensenpenny@young-patterson.com</t>
  </si>
  <si>
    <t>2024-03-04, 2024-03-11, 2024-03-18</t>
  </si>
  <si>
    <t>5fe0c7c3-2336-460b-8f57-1d6b1452e130</t>
  </si>
  <si>
    <t>mr. james may ii</t>
  </si>
  <si>
    <t>2024-11-24, 2024-12-01, 2024-12-08</t>
  </si>
  <si>
    <t>bd3fdb62-7198-4a55-b224-f64cfd11b3ff</t>
  </si>
  <si>
    <t>brandy stewart</t>
  </si>
  <si>
    <t>swong@perez.com</t>
  </si>
  <si>
    <t>0dd7cac2-8a10-45c5-b4b0-738e3e040782</t>
  </si>
  <si>
    <t>mary wright</t>
  </si>
  <si>
    <t>lboyd@soto-brown.info</t>
  </si>
  <si>
    <t>2023-09-21, 2023-09-28, 2023-10-05, 2023-10-12, 2023-10-19, 2023-10-26, 2023-11-02</t>
  </si>
  <si>
    <t>a265df65-0d56-4000-b145-6a6cf42323d9</t>
  </si>
  <si>
    <t>teresa martinez md</t>
  </si>
  <si>
    <t>williamsimmons@collins-griffith.com</t>
  </si>
  <si>
    <t>24-07-2022</t>
  </si>
  <si>
    <t>4d980202-3fbc-45e0-9b19-11122d2ae08e</t>
  </si>
  <si>
    <t>jerome reid</t>
  </si>
  <si>
    <t>xmiller@yahoo.com</t>
  </si>
  <si>
    <t>2024-01-25, 2024-02-01</t>
  </si>
  <si>
    <t>6c35e33c-70fe-45a1-b880-adc62af2b718</t>
  </si>
  <si>
    <t>nancy wolf</t>
  </si>
  <si>
    <t>gillronald@gmail.com</t>
  </si>
  <si>
    <t>14-11-2023</t>
  </si>
  <si>
    <t>8d87b7be-271d-40f1-8985-c98d985defc4</t>
  </si>
  <si>
    <t>DAWN FORD</t>
  </si>
  <si>
    <t>nicholas97@gmail.com</t>
  </si>
  <si>
    <t>2023-07-17, 2023-07-24, 2023-07-31, 2023-08-07, 2023-08-14, 2023-08-21, 2023-08-28, 2023-09-04</t>
  </si>
  <si>
    <t>321a6d71-7821-42e0-b701-492522fbe906</t>
  </si>
  <si>
    <t>colton smith</t>
  </si>
  <si>
    <t>asullivan@yahoo.com</t>
  </si>
  <si>
    <t>2023-09-06, 2023-09-13, 2023-09-20, 2023-09-27, 2023-10-04, 2023-10-11, 2023-10-18</t>
  </si>
  <si>
    <t>a41bc4c2-4ecc-40ab-bd53-38ca625046c0</t>
  </si>
  <si>
    <t>MRS. STACEY RIDDLE</t>
  </si>
  <si>
    <t>kfrederick@hines.com</t>
  </si>
  <si>
    <t>2023-11-07, 2023-11-14, 2023-11-21, 2023-11-28, 2023-12-05, 2023-12-12</t>
  </si>
  <si>
    <t>b040d75a-a28e-4841-bd16-5228b589717e</t>
  </si>
  <si>
    <t>anthony cruz</t>
  </si>
  <si>
    <t>johnjohnson@yahoo.com</t>
  </si>
  <si>
    <t>2024-06-06, 2024-06-13, 2024-06-20, 2024-06-27</t>
  </si>
  <si>
    <t>b28d7cb8-073b-4a43-ad2a-3a7cb4e10c33</t>
  </si>
  <si>
    <t>brittany jacobs</t>
  </si>
  <si>
    <t>john92@wilson.biz</t>
  </si>
  <si>
    <t>2024-12-12, 2024-12-19, 2024-12-26, 2025-01-02, 2025-01-09</t>
  </si>
  <si>
    <t>e6a7a6b0-f961-4ae2-960e-9c1ab4c0fd18</t>
  </si>
  <si>
    <t>theodore liu</t>
  </si>
  <si>
    <t>2023-12-15, 2023-12-22, 2023-12-29</t>
  </si>
  <si>
    <t>b11c377f-40bc-4b56-ad47-72f8d46a77af</t>
  </si>
  <si>
    <t>walter barrett</t>
  </si>
  <si>
    <t>jessica11@hotmail.com</t>
  </si>
  <si>
    <t>2022-12-20, 2022-12-27</t>
  </si>
  <si>
    <t>d0713f73-582a-4099-8c2b-2f49c6d53a90</t>
  </si>
  <si>
    <t>paul conrad</t>
  </si>
  <si>
    <t>adam27@gmail.com</t>
  </si>
  <si>
    <t>2024-09-12, 2024-09-19</t>
  </si>
  <si>
    <t>6af7895b-b241-4fd3-8614-101711e121c7</t>
  </si>
  <si>
    <t>mary quinn</t>
  </si>
  <si>
    <t>nicholaspadilla@tucker.com</t>
  </si>
  <si>
    <t>2022-09-04, 2022-09-11, 2022-09-18, 2022-09-25, 2022-10-02, 2022-10-09, 2022-10-16</t>
  </si>
  <si>
    <t>2f85f99d-366b-4575-907a-9518912cf322</t>
  </si>
  <si>
    <t>paul lamb</t>
  </si>
  <si>
    <t>tonya67@durham.com</t>
  </si>
  <si>
    <t>2024-03-07, 2024-03-14, 2024-03-21</t>
  </si>
  <si>
    <t>46d9e34d-1feb-41c7-a0b2-d14b15f0e5ea</t>
  </si>
  <si>
    <t>allen young</t>
  </si>
  <si>
    <t>smithjoseph@gmail.com</t>
  </si>
  <si>
    <t>2023-07-06, 2023-07-13, 2023-07-20, 2023-07-27, 2023-08-03, 2023-08-10</t>
  </si>
  <si>
    <t>0ab74b5d-fcd4-4681-8a09-7b17951b2503</t>
  </si>
  <si>
    <t>joseph smith</t>
  </si>
  <si>
    <t>vkennedy@hotmail.com</t>
  </si>
  <si>
    <t>2025-02-03, 2025-02-10</t>
  </si>
  <si>
    <t>e3e103bb-ae8e-4075-9eeb-c61856282768</t>
  </si>
  <si>
    <t>ethan allen</t>
  </si>
  <si>
    <t>dgray@yahoo.com</t>
  </si>
  <si>
    <t>2024-02-03, 2024-02-10, 2024-02-17</t>
  </si>
  <si>
    <t>74f8a913-00ca-480f-99a5-3942ce67b962</t>
  </si>
  <si>
    <t>jennifer houston</t>
  </si>
  <si>
    <t>guzmanmisty@tapia-walton.com</t>
  </si>
  <si>
    <t>2023-09-02, 2023-09-09, 2023-09-16, 2023-09-23, 2023-09-30, 2023-10-07, 2023-10-14</t>
  </si>
  <si>
    <t>a8ac1ab1-afa9-402c-9e4c-4be773b0e73d</t>
  </si>
  <si>
    <t>kayla keller</t>
  </si>
  <si>
    <t>allen50@nguyen.biz</t>
  </si>
  <si>
    <t>2023-10-31, 2023-11-07</t>
  </si>
  <si>
    <t>6d8bebc3-592c-4a0e-94d4-9d3acb40fcdd</t>
  </si>
  <si>
    <t>TERESA ALVAREZ</t>
  </si>
  <si>
    <t>mcarter@thomas.net</t>
  </si>
  <si>
    <t>2024-11-13, 2024-11-20</t>
  </si>
  <si>
    <t>164b85f0-cbfc-421c-bf78-042820bb859a</t>
  </si>
  <si>
    <t>michael dunn</t>
  </si>
  <si>
    <t>peggyfriedman@yahoo.com</t>
  </si>
  <si>
    <t>2022-05-26, 2022-06-02, 2022-06-09, 2022-06-16, 2022-06-23, 2022-06-30, 2022-07-07, 2022-07-14</t>
  </si>
  <si>
    <t>362e17d4-3e4c-443a-bdab-ba618a693650</t>
  </si>
  <si>
    <t>tony graves</t>
  </si>
  <si>
    <t>bholder@hickman.biz</t>
  </si>
  <si>
    <t>2025-01-30, 2025-02-06, 2025-02-13, 2025-02-20, 2025-02-27, 2025-03-06, 2025-03-13, 2025-03-20</t>
  </si>
  <si>
    <t>aa7a907d-41f3-41b9-b81b-da1d386a9050</t>
  </si>
  <si>
    <t>steven martinez</t>
  </si>
  <si>
    <t>sdavis@wiggins-huynh.org</t>
  </si>
  <si>
    <t>2023-06-16, 2023-06-23, 2023-06-30, 2023-07-07, 2023-07-14</t>
  </si>
  <si>
    <t>e900b66f-6083-4f88-97dd-a51ea4dc4d4e</t>
  </si>
  <si>
    <t>nancy james</t>
  </si>
  <si>
    <t>jeffreywilson@gmail.com</t>
  </si>
  <si>
    <t>2022-07-16, 2022-07-23, 2022-07-30, 2022-08-06</t>
  </si>
  <si>
    <t>979a7368-bd96-4b0a-9719-d3e416d1d768</t>
  </si>
  <si>
    <t>NATASHA WILSON</t>
  </si>
  <si>
    <t>melissafinley@hotmail.com</t>
  </si>
  <si>
    <t>2022-09-27, 2022-10-04, 2022-10-11, 2022-10-18, 2022-10-25, 2022-11-01, 2022-11-08</t>
  </si>
  <si>
    <t>891d47fe-970e-487a-8fd7-b0f24f908490</t>
  </si>
  <si>
    <t>JAMES HENDERSON</t>
  </si>
  <si>
    <t>aprilguzman@gmail.com</t>
  </si>
  <si>
    <t>2022-04-09, 2022-04-16</t>
  </si>
  <si>
    <t>da3465d9-89cd-40e7-825a-2dd465333140</t>
  </si>
  <si>
    <t>charles hahn</t>
  </si>
  <si>
    <t>jfrazier@campbell.com</t>
  </si>
  <si>
    <t>2022-09-19, 2022-09-26, 2022-10-03, 2022-10-10, 2022-10-17</t>
  </si>
  <si>
    <t>fd869a13-809b-4813-8f13-823b51f4a724</t>
  </si>
  <si>
    <t>DENISE ABBOTT</t>
  </si>
  <si>
    <t>troypadilla@yahoo.com</t>
  </si>
  <si>
    <t>2024-10-23, 2024-10-30, 2024-11-06, 2024-11-13, 2024-11-20, 2024-11-27, 2024-12-04</t>
  </si>
  <si>
    <t>27177e59-5548-4613-8f69-ef2dfb2c2c83</t>
  </si>
  <si>
    <t>christine oconnor</t>
  </si>
  <si>
    <t>leblanckimberly@luna-evans.com</t>
  </si>
  <si>
    <t>2022-07-07, 2022-07-14, 2022-07-21</t>
  </si>
  <si>
    <t>6c24dcaa-5660-42e1-a46c-d3c18c45fc9e</t>
  </si>
  <si>
    <t>wanda todd</t>
  </si>
  <si>
    <t>rosejustin@hotmail.com</t>
  </si>
  <si>
    <t>2022-05-10, 2022-05-17, 2022-05-24, 2022-05-31, 2022-06-07, 2022-06-14</t>
  </si>
  <si>
    <t>64ce4589-8c4a-42ba-9b33-5860b37bdb99</t>
  </si>
  <si>
    <t>frank moody</t>
  </si>
  <si>
    <t>stephen29@ramos.com</t>
  </si>
  <si>
    <t>2023-02-04, 2023-02-11, 2023-02-18</t>
  </si>
  <si>
    <t>bf95ff33-cdea-4f52-b7d7-cab335b33f54</t>
  </si>
  <si>
    <t>matthew cox</t>
  </si>
  <si>
    <t>nicholasmcgrath@skinner.info</t>
  </si>
  <si>
    <t>2022-11-17, 2022-11-24, 2022-12-01, 2022-12-08, 2022-12-15</t>
  </si>
  <si>
    <t>faf36aec-1e0a-4157-8d6e-d01ef1efa963</t>
  </si>
  <si>
    <t>gina hamilton</t>
  </si>
  <si>
    <t>hsanchez@sanders.org</t>
  </si>
  <si>
    <t>2023-01-11, 2023-01-18, 2023-01-25, 2023-02-01, 2023-02-08, 2023-02-15</t>
  </si>
  <si>
    <t>c69e17c9-6018-4b17-bec5-715ca71db3a6</t>
  </si>
  <si>
    <t>rebecca barrett</t>
  </si>
  <si>
    <t>phill@yahoo.com</t>
  </si>
  <si>
    <t>2022-12-30, 2023-01-06, 2023-01-13, 2023-01-20, 2023-01-27, 2023-02-03, 2023-02-10, 2023-02-17</t>
  </si>
  <si>
    <t>1527b2ac-1ddb-4f15-9eb8-586302f86044</t>
  </si>
  <si>
    <t>martin kerr</t>
  </si>
  <si>
    <t>matthewsvanessa@hill-mcgee.org</t>
  </si>
  <si>
    <t>2023-10-29, 2023-11-05, 2023-11-12, 2023-11-19, 2023-11-26</t>
  </si>
  <si>
    <t>a5044925-fffc-4f63-bbf3-f8f5624b31d7</t>
  </si>
  <si>
    <t>elizabeth martinez</t>
  </si>
  <si>
    <t>reevesmichelle@hotmail.com</t>
  </si>
  <si>
    <t>2023-01-13, 2023-01-20, 2023-01-27, 2023-02-03, 2023-02-10</t>
  </si>
  <si>
    <t>050e1961-b363-4272-9018-1ce667c3bd9e</t>
  </si>
  <si>
    <t>robert logan</t>
  </si>
  <si>
    <t>stonebrenda@hotmail.com</t>
  </si>
  <si>
    <t>2023-01-19, 2023-01-26, 2023-02-02, 2023-02-09, 2023-02-16, 2023-02-23, 2023-03-02, 2023-03-09</t>
  </si>
  <si>
    <t>351c586a-c0c3-459e-80e5-ea1a1fc45171</t>
  </si>
  <si>
    <t>stephanie white</t>
  </si>
  <si>
    <t>peterslauren@williams.com</t>
  </si>
  <si>
    <t>2025-01-13, 2025-01-20, 2025-01-27, 2025-02-03, 2025-02-10, 2025-02-17, 2025-02-24, 2025-03-03</t>
  </si>
  <si>
    <t>41bb0e0d-8fff-406d-967b-6ea029451370</t>
  </si>
  <si>
    <t>AMANDA WHITNEY</t>
  </si>
  <si>
    <t>tammy26@hotmail.com</t>
  </si>
  <si>
    <t>14-01-2025</t>
  </si>
  <si>
    <t>f23b1efb-0bd1-4d4a-8cf4-1edd3f9304fa</t>
  </si>
  <si>
    <t>summer carter</t>
  </si>
  <si>
    <t>barbaraneal@hotmail.com</t>
  </si>
  <si>
    <t>2022-04-07, 2022-04-14, 2022-04-21, 2022-04-28, 2022-05-05, 2022-05-12</t>
  </si>
  <si>
    <t>35b80aae-82b6-4c8e-89c8-18d79b2e18c0</t>
  </si>
  <si>
    <t>mary williams</t>
  </si>
  <si>
    <t>donaldchase@bernard.net</t>
  </si>
  <si>
    <t>2023-10-05, 2023-10-12, 2023-10-19, 2023-10-26, 2023-11-02</t>
  </si>
  <si>
    <t>20e4dbfe-4703-47f7-9beb-b1c7977f199a</t>
  </si>
  <si>
    <t>jennifer pierce</t>
  </si>
  <si>
    <t>ksantos@yahoo.com</t>
  </si>
  <si>
    <t>2023-03-08, 2023-03-15, 2023-03-22, 2023-03-29</t>
  </si>
  <si>
    <t>ad30c94b-4111-4681-b1da-833d15502390</t>
  </si>
  <si>
    <t>michael herrera</t>
  </si>
  <si>
    <t>wanda35@sandoval.biz</t>
  </si>
  <si>
    <t>2024-03-15, 2024-03-22, 2024-03-29, 2024-04-05, 2024-04-12, 2024-04-19, 2024-04-26, 2024-05-03</t>
  </si>
  <si>
    <t>6f023006-c9ac-476c-be11-230e50fcfdaa</t>
  </si>
  <si>
    <t>victor wright</t>
  </si>
  <si>
    <t>schmidtgabriella@yahoo.com</t>
  </si>
  <si>
    <t>2022-12-01, 2022-12-08, 2022-12-15, 2022-12-22</t>
  </si>
  <si>
    <t>5ce1bcc2-16c7-42a1-a3e2-ac175450c61f</t>
  </si>
  <si>
    <t>paula thomas</t>
  </si>
  <si>
    <t>alejandro63@lynn-patton.com</t>
  </si>
  <si>
    <t>2022-07-18, 2022-07-25, 2022-08-01, 2022-08-08, 2022-08-15, 2022-08-22, 2022-08-29</t>
  </si>
  <si>
    <t>4e7a081e-e021-4caf-ba73-aa4e86c71c16</t>
  </si>
  <si>
    <t>renee davis</t>
  </si>
  <si>
    <t>andrea91@gmail.com</t>
  </si>
  <si>
    <t>04-01-2023</t>
  </si>
  <si>
    <t>63ba6c3d-c07a-4e48-b24e-7fd651683612</t>
  </si>
  <si>
    <t>ROBERT BYRD</t>
  </si>
  <si>
    <t>qvargas@gmail.com</t>
  </si>
  <si>
    <t>28-12-2022</t>
  </si>
  <si>
    <t>a8560b74-27ce-46ce-b695-c2bf837905ed</t>
  </si>
  <si>
    <t>james moss</t>
  </si>
  <si>
    <t>jasmine39@mann-white.com</t>
  </si>
  <si>
    <t>2025-03-08, 2025-03-15, 2025-03-22, 2025-03-29</t>
  </si>
  <si>
    <t>f3dea9dc-469c-458b-896d-036a8092189b</t>
  </si>
  <si>
    <t>todd keith</t>
  </si>
  <si>
    <t>cynthia14@townsend-bruce.com</t>
  </si>
  <si>
    <t>2024-04-04, 2024-04-11, 2024-04-18, 2024-04-25, 2024-05-02, 2024-05-09</t>
  </si>
  <si>
    <t>17f85f5b-f1e2-4ce7-bd73-0c3bbade33a0</t>
  </si>
  <si>
    <t>anthony paul</t>
  </si>
  <si>
    <t>haydenroger@hotmail.com</t>
  </si>
  <si>
    <t>2022-08-04, 2022-08-11, 2022-08-18, 2022-08-25, 2022-09-01, 2022-09-08, 2022-09-15</t>
  </si>
  <si>
    <t>af642572-83d7-4afc-bf70-29737acabb76</t>
  </si>
  <si>
    <t>dr. melissa sullivan dds</t>
  </si>
  <si>
    <t>vpark@sanchez-stevenson.net</t>
  </si>
  <si>
    <t>2022-11-04, 2022-11-11, 2022-11-18</t>
  </si>
  <si>
    <t>72dadc21-9b7c-4539-8ad7-d77c9bf41cc6</t>
  </si>
  <si>
    <t>megan macias</t>
  </si>
  <si>
    <t>charlesfranco@gomez.com</t>
  </si>
  <si>
    <t>2025-03-04, 2025-03-11</t>
  </si>
  <si>
    <t>e9fedd48-5684-4457-9cfc-df01f8401eea</t>
  </si>
  <si>
    <t>sandra rosales</t>
  </si>
  <si>
    <t>kevin44@smith.org</t>
  </si>
  <si>
    <t>2023-11-07, 2023-11-14, 2023-11-21, 2023-11-28</t>
  </si>
  <si>
    <t>edda1677-4e08-4b81-ac4d-6c0037abaaf8</t>
  </si>
  <si>
    <t>MARIA PETERSEN</t>
  </si>
  <si>
    <t>fstafford@kelly.info</t>
  </si>
  <si>
    <t>2023-12-09, 2023-12-16, 2023-12-23, 2023-12-30</t>
  </si>
  <si>
    <t>0151ccb0-1b6f-4a9e-9a98-b7154c60b543</t>
  </si>
  <si>
    <t>NATHAN MORALES</t>
  </si>
  <si>
    <t>jordanjames@robertson.info</t>
  </si>
  <si>
    <t>2023-08-30, 2023-09-06, 2023-09-13</t>
  </si>
  <si>
    <t>4008d4da-a819-413d-84fa-84a427d764ce</t>
  </si>
  <si>
    <t>james evans</t>
  </si>
  <si>
    <t>amandaadams@yahoo.com</t>
  </si>
  <si>
    <t>2022-04-17, 2022-04-24, 2022-05-01, 2022-05-08, 2022-05-15, 2022-05-22, 2022-05-29</t>
  </si>
  <si>
    <t>23cecf1e-296d-491f-b079-ae53d6e0217c</t>
  </si>
  <si>
    <t>JEFFREY HOWARD</t>
  </si>
  <si>
    <t>lopezbilly@fisher-rivera.com</t>
  </si>
  <si>
    <t>2025-01-20, 2025-01-27, 2025-02-03, 2025-02-10, 2025-02-17, 2025-02-24, 2025-03-03</t>
  </si>
  <si>
    <t>7ab3137c-f2c8-425e-b2f1-227caa8c662d</t>
  </si>
  <si>
    <t>victoria wilson</t>
  </si>
  <si>
    <t>tmarsh@gmail.com</t>
  </si>
  <si>
    <t>2022-12-12, 2022-12-19</t>
  </si>
  <si>
    <t>e1bb7399-c7c4-42a0-83af-3d93c0476d80</t>
  </si>
  <si>
    <t>nicholas harmon</t>
  </si>
  <si>
    <t>danielrodriguez@gmail.com</t>
  </si>
  <si>
    <t>2023-08-24, 2023-08-31, 2023-09-07, 2023-09-14, 2023-09-21</t>
  </si>
  <si>
    <t>037e7f60-8000-4fac-9818-48c527d19990</t>
  </si>
  <si>
    <t>cynthia gregory</t>
  </si>
  <si>
    <t>vbray@gmail.com</t>
  </si>
  <si>
    <t>2022-10-19, 2022-10-26, 2022-11-02, 2022-11-09</t>
  </si>
  <si>
    <t>7c65dbfb-483f-4a72-8a1a-7c2e7aededf4</t>
  </si>
  <si>
    <t>JEFFREY WILLIAMSON</t>
  </si>
  <si>
    <t>juanwilson@gamble-wright.biz</t>
  </si>
  <si>
    <t>2024-02-10, 2024-02-17, 2024-02-24, 2024-03-02, 2024-03-09, 2024-03-16</t>
  </si>
  <si>
    <t>cf590b8e-c860-42c4-b4da-9f0479510a45</t>
  </si>
  <si>
    <t>nicholas carr</t>
  </si>
  <si>
    <t>jeromeanderson@hill.com</t>
  </si>
  <si>
    <t>09-02-2023</t>
  </si>
  <si>
    <t>17478b5c-331b-4602-9dd0-ce040485742a</t>
  </si>
  <si>
    <t>JAMIE WARREN</t>
  </si>
  <si>
    <t>matthewmendoza@simmons.com</t>
  </si>
  <si>
    <t>29-01-2024</t>
  </si>
  <si>
    <t>6b06e92f-b62a-4941-99dc-be0ff1685db8</t>
  </si>
  <si>
    <t>steven white</t>
  </si>
  <si>
    <t>guerreromarc@kennedy-kerr.com</t>
  </si>
  <si>
    <t>7dc4f12b-f2c5-42da-8094-4f952f51aca6</t>
  </si>
  <si>
    <t>eric davis</t>
  </si>
  <si>
    <t>markfigueroa@paul-chapman.org</t>
  </si>
  <si>
    <t>2024-02-05, 2024-02-12, 2024-02-19, 2024-02-26</t>
  </si>
  <si>
    <t>35c4be08-46a4-4588-a676-ace13cfe18e9</t>
  </si>
  <si>
    <t>ANITA RODRIGUEZ</t>
  </si>
  <si>
    <t>willisrhonda@roth.com</t>
  </si>
  <si>
    <t>05-11-2023</t>
  </si>
  <si>
    <t>57c8294c-9e77-46ae-8bec-9a50f11afc00</t>
  </si>
  <si>
    <t>john juarez</t>
  </si>
  <si>
    <t>andersonrobert@king.net</t>
  </si>
  <si>
    <t>a13ecf15-72cf-4b0e-9db2-f6cee5190530</t>
  </si>
  <si>
    <t>susan jones</t>
  </si>
  <si>
    <t>jacksonjoshua@gmail.com</t>
  </si>
  <si>
    <t>2023-09-28, 2023-10-05</t>
  </si>
  <si>
    <t>0f9027d5-90f0-447c-b4af-80050ba24c4f</t>
  </si>
  <si>
    <t>melissa yang</t>
  </si>
  <si>
    <t>gcohen@gmail.com</t>
  </si>
  <si>
    <t>2023-06-30, 2023-07-07, 2023-07-14, 2023-07-21, 2023-07-28, 2023-08-04, 2023-08-11</t>
  </si>
  <si>
    <t>6257ae9c-8260-4132-802f-b24f70100d7e</t>
  </si>
  <si>
    <t>jeanette lawson</t>
  </si>
  <si>
    <t>adamarmstrong@horton.info</t>
  </si>
  <si>
    <t>20-12-2022</t>
  </si>
  <si>
    <t>4242fc5c-866b-429a-b877-e049b52f5e0d</t>
  </si>
  <si>
    <t>DANIEL ERICKSON</t>
  </si>
  <si>
    <t>jeffreyferguson@williams-hernandez.com</t>
  </si>
  <si>
    <t>2024-05-28, 2024-06-04</t>
  </si>
  <si>
    <t>0d3069bf-ca66-48a8-9f96-048a453b37f5</t>
  </si>
  <si>
    <t>danielle colon</t>
  </si>
  <si>
    <t>wongcynthia@nguyen-potts.net</t>
  </si>
  <si>
    <t>2022-10-30, 2022-11-06, 2022-11-13, 2022-11-20, 2022-11-27, 2022-12-04, 2022-12-11</t>
  </si>
  <si>
    <t>e5f95507-6889-48ad-a234-5eacb8da3559</t>
  </si>
  <si>
    <t>erika brown</t>
  </si>
  <si>
    <t>jeffrey42@bonilla-medina.org</t>
  </si>
  <si>
    <t>2023-05-22, 2023-05-29, 2023-06-05, 2023-06-12</t>
  </si>
  <si>
    <t>61c9815e-b028-4484-beea-c4d3b8fc7513</t>
  </si>
  <si>
    <t>DAWN SIMS</t>
  </si>
  <si>
    <t>rwalker@perkins.com</t>
  </si>
  <si>
    <t>6f144dc6-b9ed-433f-bad4-f3e03b523525</t>
  </si>
  <si>
    <t>STEVEN DAVIS</t>
  </si>
  <si>
    <t>llopez@hudson.com</t>
  </si>
  <si>
    <t>2024-02-28, 2024-03-06</t>
  </si>
  <si>
    <t>29b50942-4f66-4914-8563-5b3048340d51</t>
  </si>
  <si>
    <t>RUTH MCDANIEL</t>
  </si>
  <si>
    <t>thomasronald@stout-waller.com</t>
  </si>
  <si>
    <t>2025-01-06, 2025-01-13, 2025-01-20, 2025-01-27, 2025-02-03, 2025-02-10, 2025-02-17</t>
  </si>
  <si>
    <t>ced89c97-c01d-4c62-ba0d-3f1f232585b4</t>
  </si>
  <si>
    <t>brett cruz</t>
  </si>
  <si>
    <t>hinesdeanna@anderson.com</t>
  </si>
  <si>
    <t>2024-07-03, 2024-07-10, 2024-07-17</t>
  </si>
  <si>
    <t>03748864-9981-428f-a09c-4325f047fbeb</t>
  </si>
  <si>
    <t>ALEXANDRA CONNER</t>
  </si>
  <si>
    <t>harristimothy@hotmail.com</t>
  </si>
  <si>
    <t>2022-11-14, 2022-11-21, 2022-11-28, 2022-12-05, 2022-12-12, 2022-12-19, 2022-12-26, 2023-01-02</t>
  </si>
  <si>
    <t>54edfb70-4eb0-4866-a9c3-d598d0c24f21</t>
  </si>
  <si>
    <t>david stephens</t>
  </si>
  <si>
    <t>2024-02-26, 2024-03-04, 2024-03-11, 2024-03-18</t>
  </si>
  <si>
    <t>056de195-1f81-4097-8b2a-3730a0a2e9bd</t>
  </si>
  <si>
    <t>ashley phillips</t>
  </si>
  <si>
    <t>aaronwalker@gmail.com</t>
  </si>
  <si>
    <t>2023-05-27, 2023-06-03, 2023-06-10, 2023-06-17, 2023-06-24, 2023-07-01, 2023-07-08</t>
  </si>
  <si>
    <t>a7c5f960-5a72-44a2-a5ba-779562a876d7</t>
  </si>
  <si>
    <t>thomas cohen</t>
  </si>
  <si>
    <t>hjackson@garcia.com</t>
  </si>
  <si>
    <t>2024-01-30, 2024-02-06, 2024-02-13, 2024-02-20, 2024-02-27, 2024-03-05, 2024-03-12</t>
  </si>
  <si>
    <t>5c494d63-1e4c-4fdf-956e-fce49d9e4da2</t>
  </si>
  <si>
    <t>TAMARA HUANG</t>
  </si>
  <si>
    <t>royrogers@shelton.com</t>
  </si>
  <si>
    <t>e01a5b5e-592f-4dc6-8979-3220d14bc771</t>
  </si>
  <si>
    <t>thomas stanley</t>
  </si>
  <si>
    <t>mccormickmichelle@gmail.com</t>
  </si>
  <si>
    <t>2024-12-02, 2024-12-09</t>
  </si>
  <si>
    <t>63fe557c-25d4-4c19-91fc-4c232586dcd1</t>
  </si>
  <si>
    <t>ROBERT BRAY</t>
  </si>
  <si>
    <t>lanesusan@thomas-morris.com</t>
  </si>
  <si>
    <t>2025-01-19, 2025-01-26, 2025-02-02, 2025-02-09, 2025-02-16</t>
  </si>
  <si>
    <t>51beadc1-5a44-4143-a290-8017c47d336f</t>
  </si>
  <si>
    <t>JOHN DUDLEY DDS</t>
  </si>
  <si>
    <t>leahvaldez@gmail.com</t>
  </si>
  <si>
    <t>2023-01-14, 2023-01-21, 2023-01-28, 2023-02-04, 2023-02-11, 2023-02-18</t>
  </si>
  <si>
    <t>89eb56c1-7f42-4889-8ca1-7f756b2d470a</t>
  </si>
  <si>
    <t>KIM UNDERWOOD</t>
  </si>
  <si>
    <t>carpenterrobert@hotmail.com</t>
  </si>
  <si>
    <t>2023-11-23, 2023-11-30, 2023-12-07, 2023-12-14, 2023-12-21, 2023-12-28, 2024-01-04</t>
  </si>
  <si>
    <t>b3fdec76-3826-45ad-bf8f-81eacfb0d68d</t>
  </si>
  <si>
    <t>isaiah harris</t>
  </si>
  <si>
    <t>angela21@pruitt.com</t>
  </si>
  <si>
    <t>2025-03-19, 2025-03-26, 2025-04-02</t>
  </si>
  <si>
    <t>da72ab37-d5d3-48cf-a4e6-5ffd75dc037d</t>
  </si>
  <si>
    <t>tara fisher</t>
  </si>
  <si>
    <t>briantaylor@padilla.biz</t>
  </si>
  <si>
    <t>08-07-2023</t>
  </si>
  <si>
    <t>a9a9cef7-1b23-45d0-b38f-10f20dd867e5</t>
  </si>
  <si>
    <t>KAREN WHEELER</t>
  </si>
  <si>
    <t>thomasdonald@jones.biz</t>
  </si>
  <si>
    <t>be59d035-7842-4071-aeb3-5f6ac3f26a39</t>
  </si>
  <si>
    <t>JOSEPH RUSH</t>
  </si>
  <si>
    <t>csharp@hotmail.com</t>
  </si>
  <si>
    <t>2022-11-25, 2022-12-02, 2022-12-09</t>
  </si>
  <si>
    <t>27e83b87-1c7b-48eb-8969-b2a10361b157</t>
  </si>
  <si>
    <t>marvin munoz</t>
  </si>
  <si>
    <t>alexwall@vaughan.com</t>
  </si>
  <si>
    <t>2025-03-22, 2025-03-29, 2025-04-05, 2025-04-12, 2025-04-19, 2025-04-26, 2025-05-03</t>
  </si>
  <si>
    <t>3a314e67-b598-4577-8e58-3dde807ab658</t>
  </si>
  <si>
    <t>CHRISTOPHER DUDLEY</t>
  </si>
  <si>
    <t>juliamorales@gmail.com</t>
  </si>
  <si>
    <t>2024-09-11, 2024-09-18, 2024-09-25, 2024-10-02, 2024-10-09, 2024-10-16</t>
  </si>
  <si>
    <t>bef99394-d28f-4f65-af06-8e12646d2e33</t>
  </si>
  <si>
    <t>LISA JONES</t>
  </si>
  <si>
    <t>pedwards@yahoo.com</t>
  </si>
  <si>
    <t>2023-03-13, 2023-03-20, 2023-03-27</t>
  </si>
  <si>
    <t>5f1930e0-cda7-4451-8dfe-f6332a31edfd</t>
  </si>
  <si>
    <t>chloe rodriguez</t>
  </si>
  <si>
    <t>carrie50@campbell.com</t>
  </si>
  <si>
    <t>2023-11-19, 2023-11-26, 2023-12-03, 2023-12-10, 2023-12-17</t>
  </si>
  <si>
    <t>c1ab6398-02cf-43a8-98dc-4031363fbae9</t>
  </si>
  <si>
    <t>CHELSEA HARRIS</t>
  </si>
  <si>
    <t>josephdavila@williams.com</t>
  </si>
  <si>
    <t>2022-07-17, 2022-07-24</t>
  </si>
  <si>
    <t>022ba960-4f00-4a6a-b189-d0b117dcabf5</t>
  </si>
  <si>
    <t>dr. tina porter</t>
  </si>
  <si>
    <t>iswanson@hotmail.com</t>
  </si>
  <si>
    <t>2023-08-08, 2023-08-15</t>
  </si>
  <si>
    <t>e581c1bc-6843-4e98-94d1-44d518ede297</t>
  </si>
  <si>
    <t>ashlee aguirre</t>
  </si>
  <si>
    <t>2025-02-18, 2025-02-25, 2025-03-04, 2025-03-11, 2025-03-18</t>
  </si>
  <si>
    <t>61d21319-cbcb-4293-9651-224006103d84</t>
  </si>
  <si>
    <t>SEAN JOHNSON</t>
  </si>
  <si>
    <t>faithmiller@davis.com</t>
  </si>
  <si>
    <t>2022-11-26, 2022-12-03, 2022-12-10, 2022-12-17, 2022-12-24, 2022-12-31</t>
  </si>
  <si>
    <t>842c49fa-806a-49ad-b6b2-e778fe508d4d</t>
  </si>
  <si>
    <t>LISA MILLS PHD</t>
  </si>
  <si>
    <t>matthewward@yahoo.com</t>
  </si>
  <si>
    <t>2022-12-13, 2022-12-20, 2022-12-27, 2023-01-03, 2023-01-10, 2023-01-17, 2023-01-24</t>
  </si>
  <si>
    <t>aed0cbcf-c630-4536-b677-9a11e403999b</t>
  </si>
  <si>
    <t>DANIEL BISHOP</t>
  </si>
  <si>
    <t>ashleygamble@ballard.com</t>
  </si>
  <si>
    <t>08-06-2022</t>
  </si>
  <si>
    <t>c80cd031-cc21-4b4e-b80c-eb1ade16afca</t>
  </si>
  <si>
    <t>kathryn gibson</t>
  </si>
  <si>
    <t>evan49@gomez-jones.info</t>
  </si>
  <si>
    <t>2024-08-03, 2024-08-10, 2024-08-17, 2024-08-24, 2024-08-31, 2024-09-07, 2024-09-14, 2024-09-21</t>
  </si>
  <si>
    <t>418af089-fa7d-4961-b927-a136fc73e358</t>
  </si>
  <si>
    <t>JESSICA GLASS</t>
  </si>
  <si>
    <t>swilliams@ortiz-harvey.com</t>
  </si>
  <si>
    <t>2023-05-12, 2023-05-19, 2023-05-26, 2023-06-02, 2023-06-09</t>
  </si>
  <si>
    <t>9fe7e068-d847-460b-8331-d7115de22a7d</t>
  </si>
  <si>
    <t>JACQUELINE FLEMING</t>
  </si>
  <si>
    <t>natalie09@hotmail.com</t>
  </si>
  <si>
    <t>2024-02-20, 2024-02-27</t>
  </si>
  <si>
    <t>b32281f3-3eac-4015-8a64-25fcbdb4f711</t>
  </si>
  <si>
    <t>aimee farrell</t>
  </si>
  <si>
    <t>zmoore@gmail.com</t>
  </si>
  <si>
    <t>2022-07-04, 2022-07-11, 2022-07-18, 2022-07-25</t>
  </si>
  <si>
    <t>ab4d738c-7657-437c-9fc8-e06063629509</t>
  </si>
  <si>
    <t>john day</t>
  </si>
  <si>
    <t>millerjessica@yahoo.com</t>
  </si>
  <si>
    <t>108134dc-5427-4925-a6ca-0baf3310880a</t>
  </si>
  <si>
    <t>zachary tucker</t>
  </si>
  <si>
    <t>ramirezbenjamin@gmail.com</t>
  </si>
  <si>
    <t>2024-02-08, 2024-02-15, 2024-02-22, 2024-02-29, 2024-03-07, 2024-03-14, 2024-03-21, 2024-03-28</t>
  </si>
  <si>
    <t>51f7c017-36a5-4aba-a3e5-38922540647b</t>
  </si>
  <si>
    <t>victoria schroeder</t>
  </si>
  <si>
    <t>kristine73@lewis.biz</t>
  </si>
  <si>
    <t>2024-04-06, 2024-04-13</t>
  </si>
  <si>
    <t>15663d1a-2d15-420b-a2bc-67154087be6a</t>
  </si>
  <si>
    <t>donald miller</t>
  </si>
  <si>
    <t>qwarren@yahoo.com</t>
  </si>
  <si>
    <t>2023-05-31, 2023-06-07, 2023-06-14, 2023-06-21, 2023-06-28, 2023-07-05, 2023-07-12</t>
  </si>
  <si>
    <t>e51bdfff-17aa-4aee-8dc2-0df3d49edd91</t>
  </si>
  <si>
    <t>gloria mullins</t>
  </si>
  <si>
    <t>michaelbarnes@nichols-bowers.biz</t>
  </si>
  <si>
    <t>2023-01-17, 2023-01-24, 2023-01-31, 2023-02-07</t>
  </si>
  <si>
    <t>639e8bbc-9200-4957-b161-fd16e9a002a4</t>
  </si>
  <si>
    <t>KRISTINA ENGLISH</t>
  </si>
  <si>
    <t>2023-10-09, 2023-10-16</t>
  </si>
  <si>
    <t>9417e0f5-aaff-46ff-b904-6b5213eb4599</t>
  </si>
  <si>
    <t>erica downs</t>
  </si>
  <si>
    <t>hernandezstephen@gmail.com</t>
  </si>
  <si>
    <t>2023-02-09, 2023-02-16, 2023-02-23, 2023-03-02, 2023-03-09</t>
  </si>
  <si>
    <t>cac19d2e-1d15-471c-9100-1ab9dd42da67</t>
  </si>
  <si>
    <t>JENNIFER MEYER</t>
  </si>
  <si>
    <t>iharding@cole.com</t>
  </si>
  <si>
    <t>2024-05-21, 2024-05-28, 2024-06-04, 2024-06-11, 2024-06-18, 2024-06-25, 2024-07-02</t>
  </si>
  <si>
    <t>c63e0e47-8bcc-4e8d-b24a-4a6d6b90a95b</t>
  </si>
  <si>
    <t>james bailey</t>
  </si>
  <si>
    <t>woodmichael@mosley-shaw.com</t>
  </si>
  <si>
    <t>2023-01-23, 2023-01-30, 2023-02-06, 2023-02-13</t>
  </si>
  <si>
    <t>74bc405c-ffc1-4ef6-a61f-135f7fc706f0</t>
  </si>
  <si>
    <t>guy clayton</t>
  </si>
  <si>
    <t>daniel27@yahoo.com</t>
  </si>
  <si>
    <t>2025-03-28, 2025-04-04</t>
  </si>
  <si>
    <t>29a3e5f6-984a-4463-8d81-42152d490058</t>
  </si>
  <si>
    <t>jane bruce</t>
  </si>
  <si>
    <t>jacqueline11@gmail.com</t>
  </si>
  <si>
    <t>2023-11-07, 2023-11-14, 2023-11-21</t>
  </si>
  <si>
    <t>eeb81b7d-9dc3-4d41-8434-86c3a64dcc1d</t>
  </si>
  <si>
    <t>JON WALTON</t>
  </si>
  <si>
    <t>zgordon@contreras.com</t>
  </si>
  <si>
    <t>2022-08-24, 2022-08-31, 2022-09-07</t>
  </si>
  <si>
    <t>618e72a7-8d34-4d83-b462-9fb5c6e19fd7</t>
  </si>
  <si>
    <t>SCOTT SAMPSON</t>
  </si>
  <si>
    <t>pgutierrez@hotmail.com</t>
  </si>
  <si>
    <t>2023-03-19, 2023-03-26, 2023-04-02, 2023-04-09, 2023-04-16, 2023-04-23, 2023-04-30, 2023-05-07</t>
  </si>
  <si>
    <t>c83e0032-5fe8-47f4-b08a-ba2101f268f5</t>
  </si>
  <si>
    <t>drew hobbs</t>
  </si>
  <si>
    <t>mary63@gmail.com</t>
  </si>
  <si>
    <t>2023-12-12, 2023-12-19, 2023-12-26, 2024-01-02, 2024-01-09</t>
  </si>
  <si>
    <t>27439b53-06b8-4c8a-83f9-c74d085d5d01</t>
  </si>
  <si>
    <t>SARA STONE</t>
  </si>
  <si>
    <t>george96@gmail.com</t>
  </si>
  <si>
    <t>2024-01-10, 2024-01-17, 2024-01-24, 2024-01-31, 2024-02-07, 2024-02-14</t>
  </si>
  <si>
    <t>9dc3bbee-3152-4136-a430-5373f936a968</t>
  </si>
  <si>
    <t>sandra solis</t>
  </si>
  <si>
    <t>sheilamyers@hotmail.com</t>
  </si>
  <si>
    <t>17-08-2024</t>
  </si>
  <si>
    <t>846c454c-5170-42ef-a777-c6646732ceca</t>
  </si>
  <si>
    <t>david mckinney</t>
  </si>
  <si>
    <t>welchkristen@rangel.com</t>
  </si>
  <si>
    <t>2023-01-01, 2023-01-08, 2023-01-15</t>
  </si>
  <si>
    <t>6ffad356-0690-4ba5-97e0-3df517df85b3</t>
  </si>
  <si>
    <t>randy hernandez</t>
  </si>
  <si>
    <t>ujohnson@lucero.com</t>
  </si>
  <si>
    <t>2023-02-17, 2023-02-24</t>
  </si>
  <si>
    <t>38c4f346-e5dd-414c-a70b-ba9c3d5e69df</t>
  </si>
  <si>
    <t>JOSEPH SANCHEZ</t>
  </si>
  <si>
    <t>donna41@gmail.com</t>
  </si>
  <si>
    <t>2023-01-21, 2023-01-28, 2023-02-04</t>
  </si>
  <si>
    <t>945094c8-fc1b-461a-a36d-4d5405ec8e9f</t>
  </si>
  <si>
    <t>ASHLEY HO</t>
  </si>
  <si>
    <t>thomasjose@davis.com</t>
  </si>
  <si>
    <t>2024-12-06, 2024-12-13, 2024-12-20, 2024-12-27, 2025-01-03, 2025-01-10, 2025-01-17</t>
  </si>
  <si>
    <t>cba20d38-7db4-490d-99c5-9f2d640b7b85</t>
  </si>
  <si>
    <t>BENJAMIN CHUNG</t>
  </si>
  <si>
    <t>gracebrooks@schultz-hayes.com</t>
  </si>
  <si>
    <t>2023-02-24, 2023-03-03, 2023-03-10, 2023-03-17</t>
  </si>
  <si>
    <t>2dbdc7cf-e754-44c3-8298-8dd24c7b34e2</t>
  </si>
  <si>
    <t>lynn bond</t>
  </si>
  <si>
    <t>victoria79@payne.com</t>
  </si>
  <si>
    <t>2023-01-11, 2023-01-18, 2023-01-25, 2023-02-01, 2023-02-08</t>
  </si>
  <si>
    <t>05e5d461-8934-4b06-8790-eeb49b2a1376</t>
  </si>
  <si>
    <t>paige robinson</t>
  </si>
  <si>
    <t>roachanthony@gmail.com</t>
  </si>
  <si>
    <t>2023-01-31, 2023-02-07</t>
  </si>
  <si>
    <t>f099e2b6-b10c-4f77-ba4d-6c8e155c8139</t>
  </si>
  <si>
    <t>donald gonzalez</t>
  </si>
  <si>
    <t>jean47@lamb.com</t>
  </si>
  <si>
    <t>2023-03-14, 2023-03-21, 2023-03-28, 2023-04-04, 2023-04-11, 2023-04-18</t>
  </si>
  <si>
    <t>d895ccea-afe2-4f5c-b2a8-07cc2c471336</t>
  </si>
  <si>
    <t>DIANA LONG</t>
  </si>
  <si>
    <t>lauramckay@yahoo.com</t>
  </si>
  <si>
    <t>2023-04-30, 2023-05-07, 2023-05-14, 2023-05-21, 2023-05-28, 2023-06-04</t>
  </si>
  <si>
    <t>98a91187-6c7a-4c9d-b237-64bae202f022</t>
  </si>
  <si>
    <t>rose dean</t>
  </si>
  <si>
    <t>wgonzalez@yahoo.com</t>
  </si>
  <si>
    <t>2ad0d57e-730c-49bc-9073-c0c3d1c06099</t>
  </si>
  <si>
    <t>tina king</t>
  </si>
  <si>
    <t>cassandra85@yahoo.com</t>
  </si>
  <si>
    <t>14-12-2024</t>
  </si>
  <si>
    <t>529b3b96-cf1d-46be-ae0e-343d1d59b308</t>
  </si>
  <si>
    <t>cody sanchez</t>
  </si>
  <si>
    <t>nathan51@flores.com</t>
  </si>
  <si>
    <t>2022-05-23, 2022-05-30, 2022-06-06, 2022-06-13</t>
  </si>
  <si>
    <t>5251d645-cb94-4f8d-9145-aa387722ec2c</t>
  </si>
  <si>
    <t>kristina cruz</t>
  </si>
  <si>
    <t>dakotaramirez@shah.org</t>
  </si>
  <si>
    <t>05-03-2023</t>
  </si>
  <si>
    <t>6f69a1cf-c196-46e9-aea0-32926bf7d125</t>
  </si>
  <si>
    <t>FRANCISCO GONZALEZ</t>
  </si>
  <si>
    <t>rwilliams@yahoo.com</t>
  </si>
  <si>
    <t>04-01-2025</t>
  </si>
  <si>
    <t>99f75c76-2bcf-403f-b3e9-b99b1fc489b3</t>
  </si>
  <si>
    <t>james ray</t>
  </si>
  <si>
    <t>schneidermelissa@gmail.com</t>
  </si>
  <si>
    <t>2022-10-09, 2022-10-16, 2022-10-23, 2022-10-30, 2022-11-06, 2022-11-13</t>
  </si>
  <si>
    <t>f783b6f6-d775-4809-a18d-052048cc32c6</t>
  </si>
  <si>
    <t>steven hull</t>
  </si>
  <si>
    <t>deanna17@gallegos.com</t>
  </si>
  <si>
    <t>2024-03-24, 2024-03-31, 2024-04-07, 2024-04-14, 2024-04-21</t>
  </si>
  <si>
    <t>667cf788-5887-43d2-80f1-fa3a5133577b</t>
  </si>
  <si>
    <t>raymond snyder</t>
  </si>
  <si>
    <t>devans@allison-coffey.com</t>
  </si>
  <si>
    <t>2023-06-07, 2023-06-14, 2023-06-21, 2023-06-28</t>
  </si>
  <si>
    <t>077f6e36-1a4d-47db-9e33-bdbcf00d5a65</t>
  </si>
  <si>
    <t>roger taylor</t>
  </si>
  <si>
    <t>fperez@gmail.com</t>
  </si>
  <si>
    <t>2023-11-08, 2023-11-15, 2023-11-22, 2023-11-29, 2023-12-06</t>
  </si>
  <si>
    <t>fd54225b-899d-4cd2-a723-2e8ad0ef0cd4</t>
  </si>
  <si>
    <t>MICHAEL WILLIAMS</t>
  </si>
  <si>
    <t>williamskevin@murphy-salazar.biz</t>
  </si>
  <si>
    <t>2023-11-01, 2023-11-08, 2023-11-15, 2023-11-22, 2023-11-29, 2023-12-06</t>
  </si>
  <si>
    <t>23447519-ecc3-4555-ab9b-4ffcb2dbb2c5</t>
  </si>
  <si>
    <t>barbara flores</t>
  </si>
  <si>
    <t>qwalsh@boyd.org</t>
  </si>
  <si>
    <t>2023-05-31, 2023-06-07, 2023-06-14, 2023-06-21</t>
  </si>
  <si>
    <t>47d1931c-f9f2-49ab-bd77-71f8a948ec66</t>
  </si>
  <si>
    <t>nicholas perez</t>
  </si>
  <si>
    <t>jennifer58@gmail.com</t>
  </si>
  <si>
    <t>34b549be-db19-4e67-bc3a-8abba5aa9765</t>
  </si>
  <si>
    <t>ANGELA SIMPSON</t>
  </si>
  <si>
    <t>santiagotaylor@lopez-garcia.com</t>
  </si>
  <si>
    <t>2025-01-25, 2025-02-01, 2025-02-08, 2025-02-15, 2025-02-22, 2025-03-01, 2025-03-08, 2025-03-15</t>
  </si>
  <si>
    <t>dbc3f559-8390-4d94-8713-b81fc2f86229</t>
  </si>
  <si>
    <t>tony erickson</t>
  </si>
  <si>
    <t>sloanjeffery@cruz-chavez.org</t>
  </si>
  <si>
    <t>10-10-2024</t>
  </si>
  <si>
    <t>301db817-6673-442d-87af-75de33f92a87</t>
  </si>
  <si>
    <t>jay parks</t>
  </si>
  <si>
    <t>stevenrodriguez@allen.com</t>
  </si>
  <si>
    <t>2024-06-12, 2024-06-19, 2024-06-26, 2024-07-03</t>
  </si>
  <si>
    <t>87e81b25-a971-4404-b9ea-e46107516daa</t>
  </si>
  <si>
    <t>DEREK MCINTOSH</t>
  </si>
  <si>
    <t>ryan26@jordan.com</t>
  </si>
  <si>
    <t>2023-05-26, 2023-06-02, 2023-06-09</t>
  </si>
  <si>
    <t>bb647511-61ec-4f07-a60c-13290c941263</t>
  </si>
  <si>
    <t>CHEYENNE LOPEZ</t>
  </si>
  <si>
    <t>alyssa78@rodriguez-williams.com</t>
  </si>
  <si>
    <t>e5228d31-0d9a-4fce-9d7c-f46d3836613c</t>
  </si>
  <si>
    <t>DEREK JONES</t>
  </si>
  <si>
    <t>jeremy96@long-robinson.com</t>
  </si>
  <si>
    <t>2022-09-26, 2022-10-03, 2022-10-10, 2022-10-17, 2022-10-24</t>
  </si>
  <si>
    <t>341d85cd-c925-4285-abc8-906f34a91b86</t>
  </si>
  <si>
    <t>dwayne carlson</t>
  </si>
  <si>
    <t>lopezrebecca@woods.com</t>
  </si>
  <si>
    <t>2024-05-15, 2024-05-22, 2024-05-29, 2024-06-05, 2024-06-12, 2024-06-19, 2024-06-26, 2024-07-03</t>
  </si>
  <si>
    <t>2aa946d4-11c7-476c-ae73-03c050ab3660</t>
  </si>
  <si>
    <t>STEVEN THOMAS</t>
  </si>
  <si>
    <t>bpatterson@mccann.com</t>
  </si>
  <si>
    <t>2022-12-27, 2023-01-03, 2023-01-10, 2023-01-17, 2023-01-24, 2023-01-31, 2023-02-07, 2023-02-14</t>
  </si>
  <si>
    <t>9810b8c1-027d-4b45-9a64-15b5c2a072dd</t>
  </si>
  <si>
    <t>john smith</t>
  </si>
  <si>
    <t>25-02-2025</t>
  </si>
  <si>
    <t>d1a529db-0b90-403d-9c00-b89578fa3b84</t>
  </si>
  <si>
    <t>michael roberts</t>
  </si>
  <si>
    <t>karirowe@torres.com</t>
  </si>
  <si>
    <t>2023-04-26, 2023-05-03, 2023-05-10</t>
  </si>
  <si>
    <t>fd6314f2-59cc-494a-bc1c-d60d7d9c03c7</t>
  </si>
  <si>
    <t>MARY KING</t>
  </si>
  <si>
    <t>careykevin@yahoo.com</t>
  </si>
  <si>
    <t>10-03-2024</t>
  </si>
  <si>
    <t>dd7902fc-db61-4a80-a9f7-c6d1c6475ae2</t>
  </si>
  <si>
    <t>linda rodriguez</t>
  </si>
  <si>
    <t>tiffanychase@mcknight.org</t>
  </si>
  <si>
    <t>2024-06-19, 2024-06-26, 2024-07-03</t>
  </si>
  <si>
    <t>34d091d1-5c02-41da-ae43-b319f9299271</t>
  </si>
  <si>
    <t>cheryl blevins</t>
  </si>
  <si>
    <t>natalie87@thompson.com</t>
  </si>
  <si>
    <t>2025-03-22, 2025-03-29, 2025-04-05, 2025-04-12, 2025-04-19</t>
  </si>
  <si>
    <t>fe731856-f1fc-4c36-aad3-cc4096d26487</t>
  </si>
  <si>
    <t>connor riley</t>
  </si>
  <si>
    <t>hamiltonspencer@yahoo.com</t>
  </si>
  <si>
    <t>2023-12-05, 2023-12-12, 2023-12-19, 2023-12-26, 2024-01-02, 2024-01-09, 2024-01-16, 2024-01-23</t>
  </si>
  <si>
    <t>7fb9ae49-0222-4c10-b82f-2dc31c35730b</t>
  </si>
  <si>
    <t>bridget becker</t>
  </si>
  <si>
    <t>8ee25180-9fb1-49a3-8a2f-2373f777c816</t>
  </si>
  <si>
    <t>ELIZABETH ROBERTS</t>
  </si>
  <si>
    <t>chavezjeff@hotmail.com</t>
  </si>
  <si>
    <t>27-06-2024</t>
  </si>
  <si>
    <t>014d9829-4e4a-416f-bd05-955b0d9e1328</t>
  </si>
  <si>
    <t>michaelcampbell@hotmail.com</t>
  </si>
  <si>
    <t>2022-10-15, 2022-10-22, 2022-10-29, 2022-11-05, 2022-11-12, 2022-11-19</t>
  </si>
  <si>
    <t>27b0816b-8f8d-4107-84d5-ac13f561d900</t>
  </si>
  <si>
    <t>michelle thomas</t>
  </si>
  <si>
    <t>frichards@robinson-kennedy.com</t>
  </si>
  <si>
    <t>2025-02-03, 2025-02-10, 2025-02-17, 2025-02-24, 2025-03-03, 2025-03-10, 2025-03-17</t>
  </si>
  <si>
    <t>62e0adf7-a315-4bbb-adb2-31a2cfcc2abd</t>
  </si>
  <si>
    <t>walter garcia</t>
  </si>
  <si>
    <t>carla29@yahoo.com</t>
  </si>
  <si>
    <t>28-04-2023</t>
  </si>
  <si>
    <t>9402c7be-cdeb-4d3c-928e-0ae8e03d1b30</t>
  </si>
  <si>
    <t>RANDALL WRIGHT</t>
  </si>
  <si>
    <t>kevinmiller@hotmail.com</t>
  </si>
  <si>
    <t>2025-02-24, 2025-03-03, 2025-03-10, 2025-03-17, 2025-03-24</t>
  </si>
  <si>
    <t>603f4ddc-2ef1-4a90-8bbb-8f3f760e36aa</t>
  </si>
  <si>
    <t>sandra davis</t>
  </si>
  <si>
    <t>william57@yahoo.com</t>
  </si>
  <si>
    <t>2024-12-08, 2024-12-15, 2024-12-22, 2024-12-29, 2025-01-05, 2025-01-12, 2025-01-19, 2025-01-26</t>
  </si>
  <si>
    <t>6906b588-f621-42ab-aba6-4252776ffd03</t>
  </si>
  <si>
    <t>THOMAS JOHNSON</t>
  </si>
  <si>
    <t>camposchristina@yahoo.com</t>
  </si>
  <si>
    <t>209515d5-5f84-4666-831f-fc009490029d</t>
  </si>
  <si>
    <t>stephanie rich</t>
  </si>
  <si>
    <t>qmartinez@ford.info</t>
  </si>
  <si>
    <t>2023-04-18, 2023-04-25, 2023-05-02, 2023-05-09, 2023-05-16, 2023-05-23</t>
  </si>
  <si>
    <t>d473f3b5-452a-4da7-8e00-583d15ac37f0</t>
  </si>
  <si>
    <t>mrs. linda short</t>
  </si>
  <si>
    <t>michelle19@hotmail.com</t>
  </si>
  <si>
    <t>2022-06-30, 2022-07-07, 2022-07-14, 2022-07-21, 2022-07-28, 2022-08-04</t>
  </si>
  <si>
    <t>b39a442b-0d92-4c7e-b78a-2037bd46ebd5</t>
  </si>
  <si>
    <t>charles yang</t>
  </si>
  <si>
    <t>jeffreylowe@gmail.com</t>
  </si>
  <si>
    <t>2024-06-08, 2024-06-15, 2024-06-22</t>
  </si>
  <si>
    <t>fd397fe7-b819-415d-8f96-8a84a0d44d24</t>
  </si>
  <si>
    <t>renee hanson</t>
  </si>
  <si>
    <t>joneseric@meyer.com</t>
  </si>
  <si>
    <t>2023-07-18, 2023-07-25, 2023-08-01</t>
  </si>
  <si>
    <t>817c6779-d52d-4f91-864f-e16479472ea4</t>
  </si>
  <si>
    <t>anthony martinez</t>
  </si>
  <si>
    <t>pmcgrath@hotmail.com</t>
  </si>
  <si>
    <t>2022-09-14, 2022-09-21</t>
  </si>
  <si>
    <t>706ad042-ae6b-4455-9cdd-d7c2d25a0b3f</t>
  </si>
  <si>
    <t>LISA REYNOLDS</t>
  </si>
  <si>
    <t>donaldgarner@jackson.net</t>
  </si>
  <si>
    <t>2023-05-16, 2023-05-23, 2023-05-30, 2023-06-06, 2023-06-13, 2023-06-20, 2023-06-27, 2023-07-04</t>
  </si>
  <si>
    <t>4a1954ec-4a3f-4fda-baff-d9bd79e58450</t>
  </si>
  <si>
    <t>tina vasquez</t>
  </si>
  <si>
    <t>zcruz@gmail.com</t>
  </si>
  <si>
    <t>2023-02-12, 2023-02-19, 2023-02-26, 2023-03-05, 2023-03-12, 2023-03-19</t>
  </si>
  <si>
    <t>25ee3dfd-6cc1-4a4d-9041-1dec6ab9ba0f</t>
  </si>
  <si>
    <t>JIM ELLIOTT</t>
  </si>
  <si>
    <t>austin97@odonnell.com</t>
  </si>
  <si>
    <t>2024-03-27, 2024-04-03, 2024-04-10, 2024-04-17, 2024-04-24, 2024-05-01, 2024-05-08, 2024-05-15</t>
  </si>
  <si>
    <t>46e32efc-7556-4ff1-b91a-ce28e1e68d35</t>
  </si>
  <si>
    <t>christopher mason</t>
  </si>
  <si>
    <t>rachel86@brown.org</t>
  </si>
  <si>
    <t>2024-04-02, 2024-04-09, 2024-04-16, 2024-04-23, 2024-04-30</t>
  </si>
  <si>
    <t>c964f746-dbd1-45a3-b716-307d75a09875</t>
  </si>
  <si>
    <t>richard barrett</t>
  </si>
  <si>
    <t>hendricksdeanna@yahoo.com</t>
  </si>
  <si>
    <t>2023-09-16, 2023-09-23</t>
  </si>
  <si>
    <t>937749f6-2e2d-4681-a8b2-60709b1872ac</t>
  </si>
  <si>
    <t>katie hopkins</t>
  </si>
  <si>
    <t>heidichapman@hotmail.com</t>
  </si>
  <si>
    <t>2024-04-08, 2024-04-15, 2024-04-22, 2024-04-29, 2024-05-06, 2024-05-13, 2024-05-20</t>
  </si>
  <si>
    <t>675db93b-d473-4d37-9e12-d7cf95a15905</t>
  </si>
  <si>
    <t>allen quinn</t>
  </si>
  <si>
    <t>ortegavictor@alvarez.com</t>
  </si>
  <si>
    <t>29-09-2023</t>
  </si>
  <si>
    <t>ba68e69f-2c8b-4151-a179-2fcde658eb6a</t>
  </si>
  <si>
    <t>nicole fisher</t>
  </si>
  <si>
    <t>salazardanny@jones.com</t>
  </si>
  <si>
    <t>2022-09-17, 2022-09-24</t>
  </si>
  <si>
    <t>73131038-b2df-4075-9b8f-abe952377d88</t>
  </si>
  <si>
    <t>william berry</t>
  </si>
  <si>
    <t>johnnykim@perez-harmon.biz</t>
  </si>
  <si>
    <t>2023-01-02, 2023-01-09, 2023-01-16, 2023-01-23</t>
  </si>
  <si>
    <t>16054b9e-313a-4c74-8a3d-b769cf052461</t>
  </si>
  <si>
    <t>lori barnett</t>
  </si>
  <si>
    <t>patrickpatricia@schroeder-carroll.com</t>
  </si>
  <si>
    <t>2024-07-06, 2024-07-13, 2024-07-20, 2024-07-27</t>
  </si>
  <si>
    <t>f52eaf63-badf-47a8-aeaf-39512f701b32</t>
  </si>
  <si>
    <t>MARIA CRAWFORD</t>
  </si>
  <si>
    <t>wmason@yoder.info</t>
  </si>
  <si>
    <t>2023-09-18, 2023-09-25, 2023-10-02, 2023-10-09, 2023-10-16</t>
  </si>
  <si>
    <t>1224615f-dfbc-4340-a049-48bea01ed90e</t>
  </si>
  <si>
    <t>BETHANY HOLMES</t>
  </si>
  <si>
    <t>jimenezbrett@rivera.com</t>
  </si>
  <si>
    <t>31-01-2024</t>
  </si>
  <si>
    <t>df5864d5-1165-4b1e-9b9f-acdeb409b855</t>
  </si>
  <si>
    <t>TRACY JONES</t>
  </si>
  <si>
    <t>reginald08@snow.com</t>
  </si>
  <si>
    <t>2023-12-04, 2023-12-11</t>
  </si>
  <si>
    <t>6be13e78-568a-420d-8843-280a07aca3fe</t>
  </si>
  <si>
    <t>george hubbard</t>
  </si>
  <si>
    <t>amygross@gaines.org</t>
  </si>
  <si>
    <t>2025-01-15, 2025-01-22, 2025-01-29</t>
  </si>
  <si>
    <t>ceb7803e-c3fc-4c0e-95c2-c94db3fdc2b8</t>
  </si>
  <si>
    <t>william dodson</t>
  </si>
  <si>
    <t>rpotts@williams.com</t>
  </si>
  <si>
    <t>2024-11-09, 2024-11-16, 2024-11-23, 2024-11-30</t>
  </si>
  <si>
    <t>d98eb024-c813-4025-8dac-d33c7a438217</t>
  </si>
  <si>
    <t>crystal velazquez</t>
  </si>
  <si>
    <t>amandadalton@sutton.biz</t>
  </si>
  <si>
    <t>2024-02-06, 2024-02-13, 2024-02-20, 2024-02-27, 2024-03-05, 2024-03-12, 2024-03-19, 2024-03-26</t>
  </si>
  <si>
    <t>b38adf82-6e02-4a88-a00f-8ed9b2086418</t>
  </si>
  <si>
    <t>CHAD KIM</t>
  </si>
  <si>
    <t>james60@gmail.com</t>
  </si>
  <si>
    <t>2023-11-14, 2023-11-21, 2023-11-28, 2023-12-05, 2023-12-12, 2023-12-19, 2023-12-26, 2024-01-02</t>
  </si>
  <si>
    <t>3a24ec19-0292-4d3d-96af-a28a178cb5a0</t>
  </si>
  <si>
    <t>paul morton</t>
  </si>
  <si>
    <t>marksjohn@jones.info</t>
  </si>
  <si>
    <t>2023-04-02, 2023-04-09, 2023-04-16, 2023-04-23</t>
  </si>
  <si>
    <t>5983ce94-506a-4dd3-8b31-324f485835db</t>
  </si>
  <si>
    <t>stephanie bolton</t>
  </si>
  <si>
    <t>hmendoza@jones.info</t>
  </si>
  <si>
    <t>2023-01-12, 2023-01-19, 2023-01-26, 2023-02-02, 2023-02-09, 2023-02-16</t>
  </si>
  <si>
    <t>e5cbbf13-5b61-4ebe-903c-9c2cbc3749b1</t>
  </si>
  <si>
    <t>connie marquez</t>
  </si>
  <si>
    <t>misty38@yahoo.com</t>
  </si>
  <si>
    <t>2025-04-06, 2025-04-13, 2025-04-20, 2025-04-27, 2025-05-04, 2025-05-11, 2025-05-18</t>
  </si>
  <si>
    <t>1ab88733-80e1-4c41-8a9a-727fb2a12a55</t>
  </si>
  <si>
    <t>steven thornton</t>
  </si>
  <si>
    <t>christian28@gmail.com</t>
  </si>
  <si>
    <t>2023-08-15, 2023-08-22, 2023-08-29, 2023-09-05, 2023-09-12, 2023-09-19, 2023-09-26, 2023-10-03</t>
  </si>
  <si>
    <t>1f6c6a86-35f4-4fba-8d8f-2868bdedb9cc</t>
  </si>
  <si>
    <t>robert thomas</t>
  </si>
  <si>
    <t>dsantos@smith.com</t>
  </si>
  <si>
    <t>2023-07-24, 2023-07-31</t>
  </si>
  <si>
    <t>d3c1fe3f-4ce7-4b3f-a259-66cc9696e833</t>
  </si>
  <si>
    <t>amy bond</t>
  </si>
  <si>
    <t>ysmith@yahoo.com</t>
  </si>
  <si>
    <t>12-06-2023</t>
  </si>
  <si>
    <t>611b92ab-34aa-4abd-b975-74330b5ed148</t>
  </si>
  <si>
    <t>jeffrey williams</t>
  </si>
  <si>
    <t>weavermichael@gmail.com</t>
  </si>
  <si>
    <t>2024-02-25, 2024-03-03, 2024-03-10, 2024-03-17</t>
  </si>
  <si>
    <t>ec35fb0c-5612-46fb-a4a6-bf51c125798e</t>
  </si>
  <si>
    <t>deborah mullins</t>
  </si>
  <si>
    <t>petersonmaria@glenn-patton.com</t>
  </si>
  <si>
    <t>2024-11-07, 2024-11-14, 2024-11-21, 2024-11-28</t>
  </si>
  <si>
    <t>b8a6ebf6-f3d5-4f3e-a35b-36bd8da4afbe</t>
  </si>
  <si>
    <t>DONNA RITTER</t>
  </si>
  <si>
    <t>karmstrong@hotmail.com</t>
  </si>
  <si>
    <t>23-09-2022</t>
  </si>
  <si>
    <t>77a319c6-619c-4a06-b5d6-8c8f299ccd73</t>
  </si>
  <si>
    <t>TAMMY ANDERSON</t>
  </si>
  <si>
    <t>lauren41@wise.com</t>
  </si>
  <si>
    <t>16-05-2023</t>
  </si>
  <si>
    <t>46368d12-9d94-413f-89e2-18a7650495b5</t>
  </si>
  <si>
    <t>MATTHEW PATTON</t>
  </si>
  <si>
    <t>2024-09-10, 2024-09-17, 2024-09-24, 2024-10-01, 2024-10-08, 2024-10-15, 2024-10-22, 2024-10-29</t>
  </si>
  <si>
    <t>91855abd-4e90-4e4a-9fd2-8b9e0328a80d</t>
  </si>
  <si>
    <t>sara abbott</t>
  </si>
  <si>
    <t>asmith@yahoo.com</t>
  </si>
  <si>
    <t>06-11-2024</t>
  </si>
  <si>
    <t>a34321bf-7aee-47df-9bd5-5037f7444596</t>
  </si>
  <si>
    <t>claudia brown</t>
  </si>
  <si>
    <t>penny85@alexander.com</t>
  </si>
  <si>
    <t>2022-06-03, 2022-06-10, 2022-06-17, 2022-06-24</t>
  </si>
  <si>
    <t>3a38204b-2091-4706-beb3-a98fde7a69b4</t>
  </si>
  <si>
    <t>bridget williamson</t>
  </si>
  <si>
    <t>dannyjohnson@hunter.net</t>
  </si>
  <si>
    <t>15-05-2023</t>
  </si>
  <si>
    <t>fdf1d205-b6ec-484e-b3a2-dc1d0f916e97</t>
  </si>
  <si>
    <t>david gregory</t>
  </si>
  <si>
    <t>burkemichael@gmail.com</t>
  </si>
  <si>
    <t>2023-03-27, 2023-04-03, 2023-04-10, 2023-04-17, 2023-04-24, 2023-05-01, 2023-05-08, 2023-05-15</t>
  </si>
  <si>
    <t>13d3c726-82d3-4948-9cf9-8855719db54f</t>
  </si>
  <si>
    <t>gabriel watson</t>
  </si>
  <si>
    <t>maynancy@gmail.com</t>
  </si>
  <si>
    <t>2024-06-02, 2024-06-09</t>
  </si>
  <si>
    <t>5c3bc3e5-c9c5-4567-9b62-2c0a53982922</t>
  </si>
  <si>
    <t>jason pearson</t>
  </si>
  <si>
    <t>christy25@gmail.com</t>
  </si>
  <si>
    <t>2022-05-15, 2022-05-22, 2022-05-29, 2022-06-05, 2022-06-12, 2022-06-19, 2022-06-26</t>
  </si>
  <si>
    <t>975aae69-e970-4c9e-a66a-8b90ee28b2f4</t>
  </si>
  <si>
    <t>LEE MORTON</t>
  </si>
  <si>
    <t>nicholasaguilar@hotmail.com</t>
  </si>
  <si>
    <t>2023-07-02, 2023-07-09, 2023-07-16, 2023-07-23, 2023-07-30, 2023-08-06</t>
  </si>
  <si>
    <t>a632c350-ff71-4ff4-833a-8761618f178a</t>
  </si>
  <si>
    <t>billy walls</t>
  </si>
  <si>
    <t>hryan@yates.net</t>
  </si>
  <si>
    <t>2022-11-26, 2022-12-03, 2022-12-10</t>
  </si>
  <si>
    <t>d604ae9f-31ed-40f5-84e9-28ac5122f001</t>
  </si>
  <si>
    <t>susan murphy</t>
  </si>
  <si>
    <t>2024-02-21, 2024-02-28, 2024-03-06</t>
  </si>
  <si>
    <t>bf89444e-5097-4e46-b4b0-b2433b1ba723</t>
  </si>
  <si>
    <t>MELISSA WALLACE</t>
  </si>
  <si>
    <t>christopher88@gmail.com</t>
  </si>
  <si>
    <t>2023-10-21, 2023-10-28, 2023-11-04, 2023-11-11, 2023-11-18, 2023-11-25, 2023-12-02</t>
  </si>
  <si>
    <t>3af834f2-9aef-4aec-bbf1-8cf4a740a142</t>
  </si>
  <si>
    <t>JASON HUDSON</t>
  </si>
  <si>
    <t>kimberlyrussell@wade.com</t>
  </si>
  <si>
    <t>6bc822f4-6893-438a-94dd-93141e32e3e1</t>
  </si>
  <si>
    <t>BRITTANY SNYDER</t>
  </si>
  <si>
    <t>nancysmith@barnes.info</t>
  </si>
  <si>
    <t>2023-08-07, 2023-08-14, 2023-08-21</t>
  </si>
  <si>
    <t>d577c131-08b9-4ed4-9e94-da10205b9db8</t>
  </si>
  <si>
    <t>michael fritz</t>
  </si>
  <si>
    <t>wstrong@morales.com</t>
  </si>
  <si>
    <t>2022-09-10, 2022-09-17</t>
  </si>
  <si>
    <t>d3208f77-e5bd-4b3e-9639-117a1e78ba02</t>
  </si>
  <si>
    <t>leslie jensen</t>
  </si>
  <si>
    <t>rodgersmichael@lozano-mccoy.biz</t>
  </si>
  <si>
    <t>22758233-b33a-46b9-ba23-9f3cc1f6028b</t>
  </si>
  <si>
    <t>misty lawrence</t>
  </si>
  <si>
    <t>paulawatkins@craig-chavez.com</t>
  </si>
  <si>
    <t>2023-06-30, 2023-07-07, 2023-07-14, 2023-07-21, 2023-07-28, 2023-08-04, 2023-08-11, 2023-08-18</t>
  </si>
  <si>
    <t>968c77f1-b8f7-4f48-8238-03582d3dab8a</t>
  </si>
  <si>
    <t>raymond hall</t>
  </si>
  <si>
    <t>brandon88@hotmail.com</t>
  </si>
  <si>
    <t>2024-02-17, 2024-02-24, 2024-03-02, 2024-03-09, 2024-03-16, 2024-03-23</t>
  </si>
  <si>
    <t>49069da9-6d3b-467c-ad94-4378d814abe0</t>
  </si>
  <si>
    <t>FERNANDO WHITE</t>
  </si>
  <si>
    <t>cervantesjessica@clark.org</t>
  </si>
  <si>
    <t>2024-06-04, 2024-06-11, 2024-06-18, 2024-06-25, 2024-07-02, 2024-07-09, 2024-07-16, 2024-07-23</t>
  </si>
  <si>
    <t>2a6445d3-48e8-4f79-98eb-a4621976a39a</t>
  </si>
  <si>
    <t>DONALD GONZALES</t>
  </si>
  <si>
    <t>sheila49@middleton.com</t>
  </si>
  <si>
    <t>d6baf0f2-8d5a-4549-b4f3-ab8e1891e25c</t>
  </si>
  <si>
    <t>caroline george</t>
  </si>
  <si>
    <t>2022-11-12, 2022-11-19</t>
  </si>
  <si>
    <t>89b4db80-8a32-484a-a401-461af5b92b3c</t>
  </si>
  <si>
    <t>ADRIANA WALL</t>
  </si>
  <si>
    <t>james96@wallace.com</t>
  </si>
  <si>
    <t>2022-06-07, 2022-06-14, 2022-06-21, 2022-06-28, 2022-07-05, 2022-07-12, 2022-07-19</t>
  </si>
  <si>
    <t>7e45fee4-6ea8-4b32-a38d-9fb071c487bc</t>
  </si>
  <si>
    <t>SEAN KAISER</t>
  </si>
  <si>
    <t>linda31@moore-rogers.info</t>
  </si>
  <si>
    <t>2022-10-10, 2022-10-17, 2022-10-24, 2022-10-31, 2022-11-07, 2022-11-14, 2022-11-21</t>
  </si>
  <si>
    <t>c6ec757f-ac0d-4818-8349-c078bc4b2732</t>
  </si>
  <si>
    <t>michael mcclain</t>
  </si>
  <si>
    <t>tgarcia@stewart.com</t>
  </si>
  <si>
    <t>2024-12-11, 2024-12-18</t>
  </si>
  <si>
    <t>230a37e5-3ef4-43df-820a-5c40a095c0d0</t>
  </si>
  <si>
    <t>SHELBY ROBINSON</t>
  </si>
  <si>
    <t>theodore72@crawford.com</t>
  </si>
  <si>
    <t>36d5187b-bfdb-410b-b929-1d34db6ea0ba</t>
  </si>
  <si>
    <t>austin grant</t>
  </si>
  <si>
    <t>benjaminwatts@james.info</t>
  </si>
  <si>
    <t>2024-06-17, 2024-06-24, 2024-07-01, 2024-07-08</t>
  </si>
  <si>
    <t>e0bd6044-2e18-422b-b44f-5031a82d4879</t>
  </si>
  <si>
    <t>david carter</t>
  </si>
  <si>
    <t>zrobles@hotmail.com</t>
  </si>
  <si>
    <t>2024-07-09, 2024-07-16, 2024-07-23, 2024-07-30, 2024-08-06, 2024-08-13, 2024-08-20</t>
  </si>
  <si>
    <t>18b666f8-4ba0-468a-bb20-21f78b1d2284</t>
  </si>
  <si>
    <t>victor prince</t>
  </si>
  <si>
    <t>umontes@gmail.com</t>
  </si>
  <si>
    <t>2023-10-13, 2023-10-20, 2023-10-27, 2023-11-03</t>
  </si>
  <si>
    <t>76f8ef17-2d1b-443e-9da6-536d6cc3f8aa</t>
  </si>
  <si>
    <t>mary bailey</t>
  </si>
  <si>
    <t>30-01-2025</t>
  </si>
  <si>
    <t>e1d5fcea-c610-424b-a0c8-667fb46f0145</t>
  </si>
  <si>
    <t>DR. JOHN JENKINS</t>
  </si>
  <si>
    <t>carterwilliam@brown-ingram.com</t>
  </si>
  <si>
    <t>2023-12-16, 2023-12-23, 2023-12-30, 2024-01-06, 2024-01-13</t>
  </si>
  <si>
    <t>cf1ca021-6431-4fc2-a946-4f3f514f6fd9</t>
  </si>
  <si>
    <t>james gaines</t>
  </si>
  <si>
    <t>vchandler@hotmail.com</t>
  </si>
  <si>
    <t>2025-02-18, 2025-02-25, 2025-03-04, 2025-03-11, 2025-03-18, 2025-03-25</t>
  </si>
  <si>
    <t>38a7c678-68e9-48cf-b298-4bb64efa8dc3</t>
  </si>
  <si>
    <t>carol harris</t>
  </si>
  <si>
    <t>david80@smith.com</t>
  </si>
  <si>
    <t>16-06-2022</t>
  </si>
  <si>
    <t>103f3a46-8d8a-4957-8419-6c8ac44fc2a8</t>
  </si>
  <si>
    <t>KELLY COX</t>
  </si>
  <si>
    <t>maryfoster@perez.com</t>
  </si>
  <si>
    <t>2023-10-06, 2023-10-13, 2023-10-20</t>
  </si>
  <si>
    <t>3fab0c74-bbbb-4ccc-8d8e-352b37328d15</t>
  </si>
  <si>
    <t>AMANDA SMITH</t>
  </si>
  <si>
    <t>cmoody@campbell.com</t>
  </si>
  <si>
    <t>2024-01-09, 2024-01-16, 2024-01-23, 2024-01-30</t>
  </si>
  <si>
    <t>08a5ad03-3f4f-4031-b025-5b9dc5bcc4cd</t>
  </si>
  <si>
    <t>caleb bowers</t>
  </si>
  <si>
    <t>lorettamcdowell@gmail.com</t>
  </si>
  <si>
    <t>2024-12-13, 2024-12-20, 2024-12-27, 2025-01-03, 2025-01-10, 2025-01-17, 2025-01-24</t>
  </si>
  <si>
    <t>b417dee1-b8dc-4390-8127-8b8612ea7890</t>
  </si>
  <si>
    <t>jennifer smith</t>
  </si>
  <si>
    <t>fitzgeraldlaura@decker.com</t>
  </si>
  <si>
    <t>2022-08-03, 2022-08-10, 2022-08-17, 2022-08-24, 2022-08-31, 2022-09-07, 2022-09-14</t>
  </si>
  <si>
    <t>4d59f68e-05ff-42f2-be54-eceb8329bd1a</t>
  </si>
  <si>
    <t>DALE BAKER</t>
  </si>
  <si>
    <t>fcarter@gmail.com</t>
  </si>
  <si>
    <t>2024-01-27, 2024-02-03, 2024-02-10, 2024-02-17, 2024-02-24, 2024-03-02, 2024-03-09</t>
  </si>
  <si>
    <t>48cff1da-7bbc-4b5d-874f-92058f9d7375</t>
  </si>
  <si>
    <t>KIM SANCHEZ</t>
  </si>
  <si>
    <t>xluna@klein.com</t>
  </si>
  <si>
    <t>2023-12-29, 2024-01-05, 2024-01-12, 2024-01-19, 2024-01-26</t>
  </si>
  <si>
    <t>5eaca15d-7274-4e76-bb6b-ecb7c56dbe29</t>
  </si>
  <si>
    <t>brian collins</t>
  </si>
  <si>
    <t>davisgary@watkins-miller.biz</t>
  </si>
  <si>
    <t>2023-12-15, 2023-12-22, 2023-12-29, 2024-01-05, 2024-01-12, 2024-01-19</t>
  </si>
  <si>
    <t>b918a6e8-85fd-49e9-b938-41a9d68bc80f</t>
  </si>
  <si>
    <t>paige brown</t>
  </si>
  <si>
    <t>robert52@gmail.com</t>
  </si>
  <si>
    <t>2024-11-19, 2024-11-26, 2024-12-03, 2024-12-10, 2024-12-17, 2024-12-24, 2024-12-31, 2025-01-07</t>
  </si>
  <si>
    <t>6812a17c-9946-401e-90b8-4f94b062259e</t>
  </si>
  <si>
    <t>debra clark</t>
  </si>
  <si>
    <t>pedwards@gmail.com</t>
  </si>
  <si>
    <t>2023-08-19, 2023-08-26, 2023-09-02, 2023-09-09, 2023-09-16, 2023-09-23</t>
  </si>
  <si>
    <t>83b1c1ec-7ba5-45df-b578-6277761c7a2b</t>
  </si>
  <si>
    <t>nancy quinn</t>
  </si>
  <si>
    <t>2023-08-19, 2023-08-26, 2023-09-02, 2023-09-09</t>
  </si>
  <si>
    <t>602cf604-13d7-44d6-b302-69aa6cfacecc</t>
  </si>
  <si>
    <t>adam meyer</t>
  </si>
  <si>
    <t>2022-09-17, 2022-09-24, 2022-10-01, 2022-10-08, 2022-10-15, 2022-10-22</t>
  </si>
  <si>
    <t>dea7e1ae-7006-42c6-b286-af002a8be289</t>
  </si>
  <si>
    <t>amanda coleman</t>
  </si>
  <si>
    <t>jtaylor@ross-phillips.biz</t>
  </si>
  <si>
    <t>12-10-2022</t>
  </si>
  <si>
    <t>ad3b1b9d-e156-40e9-ac06-3d73b84e2f11</t>
  </si>
  <si>
    <t>FRANK PRESTON</t>
  </si>
  <si>
    <t>kellycohen@crane.info</t>
  </si>
  <si>
    <t>2023-07-08, 2023-07-15, 2023-07-22, 2023-07-29, 2023-08-05</t>
  </si>
  <si>
    <t>ed55169f-5486-4db3-afaa-f79135eb0106</t>
  </si>
  <si>
    <t>whitney reilly</t>
  </si>
  <si>
    <t>asmith@hernandez.com</t>
  </si>
  <si>
    <t>2024-03-26, 2024-04-02</t>
  </si>
  <si>
    <t>b1acf1dd-3303-443c-b00b-6e7bb3932fb8</t>
  </si>
  <si>
    <t>JIMMY DAVIS</t>
  </si>
  <si>
    <t>carlfields@gmail.com</t>
  </si>
  <si>
    <t>2023-08-04, 2023-08-11</t>
  </si>
  <si>
    <t>3150e60d-ed89-42c2-839d-fd70a0fa7665</t>
  </si>
  <si>
    <t>robert parrish</t>
  </si>
  <si>
    <t>claudia64@hotmail.com</t>
  </si>
  <si>
    <t>2023-09-24, 2023-10-01, 2023-10-08</t>
  </si>
  <si>
    <t>13d579ae-33dc-409c-a8cc-5023a43fdaf0</t>
  </si>
  <si>
    <t>ASHLEY ROBINSON</t>
  </si>
  <si>
    <t>anne28@newman.org</t>
  </si>
  <si>
    <t>2024-07-25, 2024-08-01, 2024-08-08, 2024-08-15, 2024-08-22</t>
  </si>
  <si>
    <t>bcbd6eeb-ceab-4f76-b776-f4e846f90964</t>
  </si>
  <si>
    <t>mary kennedy</t>
  </si>
  <si>
    <t>loganveronica@noble.com</t>
  </si>
  <si>
    <t>00102dc0-dfe6-4589-b9b8-023d2a3189ba</t>
  </si>
  <si>
    <t>steven williams</t>
  </si>
  <si>
    <t>uortega@yahoo.com</t>
  </si>
  <si>
    <t>2022-11-15, 2022-11-22, 2022-11-29, 2022-12-06, 2022-12-13, 2022-12-20, 2022-12-27, 2023-01-03</t>
  </si>
  <si>
    <t>8f65abf9-3da3-4aca-9e07-24a8c28fd8cb</t>
  </si>
  <si>
    <t>raymond mccarthy</t>
  </si>
  <si>
    <t>mary58@gmail.com</t>
  </si>
  <si>
    <t>2024-05-23, 2024-05-30, 2024-06-06, 2024-06-13, 2024-06-20</t>
  </si>
  <si>
    <t>2a869922-f492-4b35-b6c2-1bc3d799d80d</t>
  </si>
  <si>
    <t>sandra dawson</t>
  </si>
  <si>
    <t>yhenry@yahoo.com</t>
  </si>
  <si>
    <t>2024-11-02, 2024-11-09, 2024-11-16, 2024-11-23, 2024-11-30, 2024-12-07, 2024-12-14, 2024-12-21</t>
  </si>
  <si>
    <t>6f774027-e656-4fbc-8ed2-de161ec80917</t>
  </si>
  <si>
    <t>cassandra cline</t>
  </si>
  <si>
    <t>jessica39@hotmail.com</t>
  </si>
  <si>
    <t>2025-03-06, 2025-03-13, 2025-03-20</t>
  </si>
  <si>
    <t>eee5b33e-2dd3-4f8e-9fcb-f48261e8baa5</t>
  </si>
  <si>
    <t>alexandra ramos</t>
  </si>
  <si>
    <t>willismark@moon-shaw.com</t>
  </si>
  <si>
    <t>2023-01-28, 2023-02-04, 2023-02-11, 2023-02-18, 2023-02-25, 2023-03-04</t>
  </si>
  <si>
    <t>46633755-a5b0-4639-8895-4db145e526e1</t>
  </si>
  <si>
    <t>jennifer forbes</t>
  </si>
  <si>
    <t>colleen90@hotmail.com</t>
  </si>
  <si>
    <t>04-11-2024</t>
  </si>
  <si>
    <t>7458d92c-a1da-4c7a-9b88-26edff4a9185</t>
  </si>
  <si>
    <t>john golden dds</t>
  </si>
  <si>
    <t>woodchloe@hernandez.com</t>
  </si>
  <si>
    <t>07-04-2024</t>
  </si>
  <si>
    <t>1e92c0ae-d886-4de4-9585-3f0b6b691bd2</t>
  </si>
  <si>
    <t>mark brown</t>
  </si>
  <si>
    <t>tonya39@smith.com</t>
  </si>
  <si>
    <t>2022-08-13, 2022-08-20</t>
  </si>
  <si>
    <t>b8dddfc2-963b-431c-bc7c-356de7dd93a5</t>
  </si>
  <si>
    <t>KELLI SHEPARD</t>
  </si>
  <si>
    <t>qmonroe@gmail.com</t>
  </si>
  <si>
    <t>2022-12-25, 2023-01-01, 2023-01-08, 2023-01-15</t>
  </si>
  <si>
    <t>8063fce4-c2e4-4a50-9336-50db316482fe</t>
  </si>
  <si>
    <t>DEREK THOMPSON</t>
  </si>
  <si>
    <t>2022-07-16, 2022-07-23, 2022-07-30, 2022-08-06, 2022-08-13, 2022-08-20</t>
  </si>
  <si>
    <t>b04fbce9-32dc-4a5b-9bc8-8efe4688d612</t>
  </si>
  <si>
    <t>carrie francis</t>
  </si>
  <si>
    <t>joshua51@owens-huff.com</t>
  </si>
  <si>
    <t>2022-06-15, 2022-06-22</t>
  </si>
  <si>
    <t>1dc35362-1691-483a-b687-853eee265c95</t>
  </si>
  <si>
    <t>catherine miller</t>
  </si>
  <si>
    <t>wangkristina@gmail.com</t>
  </si>
  <si>
    <t>2024-09-02, 2024-09-09, 2024-09-16, 2024-09-23, 2024-09-30, 2024-10-07, 2024-10-14</t>
  </si>
  <si>
    <t>e09012d7-14ce-4f0f-b5d9-704d5fe12b57</t>
  </si>
  <si>
    <t>danielle hood</t>
  </si>
  <si>
    <t>lancegray@thompson-taylor.com</t>
  </si>
  <si>
    <t>2024-12-23, 2024-12-30, 2025-01-06</t>
  </si>
  <si>
    <t>45d62ecd-3030-47f4-95d4-999b39d88a14</t>
  </si>
  <si>
    <t>cassandra phillips</t>
  </si>
  <si>
    <t>christopher59@yahoo.com</t>
  </si>
  <si>
    <t>2024-01-10, 2024-01-17, 2024-01-24, 2024-01-31, 2024-02-07, 2024-02-14, 2024-02-21, 2024-02-28</t>
  </si>
  <si>
    <t>731dc76f-85e6-40fe-a44e-b3e1c5ba136f</t>
  </si>
  <si>
    <t>melissa jackson</t>
  </si>
  <si>
    <t>amandaclark@hotmail.com</t>
  </si>
  <si>
    <t>2023-09-30, 2023-10-07, 2023-10-14, 2023-10-21, 2023-10-28</t>
  </si>
  <si>
    <t>ae98b722-cf97-4016-a560-c77558cfd966</t>
  </si>
  <si>
    <t>christine lyons</t>
  </si>
  <si>
    <t>2024-02-09, 2024-02-16, 2024-02-23</t>
  </si>
  <si>
    <t>cb56eb48-be3d-4265-9471-8d868d366459</t>
  </si>
  <si>
    <t>jose clark</t>
  </si>
  <si>
    <t>hgreen@barrett.org</t>
  </si>
  <si>
    <t>2024-05-28, 2024-06-04, 2024-06-11, 2024-06-18, 2024-06-25, 2024-07-02, 2024-07-09</t>
  </si>
  <si>
    <t>a886a9fc-60be-485d-9053-317b5f4dec1d</t>
  </si>
  <si>
    <t>amanda haynes</t>
  </si>
  <si>
    <t>moorethomas@yahoo.com</t>
  </si>
  <si>
    <t>2023-08-21, 2023-08-28, 2023-09-04, 2023-09-11, 2023-09-18, 2023-09-25, 2023-10-02, 2023-10-09</t>
  </si>
  <si>
    <t>e9c41f0d-2fe6-4a52-99a7-361be729b06f</t>
  </si>
  <si>
    <t>christopher payne</t>
  </si>
  <si>
    <t>dlamb@johnston.com</t>
  </si>
  <si>
    <t>2025-01-07, 2025-01-14, 2025-01-21, 2025-01-28</t>
  </si>
  <si>
    <t>567f3096-99d7-4477-9f8b-00f7b92eefe0</t>
  </si>
  <si>
    <t>mr. andrew hickman</t>
  </si>
  <si>
    <t>fisherkim@morales.com</t>
  </si>
  <si>
    <t>2023-05-04, 2023-05-11</t>
  </si>
  <si>
    <t>862a76f2-f15e-409c-b297-fa7ff719ae43</t>
  </si>
  <si>
    <t>WILLIAM WALTON</t>
  </si>
  <si>
    <t>kristina01@mcguire-thomas.com</t>
  </si>
  <si>
    <t>003742ae-75e9-43d8-aa53-dbd6655fdaa5</t>
  </si>
  <si>
    <t>christina jackson</t>
  </si>
  <si>
    <t>lopezmichaela@yahoo.com</t>
  </si>
  <si>
    <t>2024-03-19, 2024-03-26, 2024-04-02, 2024-04-09, 2024-04-16</t>
  </si>
  <si>
    <t>af496395-2775-457e-bea6-ca65b960df1f</t>
  </si>
  <si>
    <t>PATRICIA SMITH</t>
  </si>
  <si>
    <t>cory86@lewis.info</t>
  </si>
  <si>
    <t>2022-08-25, 2022-09-01, 2022-09-08, 2022-09-15, 2022-09-22, 2022-09-29, 2022-10-06, 2022-10-13</t>
  </si>
  <si>
    <t>63380b42-1887-4a69-aabd-37dac357a620</t>
  </si>
  <si>
    <t>phillip anderson</t>
  </si>
  <si>
    <t>2023-04-19, 2023-04-26, 2023-05-03, 2023-05-10</t>
  </si>
  <si>
    <t>acbc63ed-d1dd-43e6-887f-70f0e5e4b935</t>
  </si>
  <si>
    <t>jessica long</t>
  </si>
  <si>
    <t>tracy90@blackwell.com</t>
  </si>
  <si>
    <t>2023-08-28, 2023-09-04, 2023-09-11, 2023-09-18, 2023-09-25</t>
  </si>
  <si>
    <t>d2bfbc31-805f-4a69-9700-78c15cbe693e</t>
  </si>
  <si>
    <t>kyle sanders</t>
  </si>
  <si>
    <t>devinlopez@turner.com</t>
  </si>
  <si>
    <t>2023-11-01, 2023-11-08, 2023-11-15, 2023-11-22, 2023-11-29, 2023-12-06, 2023-12-13, 2023-12-20</t>
  </si>
  <si>
    <t>26976497-6cfb-4acc-ae0c-5488a76f7d3c</t>
  </si>
  <si>
    <t>james nicholson</t>
  </si>
  <si>
    <t>susan62@sanders.com</t>
  </si>
  <si>
    <t>2023-11-24, 2023-12-01, 2023-12-08, 2023-12-15</t>
  </si>
  <si>
    <t>afa1ff17-58a6-4190-9527-ed08ce65050b</t>
  </si>
  <si>
    <t>mary sullivan</t>
  </si>
  <si>
    <t>luisandrews@parks-smith.biz</t>
  </si>
  <si>
    <t>2024-03-29, 2024-04-05, 2024-04-12</t>
  </si>
  <si>
    <t>6ccb9163-4d8e-4d5e-8df4-73bbc577d3a5</t>
  </si>
  <si>
    <t>mark munoz</t>
  </si>
  <si>
    <t>kimberly58@yahoo.com</t>
  </si>
  <si>
    <t>2024-01-23, 2024-01-30, 2024-02-06, 2024-02-13, 2024-02-20</t>
  </si>
  <si>
    <t>6c8f8833-fb11-4ab6-adc8-6df8c9162eb7</t>
  </si>
  <si>
    <t>janet leonard</t>
  </si>
  <si>
    <t>rogerssarah@scott.info</t>
  </si>
  <si>
    <t>2022-09-27, 2022-10-04, 2022-10-11</t>
  </si>
  <si>
    <t>0a333eef-481e-47f3-b6fa-b8280c6d5a71</t>
  </si>
  <si>
    <t>JOHN RICHARDSON</t>
  </si>
  <si>
    <t>ronald40@hotmail.com</t>
  </si>
  <si>
    <t>2024-02-11, 2024-02-18, 2024-02-25, 2024-03-03</t>
  </si>
  <si>
    <t>6ac475a5-5b5c-46c5-8b11-c1812dc12143</t>
  </si>
  <si>
    <t>FREDERICK FIELDS</t>
  </si>
  <si>
    <t>jessica86@thompson.com</t>
  </si>
  <si>
    <t>7e52c22c-a207-4bf3-a507-68f2ba0ebd56</t>
  </si>
  <si>
    <t>DONALD BONILLA</t>
  </si>
  <si>
    <t>uwilliams@johnson-lynch.com</t>
  </si>
  <si>
    <t>2022-10-19, 2022-10-26, 2022-11-02, 2022-11-09, 2022-11-16, 2022-11-23, 2022-11-30, 2022-12-07</t>
  </si>
  <si>
    <t>1429ef31-b9b3-40ee-baf2-be80833bde78</t>
  </si>
  <si>
    <t>mark turner</t>
  </si>
  <si>
    <t>whitejulie@hotmail.com</t>
  </si>
  <si>
    <t>2023-11-21, 2023-11-28</t>
  </si>
  <si>
    <t>d63c04c0-144b-48bc-a207-6595be209925</t>
  </si>
  <si>
    <t>traci leon</t>
  </si>
  <si>
    <t>christina83@hotmail.com</t>
  </si>
  <si>
    <t>2025-01-15, 2025-01-22, 2025-01-29, 2025-02-05, 2025-02-12, 2025-02-19, 2025-02-26, 2025-03-05</t>
  </si>
  <si>
    <t>3717f44b-7911-4e22-92c6-26305fcdf4b8</t>
  </si>
  <si>
    <t>jessica burgess</t>
  </si>
  <si>
    <t>2022-06-21, 2022-06-28</t>
  </si>
  <si>
    <t>0bb5c276-abe3-47f3-8066-703846dfe43f</t>
  </si>
  <si>
    <t>susan gregory</t>
  </si>
  <si>
    <t>russellandrew@yahoo.com</t>
  </si>
  <si>
    <t>2023-01-20, 2023-01-27, 2023-02-03, 2023-02-10, 2023-02-17, 2023-02-24, 2023-03-03, 2023-03-10</t>
  </si>
  <si>
    <t>76628c4e-445d-4a87-8657-3d382138681b</t>
  </si>
  <si>
    <t>VANESSA FLORES</t>
  </si>
  <si>
    <t>andrewnguyen@carr.org</t>
  </si>
  <si>
    <t>2025-01-21, 2025-01-28, 2025-02-04, 2025-02-11</t>
  </si>
  <si>
    <t>98610b0b-a280-460f-abb7-3dac96818aed</t>
  </si>
  <si>
    <t>james spears</t>
  </si>
  <si>
    <t>matthew57@murray.info</t>
  </si>
  <si>
    <t>ac48ceaf-2b85-4fb7-b29e-21268840e78a</t>
  </si>
  <si>
    <t>jamie guerrero</t>
  </si>
  <si>
    <t>whoffman@clark.com</t>
  </si>
  <si>
    <t>2023-02-28, 2023-03-07, 2023-03-14, 2023-03-21, 2023-03-28, 2023-04-04</t>
  </si>
  <si>
    <t>7395734b-50b9-4f30-8038-32d04ab4ea29</t>
  </si>
  <si>
    <t>alyssa weber</t>
  </si>
  <si>
    <t>annette60@hawkins-henry.com</t>
  </si>
  <si>
    <t>23-07-2023</t>
  </si>
  <si>
    <t>60e0b673-21b6-4b84-899f-ad03ebd23573</t>
  </si>
  <si>
    <t>sarah davis</t>
  </si>
  <si>
    <t>victoriaduncan@hancock.biz</t>
  </si>
  <si>
    <t>2023-11-10, 2023-11-17, 2023-11-24, 2023-12-01, 2023-12-08, 2023-12-15</t>
  </si>
  <si>
    <t>37bea260-c053-4253-9a1e-490d6894844f</t>
  </si>
  <si>
    <t>kyle flores</t>
  </si>
  <si>
    <t>beckgloria@hotmail.com</t>
  </si>
  <si>
    <t>2024-08-08, 2024-08-15, 2024-08-22, 2024-08-29, 2024-09-05, 2024-09-12, 2024-09-19</t>
  </si>
  <si>
    <t>8852787c-891e-4aa2-8097-09fa5159b574</t>
  </si>
  <si>
    <t>scott simpson</t>
  </si>
  <si>
    <t>margaret72@gmail.com</t>
  </si>
  <si>
    <t>2024-12-20, 2024-12-27, 2025-01-03, 2025-01-10, 2025-01-17, 2025-01-24</t>
  </si>
  <si>
    <t>d4721e33-885c-4793-80da-b7f849d5182c</t>
  </si>
  <si>
    <t>john jackson</t>
  </si>
  <si>
    <t>acarpenter@jenkins-fields.org</t>
  </si>
  <si>
    <t>2023-12-19, 2023-12-26, 2024-01-02, 2024-01-09, 2024-01-16, 2024-01-23</t>
  </si>
  <si>
    <t>80dc4873-9eb3-48ad-9c15-b25e2379750a</t>
  </si>
  <si>
    <t>ms. monique dougherty md</t>
  </si>
  <si>
    <t>ashleykennedy@crane.org</t>
  </si>
  <si>
    <t>2023-03-21, 2023-03-28, 2023-04-04, 2023-04-11, 2023-04-18, 2023-04-25</t>
  </si>
  <si>
    <t>dd0a4a6e-82e6-414d-8d53-a19063abbef5</t>
  </si>
  <si>
    <t>THOMAS ELLIS</t>
  </si>
  <si>
    <t>thomasmarquez@morris.com</t>
  </si>
  <si>
    <t>2025-01-17, 2025-01-24, 2025-01-31, 2025-02-07, 2025-02-14</t>
  </si>
  <si>
    <t>758daaee-760f-4d95-93dd-bda134fe6da8</t>
  </si>
  <si>
    <t>larry fritz</t>
  </si>
  <si>
    <t>hporter@massey.com</t>
  </si>
  <si>
    <t>2022-05-24, 2022-05-31, 2022-06-07, 2022-06-14, 2022-06-21</t>
  </si>
  <si>
    <t>01c31adc-11e1-4ee9-b664-b2b9b8d80619</t>
  </si>
  <si>
    <t>MELANIE RUSSELL</t>
  </si>
  <si>
    <t>ajones@yahoo.com</t>
  </si>
  <si>
    <t>2024-03-25, 2024-04-01, 2024-04-08, 2024-04-15, 2024-04-22, 2024-04-29, 2024-05-06</t>
  </si>
  <si>
    <t>9b62d6d2-c6cf-47bf-b73e-54c31ef8aca7</t>
  </si>
  <si>
    <t>kimberly johnson</t>
  </si>
  <si>
    <t>carterraymond@hotmail.com</t>
  </si>
  <si>
    <t>2024-07-19, 2024-07-26, 2024-08-02, 2024-08-09, 2024-08-16, 2024-08-23, 2024-08-30, 2024-09-06</t>
  </si>
  <si>
    <t>ed696cb3-b774-461d-a641-01fa5d0607cc</t>
  </si>
  <si>
    <t>MARIE PATTERSON</t>
  </si>
  <si>
    <t>thomasjose@molina.biz</t>
  </si>
  <si>
    <t>3e39bf9b-e9b8-43ea-a456-d76756ff66fd</t>
  </si>
  <si>
    <t>christine davis</t>
  </si>
  <si>
    <t>fnolan@sherman.com</t>
  </si>
  <si>
    <t>2025-01-20, 2025-01-27</t>
  </si>
  <si>
    <t>734bda19-c991-46cc-94a6-368b71d60744</t>
  </si>
  <si>
    <t>laura wheeler</t>
  </si>
  <si>
    <t>2025-03-12, 2025-03-19, 2025-03-26, 2025-04-02, 2025-04-09, 2025-04-16, 2025-04-23</t>
  </si>
  <si>
    <t>06a4093b-49d6-43b1-8593-53fa25e4e633</t>
  </si>
  <si>
    <t>jacob cox</t>
  </si>
  <si>
    <t>shirley29@hotmail.com</t>
  </si>
  <si>
    <t>10-11-2022</t>
  </si>
  <si>
    <t>ac5bfe79-709a-41ab-b68c-55b279ac446d</t>
  </si>
  <si>
    <t>patrick neal</t>
  </si>
  <si>
    <t>michele43@rosales.com</t>
  </si>
  <si>
    <t>2023-07-24, 2023-07-31, 2023-08-07, 2023-08-14, 2023-08-21</t>
  </si>
  <si>
    <t>5d39b505-4269-4d14-8316-cde595906901</t>
  </si>
  <si>
    <t>NICHOLE FERRELL</t>
  </si>
  <si>
    <t>kmontgomery@yahoo.com</t>
  </si>
  <si>
    <t>2022-11-23, 2022-11-30</t>
  </si>
  <si>
    <t>8047c7e1-da44-4e00-964e-81dd27e78bba</t>
  </si>
  <si>
    <t>james grimes</t>
  </si>
  <si>
    <t>monicaolson@yahoo.com</t>
  </si>
  <si>
    <t>2025-01-01, 2025-01-08, 2025-01-15, 2025-01-22, 2025-01-29</t>
  </si>
  <si>
    <t>1093a05b-f26b-4379-ab32-dc3a03a4bf4b</t>
  </si>
  <si>
    <t>eric walker</t>
  </si>
  <si>
    <t>santosmichael@yahoo.com</t>
  </si>
  <si>
    <t>031f9724-e803-48e2-a37d-afcae9a6df13</t>
  </si>
  <si>
    <t>sarah logan</t>
  </si>
  <si>
    <t>michaeljohnson@garcia.net</t>
  </si>
  <si>
    <t>2024-09-07, 2024-09-14, 2024-09-21</t>
  </si>
  <si>
    <t>df63bcb2-89a8-4d04-bdc3-13b8d8bb254c</t>
  </si>
  <si>
    <t>robert griffin</t>
  </si>
  <si>
    <t>jonathanstevenson@mayer.info</t>
  </si>
  <si>
    <t>2024-07-15, 2024-07-22, 2024-07-29, 2024-08-05, 2024-08-12</t>
  </si>
  <si>
    <t>440910e2-9bf0-42e7-bab8-7bb60a4cb231</t>
  </si>
  <si>
    <t>anna lee</t>
  </si>
  <si>
    <t>alexandrabrown@sanchez.info</t>
  </si>
  <si>
    <t>2023-01-07, 2023-01-14</t>
  </si>
  <si>
    <t>c80aa7cf-e1b3-4498-8974-7baf19283cfc</t>
  </si>
  <si>
    <t>richard jones</t>
  </si>
  <si>
    <t>ramosthomas@gmail.com</t>
  </si>
  <si>
    <t>2024-03-28, 2024-04-04, 2024-04-11, 2024-04-18</t>
  </si>
  <si>
    <t>7cbb2627-9929-47c7-b709-d7d396e15645</t>
  </si>
  <si>
    <t>adam jordan</t>
  </si>
  <si>
    <t>mwaters@shaffer.com</t>
  </si>
  <si>
    <t>2024-07-27, 2024-08-03</t>
  </si>
  <si>
    <t>454f6d2d-99f2-487c-a83c-3806c12adc55</t>
  </si>
  <si>
    <t>christopher hunter md</t>
  </si>
  <si>
    <t>michelle35@yahoo.com</t>
  </si>
  <si>
    <t>2023-05-03, 2023-05-10</t>
  </si>
  <si>
    <t>a03c67ff-4f0d-47bc-80c8-b0838faf04ba</t>
  </si>
  <si>
    <t>william bautista</t>
  </si>
  <si>
    <t>floresterri@yahoo.com</t>
  </si>
  <si>
    <t>2025-02-22, 2025-03-01, 2025-03-08, 2025-03-15</t>
  </si>
  <si>
    <t>c2ac0d6d-10c8-4179-adc5-852129c2f1f9</t>
  </si>
  <si>
    <t>eric schaefer</t>
  </si>
  <si>
    <t>dana82@gmail.com</t>
  </si>
  <si>
    <t>2024-05-16, 2024-05-23</t>
  </si>
  <si>
    <t>4ea4ae73-3695-4a61-bb57-6da7c34a4fa6</t>
  </si>
  <si>
    <t>erica moreno</t>
  </si>
  <si>
    <t>sara39@moore.com</t>
  </si>
  <si>
    <t>2022-09-22, 2022-09-29, 2022-10-06, 2022-10-13, 2022-10-20, 2022-10-27, 2022-11-03, 2022-11-10</t>
  </si>
  <si>
    <t>535fd8d2-2839-4888-a99f-8c039c310930</t>
  </si>
  <si>
    <t>veronica valdez</t>
  </si>
  <si>
    <t>jeremy47@yahoo.com</t>
  </si>
  <si>
    <t>2022-12-08, 2022-12-15</t>
  </si>
  <si>
    <t>ba09a484-556e-40d1-8e65-3eee251dd64e</t>
  </si>
  <si>
    <t>patrick cole</t>
  </si>
  <si>
    <t>afarmer@yahoo.com</t>
  </si>
  <si>
    <t>04-11-2023</t>
  </si>
  <si>
    <t>a552abc6-5a86-403a-a8a6-50cef7fb68d5</t>
  </si>
  <si>
    <t>VANESSA WANG</t>
  </si>
  <si>
    <t>jasonmoran@wall-johnson.biz</t>
  </si>
  <si>
    <t>2022-07-01, 2022-07-08, 2022-07-15</t>
  </si>
  <si>
    <t>bd303739-8f5a-4787-8edd-8e22536019db</t>
  </si>
  <si>
    <t>daniel shaw</t>
  </si>
  <si>
    <t>jonesethan@hotmail.com</t>
  </si>
  <si>
    <t>2023-11-22, 2023-11-29, 2023-12-06, 2023-12-13</t>
  </si>
  <si>
    <t>784983ff-97ca-4ef5-b8a4-c19ff105c2d8</t>
  </si>
  <si>
    <t>theresa harrington</t>
  </si>
  <si>
    <t>mwright@hotmail.com</t>
  </si>
  <si>
    <t>2024-04-21, 2024-04-28, 2024-05-05, 2024-05-12, 2024-05-19, 2024-05-26, 2024-06-02</t>
  </si>
  <si>
    <t>a3beb445-0e5d-4626-99f7-f7750f2f633b</t>
  </si>
  <si>
    <t>joshua kim</t>
  </si>
  <si>
    <t>ruiznicole@gmail.com</t>
  </si>
  <si>
    <t>2023-11-10, 2023-11-17</t>
  </si>
  <si>
    <t>69ed5072-bb81-4774-8676-51b3fa286316</t>
  </si>
  <si>
    <t>shelly lawrence</t>
  </si>
  <si>
    <t>gonzalesmark@farmer.com</t>
  </si>
  <si>
    <t>2023-08-24, 2023-08-31, 2023-09-07</t>
  </si>
  <si>
    <t>c5188d4d-c5a8-446c-a3f5-aea605981489</t>
  </si>
  <si>
    <t>richard dawson</t>
  </si>
  <si>
    <t>rebecca73@gmail.com</t>
  </si>
  <si>
    <t>2025-03-13, 2025-03-20</t>
  </si>
  <si>
    <t>5cb9635c-75f7-4b07-ba49-62d177e43d33</t>
  </si>
  <si>
    <t>michael padilla</t>
  </si>
  <si>
    <t>taylordawn@yahoo.com</t>
  </si>
  <si>
    <t>2023-08-19, 2023-08-26, 2023-09-02, 2023-09-09, 2023-09-16</t>
  </si>
  <si>
    <t>0c4bc3d2-cc50-45cf-bc81-ed5ace5a4372</t>
  </si>
  <si>
    <t>amy mayo</t>
  </si>
  <si>
    <t>knightwendy@hotmail.com</t>
  </si>
  <si>
    <t>2023-12-13, 2023-12-20, 2023-12-27, 2024-01-03</t>
  </si>
  <si>
    <t>485b841f-7df4-4531-89ef-698aca46739f</t>
  </si>
  <si>
    <t>madison navarro</t>
  </si>
  <si>
    <t>schmidtlauren@berry.org</t>
  </si>
  <si>
    <t>2023-08-28, 2023-09-04, 2023-09-11, 2023-09-18, 2023-09-25, 2023-10-02, 2023-10-09</t>
  </si>
  <si>
    <t>12b59aa4-c07d-4001-b0de-0010fe31f408</t>
  </si>
  <si>
    <t>jessica hill</t>
  </si>
  <si>
    <t>debrajones@hotmail.com</t>
  </si>
  <si>
    <t>2025-01-11, 2025-01-18, 2025-01-25, 2025-02-01, 2025-02-08, 2025-02-15</t>
  </si>
  <si>
    <t>c7f7040b-8718-4322-b43c-6de656fdc504</t>
  </si>
  <si>
    <t>SAMANTHA REYNOLDS</t>
  </si>
  <si>
    <t>aandrews@clayton.biz</t>
  </si>
  <si>
    <t>2024-09-16, 2024-09-23</t>
  </si>
  <si>
    <t>9599b267-390f-416d-9b06-f07242442fce</t>
  </si>
  <si>
    <t>erin ellis</t>
  </si>
  <si>
    <t>patricia92@mejia.com</t>
  </si>
  <si>
    <t>2022-11-26, 2022-12-03, 2022-12-10, 2022-12-17, 2022-12-24</t>
  </si>
  <si>
    <t>9a178669-888e-48e7-86b6-a5f419d45a55</t>
  </si>
  <si>
    <t>AMANDA ANDERSON</t>
  </si>
  <si>
    <t>murphyleslie@gmail.com</t>
  </si>
  <si>
    <t>2023-01-14, 2023-01-21, 2023-01-28, 2023-02-04, 2023-02-11, 2023-02-18, 2023-02-25, 2023-03-04</t>
  </si>
  <si>
    <t>29cd4d5c-4d8c-49c6-b3a2-b47b35746477</t>
  </si>
  <si>
    <t>devin mayer</t>
  </si>
  <si>
    <t>anthony71@johnson-dillon.com</t>
  </si>
  <si>
    <t>2025-01-23, 2025-01-30, 2025-02-06, 2025-02-13</t>
  </si>
  <si>
    <t>66308af8-7044-4b51-b262-4be80c994ec1</t>
  </si>
  <si>
    <t>ray lawrence</t>
  </si>
  <si>
    <t>costawilliam@ramsey.com</t>
  </si>
  <si>
    <t>18-11-2023</t>
  </si>
  <si>
    <t>bfeb32a4-5bbf-485b-9ad7-5864bd9ab6d9</t>
  </si>
  <si>
    <t>JENNIFER CLARK MD</t>
  </si>
  <si>
    <t>hscott@yahoo.com</t>
  </si>
  <si>
    <t>2024-05-05, 2024-05-12, 2024-05-19</t>
  </si>
  <si>
    <t>6b8608d1-cdac-4327-a149-96d101db80b4</t>
  </si>
  <si>
    <t>scott gomez</t>
  </si>
  <si>
    <t>hamiltonmelanie@yahoo.com</t>
  </si>
  <si>
    <t>2022-05-02, 2022-05-09, 2022-05-16</t>
  </si>
  <si>
    <t>a682c0fb-159e-4c9f-b382-c1aeffecc4eb</t>
  </si>
  <si>
    <t>JEAN RUIZ</t>
  </si>
  <si>
    <t>brandon32@hotmail.com</t>
  </si>
  <si>
    <t>2023-03-29, 2023-04-05, 2023-04-12, 2023-04-19, 2023-04-26, 2023-05-03, 2023-05-10, 2023-05-17</t>
  </si>
  <si>
    <t>23e57b50-27df-46e0-84c4-69b120c13845</t>
  </si>
  <si>
    <t>pamela brown</t>
  </si>
  <si>
    <t>nathan62@thompson-mayer.com</t>
  </si>
  <si>
    <t>2022-04-21, 2022-04-28, 2022-05-05, 2022-05-12, 2022-05-19, 2022-05-26</t>
  </si>
  <si>
    <t>ecc9d15a-e10b-4781-9d75-18d42e7e4cef</t>
  </si>
  <si>
    <t>christopher jimenez</t>
  </si>
  <si>
    <t>qgarrett@hotmail.com</t>
  </si>
  <si>
    <t>2025-02-08, 2025-02-15</t>
  </si>
  <si>
    <t>54e28fa6-069c-4c0a-8884-4f88074a588f</t>
  </si>
  <si>
    <t>john moss</t>
  </si>
  <si>
    <t>ywilliams@sharp.com</t>
  </si>
  <si>
    <t>10fab909-fcfa-4e61-ab7d-71bc17956e87</t>
  </si>
  <si>
    <t>JOHN LUCERO</t>
  </si>
  <si>
    <t>melodypacheco@gmail.com</t>
  </si>
  <si>
    <t>2023-03-18, 2023-03-25, 2023-04-01, 2023-04-08, 2023-04-15, 2023-04-22, 2023-04-29</t>
  </si>
  <si>
    <t>e7235658-e648-47ae-b830-4c6c79eb1797</t>
  </si>
  <si>
    <t>frank fernandez</t>
  </si>
  <si>
    <t>kvasquez@martinez.com</t>
  </si>
  <si>
    <t>03-08-2023</t>
  </si>
  <si>
    <t>be41635f-150a-4643-a8c1-fb6439bdc3ed</t>
  </si>
  <si>
    <t>JARED EATON</t>
  </si>
  <si>
    <t>jeremylopez@turner.org</t>
  </si>
  <si>
    <t>2022-11-14, 2022-11-21, 2022-11-28, 2022-12-05</t>
  </si>
  <si>
    <t>e2327c25-fcd6-4aba-93c1-392f8453d803</t>
  </si>
  <si>
    <t>steven murphy</t>
  </si>
  <si>
    <t>bethmichael@gmail.com</t>
  </si>
  <si>
    <t>2024-06-22, 2024-06-29, 2024-07-06, 2024-07-13, 2024-07-20, 2024-07-27</t>
  </si>
  <si>
    <t>32a95261-cb50-4aa3-8c4a-ef81a1c2e70c</t>
  </si>
  <si>
    <t>ALEXIS WALTERS</t>
  </si>
  <si>
    <t>randysmith@webb-cooper.org</t>
  </si>
  <si>
    <t>2023-11-26, 2023-12-03, 2023-12-10</t>
  </si>
  <si>
    <t>74047ec7-36ff-412d-be21-81fd73bd185b</t>
  </si>
  <si>
    <t>kimberly wilson</t>
  </si>
  <si>
    <t>matthew24@yahoo.com</t>
  </si>
  <si>
    <t>2023-12-28, 2024-01-04, 2024-01-11</t>
  </si>
  <si>
    <t>a9caa03d-74d1-4024-8c84-c302c5a24d77</t>
  </si>
  <si>
    <t>SCOTT HINES</t>
  </si>
  <si>
    <t>caseyronald@gmail.com</t>
  </si>
  <si>
    <t>f99f5c06-3a24-4e17-9836-a02720507d45</t>
  </si>
  <si>
    <t>BRIAN PIERCE</t>
  </si>
  <si>
    <t>morganparker@yahoo.com</t>
  </si>
  <si>
    <t>2024-07-29, 2024-08-05, 2024-08-12</t>
  </si>
  <si>
    <t>f75ef2cf-153d-4754-b086-424afbfbd9f9</t>
  </si>
  <si>
    <t>kathy sanders</t>
  </si>
  <si>
    <t>marywalker@gonzalez.com</t>
  </si>
  <si>
    <t>2024-08-13, 2024-08-20, 2024-08-27, 2024-09-03, 2024-09-10, 2024-09-17, 2024-09-24</t>
  </si>
  <si>
    <t>901919b7-26da-4a1c-87a9-ff3099d6f609</t>
  </si>
  <si>
    <t>KELLY MCBRIDE</t>
  </si>
  <si>
    <t>heatherosborn@gmail.com</t>
  </si>
  <si>
    <t>2024-07-01, 2024-07-08</t>
  </si>
  <si>
    <t>2a6716d4-ae2e-4dd2-99a2-a60228a3d3a3</t>
  </si>
  <si>
    <t>shannon perez</t>
  </si>
  <si>
    <t>rgarrison@haley.com</t>
  </si>
  <si>
    <t>2023-11-09, 2023-11-16</t>
  </si>
  <si>
    <t>6bd7f764-f8d5-42a7-8591-5047e6a517d0</t>
  </si>
  <si>
    <t>JULIE TAYLOR</t>
  </si>
  <si>
    <t>jonesjeanette@hotmail.com</t>
  </si>
  <si>
    <t>2023-12-03, 2023-12-10, 2023-12-17, 2023-12-24, 2023-12-31, 2024-01-07, 2024-01-14</t>
  </si>
  <si>
    <t>9cf540d9-bbc4-4107-ac4d-25503570f44d</t>
  </si>
  <si>
    <t>andrea fischer</t>
  </si>
  <si>
    <t>timothymartin@myers.biz</t>
  </si>
  <si>
    <t>2023-08-04, 2023-08-11, 2023-08-18, 2023-08-25</t>
  </si>
  <si>
    <t>d5969658-3fa2-4ffd-b180-c811976710d7</t>
  </si>
  <si>
    <t>DARRELL RUSH</t>
  </si>
  <si>
    <t>vmartinez@blackburn.com</t>
  </si>
  <si>
    <t>2023-12-05, 2023-12-12, 2023-12-19, 2023-12-26, 2024-01-02, 2024-01-09, 2024-01-16</t>
  </si>
  <si>
    <t>85475ee1-1e06-496a-a302-7b2102c1c269</t>
  </si>
  <si>
    <t>BRIAN FULLER</t>
  </si>
  <si>
    <t>donnaevans@gmail.com</t>
  </si>
  <si>
    <t>275759a0-7451-4c96-9c2b-4ca9be2f7685</t>
  </si>
  <si>
    <t>WILLIAM LOZANO</t>
  </si>
  <si>
    <t>25-07-2024</t>
  </si>
  <si>
    <t>fceae86b-f311-43a1-85a8-8731e00f6ea2</t>
  </si>
  <si>
    <t>ryan scott</t>
  </si>
  <si>
    <t>trichards@hotmail.com</t>
  </si>
  <si>
    <t>2023-09-19, 2023-09-26</t>
  </si>
  <si>
    <t>85d8cc08-3981-4354-8a85-fbd1c22a6772</t>
  </si>
  <si>
    <t>zachary morrison</t>
  </si>
  <si>
    <t>mollyortega@hotmail.com</t>
  </si>
  <si>
    <t>2024-05-03, 2024-05-10, 2024-05-17, 2024-05-24, 2024-05-31, 2024-06-07, 2024-06-14, 2024-06-21</t>
  </si>
  <si>
    <t>1aedbcfd-a357-44ea-8e80-c78a6bf2d5d9</t>
  </si>
  <si>
    <t>DIANA RAMSEY</t>
  </si>
  <si>
    <t>danielle56@hotmail.com</t>
  </si>
  <si>
    <t>2024-02-07, 2024-02-14, 2024-02-21, 2024-02-28, 2024-03-06, 2024-03-13</t>
  </si>
  <si>
    <t>034f2029-1545-4b48-9b4e-279bfbab907a</t>
  </si>
  <si>
    <t>robert sanchez</t>
  </si>
  <si>
    <t>brittanywade@gmail.com</t>
  </si>
  <si>
    <t>2023-05-02, 2023-05-09, 2023-05-16, 2023-05-23, 2023-05-30, 2023-06-06, 2023-06-13, 2023-06-20</t>
  </si>
  <si>
    <t>90cc7a42-d660-4275-9b4c-ccb08f881e63</t>
  </si>
  <si>
    <t>joseph schaefer</t>
  </si>
  <si>
    <t>guzmanbrittany@hotmail.com</t>
  </si>
  <si>
    <t>2024-05-03, 2024-05-10, 2024-05-17, 2024-05-24</t>
  </si>
  <si>
    <t>f77b9742-1e12-4bed-984c-4178935c31d1</t>
  </si>
  <si>
    <t>heather chambers</t>
  </si>
  <si>
    <t>chiggins@yahoo.com</t>
  </si>
  <si>
    <t>2022-09-07, 2022-09-14, 2022-09-21, 2022-09-28, 2022-10-05, 2022-10-12, 2022-10-19, 2022-10-26</t>
  </si>
  <si>
    <t>75f3405d-da2b-41b7-b0b3-e6dfc9c34dd8</t>
  </si>
  <si>
    <t>kelly bentley</t>
  </si>
  <si>
    <t>robinsonhenry@hotmail.com</t>
  </si>
  <si>
    <t>69824369-ebb1-4253-8ad2-a7ba194b3b6e</t>
  </si>
  <si>
    <t>monica atkinson</t>
  </si>
  <si>
    <t>loretta55@gmail.com</t>
  </si>
  <si>
    <t>2023-08-31, 2023-09-07, 2023-09-14</t>
  </si>
  <si>
    <t>53133ea1-0c3c-400f-88a1-34aa722d8397</t>
  </si>
  <si>
    <t>william baker</t>
  </si>
  <si>
    <t>angelaboyer@morris.com</t>
  </si>
  <si>
    <t>2023-06-10, 2023-06-17</t>
  </si>
  <si>
    <t>5a0fdf61-5571-4266-96c0-2601db4d2d18</t>
  </si>
  <si>
    <t>natalie huff</t>
  </si>
  <si>
    <t>maria11@sullivan.biz</t>
  </si>
  <si>
    <t>2024-05-22, 2024-05-29, 2024-06-05, 2024-06-12, 2024-06-19, 2024-06-26</t>
  </si>
  <si>
    <t>7c45d65d-b517-48ef-9b21-3e3143c2181f</t>
  </si>
  <si>
    <t>robert huang</t>
  </si>
  <si>
    <t>marcusrodriguez@collins.com</t>
  </si>
  <si>
    <t>2023-02-15, 2023-02-22, 2023-03-01, 2023-03-08, 2023-03-15, 2023-03-22, 2023-03-29, 2023-04-05</t>
  </si>
  <si>
    <t>9e541d3e-65e1-4146-ad8b-62b689cb09aa</t>
  </si>
  <si>
    <t>christina davis</t>
  </si>
  <si>
    <t>dustin58@yahoo.com</t>
  </si>
  <si>
    <t>2024-08-23, 2024-08-30, 2024-09-06, 2024-09-13, 2024-09-20, 2024-09-27, 2024-10-04, 2024-10-11</t>
  </si>
  <si>
    <t>1a873c25-629f-4962-abd7-95f5220e674e</t>
  </si>
  <si>
    <t>NANCY WALTER</t>
  </si>
  <si>
    <t>nguyenjeffrey@gmail.com</t>
  </si>
  <si>
    <t>2023-12-14, 2023-12-21, 2023-12-28, 2024-01-04, 2024-01-11, 2024-01-18</t>
  </si>
  <si>
    <t>fe20193b-aae2-4d63-a7ae-daae8c48e3f4</t>
  </si>
  <si>
    <t>johnny whitaker</t>
  </si>
  <si>
    <t>nancyalexander@thomas.com</t>
  </si>
  <si>
    <t>2023-04-23, 2023-04-30</t>
  </si>
  <si>
    <t>d682a0b4-7bb7-4c42-9cba-7bc6db872c8f</t>
  </si>
  <si>
    <t>JUSTIN MURILLO</t>
  </si>
  <si>
    <t>hlopez@ross.biz</t>
  </si>
  <si>
    <t>2022-05-09, 2022-05-16, 2022-05-23, 2022-05-30, 2022-06-06, 2022-06-13, 2022-06-20, 2022-06-27</t>
  </si>
  <si>
    <t>5d2d113b-fb5e-4c15-8bfa-e8d6b4ed4d1d</t>
  </si>
  <si>
    <t>deborah wood</t>
  </si>
  <si>
    <t>amber12@heath-andersen.com</t>
  </si>
  <si>
    <t>2023-05-18, 2023-05-25</t>
  </si>
  <si>
    <t>fb2389d3-18bc-4e3b-a0f6-b8d894369f5d</t>
  </si>
  <si>
    <t>victoria erickson</t>
  </si>
  <si>
    <t>aguirrecassandra@hotmail.com</t>
  </si>
  <si>
    <t>2024-07-21, 2024-07-28, 2024-08-04, 2024-08-11, 2024-08-18</t>
  </si>
  <si>
    <t>f9fb722d-a51c-4d2a-b3bf-bdabb7b24f20</t>
  </si>
  <si>
    <t>victoria marshall</t>
  </si>
  <si>
    <t>fmontgomery@graham.net</t>
  </si>
  <si>
    <t>2023-09-30, 2023-10-07, 2023-10-14, 2023-10-21</t>
  </si>
  <si>
    <t>e555e087-0ebb-41ae-a678-97538f1a5d4a</t>
  </si>
  <si>
    <t>SEAN HERNANDEZ</t>
  </si>
  <si>
    <t>blevinsjoshua@yahoo.com</t>
  </si>
  <si>
    <t>2024-03-03, 2024-03-10, 2024-03-17</t>
  </si>
  <si>
    <t>6e4ae071-7da5-4648-9905-6421b6af49df</t>
  </si>
  <si>
    <t>terri andersen</t>
  </si>
  <si>
    <t>scollins@torres.net</t>
  </si>
  <si>
    <t>2022-05-19, 2022-05-26, 2022-06-02</t>
  </si>
  <si>
    <t>faecfb4c-8a24-4d57-842c-40ce24ec755d</t>
  </si>
  <si>
    <t>emily smith</t>
  </si>
  <si>
    <t>briana19@moreno.com</t>
  </si>
  <si>
    <t>2023-12-30, 2024-01-06</t>
  </si>
  <si>
    <t>c61371c1-99fd-42a4-bad2-fd693fb15376</t>
  </si>
  <si>
    <t>cassie white</t>
  </si>
  <si>
    <t>riveraclinton@yahoo.com</t>
  </si>
  <si>
    <t>2023-02-03, 2023-02-10, 2023-02-17, 2023-02-24, 2023-03-03, 2023-03-10, 2023-03-17, 2023-03-24</t>
  </si>
  <si>
    <t>632fff79-af73-4c45-b2f3-9f61b3700e92</t>
  </si>
  <si>
    <t>JANE WELLS</t>
  </si>
  <si>
    <t>codykelly@hotmail.com</t>
  </si>
  <si>
    <t>2024-09-14, 2024-09-21, 2024-09-28</t>
  </si>
  <si>
    <t>173a603d-7feb-45e2-8083-ff8fe10a5f9f</t>
  </si>
  <si>
    <t>JAMES PEREZ</t>
  </si>
  <si>
    <t>shannon18@smith-obrien.net</t>
  </si>
  <si>
    <t>2024-02-04, 2024-02-11, 2024-02-18, 2024-02-25, 2024-03-03</t>
  </si>
  <si>
    <t>2b23ace0-1872-4dc7-9f86-8f8baec61694</t>
  </si>
  <si>
    <t>ztorres@hotmail.com</t>
  </si>
  <si>
    <t>f4a985b0-11c3-4e19-9bfe-ed4a5ff540ca</t>
  </si>
  <si>
    <t>mark jimenez</t>
  </si>
  <si>
    <t>collin29@berry-vance.com</t>
  </si>
  <si>
    <t>2024-08-29, 2024-09-05, 2024-09-12, 2024-09-19, 2024-09-26, 2024-10-03</t>
  </si>
  <si>
    <t>71f27f0f-d1a9-4f91-9079-fe4e261b047a</t>
  </si>
  <si>
    <t>ANDREW MEDINA</t>
  </si>
  <si>
    <t>savannah15@white.info</t>
  </si>
  <si>
    <t>2024-06-03, 2024-06-10, 2024-06-17, 2024-06-24, 2024-07-01, 2024-07-08, 2024-07-15, 2024-07-22</t>
  </si>
  <si>
    <t>9cfa2010-ff51-4c96-a7be-a2b29a7f326f</t>
  </si>
  <si>
    <t>teresa mcfarland</t>
  </si>
  <si>
    <t>2023-02-01, 2023-02-08, 2023-02-15, 2023-02-22, 2023-03-01, 2023-03-08, 2023-03-15, 2023-03-22</t>
  </si>
  <si>
    <t>72abe7ff-c8b8-447b-a38b-66acd4eee313</t>
  </si>
  <si>
    <t>MARY JONES</t>
  </si>
  <si>
    <t>donald73@williams-brown.info</t>
  </si>
  <si>
    <t>2024-08-05, 2024-08-12, 2024-08-19</t>
  </si>
  <si>
    <t>975481a3-d6cc-47cd-812e-3882b527ba0a</t>
  </si>
  <si>
    <t>joseph alvarado</t>
  </si>
  <si>
    <t>psherman@gmail.com</t>
  </si>
  <si>
    <t>2025-01-25, 2025-02-01, 2025-02-08, 2025-02-15, 2025-02-22</t>
  </si>
  <si>
    <t>c37637d6-72a9-4fa1-a2ae-8888520041ca</t>
  </si>
  <si>
    <t>tony simmons</t>
  </si>
  <si>
    <t>bmiller@yahoo.com</t>
  </si>
  <si>
    <t>2023-06-19, 2023-06-26, 2023-07-03, 2023-07-10, 2023-07-17, 2023-07-24, 2023-07-31, 2023-08-07</t>
  </si>
  <si>
    <t>9c12e3c9-7bee-4582-8fae-46a9524ec63c</t>
  </si>
  <si>
    <t>JONATHAN HARTMAN</t>
  </si>
  <si>
    <t>rosebobby@gmail.com</t>
  </si>
  <si>
    <t>e67882ae-bf73-4026-9664-6ca5e4602d31</t>
  </si>
  <si>
    <t>carrie edwards</t>
  </si>
  <si>
    <t>williamskevin@bell.com</t>
  </si>
  <si>
    <t>8224da50-bd10-469f-af0d-c87bdfab24e2</t>
  </si>
  <si>
    <t>cassandra wood</t>
  </si>
  <si>
    <t>coreydodson@joseph.com</t>
  </si>
  <si>
    <t>2025-03-04, 2025-03-11, 2025-03-18, 2025-03-25, 2025-04-01, 2025-04-08</t>
  </si>
  <si>
    <t>9ceeaf74-a3f2-43db-9236-948e34ecb64f</t>
  </si>
  <si>
    <t>thomas harris</t>
  </si>
  <si>
    <t>adam35@benitez.com</t>
  </si>
  <si>
    <t>2024-05-15, 2024-05-22, 2024-05-29, 2024-06-05, 2024-06-12, 2024-06-19, 2024-06-26</t>
  </si>
  <si>
    <t>9947c98a-2444-4277-a7ea-f6650b752e49</t>
  </si>
  <si>
    <t>michael macias</t>
  </si>
  <si>
    <t>jamie46@hotmail.com</t>
  </si>
  <si>
    <t>22-12-2023</t>
  </si>
  <si>
    <t>608bb508-69e4-4d26-92d4-7ec76a77982b</t>
  </si>
  <si>
    <t>STEVEN MONTOYA</t>
  </si>
  <si>
    <t>carol60@hotmail.com</t>
  </si>
  <si>
    <t>2022-04-22, 2022-04-29, 2022-05-06, 2022-05-13</t>
  </si>
  <si>
    <t>3914dce2-b083-47e1-a9b7-f1f520fed1f3</t>
  </si>
  <si>
    <t>BRIAN MOORE</t>
  </si>
  <si>
    <t>whitemark@hotmail.com</t>
  </si>
  <si>
    <t>04-03-2024</t>
  </si>
  <si>
    <t>ee3d114e-b70b-4594-ae4f-d45ff48fab06</t>
  </si>
  <si>
    <t>dominique mitchell</t>
  </si>
  <si>
    <t>juarezralph@gmail.com</t>
  </si>
  <si>
    <t>2023-05-10, 2023-05-17, 2023-05-24, 2023-05-31, 2023-06-07, 2023-06-14, 2023-06-21</t>
  </si>
  <si>
    <t>3366da87-7f7a-478c-98b1-3a9d8e041844</t>
  </si>
  <si>
    <t>zachary harrison</t>
  </si>
  <si>
    <t>perezmarissa@miller.com</t>
  </si>
  <si>
    <t>2022-08-19, 2022-08-26, 2022-09-02</t>
  </si>
  <si>
    <t>7027e1f1-5ef3-4d4d-9d85-aa726f9a544a</t>
  </si>
  <si>
    <t>jessica hammond</t>
  </si>
  <si>
    <t>jennywilliams@fry.com</t>
  </si>
  <si>
    <t>2023-04-17, 2023-04-24, 2023-05-01, 2023-05-08, 2023-05-15, 2023-05-22</t>
  </si>
  <si>
    <t>e6ccd201-335d-4080-b647-f43f59a14829</t>
  </si>
  <si>
    <t>JEANNE HERNANDEZ</t>
  </si>
  <si>
    <t>perezcourtney@yahoo.com</t>
  </si>
  <si>
    <t>2023-01-04, 2023-01-11</t>
  </si>
  <si>
    <t>df0ff647-067a-41d7-b059-e387b89f52d2</t>
  </si>
  <si>
    <t>ryan guzman</t>
  </si>
  <si>
    <t>douglasbrandt@gmail.com</t>
  </si>
  <si>
    <t>2025-01-23, 2025-01-30, 2025-02-06, 2025-02-13, 2025-02-20, 2025-02-27, 2025-03-06</t>
  </si>
  <si>
    <t>849ebfa5-68f0-4a5d-90ac-72bdaf4c9dfc</t>
  </si>
  <si>
    <t>lisa jackson</t>
  </si>
  <si>
    <t>benjamin13@gmail.com</t>
  </si>
  <si>
    <t>27-09-2022</t>
  </si>
  <si>
    <t>d04f0a71-0ef4-43a2-900d-df1600e03200</t>
  </si>
  <si>
    <t>keith vincent</t>
  </si>
  <si>
    <t>smithmadison@pineda-newman.com</t>
  </si>
  <si>
    <t>2023-11-20, 2023-11-27, 2023-12-04, 2023-12-11, 2023-12-18, 2023-12-25</t>
  </si>
  <si>
    <t>e9058f29-731d-46ec-a303-2bd49db564b5</t>
  </si>
  <si>
    <t>melanie salazar</t>
  </si>
  <si>
    <t>07-03-2025</t>
  </si>
  <si>
    <t>7479d994-a2fe-4cb4-bcec-1791fae9df3f</t>
  </si>
  <si>
    <t>STEVEN GIBSON</t>
  </si>
  <si>
    <t>drewwalsh@gmail.com</t>
  </si>
  <si>
    <t>2023-09-25, 2023-10-02, 2023-10-09, 2023-10-16, 2023-10-23</t>
  </si>
  <si>
    <t>290a8303-e1c6-47c2-81d8-93a5ffc7aba2</t>
  </si>
  <si>
    <t>alex trujillo</t>
  </si>
  <si>
    <t>stevensjennifer@christian.com</t>
  </si>
  <si>
    <t>2023-12-01, 2023-12-08, 2023-12-15, 2023-12-22, 2023-12-29</t>
  </si>
  <si>
    <t>e23509a8-6bcf-4fa4-a7e2-020ef11f1e97</t>
  </si>
  <si>
    <t>ucox@hotmail.com</t>
  </si>
  <si>
    <t>2023-02-24, 2023-03-03, 2023-03-10, 2023-03-17, 2023-03-24</t>
  </si>
  <si>
    <t>34b6d9da-87a9-4faf-b92a-b1b72213cdad</t>
  </si>
  <si>
    <t>micheal carroll</t>
  </si>
  <si>
    <t>wkelley@yahoo.com</t>
  </si>
  <si>
    <t>64907a63-36a8-453d-8e90-ee87a4dd2fe1</t>
  </si>
  <si>
    <t>brian pearson</t>
  </si>
  <si>
    <t>nwilliams@yahoo.com</t>
  </si>
  <si>
    <t>6260dcbe-a8de-4b1c-a81e-c259e3d21a33</t>
  </si>
  <si>
    <t>jessica hahn</t>
  </si>
  <si>
    <t>paulestrada@terrell-becker.com</t>
  </si>
  <si>
    <t>2024-08-11, 2024-08-18, 2024-08-25, 2024-09-01, 2024-09-08, 2024-09-15</t>
  </si>
  <si>
    <t>cd03a402-c827-47c0-9337-bb3466e1608e</t>
  </si>
  <si>
    <t>jason mcdonald</t>
  </si>
  <si>
    <t>wstewart@schmidt.com</t>
  </si>
  <si>
    <t>2024-12-28, 2025-01-04, 2025-01-11, 2025-01-18, 2025-01-25, 2025-02-01, 2025-02-08, 2025-02-15</t>
  </si>
  <si>
    <t>eb9060cb-0238-4c49-857e-ccfa15f3b747</t>
  </si>
  <si>
    <t>AMY PHELPS</t>
  </si>
  <si>
    <t>james23@yahoo.com</t>
  </si>
  <si>
    <t>2022-07-17, 2022-07-24, 2022-07-31, 2022-08-07, 2022-08-14</t>
  </si>
  <si>
    <t>50c49c2b-e8c4-41fc-9f8c-1c815ce9a3d3</t>
  </si>
  <si>
    <t>sandra alvarez</t>
  </si>
  <si>
    <t>kevin82@martin.net</t>
  </si>
  <si>
    <t>2022-07-18, 2022-07-25, 2022-08-01, 2022-08-08, 2022-08-15, 2022-08-22, 2022-08-29, 2022-09-05</t>
  </si>
  <si>
    <t>8d64ec21-8fc9-4778-a885-10d168e0c800</t>
  </si>
  <si>
    <t>MELISSA CAMPBELL</t>
  </si>
  <si>
    <t>beckdwayne@davis-williams.biz</t>
  </si>
  <si>
    <t>2024-11-22, 2024-11-29, 2024-12-06, 2024-12-13, 2024-12-20</t>
  </si>
  <si>
    <t>c463299a-2ba3-41ef-ba14-cf98611e6047</t>
  </si>
  <si>
    <t>michael meyers</t>
  </si>
  <si>
    <t>sethsmith@yahoo.com</t>
  </si>
  <si>
    <t>2024-04-10, 2024-04-17, 2024-04-24, 2024-05-01, 2024-05-08, 2024-05-15</t>
  </si>
  <si>
    <t>56fb9a22-e2b6-4f5d-9805-2a559118b0e6</t>
  </si>
  <si>
    <t>stacey jones md</t>
  </si>
  <si>
    <t>hrangel@hotmail.com</t>
  </si>
  <si>
    <t>2025-02-13, 2025-02-20, 2025-02-27</t>
  </si>
  <si>
    <t>4ad76a0d-5219-4d62-a25c-6c5cf629c955</t>
  </si>
  <si>
    <t>tiffany miller</t>
  </si>
  <si>
    <t>howellbrittany@gmail.com</t>
  </si>
  <si>
    <t>2023-02-07, 2023-02-14, 2023-02-21</t>
  </si>
  <si>
    <t>836fad38-3128-4dc8-80b1-fb20d9ebb495</t>
  </si>
  <si>
    <t>joseph moon</t>
  </si>
  <si>
    <t>rebecca03@hotmail.com</t>
  </si>
  <si>
    <t>2023-10-26, 2023-11-02, 2023-11-09, 2023-11-16, 2023-11-23, 2023-11-30</t>
  </si>
  <si>
    <t>6ed5ca30-ff03-41a9-b2ed-257b435b6625</t>
  </si>
  <si>
    <t>don carney</t>
  </si>
  <si>
    <t>cookanthony@hotmail.com</t>
  </si>
  <si>
    <t>2023-07-27, 2023-08-03</t>
  </si>
  <si>
    <t>4d7e6eeb-04eb-4694-92da-e5a7bc11733c</t>
  </si>
  <si>
    <t>tanner james</t>
  </si>
  <si>
    <t>heidi55@nash.com</t>
  </si>
  <si>
    <t>42f76d43-b818-4f1c-98a3-2011f1624df9</t>
  </si>
  <si>
    <t>katherine adams</t>
  </si>
  <si>
    <t>trujillorobin@hotmail.com</t>
  </si>
  <si>
    <t>2022-10-29, 2022-11-05</t>
  </si>
  <si>
    <t>ce64debe-20e7-418a-8f8d-a52b05e3d107</t>
  </si>
  <si>
    <t>dana thompson</t>
  </si>
  <si>
    <t>ashleyyoung@shields.com</t>
  </si>
  <si>
    <t>30-09-2022</t>
  </si>
  <si>
    <t>12049b0a-9e11-471c-a8ae-6b4bdec2c775</t>
  </si>
  <si>
    <t>mark savage</t>
  </si>
  <si>
    <t>kristi19@gmail.com</t>
  </si>
  <si>
    <t>eb0230a0-3313-4402-a382-d280b44304e9</t>
  </si>
  <si>
    <t>angela davis</t>
  </si>
  <si>
    <t>hamiltongina@williams.biz</t>
  </si>
  <si>
    <t>03-07-2022</t>
  </si>
  <si>
    <t>79de06cb-3150-4323-8782-6633a01d9aeb</t>
  </si>
  <si>
    <t>michelle simpson</t>
  </si>
  <si>
    <t>rroberts@hancock.com</t>
  </si>
  <si>
    <t>43651cb8-329d-4f9e-b964-8a0f2d0490a7</t>
  </si>
  <si>
    <t>joshua kaufman</t>
  </si>
  <si>
    <t>lopezmelinda@martin.org</t>
  </si>
  <si>
    <t>2022-08-08, 2022-08-15, 2022-08-22, 2022-08-29, 2022-09-05, 2022-09-12</t>
  </si>
  <si>
    <t>a3fe085b-81b4-4b37-a98b-4ff499ff70c6</t>
  </si>
  <si>
    <t>jeffery summers</t>
  </si>
  <si>
    <t>penatammy@campbell-martin.com</t>
  </si>
  <si>
    <t>2023-07-11, 2023-07-18, 2023-07-25, 2023-08-01, 2023-08-08, 2023-08-15, 2023-08-22, 2023-08-29</t>
  </si>
  <si>
    <t>bba04391-e716-4b38-981f-03df7e71bda8</t>
  </si>
  <si>
    <t>perry jordan</t>
  </si>
  <si>
    <t>rowlandemily@yahoo.com</t>
  </si>
  <si>
    <t>2022-07-13, 2022-07-20, 2022-07-27, 2022-08-03, 2022-08-10</t>
  </si>
  <si>
    <t>5c89f06e-ea1b-448f-aa94-d306c5798f5d</t>
  </si>
  <si>
    <t>lisa chung</t>
  </si>
  <si>
    <t>shannon75@yahoo.com</t>
  </si>
  <si>
    <t>06-10-2024</t>
  </si>
  <si>
    <t>8bc135a9-503f-4053-bd34-d5ecc36f0008</t>
  </si>
  <si>
    <t>MRS. LAURIE WILLIAMS MD</t>
  </si>
  <si>
    <t>ynguyen@yahoo.com</t>
  </si>
  <si>
    <t>2023-07-17, 2023-07-24, 2023-07-31</t>
  </si>
  <si>
    <t>73c1d557-76e2-4e93-a62a-bbfede61f70d</t>
  </si>
  <si>
    <t>oscar cruz</t>
  </si>
  <si>
    <t>kristinajames@hernandez.com</t>
  </si>
  <si>
    <t>2024-03-27, 2024-04-03, 2024-04-10, 2024-04-17, 2024-04-24, 2024-05-01, 2024-05-08</t>
  </si>
  <si>
    <t>378ce7b7-2f14-4369-b22f-deb897cabad1</t>
  </si>
  <si>
    <t>james hernandez</t>
  </si>
  <si>
    <t>andrewmyers@yahoo.com</t>
  </si>
  <si>
    <t>2022-11-27, 2022-12-04</t>
  </si>
  <si>
    <t>7c8d8aef-30a0-4e0b-ba4d-1f5747155ad3</t>
  </si>
  <si>
    <t>KATHRYN GRAHAM</t>
  </si>
  <si>
    <t>dcosta@ali-jones.com</t>
  </si>
  <si>
    <t>2024-08-07, 2024-08-14, 2024-08-21, 2024-08-28, 2024-09-04, 2024-09-11, 2024-09-18</t>
  </si>
  <si>
    <t>3c32f2ee-2437-4380-8a10-ff5a9b99f012</t>
  </si>
  <si>
    <t>KATHLEEN ROBINSON</t>
  </si>
  <si>
    <t>fryecrystal@yahoo.com</t>
  </si>
  <si>
    <t>2024-04-16, 2024-04-23, 2024-04-30, 2024-05-07, 2024-05-14</t>
  </si>
  <si>
    <t>6dd2c683-9e54-47bf-af1e-65964f844346</t>
  </si>
  <si>
    <t>linda moreno</t>
  </si>
  <si>
    <t>lindsay25@hotmail.com</t>
  </si>
  <si>
    <t>2024-12-11, 2024-12-18, 2024-12-25</t>
  </si>
  <si>
    <t>5eb8e0db-7273-47af-8488-a0e81028f5b4</t>
  </si>
  <si>
    <t>daniel nguyen</t>
  </si>
  <si>
    <t>cynthia74@peterson.com</t>
  </si>
  <si>
    <t>2024-04-11, 2024-04-18, 2024-04-25, 2024-05-02</t>
  </si>
  <si>
    <t>f89c591d-9280-4c97-a1f7-6e1cc8169e32</t>
  </si>
  <si>
    <t>michelle lynch</t>
  </si>
  <si>
    <t>belliott@dixon-davis.com</t>
  </si>
  <si>
    <t>7dae4677-877b-4b50-94d0-945b5257fa5d</t>
  </si>
  <si>
    <t>steven valentine</t>
  </si>
  <si>
    <t>colekimberly@yahoo.com</t>
  </si>
  <si>
    <t>0f1c0455-c71b-4b67-9907-a3145d20d8de</t>
  </si>
  <si>
    <t>daniel smith</t>
  </si>
  <si>
    <t>yhoffman@yahoo.com</t>
  </si>
  <si>
    <t>2022-11-15, 2022-11-22, 2022-11-29, 2022-12-06, 2022-12-13</t>
  </si>
  <si>
    <t>9ad24609-506d-4518-bc3b-9c087c152622</t>
  </si>
  <si>
    <t>christina cochran</t>
  </si>
  <si>
    <t>phillipsbruce@mills.com</t>
  </si>
  <si>
    <t>2023-08-17, 2023-08-24, 2023-08-31</t>
  </si>
  <si>
    <t>b35d8adb-6c49-48d4-a042-1eb5ca6beccd</t>
  </si>
  <si>
    <t>alexandra green</t>
  </si>
  <si>
    <t>anthony61@marshall-browning.com</t>
  </si>
  <si>
    <t>2023-04-27, 2023-05-04, 2023-05-11, 2023-05-18</t>
  </si>
  <si>
    <t>282fbcce-8e25-4e3d-a1cc-06e5a03a5196</t>
  </si>
  <si>
    <t>olivia rodriguez</t>
  </si>
  <si>
    <t>thill@hotmail.com</t>
  </si>
  <si>
    <t>2024-02-29, 2024-03-07, 2024-03-14, 2024-03-21, 2024-03-28, 2024-04-04, 2024-04-11</t>
  </si>
  <si>
    <t>20e7b6ef-9623-4346-a9b3-e2d348e636b5</t>
  </si>
  <si>
    <t>alan williams</t>
  </si>
  <si>
    <t>uwood@hotmail.com</t>
  </si>
  <si>
    <t>2024-03-11, 2024-03-18, 2024-03-25, 2024-04-01</t>
  </si>
  <si>
    <t>6f2ba37e-a0fe-451e-8684-e4388cd5219a</t>
  </si>
  <si>
    <t>jennifer nguyen</t>
  </si>
  <si>
    <t>mario90@brown.com</t>
  </si>
  <si>
    <t>2023-11-10, 2023-11-17, 2023-11-24, 2023-12-01</t>
  </si>
  <si>
    <t>85d4f2c1-1a2d-4453-a6cd-497923d13c7f</t>
  </si>
  <si>
    <t>miguel davis</t>
  </si>
  <si>
    <t>matthew65@gmail.com</t>
  </si>
  <si>
    <t>2022-07-21, 2022-07-28</t>
  </si>
  <si>
    <t>865162a6-0fe9-4780-8b8c-6b6e668b179f</t>
  </si>
  <si>
    <t>richard neal</t>
  </si>
  <si>
    <t>shanewilson@perez-brown.net</t>
  </si>
  <si>
    <t>2024-05-11, 2024-05-18, 2024-05-25, 2024-06-01, 2024-06-08, 2024-06-15, 2024-06-22, 2024-06-29</t>
  </si>
  <si>
    <t>b281738e-d7c7-48e6-a495-430e0d6f885a</t>
  </si>
  <si>
    <t>andrew robinson</t>
  </si>
  <si>
    <t>2022-05-14, 2022-05-21, 2022-05-28, 2022-06-04, 2022-06-11</t>
  </si>
  <si>
    <t>ded7fbb9-f454-4f98-a712-cefef330f931</t>
  </si>
  <si>
    <t>francisco hughes</t>
  </si>
  <si>
    <t>dixonkeith@gmail.com</t>
  </si>
  <si>
    <t>2023-04-03, 2023-04-10, 2023-04-17, 2023-04-24, 2023-05-01, 2023-05-08, 2023-05-15</t>
  </si>
  <si>
    <t>8cced653-6a39-4c71-b276-c469b6f957dc</t>
  </si>
  <si>
    <t>CURTIS JOHNSON</t>
  </si>
  <si>
    <t>ssmith@perkins.net</t>
  </si>
  <si>
    <t>89465e5b-26fa-4d5c-b678-a41a65adafab</t>
  </si>
  <si>
    <t>MARK DEAN</t>
  </si>
  <si>
    <t>2022-12-18, 2022-12-25, 2023-01-01, 2023-01-08, 2023-01-15, 2023-01-22, 2023-01-29, 2023-02-05</t>
  </si>
  <si>
    <t>636f7abf-82c9-41df-9fd2-29bc8e673bc8</t>
  </si>
  <si>
    <t>DAKOTA LAWSON</t>
  </si>
  <si>
    <t>markgreen@gmail.com</t>
  </si>
  <si>
    <t>2023-05-24, 2023-05-31</t>
  </si>
  <si>
    <t>720f2288-0760-4502-b39f-51c3490ec6f3</t>
  </si>
  <si>
    <t>marisa hunt</t>
  </si>
  <si>
    <t>jackwilliams@gmail.com</t>
  </si>
  <si>
    <t>bc57003e-91f9-4586-827f-9590333c8c30</t>
  </si>
  <si>
    <t>SANDRA CRAIG</t>
  </si>
  <si>
    <t>steven39@yahoo.com</t>
  </si>
  <si>
    <t>2023-02-20, 2023-02-27, 2023-03-06, 2023-03-13, 2023-03-20, 2023-03-27, 2023-04-03</t>
  </si>
  <si>
    <t>032a0c06-4f55-458e-8618-93ec82d768c6</t>
  </si>
  <si>
    <t>christopher cook</t>
  </si>
  <si>
    <t>dcortez@yahoo.com</t>
  </si>
  <si>
    <t>2023-03-09, 2023-03-16</t>
  </si>
  <si>
    <t>7ddee37d-ebba-4a66-aa4e-4d28c0fce144</t>
  </si>
  <si>
    <t>kyle norton</t>
  </si>
  <si>
    <t>jensennicole@harvey.com</t>
  </si>
  <si>
    <t>2024-10-27, 2024-11-03, 2024-11-10, 2024-11-17, 2024-11-24</t>
  </si>
  <si>
    <t>ba8f3e6c-61a4-4d19-b1ef-7e0a4daeac5c</t>
  </si>
  <si>
    <t>CAITLIN BROWN</t>
  </si>
  <si>
    <t>tashaharmon@jones-butler.com</t>
  </si>
  <si>
    <t>2022-04-07, 2022-04-14, 2022-04-21</t>
  </si>
  <si>
    <t>1ebd55b6-e605-44a2-88f5-48e7c53bcc3a</t>
  </si>
  <si>
    <t>DENNIS CONRAD</t>
  </si>
  <si>
    <t>calhounjulie@mcguire.com</t>
  </si>
  <si>
    <t>2023-07-13, 2023-07-20, 2023-07-27, 2023-08-03</t>
  </si>
  <si>
    <t>3c1c09a3-b98d-45a7-960a-56e11cd27c9f</t>
  </si>
  <si>
    <t>stephen neal</t>
  </si>
  <si>
    <t>andrew97@gmail.com</t>
  </si>
  <si>
    <t>29-04-2022</t>
  </si>
  <si>
    <t>65c51c9a-10ae-4dfc-b729-6854273e54e5</t>
  </si>
  <si>
    <t>AMANDA JIMENEZ</t>
  </si>
  <si>
    <t>athompson@hotmail.com</t>
  </si>
  <si>
    <t>2025-03-16, 2025-03-23, 2025-03-30</t>
  </si>
  <si>
    <t>c5001e3e-f59d-4194-9021-7062a8179850</t>
  </si>
  <si>
    <t>michelle higgins</t>
  </si>
  <si>
    <t>andrew43@norris.com</t>
  </si>
  <si>
    <t>2022-06-14, 2022-06-21, 2022-06-28</t>
  </si>
  <si>
    <t>8f16fac0-6f72-4ca4-9b64-3c30d5dc4812</t>
  </si>
  <si>
    <t>KATHERINE HALL</t>
  </si>
  <si>
    <t>michael95@hoover-stephens.com</t>
  </si>
  <si>
    <t>28-08-2024</t>
  </si>
  <si>
    <t>8d0fe9b5-b9e8-46d0-9f0b-b32fe6ddbbe3</t>
  </si>
  <si>
    <t>erica fowler</t>
  </si>
  <si>
    <t>bettywatson@yahoo.com</t>
  </si>
  <si>
    <t>2025-01-24, 2025-01-31, 2025-02-07, 2025-02-14, 2025-02-21, 2025-02-28</t>
  </si>
  <si>
    <t>c06cbd3f-ac33-4f9c-9071-365425cb49de</t>
  </si>
  <si>
    <t>megan russell</t>
  </si>
  <si>
    <t>guzmannicole@yahoo.com</t>
  </si>
  <si>
    <t>2023-07-05, 2023-07-12, 2023-07-19, 2023-07-26, 2023-08-02, 2023-08-09</t>
  </si>
  <si>
    <t>c0f2b34e-7365-449b-b770-28e6a53d2350</t>
  </si>
  <si>
    <t>MELANIE PRESTON</t>
  </si>
  <si>
    <t>carolfernandez@hotmail.com</t>
  </si>
  <si>
    <t>2023-10-16, 2023-10-23, 2023-10-30</t>
  </si>
  <si>
    <t>23b7aaf6-92dd-4487-8c79-eecad9e18c82</t>
  </si>
  <si>
    <t>rebecca summers</t>
  </si>
  <si>
    <t>colonnicole@hotmail.com</t>
  </si>
  <si>
    <t>2022-12-10, 2022-12-17, 2022-12-24, 2022-12-31, 2023-01-07, 2023-01-14, 2023-01-21, 2023-01-28</t>
  </si>
  <si>
    <t>9351a5da-1a93-43f1-8502-76c00abf1903</t>
  </si>
  <si>
    <t>TIMOTHY ORTEGA</t>
  </si>
  <si>
    <t>gabriellafrench@wilson-dennis.com</t>
  </si>
  <si>
    <t>2024-07-30, 2024-08-06, 2024-08-13, 2024-08-20, 2024-08-27</t>
  </si>
  <si>
    <t>a82a1132-85eb-4279-a51c-21fdefda849e</t>
  </si>
  <si>
    <t>COLLEEN BELL</t>
  </si>
  <si>
    <t>perezdawn@gmail.com</t>
  </si>
  <si>
    <t>2024-08-05, 2024-08-12</t>
  </si>
  <si>
    <t>b75901d0-3036-481c-80d9-8272e52e1409</t>
  </si>
  <si>
    <t>RICKY WAGNER</t>
  </si>
  <si>
    <t>ethomas@clements.com</t>
  </si>
  <si>
    <t>2025-03-20, 2025-03-27, 2025-04-03, 2025-04-10, 2025-04-17, 2025-04-24</t>
  </si>
  <si>
    <t>d082b3b4-f398-416e-98b9-f0a2a36442e5</t>
  </si>
  <si>
    <t>alan phillips</t>
  </si>
  <si>
    <t>mariabecker@king.biz</t>
  </si>
  <si>
    <t>2024-07-26, 2024-08-02</t>
  </si>
  <si>
    <t>b2a43bf4-02b4-4d26-a72b-0fa7a95da34b</t>
  </si>
  <si>
    <t>GRACE BROOKS</t>
  </si>
  <si>
    <t>eharvey@hotmail.com</t>
  </si>
  <si>
    <t>2023-10-14, 2023-10-21, 2023-10-28, 2023-11-04</t>
  </si>
  <si>
    <t>7dc807a2-adda-43b6-8ab8-4fe297e4e173</t>
  </si>
  <si>
    <t>KATHRYN BELL</t>
  </si>
  <si>
    <t>ycallahan@hotmail.com</t>
  </si>
  <si>
    <t>2024-11-17, 2024-11-24, 2024-12-01</t>
  </si>
  <si>
    <t>9ec78199-964d-4e39-b047-824a6c362d23</t>
  </si>
  <si>
    <t>tiffany cohen</t>
  </si>
  <si>
    <t>fjohnson@wells.com</t>
  </si>
  <si>
    <t>2022-09-06, 2022-09-13, 2022-09-20, 2022-09-27, 2022-10-04, 2022-10-11</t>
  </si>
  <si>
    <t>b7321e2b-d4a4-4bf0-b96a-53053ed1d8f8</t>
  </si>
  <si>
    <t>anna james</t>
  </si>
  <si>
    <t>cassandraharrison@yahoo.com</t>
  </si>
  <si>
    <t>2022-08-13, 2022-08-20, 2022-08-27, 2022-09-03, 2022-09-10</t>
  </si>
  <si>
    <t>dac9d4a4-b43b-488c-86f4-34688d78e1c8</t>
  </si>
  <si>
    <t>LOUIS DAVIS</t>
  </si>
  <si>
    <t>wallssean@white.net</t>
  </si>
  <si>
    <t>2023-08-01, 2023-08-08, 2023-08-15, 2023-08-22, 2023-08-29</t>
  </si>
  <si>
    <t>95ede22d-40d1-4f56-8c78-9409b96dc079</t>
  </si>
  <si>
    <t>JOSE THOMPSON</t>
  </si>
  <si>
    <t>melissa04@hotmail.com</t>
  </si>
  <si>
    <t>2025-01-16, 2025-01-23, 2025-01-30, 2025-02-06, 2025-02-13, 2025-02-20, 2025-02-27</t>
  </si>
  <si>
    <t>27a0b911-afd2-4b72-9c13-a1e76d3e4848</t>
  </si>
  <si>
    <t>angela olson</t>
  </si>
  <si>
    <t>hughesjulie@whitehead.com</t>
  </si>
  <si>
    <t>9564d4c1-aedb-4262-9d95-b4d7570edab2</t>
  </si>
  <si>
    <t>crystal wallace</t>
  </si>
  <si>
    <t>martindavid@hart.biz</t>
  </si>
  <si>
    <t>2023-03-20, 2023-03-27, 2023-04-03</t>
  </si>
  <si>
    <t>b19dab55-e5ce-4a0f-8671-e213b55a478e</t>
  </si>
  <si>
    <t>joshua barnes</t>
  </si>
  <si>
    <t>2022-05-08, 2022-05-15</t>
  </si>
  <si>
    <t>b3b966e2-8eaa-4112-afb0-c6654766229e</t>
  </si>
  <si>
    <t>AUSTIN BAKER</t>
  </si>
  <si>
    <t>pmorales@gmail.com</t>
  </si>
  <si>
    <t>2022-05-29, 2022-06-05</t>
  </si>
  <si>
    <t>92071602-161c-4674-a978-868d062c0692</t>
  </si>
  <si>
    <t>craig keller</t>
  </si>
  <si>
    <t>timothy29@yahoo.com</t>
  </si>
  <si>
    <t>2022-10-11, 2022-10-18, 2022-10-25, 2022-11-01, 2022-11-08, 2022-11-15, 2022-11-22, 2022-11-29</t>
  </si>
  <si>
    <t>33d3958a-3b74-4fd2-8a2d-6f038f464f34</t>
  </si>
  <si>
    <t>CASEY MILES</t>
  </si>
  <si>
    <t>brian01@wade.com</t>
  </si>
  <si>
    <t>2022-10-03, 2022-10-10</t>
  </si>
  <si>
    <t>7afac8ce-dc4f-47fe-be61-8f4bebb511e6</t>
  </si>
  <si>
    <t>chelsea wells</t>
  </si>
  <si>
    <t>coryhughes@hotmail.com</t>
  </si>
  <si>
    <t>2023-08-16, 2023-08-23, 2023-08-30, 2023-09-06, 2023-09-13, 2023-09-20, 2023-09-27</t>
  </si>
  <si>
    <t>1227b7ac-cdca-4bef-9bd3-4a948a996027</t>
  </si>
  <si>
    <t>cameron hicks</t>
  </si>
  <si>
    <t>epalmer@martin.com</t>
  </si>
  <si>
    <t>06-12-2024</t>
  </si>
  <si>
    <t>0f46bb11-6809-4564-8331-21ffd3f63623</t>
  </si>
  <si>
    <t>amanda flores</t>
  </si>
  <si>
    <t>leejessica@yahoo.com</t>
  </si>
  <si>
    <t>2023-03-23, 2023-03-30, 2023-04-06, 2023-04-13, 2023-04-20, 2023-04-27, 2023-05-04, 2023-05-11</t>
  </si>
  <si>
    <t>ddef7af4-d61c-4113-9b3f-6c547327f33e</t>
  </si>
  <si>
    <t>TERRY MENDOZA</t>
  </si>
  <si>
    <t>johnboyd@yahoo.com</t>
  </si>
  <si>
    <t>2023-12-05, 2023-12-12, 2023-12-19, 2023-12-26, 2024-01-02, 2024-01-09</t>
  </si>
  <si>
    <t>6ad5401e-07e9-4b0b-998d-eba36ec8261b</t>
  </si>
  <si>
    <t>bradley snow</t>
  </si>
  <si>
    <t>woodphillip@santos-hatfield.com</t>
  </si>
  <si>
    <t>2022-08-01, 2022-08-08, 2022-08-15, 2022-08-22, 2022-08-29, 2022-09-05</t>
  </si>
  <si>
    <t>53bc0611-9af4-4b8a-8908-d3f9d6195c4f</t>
  </si>
  <si>
    <t>savannah harrison</t>
  </si>
  <si>
    <t>stodd@hotmail.com</t>
  </si>
  <si>
    <t>2023-07-22, 2023-07-29, 2023-08-05</t>
  </si>
  <si>
    <t>9aeeb3e9-aea3-48c6-ac67-7b258f6875a3</t>
  </si>
  <si>
    <t>rachel taylor</t>
  </si>
  <si>
    <t>holttheresa@hotmail.com</t>
  </si>
  <si>
    <t>2025-03-22, 2025-03-29, 2025-04-05, 2025-04-12, 2025-04-19, 2025-04-26</t>
  </si>
  <si>
    <t>40686515-101c-478c-a1a1-31b49dca3488</t>
  </si>
  <si>
    <t>TAYLOR BAXTER</t>
  </si>
  <si>
    <t>sara53@lee.com</t>
  </si>
  <si>
    <t>2024-06-18, 2024-06-25, 2024-07-02, 2024-07-09, 2024-07-16, 2024-07-23, 2024-07-30</t>
  </si>
  <si>
    <t>438f9d83-474d-4a1a-a95a-a2daad14e5bf</t>
  </si>
  <si>
    <t>mckenzie lopez</t>
  </si>
  <si>
    <t>james58@morris.com</t>
  </si>
  <si>
    <t>2024-06-19, 2024-06-26, 2024-07-03, 2024-07-10, 2024-07-17</t>
  </si>
  <si>
    <t>4a9d3213-e04b-4533-b905-a7b6b97ee830</t>
  </si>
  <si>
    <t>CHRISTINE TYLER</t>
  </si>
  <si>
    <t>paigepacheco@yahoo.com</t>
  </si>
  <si>
    <t>2022-10-06, 2022-10-13, 2022-10-20, 2022-10-27, 2022-11-03, 2022-11-10, 2022-11-17, 2022-11-24</t>
  </si>
  <si>
    <t>454f3fbf-b790-4752-bbfd-ec746441e11e</t>
  </si>
  <si>
    <t>judy peterson</t>
  </si>
  <si>
    <t>kingtammy@hotmail.com</t>
  </si>
  <si>
    <t>2023-04-23, 2023-04-30, 2023-05-07, 2023-05-14</t>
  </si>
  <si>
    <t>cfdea771-305d-4749-9109-2f7a00d61c63</t>
  </si>
  <si>
    <t>tanya gibson</t>
  </si>
  <si>
    <t>dgonzalez@yahoo.com</t>
  </si>
  <si>
    <t>08-12-2023</t>
  </si>
  <si>
    <t>1bab13ac-9863-4b20-bd53-c706fb5078f7</t>
  </si>
  <si>
    <t>wardlaurie@williams.com</t>
  </si>
  <si>
    <t>2024-12-07, 2024-12-14, 2024-12-21, 2024-12-28</t>
  </si>
  <si>
    <t>209ebc46-44b6-4c9e-8904-59d78c69e2e8</t>
  </si>
  <si>
    <t>tammy mcdaniel</t>
  </si>
  <si>
    <t>vanceashley@rodriguez.com</t>
  </si>
  <si>
    <t>2022-09-20, 2022-09-27, 2022-10-04, 2022-10-11, 2022-10-18</t>
  </si>
  <si>
    <t>386e995d-3b01-4893-bd9d-38e36e078bdc</t>
  </si>
  <si>
    <t>laura adams</t>
  </si>
  <si>
    <t>edwardspencer@yahoo.com</t>
  </si>
  <si>
    <t>2023-06-22, 2023-06-29</t>
  </si>
  <si>
    <t>d33b05e6-f765-48a0-8e43-07c42bfddbf9</t>
  </si>
  <si>
    <t>JOSHUA SMITH</t>
  </si>
  <si>
    <t>duncanchristina@pacheco-martinez.com</t>
  </si>
  <si>
    <t>2023-03-14, 2023-03-21</t>
  </si>
  <si>
    <t>9c0f37d5-75a2-49b1-bdf5-516b3891b7f7</t>
  </si>
  <si>
    <t>christopher robinson</t>
  </si>
  <si>
    <t>allenkyle@valencia.com</t>
  </si>
  <si>
    <t>2023-12-29, 2024-01-05</t>
  </si>
  <si>
    <t>b6617c50-6895-496f-94fd-c3a7d8e77ca2</t>
  </si>
  <si>
    <t>CHRIS BEASLEY</t>
  </si>
  <si>
    <t>weaverjoseph@hotmail.com</t>
  </si>
  <si>
    <t>8620a10a-e009-4d7a-8a22-6c566fc8503c</t>
  </si>
  <si>
    <t>ALEX ROMERO</t>
  </si>
  <si>
    <t>xobrien@gmail.com</t>
  </si>
  <si>
    <t>2024-05-09, 2024-05-16, 2024-05-23, 2024-05-30, 2024-06-06, 2024-06-13, 2024-06-20</t>
  </si>
  <si>
    <t>b2ed003d-d641-4ee3-99d8-176413cdaa4c</t>
  </si>
  <si>
    <t>caroline powell</t>
  </si>
  <si>
    <t>michael43@roberts.info</t>
  </si>
  <si>
    <t>2025-04-03, 2025-04-10, 2025-04-17, 2025-04-24, 2025-05-01, 2025-05-08, 2025-05-15, 2025-05-22</t>
  </si>
  <si>
    <t>3e7b8fb1-9035-46bb-af6d-8fc6afbdf369</t>
  </si>
  <si>
    <t>amy marquez</t>
  </si>
  <si>
    <t>xarmstrong@smith-graham.info</t>
  </si>
  <si>
    <t>14-05-2022</t>
  </si>
  <si>
    <t>59259acd-4142-400e-aff6-fa9a16e6e8fc</t>
  </si>
  <si>
    <t>jacob osborn</t>
  </si>
  <si>
    <t>garynash@hotmail.com</t>
  </si>
  <si>
    <t>2024-01-25, 2024-02-01, 2024-02-08</t>
  </si>
  <si>
    <t>321a3244-cf65-49ec-87eb-754a995ef5bd</t>
  </si>
  <si>
    <t>veronica diaz</t>
  </si>
  <si>
    <t>mannerik@dominguez.com</t>
  </si>
  <si>
    <t>2024-06-18, 2024-06-25, 2024-07-02</t>
  </si>
  <si>
    <t>dbc6ac37-2442-40c6-8b0c-100c2626c97d</t>
  </si>
  <si>
    <t>SETH LOPEZ</t>
  </si>
  <si>
    <t>garrett13@gmail.com</t>
  </si>
  <si>
    <t>2024-03-10, 2024-03-17, 2024-03-24, 2024-03-31</t>
  </si>
  <si>
    <t>c8794a56-a795-4d2b-9296-81b00d5979bf</t>
  </si>
  <si>
    <t>tiffany david</t>
  </si>
  <si>
    <t>amy62@smith.org</t>
  </si>
  <si>
    <t>2024-11-26, 2024-12-03, 2024-12-10, 2024-12-17, 2024-12-24, 2024-12-31, 2025-01-07</t>
  </si>
  <si>
    <t>44e01371-19fc-4448-85d8-99df113ff40f</t>
  </si>
  <si>
    <t>cassandra martinez</t>
  </si>
  <si>
    <t>jennifer28@gmail.com</t>
  </si>
  <si>
    <t>2022-08-04, 2022-08-11, 2022-08-18, 2022-08-25, 2022-09-01, 2022-09-08, 2022-09-15, 2022-09-22</t>
  </si>
  <si>
    <t>dafbf997-5352-4440-823d-35cfc972d38d</t>
  </si>
  <si>
    <t>DOMINIC LI</t>
  </si>
  <si>
    <t>dtaylor@moore-anderson.org</t>
  </si>
  <si>
    <t>23-04-2023</t>
  </si>
  <si>
    <t>7660302f-477e-4375-887d-01c292e8c8b1</t>
  </si>
  <si>
    <t>CHRISTOPHER RODRIGUEZ</t>
  </si>
  <si>
    <t>daniellewebster@mcgrath.com</t>
  </si>
  <si>
    <t>2023-10-29, 2023-11-05, 2023-11-12, 2023-11-19</t>
  </si>
  <si>
    <t>7d6dca57-cc80-4698-8765-88fe75f53328</t>
  </si>
  <si>
    <t>jennifer weaver</t>
  </si>
  <si>
    <t>hhayden@yahoo.com</t>
  </si>
  <si>
    <t>2023-06-27, 2023-07-04, 2023-07-11, 2023-07-18, 2023-07-25</t>
  </si>
  <si>
    <t>bfd4f67c-d66e-4576-b7e6-2b4d93d5326f</t>
  </si>
  <si>
    <t>DAVID GILES</t>
  </si>
  <si>
    <t>cmartinez@jones.com</t>
  </si>
  <si>
    <t>61f041d0-6993-4611-a777-5ef59ab9ae1b</t>
  </si>
  <si>
    <t>james edwards</t>
  </si>
  <si>
    <t>lewiskimberly@cole.com</t>
  </si>
  <si>
    <t>2022-10-03, 2022-10-10, 2022-10-17, 2022-10-24, 2022-10-31, 2022-11-07, 2022-11-14</t>
  </si>
  <si>
    <t>3e97037d-6577-464d-8d4e-0bd1cb33e3c6</t>
  </si>
  <si>
    <t>steven mckee</t>
  </si>
  <si>
    <t>tross@yahoo.com</t>
  </si>
  <si>
    <t>2025-01-09, 2025-01-16</t>
  </si>
  <si>
    <t>2162d1b7-769a-4892-b466-b8f9e1e3e199</t>
  </si>
  <si>
    <t>ANTHONY GOULD</t>
  </si>
  <si>
    <t>2023-11-05, 2023-11-12, 2023-11-19, 2023-11-26</t>
  </si>
  <si>
    <t>5fc0ccce-4ba0-4508-99ed-cdbcec39212e</t>
  </si>
  <si>
    <t>JOHN HUGHES</t>
  </si>
  <si>
    <t>georgemichael@hotmail.com</t>
  </si>
  <si>
    <t>2024-12-26, 2025-01-02, 2025-01-09, 2025-01-16, 2025-01-23, 2025-01-30, 2025-02-06</t>
  </si>
  <si>
    <t>fb3a3e15-ef19-40da-8a5f-cede7a23c1bc</t>
  </si>
  <si>
    <t>karen gomez</t>
  </si>
  <si>
    <t>sandra20@thomas.net</t>
  </si>
  <si>
    <t>2024-08-10, 2024-08-17, 2024-08-24, 2024-08-31</t>
  </si>
  <si>
    <t>37fc511b-826f-481a-8651-a8970f54c086</t>
  </si>
  <si>
    <t>jacqueline west</t>
  </si>
  <si>
    <t>ureed@yahoo.com</t>
  </si>
  <si>
    <t>2023-05-30, 2023-06-06, 2023-06-13, 2023-06-20, 2023-06-27, 2023-07-04, 2023-07-11, 2023-07-18</t>
  </si>
  <si>
    <t>95eb44d9-8459-4302-8d1d-036e0d08da99</t>
  </si>
  <si>
    <t>jeffrey freeman</t>
  </si>
  <si>
    <t>lutzeric@rivera-klein.com</t>
  </si>
  <si>
    <t>2023-10-30, 2023-11-06, 2023-11-13, 2023-11-20, 2023-11-27, 2023-12-04, 2023-12-11</t>
  </si>
  <si>
    <t>3242f61c-ea3d-49b2-8319-8f412467f4a3</t>
  </si>
  <si>
    <t>james foster</t>
  </si>
  <si>
    <t>turnerstephanie@barnes.biz</t>
  </si>
  <si>
    <t>2022-11-16, 2022-11-23, 2022-11-30, 2022-12-07, 2022-12-14, 2022-12-21, 2022-12-28, 2023-01-04</t>
  </si>
  <si>
    <t>41515f1e-9174-4136-8c0b-dc3f6d4a1259</t>
  </si>
  <si>
    <t>CHRISTINE RITTER MD</t>
  </si>
  <si>
    <t>jessica13@herman-martin.info</t>
  </si>
  <si>
    <t>2022-11-28, 2022-12-05, 2022-12-12, 2022-12-19, 2022-12-26, 2023-01-02, 2023-01-09</t>
  </si>
  <si>
    <t>cfcae6b9-75a8-41d7-ab5e-ebe91478e20e</t>
  </si>
  <si>
    <t>lisa krause</t>
  </si>
  <si>
    <t>barbara85@hotmail.com</t>
  </si>
  <si>
    <t>2022-10-01, 2022-10-08, 2022-10-15, 2022-10-22, 2022-10-29, 2022-11-05</t>
  </si>
  <si>
    <t>aaf1c938-27d5-4ab0-86d6-69465397abdf</t>
  </si>
  <si>
    <t>MICHELLE MEYER</t>
  </si>
  <si>
    <t>jeremyjohnson@yahoo.com</t>
  </si>
  <si>
    <t>2025-02-02, 2025-02-09, 2025-02-16, 2025-02-23</t>
  </si>
  <si>
    <t>4cf21624-8243-4329-b09f-e9365401e034</t>
  </si>
  <si>
    <t>dr. jared crane md</t>
  </si>
  <si>
    <t>hollowayangela@gmail.com</t>
  </si>
  <si>
    <t>2023-06-03, 2023-06-10, 2023-06-17, 2023-06-24, 2023-07-01</t>
  </si>
  <si>
    <t>ed11b850-273b-4ecb-a7b9-86cb76df7b9a</t>
  </si>
  <si>
    <t>JOSHUA COX</t>
  </si>
  <si>
    <t>tknight@gmail.com</t>
  </si>
  <si>
    <t>2023-04-28, 2023-05-05, 2023-05-12, 2023-05-19, 2023-05-26</t>
  </si>
  <si>
    <t>f2d058ca-7b2e-429d-9f80-bd12299606d2</t>
  </si>
  <si>
    <t>andrea edwards</t>
  </si>
  <si>
    <t>bsullivan@perry.com</t>
  </si>
  <si>
    <t>2023-04-18, 2023-04-25, 2023-05-02, 2023-05-09</t>
  </si>
  <si>
    <t>7c8c9267-3c55-4d3a-8ed9-92e01e4415f4</t>
  </si>
  <si>
    <t>KATHERINE MULLEN</t>
  </si>
  <si>
    <t>pjordan@sanchez-ballard.com</t>
  </si>
  <si>
    <t>2023-11-03, 2023-11-10, 2023-11-17</t>
  </si>
  <si>
    <t>60791657-97ec-447d-93bf-a31199155bef</t>
  </si>
  <si>
    <t>ashlee miller</t>
  </si>
  <si>
    <t>ambervasquez@michael.com</t>
  </si>
  <si>
    <t>2022-12-10, 2022-12-17, 2022-12-24, 2022-12-31</t>
  </si>
  <si>
    <t>085e0518-2d75-4dd3-b8a1-18df0088ca76</t>
  </si>
  <si>
    <t>william richardson</t>
  </si>
  <si>
    <t>williamspatricia@yahoo.com</t>
  </si>
  <si>
    <t>2022-06-25, 2022-07-02, 2022-07-09, 2022-07-16, 2022-07-23, 2022-07-30, 2022-08-06</t>
  </si>
  <si>
    <t>15149d1a-9536-4ae6-bf0e-88ea09f81e6f</t>
  </si>
  <si>
    <t>lisa underwood md</t>
  </si>
  <si>
    <t>fholloway@adams.org</t>
  </si>
  <si>
    <t>2022-09-09, 2022-09-16, 2022-09-23</t>
  </si>
  <si>
    <t>48d160c6-9cdc-446c-94f0-fd631259d654</t>
  </si>
  <si>
    <t>joel phelps</t>
  </si>
  <si>
    <t>crawfordjeffrey@johnson-phelps.com</t>
  </si>
  <si>
    <t>2024-07-02, 2024-07-09, 2024-07-16, 2024-07-23, 2024-07-30, 2024-08-06</t>
  </si>
  <si>
    <t>5bd72a7c-73d7-4809-8f6d-e80279004406</t>
  </si>
  <si>
    <t>elizabeth valdez</t>
  </si>
  <si>
    <t>2025-03-21, 2025-03-28, 2025-04-04, 2025-04-11, 2025-04-18</t>
  </si>
  <si>
    <t>High Performance</t>
  </si>
  <si>
    <t>Total Sessions</t>
  </si>
  <si>
    <t>Experience_Level</t>
  </si>
  <si>
    <t>Engagement_Level</t>
  </si>
  <si>
    <t>Time_Spent</t>
  </si>
  <si>
    <t>(hrs)</t>
  </si>
  <si>
    <t>minutes</t>
  </si>
  <si>
    <t>hours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</si>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</sst>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49" fontId="0" fillId="0" borderId="0" xfId="0" applyNumberFormat="1"/>
    <xf numFmtId="1" fontId="0" fillId="0" borderId="0" xfId="0" applyNumberFormat="1"/>
    <xf numFmtId="0" fontId="0" fillId="0" borderId="4" xfId="0" applyBorder="1"/>
    <xf numFmtId="0" fontId="2" fillId="0" borderId="5" xfId="0" applyFont="1" applyBorder="1" applyAlignment="1">
      <alignment horizontal="centerContinuous"/>
    </xf>
    <xf numFmtId="49" fontId="1" fillId="2" borderId="2" xfId="0" applyNumberFormat="1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14" fontId="1" fillId="2" borderId="2" xfId="0" applyNumberFormat="1" applyFont="1" applyFill="1" applyBorder="1"/>
  </cellXfs>
  <cellStyles count="1"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" formatCode="0"/>
    </dxf>
    <dxf>
      <numFmt numFmtId="0" formatCode="General"/>
    </dxf>
    <dxf>
      <numFmt numFmtId="1" formatCode="0"/>
    </dxf>
    <dxf>
      <numFmt numFmtId="30" formatCode="@"/>
    </dxf>
    <dxf>
      <numFmt numFmtId="30" formatCode="@"/>
    </dxf>
    <dxf>
      <numFmt numFmtId="19" formatCode="dd/mm/yyyy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1DA2E8-B3B3-44B7-BE8E-AB47B7E93AFB}" autoFormatId="16" applyNumberFormats="0" applyBorderFormats="0" applyFontFormats="0" applyPatternFormats="0" applyAlignmentFormats="0" applyWidthHeightFormats="0">
  <queryTableRefresh nextId="15">
    <queryTableFields count="14">
      <queryTableField id="1" name="Student_ID" tableColumnId="1"/>
      <queryTableField id="2" name="Name" tableColumnId="2"/>
      <queryTableField id="3" name="Email" tableColumnId="3"/>
      <queryTableField id="4" name="Gender" tableColumnId="4"/>
      <queryTableField id="5" name="Country" tableColumnId="5"/>
      <queryTableField id="6" name="Age" tableColumnId="6"/>
      <queryTableField id="7" name="Enrollment_Date" tableColumnId="7"/>
      <queryTableField id="8" name="Course_Name" tableColumnId="8"/>
      <queryTableField id="9" name="Course_Category" tableColumnId="9"/>
      <queryTableField id="10" name="Progress (%)" tableColumnId="10"/>
      <queryTableField id="11" name="Time_Spent (hrs)" tableColumnId="11"/>
      <queryTableField id="12" name="Completed" tableColumnId="12"/>
      <queryTableField id="13" name="Feedback_Rating" tableColumnId="13"/>
      <queryTableField id="14" name="Session_Attendanc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99A43-FACC-471F-AD8C-87269B32E7CB}" name="online_course_student_data_1" displayName="online_course_student_data_1" ref="A1:N1223" tableType="queryTable" totalsRowShown="0">
  <autoFilter ref="A1:N1223" xr:uid="{01599A43-FACC-471F-AD8C-87269B32E7CB}"/>
  <tableColumns count="14">
    <tableColumn id="1" xr3:uid="{4539F50F-9D5D-43A5-B85C-5823B53E2EA3}" uniqueName="1" name="Student_ID" queryTableFieldId="1" dataDxfId="33"/>
    <tableColumn id="2" xr3:uid="{EE93E529-C468-4B66-9F44-D069E84D82E1}" uniqueName="2" name="Name" queryTableFieldId="2" dataDxfId="32"/>
    <tableColumn id="3" xr3:uid="{440683D5-CAA3-40F0-9D95-32FB85D7B16E}" uniqueName="3" name="Email" queryTableFieldId="3" dataDxfId="31"/>
    <tableColumn id="4" xr3:uid="{44977C94-7A9D-4230-8050-1AA96E86B156}" uniqueName="4" name="Gender" queryTableFieldId="4" dataDxfId="30"/>
    <tableColumn id="5" xr3:uid="{3F7E6199-8A3B-49C5-8D35-9528757101E7}" uniqueName="5" name="Country" queryTableFieldId="5" dataDxfId="29"/>
    <tableColumn id="6" xr3:uid="{B6F1BA23-B69D-436B-B4AE-3A7FBD025842}" uniqueName="6" name="Age" queryTableFieldId="6" dataDxfId="28"/>
    <tableColumn id="7" xr3:uid="{7EF8152D-FDC0-41B8-AB32-51D3FBCAA27A}" uniqueName="7" name="Enrollment_Date" queryTableFieldId="7" dataDxfId="27"/>
    <tableColumn id="8" xr3:uid="{A8B1DC07-DAE4-4E1E-8AEA-E7F1C243BB92}" uniqueName="8" name="Course_Name" queryTableFieldId="8" dataDxfId="26"/>
    <tableColumn id="9" xr3:uid="{482ADB84-71BB-40F2-8636-7824436C7852}" uniqueName="9" name="Course_Category" queryTableFieldId="9" dataDxfId="25"/>
    <tableColumn id="10" xr3:uid="{56535837-D7D3-4685-B4F2-BB6FB5C31AC9}" uniqueName="10" name="Progress (%)" queryTableFieldId="10"/>
    <tableColumn id="11" xr3:uid="{3AE23EF4-0D7D-4198-A3DB-2CD6C6706F29}" uniqueName="11" name="Time_Spent" queryTableFieldId="11" dataDxfId="24"/>
    <tableColumn id="12" xr3:uid="{05C4B543-300C-422A-98AF-1D8F2985578B}" uniqueName="12" name="(hrs)" queryTableFieldId="12" dataDxfId="23"/>
    <tableColumn id="13" xr3:uid="{F3B5C65B-4F90-4B9D-B992-B28A34BE2B8A}" uniqueName="13" name="Feedback_Rating" queryTableFieldId="13" dataDxfId="22"/>
    <tableColumn id="14" xr3:uid="{39EBCDE5-F962-4247-AE5A-B3E428BD01C6}" uniqueName="14" name="Session_Attendance" queryTableFieldId="14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40D46B-FA1C-450C-8724-6574F03582E0}" name="Table2" displayName="Table2" ref="A1:R1201" totalsRowShown="0" headerRowDxfId="20" headerRowBorderDxfId="19" tableBorderDxfId="18">
  <autoFilter ref="A1:R1201" xr:uid="{8E40D46B-FA1C-450C-8724-6574F03582E0}"/>
  <tableColumns count="18">
    <tableColumn id="1" xr3:uid="{8CA7D30E-7EA2-4CA1-9D48-E753060B86AC}" name="Student_ID" dataDxfId="17"/>
    <tableColumn id="2" xr3:uid="{CA4A03D8-4334-490D-B00A-52AED94C70CA}" name="Name" dataDxfId="16">
      <calculatedColumnFormula>PROPER(online_course_student_data_1!B2)</calculatedColumnFormula>
    </tableColumn>
    <tableColumn id="3" xr3:uid="{E348A9A5-3509-4194-B41E-A4085A8AE485}" name="Email"/>
    <tableColumn id="4" xr3:uid="{CFA69096-0617-4C4A-89D5-A7D7E2BF251F}" name="Gender" dataDxfId="15"/>
    <tableColumn id="5" xr3:uid="{6BC050CC-622B-4D7B-B43B-F75D8891CD2A}" name="Country" dataDxfId="14"/>
    <tableColumn id="6" xr3:uid="{ED7DA2E0-0438-4237-BE3C-75398FC59F88}" name="Age" dataDxfId="13">
      <calculatedColumnFormula>IF(OR(ISBLANK(online_course_student_data_1!F2),online_course_student_data_1!F2=0),FLOOR(AVERAGE(online_course_student_data_1!F:F),1),online_course_student_data_1!F2)</calculatedColumnFormula>
    </tableColumn>
    <tableColumn id="7" xr3:uid="{CF53C2AF-DEF5-4F10-B63C-5C3042001D91}" name="Enrollment_Date" dataDxfId="12"/>
    <tableColumn id="8" xr3:uid="{A608AFEE-6534-4052-B15B-AB3FC9BD7DCB}" name="Course_Name" dataDxfId="11"/>
    <tableColumn id="9" xr3:uid="{B924C90C-89F0-4DE0-9260-835F1B394CC2}" name="Course_Category" dataDxfId="10"/>
    <tableColumn id="10" xr3:uid="{BB612FAA-FA6A-42CD-8623-22B73F8B0365}" name="Progress (%)" dataDxfId="9">
      <calculatedColumnFormula>IF(online_course_student_data_1!J2&lt;1,online_course_student_data_1!J2*100,online_course_student_data_1!J2)</calculatedColumnFormula>
    </tableColumn>
    <tableColumn id="11" xr3:uid="{38F77AB2-A351-4FB0-A3F6-A42BAECDA5FE}" name="Time_Spent (hrs)" dataDxfId="8">
      <calculatedColumnFormula>IF(online_course_student_data_1!K2&gt;10,online_course_student_data_1!K2/60,online_course_student_data_1!K2)</calculatedColumnFormula>
    </tableColumn>
    <tableColumn id="12" xr3:uid="{9BD49651-D37F-4053-9CEA-3C2351857295}" name="Completed"/>
    <tableColumn id="13" xr3:uid="{114489FD-4F2E-4132-B495-91593359DB3D}" name="Feedback_Rating" dataDxfId="7">
      <calculatedColumnFormula>IF(OR(ISBLANK(online_course_student_data_1!M2),online_course_student_data_1!M2&gt;5),MEDIAN(online_course_student_data_1!M:M),online_course_student_data_1!M2)</calculatedColumnFormula>
    </tableColumn>
    <tableColumn id="15" xr3:uid="{079EF086-6955-4DC6-A675-36791FE46E3F}" name="High Performance" dataDxfId="6">
      <calculatedColumnFormula>IF(AND(Table2[[#This Row],[Completed]]="Yes",Table2[[#This Row],[Feedback_Rating]]&gt;=4),"Yes","No")</calculatedColumnFormula>
    </tableColumn>
    <tableColumn id="14" xr3:uid="{F2105051-D23E-4192-A97D-E403E31996BA}" name="Session_Attendance" dataDxfId="5"/>
    <tableColumn id="16" xr3:uid="{DBE4BDC8-A237-4EE9-BCE9-C7710C8F4E65}" name="Total Sessions" dataDxfId="4">
      <calculatedColumnFormula>LEN(Table2[[#This Row],[Session_Attendance]])-LEN(SUBSTITUTE(Table2[[#This Row],[Session_Attendance]],",",""))+1</calculatedColumnFormula>
    </tableColumn>
    <tableColumn id="17" xr3:uid="{A8B155DB-5752-430D-B20A-0AFE85EE2B85}" name="Experience_Level" dataDxfId="3">
      <calculatedColumnFormula array="1">_xlfn.IFS(AND(18&lt;=F2,F2&lt;=22),"Student",AND(23&lt;=F2,F2&lt;=30),"Early Career",AND(31&lt;=F2,F2&lt;=40),"Mid Career",TRUE,"Senior")</calculatedColumnFormula>
    </tableColumn>
    <tableColumn id="18" xr3:uid="{5BD4577D-B4B0-4FCE-A7FD-4A9C240DA22D}" name="Engagement_Level" dataDxfId="2">
      <calculatedColumnFormula array="1">_xlfn.IFS(AND(0&lt;=J2+K2,J2+K2&lt;=5),"Low",AND(5&lt;=J2+K2,J2+K2&lt;=15),"Medium",TRUE,"High")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9AC5-BA9D-458C-8C0A-7EB8759CD73F}">
  <dimension ref="A1:N1245"/>
  <sheetViews>
    <sheetView workbookViewId="0">
      <selection activeCell="M1071" sqref="M1071"/>
    </sheetView>
  </sheetViews>
  <sheetFormatPr defaultRowHeight="14.4" x14ac:dyDescent="0.3"/>
  <cols>
    <col min="1" max="1" width="36.33203125" bestFit="1" customWidth="1"/>
    <col min="2" max="2" width="26.77734375" style="5" bestFit="1" customWidth="1"/>
    <col min="3" max="3" width="35.6640625" bestFit="1" customWidth="1"/>
    <col min="4" max="4" width="9.33203125" bestFit="1" customWidth="1"/>
    <col min="5" max="5" width="10" bestFit="1" customWidth="1"/>
    <col min="6" max="6" width="6.44140625" style="6" bestFit="1" customWidth="1"/>
    <col min="7" max="7" width="17.44140625" bestFit="1" customWidth="1"/>
    <col min="8" max="8" width="26.77734375" bestFit="1" customWidth="1"/>
    <col min="9" max="9" width="17.6640625" bestFit="1" customWidth="1"/>
    <col min="10" max="10" width="13.5546875" bestFit="1" customWidth="1"/>
    <col min="11" max="11" width="17.6640625" bestFit="1" customWidth="1"/>
    <col min="12" max="12" width="12.44140625" bestFit="1" customWidth="1"/>
    <col min="13" max="13" width="17.6640625" style="6" bestFit="1" customWidth="1"/>
    <col min="14" max="14" width="80.88671875" bestFit="1" customWidth="1"/>
  </cols>
  <sheetData>
    <row r="1" spans="1:14" x14ac:dyDescent="0.3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  <c r="K1" t="s">
        <v>4729</v>
      </c>
      <c r="L1" t="s">
        <v>4730</v>
      </c>
      <c r="M1" s="6" t="s">
        <v>12</v>
      </c>
      <c r="N1" t="s">
        <v>13</v>
      </c>
    </row>
    <row r="2" spans="1:14" x14ac:dyDescent="0.3">
      <c r="A2" t="s">
        <v>14</v>
      </c>
      <c r="B2" s="5" t="s">
        <v>15</v>
      </c>
      <c r="C2" t="s">
        <v>16</v>
      </c>
      <c r="D2" t="s">
        <v>17</v>
      </c>
      <c r="E2" t="s">
        <v>18</v>
      </c>
      <c r="F2" s="6">
        <v>19</v>
      </c>
      <c r="G2" s="1">
        <v>45651</v>
      </c>
      <c r="H2" t="s">
        <v>19</v>
      </c>
      <c r="I2" t="s">
        <v>20</v>
      </c>
      <c r="J2">
        <v>0.94</v>
      </c>
      <c r="K2">
        <v>90</v>
      </c>
      <c r="L2" t="s">
        <v>4731</v>
      </c>
      <c r="M2" s="6">
        <v>1</v>
      </c>
      <c r="N2" t="s">
        <v>21</v>
      </c>
    </row>
    <row r="3" spans="1:14" x14ac:dyDescent="0.3">
      <c r="A3" t="s">
        <v>22</v>
      </c>
      <c r="B3" s="5" t="s">
        <v>23</v>
      </c>
      <c r="C3" t="s">
        <v>24</v>
      </c>
      <c r="D3" t="s">
        <v>25</v>
      </c>
      <c r="E3" t="s">
        <v>26</v>
      </c>
      <c r="F3" s="6">
        <v>42</v>
      </c>
      <c r="G3" s="1">
        <v>45529</v>
      </c>
      <c r="H3" t="s">
        <v>27</v>
      </c>
      <c r="I3" t="s">
        <v>28</v>
      </c>
      <c r="J3">
        <v>0.83</v>
      </c>
      <c r="K3">
        <v>45</v>
      </c>
      <c r="N3" t="s">
        <v>30</v>
      </c>
    </row>
    <row r="4" spans="1:14" x14ac:dyDescent="0.3">
      <c r="A4" t="s">
        <v>31</v>
      </c>
      <c r="B4" s="5" t="s">
        <v>32</v>
      </c>
      <c r="C4" t="s">
        <v>33</v>
      </c>
      <c r="D4" t="s">
        <v>25</v>
      </c>
      <c r="E4" t="s">
        <v>26</v>
      </c>
      <c r="G4" s="1">
        <v>44802</v>
      </c>
      <c r="H4" t="s">
        <v>34</v>
      </c>
      <c r="I4" t="s">
        <v>35</v>
      </c>
      <c r="J4">
        <v>0.48</v>
      </c>
      <c r="K4">
        <v>2</v>
      </c>
      <c r="M4" s="6">
        <v>1</v>
      </c>
      <c r="N4" t="s">
        <v>37</v>
      </c>
    </row>
    <row r="5" spans="1:14" x14ac:dyDescent="0.3">
      <c r="A5" t="s">
        <v>38</v>
      </c>
      <c r="B5" s="5" t="s">
        <v>39</v>
      </c>
      <c r="C5" t="s">
        <v>40</v>
      </c>
      <c r="D5" t="s">
        <v>41</v>
      </c>
      <c r="E5" t="s">
        <v>42</v>
      </c>
      <c r="F5" s="6">
        <v>20</v>
      </c>
      <c r="G5" s="1">
        <v>45113</v>
      </c>
      <c r="H5" t="s">
        <v>43</v>
      </c>
      <c r="I5" t="s">
        <v>20</v>
      </c>
      <c r="J5">
        <v>0.46</v>
      </c>
      <c r="K5">
        <v>1</v>
      </c>
      <c r="L5" t="s">
        <v>4732</v>
      </c>
      <c r="M5" s="6">
        <v>5</v>
      </c>
      <c r="N5" t="s">
        <v>44</v>
      </c>
    </row>
    <row r="6" spans="1:14" x14ac:dyDescent="0.3">
      <c r="A6" t="s">
        <v>45</v>
      </c>
      <c r="B6" s="5" t="s">
        <v>46</v>
      </c>
      <c r="C6" t="s">
        <v>47</v>
      </c>
      <c r="D6" t="s">
        <v>17</v>
      </c>
      <c r="E6" t="s">
        <v>48</v>
      </c>
      <c r="F6" s="6">
        <v>0</v>
      </c>
      <c r="G6" s="1">
        <v>45362</v>
      </c>
      <c r="H6" t="s">
        <v>49</v>
      </c>
      <c r="I6" t="s">
        <v>35</v>
      </c>
      <c r="J6">
        <v>0.26</v>
      </c>
      <c r="K6">
        <v>90</v>
      </c>
      <c r="L6" t="s">
        <v>4731</v>
      </c>
      <c r="N6" t="s">
        <v>50</v>
      </c>
    </row>
    <row r="7" spans="1:14" x14ac:dyDescent="0.3">
      <c r="A7" t="s">
        <v>51</v>
      </c>
      <c r="B7" s="5" t="s">
        <v>52</v>
      </c>
      <c r="C7" t="s">
        <v>53</v>
      </c>
      <c r="D7" t="s">
        <v>54</v>
      </c>
      <c r="E7" t="s">
        <v>18</v>
      </c>
      <c r="F7" s="6">
        <v>26</v>
      </c>
      <c r="G7" s="1">
        <v>44999</v>
      </c>
      <c r="H7" t="s">
        <v>55</v>
      </c>
      <c r="I7" t="s">
        <v>56</v>
      </c>
      <c r="J7">
        <v>0.98</v>
      </c>
      <c r="K7">
        <v>1</v>
      </c>
      <c r="L7" t="s">
        <v>4732</v>
      </c>
      <c r="M7" s="6">
        <v>6</v>
      </c>
      <c r="N7" t="s">
        <v>57</v>
      </c>
    </row>
    <row r="8" spans="1:14" x14ac:dyDescent="0.3">
      <c r="A8" t="s">
        <v>58</v>
      </c>
      <c r="B8" s="5" t="s">
        <v>59</v>
      </c>
      <c r="C8" t="s">
        <v>60</v>
      </c>
      <c r="D8" t="s">
        <v>25</v>
      </c>
      <c r="E8" t="s">
        <v>18</v>
      </c>
      <c r="G8" s="1">
        <v>45146</v>
      </c>
      <c r="H8" t="s">
        <v>34</v>
      </c>
      <c r="I8" t="s">
        <v>35</v>
      </c>
      <c r="J8">
        <v>82</v>
      </c>
      <c r="K8">
        <v>120</v>
      </c>
      <c r="L8" t="s">
        <v>4731</v>
      </c>
      <c r="M8" s="6">
        <v>4</v>
      </c>
      <c r="N8" t="s">
        <v>61</v>
      </c>
    </row>
    <row r="9" spans="1:14" x14ac:dyDescent="0.3">
      <c r="A9" t="s">
        <v>62</v>
      </c>
      <c r="B9" s="5" t="s">
        <v>63</v>
      </c>
      <c r="C9" t="s">
        <v>64</v>
      </c>
      <c r="D9" t="s">
        <v>17</v>
      </c>
      <c r="E9" t="s">
        <v>18</v>
      </c>
      <c r="F9" s="6">
        <v>0</v>
      </c>
      <c r="G9" s="1">
        <v>44872</v>
      </c>
      <c r="H9" t="s">
        <v>65</v>
      </c>
      <c r="I9" t="s">
        <v>28</v>
      </c>
      <c r="J9">
        <v>19</v>
      </c>
      <c r="K9">
        <v>1.5</v>
      </c>
      <c r="N9" t="s">
        <v>66</v>
      </c>
    </row>
    <row r="10" spans="1:14" x14ac:dyDescent="0.3">
      <c r="A10" t="s">
        <v>67</v>
      </c>
      <c r="B10" s="5" t="s">
        <v>68</v>
      </c>
      <c r="C10" t="s">
        <v>69</v>
      </c>
      <c r="D10" t="s">
        <v>54</v>
      </c>
      <c r="E10" t="s">
        <v>70</v>
      </c>
      <c r="G10" s="1">
        <v>45479</v>
      </c>
      <c r="H10" t="s">
        <v>71</v>
      </c>
      <c r="I10" t="s">
        <v>35</v>
      </c>
      <c r="J10">
        <v>87</v>
      </c>
      <c r="K10">
        <v>1</v>
      </c>
      <c r="L10" t="s">
        <v>4732</v>
      </c>
      <c r="M10" s="6">
        <v>5</v>
      </c>
      <c r="N10" t="s">
        <v>72</v>
      </c>
    </row>
    <row r="11" spans="1:14" x14ac:dyDescent="0.3">
      <c r="A11" t="s">
        <v>73</v>
      </c>
      <c r="B11" s="5" t="s">
        <v>74</v>
      </c>
      <c r="C11" t="s">
        <v>75</v>
      </c>
      <c r="D11" t="s">
        <v>41</v>
      </c>
      <c r="E11" t="s">
        <v>48</v>
      </c>
      <c r="F11" s="6">
        <v>29</v>
      </c>
      <c r="G11" s="1">
        <v>44663</v>
      </c>
      <c r="H11" t="s">
        <v>71</v>
      </c>
      <c r="I11" t="s">
        <v>35</v>
      </c>
      <c r="J11">
        <v>80</v>
      </c>
      <c r="K11">
        <v>45</v>
      </c>
      <c r="M11" s="6">
        <v>3</v>
      </c>
      <c r="N11" t="s">
        <v>76</v>
      </c>
    </row>
    <row r="12" spans="1:14" x14ac:dyDescent="0.3">
      <c r="A12" t="s">
        <v>77</v>
      </c>
      <c r="B12" s="5" t="s">
        <v>78</v>
      </c>
      <c r="C12" t="s">
        <v>79</v>
      </c>
      <c r="D12" t="s">
        <v>41</v>
      </c>
      <c r="E12" t="s">
        <v>70</v>
      </c>
      <c r="F12" s="6">
        <v>0</v>
      </c>
      <c r="G12" s="1">
        <v>45481</v>
      </c>
      <c r="H12" t="s">
        <v>43</v>
      </c>
      <c r="I12" t="s">
        <v>20</v>
      </c>
      <c r="J12">
        <v>0.46</v>
      </c>
      <c r="K12">
        <v>120</v>
      </c>
      <c r="L12" t="s">
        <v>4731</v>
      </c>
      <c r="M12" s="6">
        <v>6</v>
      </c>
      <c r="N12" t="s">
        <v>80</v>
      </c>
    </row>
    <row r="13" spans="1:14" x14ac:dyDescent="0.3">
      <c r="A13" t="s">
        <v>81</v>
      </c>
      <c r="B13" s="5" t="s">
        <v>82</v>
      </c>
      <c r="C13" t="s">
        <v>83</v>
      </c>
      <c r="D13" t="s">
        <v>84</v>
      </c>
      <c r="E13" t="s">
        <v>85</v>
      </c>
      <c r="F13" s="6">
        <v>0</v>
      </c>
      <c r="G13" s="1">
        <v>44791</v>
      </c>
      <c r="H13" t="s">
        <v>86</v>
      </c>
      <c r="I13" t="s">
        <v>28</v>
      </c>
      <c r="J13">
        <v>0.7</v>
      </c>
      <c r="K13">
        <v>1</v>
      </c>
      <c r="L13" t="s">
        <v>4732</v>
      </c>
      <c r="M13" s="6">
        <v>2</v>
      </c>
      <c r="N13" t="s">
        <v>87</v>
      </c>
    </row>
    <row r="14" spans="1:14" x14ac:dyDescent="0.3">
      <c r="A14" t="s">
        <v>88</v>
      </c>
      <c r="B14" s="5" t="s">
        <v>89</v>
      </c>
      <c r="C14" t="s">
        <v>90</v>
      </c>
      <c r="D14" t="s">
        <v>91</v>
      </c>
      <c r="E14" t="s">
        <v>92</v>
      </c>
      <c r="F14" s="6">
        <v>0</v>
      </c>
      <c r="G14" s="1">
        <v>44987</v>
      </c>
      <c r="H14" t="s">
        <v>49</v>
      </c>
      <c r="I14" t="s">
        <v>35</v>
      </c>
      <c r="J14">
        <v>57</v>
      </c>
      <c r="K14">
        <v>120</v>
      </c>
      <c r="L14" t="s">
        <v>4731</v>
      </c>
      <c r="M14" s="6">
        <v>1</v>
      </c>
      <c r="N14" t="s">
        <v>93</v>
      </c>
    </row>
    <row r="15" spans="1:14" x14ac:dyDescent="0.3">
      <c r="A15" t="s">
        <v>94</v>
      </c>
      <c r="B15" s="5" t="s">
        <v>95</v>
      </c>
      <c r="C15" t="s">
        <v>96</v>
      </c>
      <c r="D15" t="s">
        <v>41</v>
      </c>
      <c r="E15" t="s">
        <v>92</v>
      </c>
      <c r="F15" s="6">
        <v>0</v>
      </c>
      <c r="G15" s="1">
        <v>45043</v>
      </c>
      <c r="H15" t="s">
        <v>19</v>
      </c>
      <c r="I15" t="s">
        <v>20</v>
      </c>
      <c r="J15">
        <v>9</v>
      </c>
      <c r="K15">
        <v>1.5</v>
      </c>
      <c r="M15" s="6">
        <v>5</v>
      </c>
      <c r="N15" t="s">
        <v>97</v>
      </c>
    </row>
    <row r="16" spans="1:14" x14ac:dyDescent="0.3">
      <c r="A16" t="s">
        <v>98</v>
      </c>
      <c r="B16" s="5" t="s">
        <v>99</v>
      </c>
      <c r="C16" t="s">
        <v>100</v>
      </c>
      <c r="D16" t="s">
        <v>84</v>
      </c>
      <c r="E16" t="s">
        <v>18</v>
      </c>
      <c r="F16" s="6">
        <v>0</v>
      </c>
      <c r="G16" s="1">
        <v>44990</v>
      </c>
      <c r="H16" t="s">
        <v>65</v>
      </c>
      <c r="I16" t="s">
        <v>28</v>
      </c>
      <c r="J16">
        <v>24</v>
      </c>
      <c r="K16">
        <v>120</v>
      </c>
      <c r="L16" t="s">
        <v>4731</v>
      </c>
      <c r="M16" s="6">
        <v>1</v>
      </c>
      <c r="N16" t="s">
        <v>101</v>
      </c>
    </row>
    <row r="17" spans="1:14" x14ac:dyDescent="0.3">
      <c r="A17" t="s">
        <v>102</v>
      </c>
      <c r="B17" s="5" t="s">
        <v>103</v>
      </c>
      <c r="C17" t="s">
        <v>104</v>
      </c>
      <c r="D17" t="s">
        <v>105</v>
      </c>
      <c r="E17" t="s">
        <v>18</v>
      </c>
      <c r="G17" s="1">
        <v>45327</v>
      </c>
      <c r="H17" t="s">
        <v>19</v>
      </c>
      <c r="I17" t="s">
        <v>20</v>
      </c>
      <c r="J17">
        <v>0.13</v>
      </c>
      <c r="K17">
        <v>1</v>
      </c>
      <c r="L17" t="s">
        <v>4732</v>
      </c>
      <c r="M17" s="6">
        <v>2</v>
      </c>
      <c r="N17" t="s">
        <v>106</v>
      </c>
    </row>
    <row r="18" spans="1:14" x14ac:dyDescent="0.3">
      <c r="A18" t="s">
        <v>107</v>
      </c>
      <c r="B18" s="5" t="s">
        <v>108</v>
      </c>
      <c r="C18" t="s">
        <v>109</v>
      </c>
      <c r="D18" t="s">
        <v>41</v>
      </c>
      <c r="E18" t="s">
        <v>48</v>
      </c>
      <c r="G18" s="1">
        <v>45354</v>
      </c>
      <c r="H18" t="s">
        <v>110</v>
      </c>
      <c r="I18" t="s">
        <v>56</v>
      </c>
      <c r="J18">
        <v>0.69</v>
      </c>
      <c r="K18">
        <v>1.5</v>
      </c>
      <c r="M18" s="6">
        <v>6</v>
      </c>
      <c r="N18" t="s">
        <v>111</v>
      </c>
    </row>
    <row r="19" spans="1:14" x14ac:dyDescent="0.3">
      <c r="A19" t="s">
        <v>112</v>
      </c>
      <c r="B19" s="5" t="s">
        <v>113</v>
      </c>
      <c r="C19" t="s">
        <v>114</v>
      </c>
      <c r="D19" t="s">
        <v>115</v>
      </c>
      <c r="E19" t="s">
        <v>48</v>
      </c>
      <c r="G19" s="1">
        <v>45289</v>
      </c>
      <c r="H19" t="s">
        <v>19</v>
      </c>
      <c r="I19" t="s">
        <v>20</v>
      </c>
      <c r="J19">
        <v>33</v>
      </c>
      <c r="K19">
        <v>1.5</v>
      </c>
      <c r="M19" s="6">
        <v>6</v>
      </c>
      <c r="N19" t="s">
        <v>116</v>
      </c>
    </row>
    <row r="20" spans="1:14" x14ac:dyDescent="0.3">
      <c r="A20" t="s">
        <v>117</v>
      </c>
      <c r="B20" s="5" t="s">
        <v>118</v>
      </c>
      <c r="C20" t="s">
        <v>119</v>
      </c>
      <c r="D20" t="s">
        <v>105</v>
      </c>
      <c r="E20" t="s">
        <v>26</v>
      </c>
      <c r="F20" s="6">
        <v>34</v>
      </c>
      <c r="G20" s="1">
        <v>45740</v>
      </c>
      <c r="H20" t="s">
        <v>27</v>
      </c>
      <c r="I20" t="s">
        <v>28</v>
      </c>
      <c r="J20">
        <v>0.06</v>
      </c>
      <c r="K20">
        <v>1</v>
      </c>
      <c r="L20" t="s">
        <v>4732</v>
      </c>
      <c r="M20" s="6">
        <v>5</v>
      </c>
      <c r="N20" t="s">
        <v>120</v>
      </c>
    </row>
    <row r="21" spans="1:14" x14ac:dyDescent="0.3">
      <c r="A21" t="s">
        <v>121</v>
      </c>
      <c r="B21" s="5" t="s">
        <v>122</v>
      </c>
      <c r="C21" t="s">
        <v>123</v>
      </c>
      <c r="D21" t="s">
        <v>17</v>
      </c>
      <c r="E21" t="s">
        <v>18</v>
      </c>
      <c r="F21" s="6">
        <v>0</v>
      </c>
      <c r="G21" s="1">
        <v>44752</v>
      </c>
      <c r="H21" t="s">
        <v>86</v>
      </c>
      <c r="I21" t="s">
        <v>28</v>
      </c>
      <c r="J21">
        <v>0.72</v>
      </c>
      <c r="K21">
        <v>120</v>
      </c>
      <c r="L21" t="s">
        <v>4731</v>
      </c>
      <c r="M21" s="6">
        <v>2</v>
      </c>
      <c r="N21" t="s">
        <v>124</v>
      </c>
    </row>
    <row r="22" spans="1:14" x14ac:dyDescent="0.3">
      <c r="A22" t="s">
        <v>125</v>
      </c>
      <c r="B22" s="5" t="s">
        <v>126</v>
      </c>
      <c r="C22" t="s">
        <v>127</v>
      </c>
      <c r="D22" t="s">
        <v>17</v>
      </c>
      <c r="E22" t="s">
        <v>26</v>
      </c>
      <c r="F22" s="6">
        <v>0</v>
      </c>
      <c r="G22" s="1">
        <v>44902</v>
      </c>
      <c r="H22" t="s">
        <v>34</v>
      </c>
      <c r="I22" t="s">
        <v>35</v>
      </c>
      <c r="J22">
        <v>0.16</v>
      </c>
      <c r="K22">
        <v>90</v>
      </c>
      <c r="L22" t="s">
        <v>4731</v>
      </c>
      <c r="N22" t="s">
        <v>128</v>
      </c>
    </row>
    <row r="23" spans="1:14" x14ac:dyDescent="0.3">
      <c r="A23" t="s">
        <v>129</v>
      </c>
      <c r="B23" s="5" t="s">
        <v>130</v>
      </c>
      <c r="C23" t="s">
        <v>131</v>
      </c>
      <c r="D23" t="s">
        <v>105</v>
      </c>
      <c r="E23" t="s">
        <v>132</v>
      </c>
      <c r="F23" s="6">
        <v>0</v>
      </c>
      <c r="G23" s="1">
        <v>44785</v>
      </c>
      <c r="H23" t="s">
        <v>43</v>
      </c>
      <c r="I23" t="s">
        <v>20</v>
      </c>
      <c r="J23">
        <v>0.44</v>
      </c>
      <c r="K23">
        <v>45</v>
      </c>
      <c r="M23" s="6">
        <v>1</v>
      </c>
      <c r="N23" t="s">
        <v>133</v>
      </c>
    </row>
    <row r="24" spans="1:14" x14ac:dyDescent="0.3">
      <c r="A24" t="s">
        <v>134</v>
      </c>
      <c r="B24" s="5" t="s">
        <v>135</v>
      </c>
      <c r="C24" t="s">
        <v>136</v>
      </c>
      <c r="D24" t="s">
        <v>105</v>
      </c>
      <c r="E24" t="s">
        <v>42</v>
      </c>
      <c r="F24" s="6">
        <v>0</v>
      </c>
      <c r="G24" s="1">
        <v>45124</v>
      </c>
      <c r="H24" t="s">
        <v>86</v>
      </c>
      <c r="I24" t="s">
        <v>28</v>
      </c>
      <c r="J24">
        <v>0.17</v>
      </c>
      <c r="K24">
        <v>1</v>
      </c>
      <c r="L24" t="s">
        <v>4732</v>
      </c>
      <c r="M24" s="6">
        <v>3</v>
      </c>
      <c r="N24" t="s">
        <v>137</v>
      </c>
    </row>
    <row r="25" spans="1:14" x14ac:dyDescent="0.3">
      <c r="A25" t="s">
        <v>138</v>
      </c>
      <c r="B25" s="5" t="s">
        <v>139</v>
      </c>
      <c r="C25" t="s">
        <v>140</v>
      </c>
      <c r="D25" t="s">
        <v>91</v>
      </c>
      <c r="E25" t="s">
        <v>26</v>
      </c>
      <c r="F25" s="6">
        <v>28</v>
      </c>
      <c r="G25" s="1">
        <v>45232</v>
      </c>
      <c r="H25" t="s">
        <v>141</v>
      </c>
      <c r="I25" t="s">
        <v>142</v>
      </c>
      <c r="J25">
        <v>0.06</v>
      </c>
      <c r="K25">
        <v>45</v>
      </c>
      <c r="M25" s="6">
        <v>1</v>
      </c>
      <c r="N25" t="s">
        <v>143</v>
      </c>
    </row>
    <row r="26" spans="1:14" x14ac:dyDescent="0.3">
      <c r="A26" t="s">
        <v>144</v>
      </c>
      <c r="B26" s="5" t="s">
        <v>145</v>
      </c>
      <c r="C26" t="s">
        <v>146</v>
      </c>
      <c r="D26" t="s">
        <v>105</v>
      </c>
      <c r="E26" t="s">
        <v>92</v>
      </c>
      <c r="G26" s="1">
        <v>44899</v>
      </c>
      <c r="H26" t="s">
        <v>141</v>
      </c>
      <c r="I26" t="s">
        <v>142</v>
      </c>
      <c r="J26">
        <v>71</v>
      </c>
      <c r="K26">
        <v>45</v>
      </c>
      <c r="M26" s="6">
        <v>1</v>
      </c>
      <c r="N26" t="s">
        <v>147</v>
      </c>
    </row>
    <row r="27" spans="1:14" x14ac:dyDescent="0.3">
      <c r="A27" t="s">
        <v>148</v>
      </c>
      <c r="B27" s="5" t="s">
        <v>149</v>
      </c>
      <c r="C27" t="s">
        <v>150</v>
      </c>
      <c r="D27" t="s">
        <v>17</v>
      </c>
      <c r="E27" t="s">
        <v>151</v>
      </c>
      <c r="F27" s="6">
        <v>0</v>
      </c>
      <c r="G27" s="1">
        <v>45643</v>
      </c>
      <c r="H27" t="s">
        <v>152</v>
      </c>
      <c r="I27" t="s">
        <v>56</v>
      </c>
      <c r="J27">
        <v>0.05</v>
      </c>
      <c r="K27">
        <v>2</v>
      </c>
      <c r="M27" s="6">
        <v>3</v>
      </c>
      <c r="N27" t="s">
        <v>153</v>
      </c>
    </row>
    <row r="28" spans="1:14" x14ac:dyDescent="0.3">
      <c r="A28" t="s">
        <v>154</v>
      </c>
      <c r="B28" s="5" t="s">
        <v>155</v>
      </c>
      <c r="C28" t="s">
        <v>156</v>
      </c>
      <c r="D28" t="s">
        <v>54</v>
      </c>
      <c r="E28" t="s">
        <v>18</v>
      </c>
      <c r="F28" s="6">
        <v>0</v>
      </c>
      <c r="G28" s="1">
        <v>45529</v>
      </c>
      <c r="H28" t="s">
        <v>27</v>
      </c>
      <c r="I28" t="s">
        <v>28</v>
      </c>
      <c r="J28">
        <v>22</v>
      </c>
      <c r="K28">
        <v>90</v>
      </c>
      <c r="L28" t="s">
        <v>4731</v>
      </c>
      <c r="M28" s="6">
        <v>4</v>
      </c>
      <c r="N28" t="s">
        <v>157</v>
      </c>
    </row>
    <row r="29" spans="1:14" x14ac:dyDescent="0.3">
      <c r="A29" t="s">
        <v>158</v>
      </c>
      <c r="B29" s="5" t="s">
        <v>159</v>
      </c>
      <c r="C29" t="s">
        <v>160</v>
      </c>
      <c r="D29" t="s">
        <v>54</v>
      </c>
      <c r="E29" t="s">
        <v>42</v>
      </c>
      <c r="F29" s="6">
        <v>44</v>
      </c>
      <c r="G29" s="1">
        <v>44719</v>
      </c>
      <c r="H29" t="s">
        <v>34</v>
      </c>
      <c r="I29" t="s">
        <v>35</v>
      </c>
      <c r="J29">
        <v>60</v>
      </c>
      <c r="K29">
        <v>120</v>
      </c>
      <c r="L29" t="s">
        <v>4731</v>
      </c>
      <c r="M29" s="6">
        <v>2</v>
      </c>
      <c r="N29" t="s">
        <v>161</v>
      </c>
    </row>
    <row r="30" spans="1:14" x14ac:dyDescent="0.3">
      <c r="A30" t="s">
        <v>162</v>
      </c>
      <c r="B30" s="5" t="s">
        <v>163</v>
      </c>
      <c r="C30" t="s">
        <v>164</v>
      </c>
      <c r="D30" t="s">
        <v>54</v>
      </c>
      <c r="E30" t="s">
        <v>26</v>
      </c>
      <c r="G30" s="1">
        <v>44933</v>
      </c>
      <c r="H30" t="s">
        <v>165</v>
      </c>
      <c r="I30" t="s">
        <v>142</v>
      </c>
      <c r="J30">
        <v>98</v>
      </c>
      <c r="K30">
        <v>2</v>
      </c>
      <c r="M30" s="6">
        <v>3</v>
      </c>
      <c r="N30" t="s">
        <v>166</v>
      </c>
    </row>
    <row r="31" spans="1:14" x14ac:dyDescent="0.3">
      <c r="A31" t="s">
        <v>167</v>
      </c>
      <c r="B31" s="5" t="s">
        <v>168</v>
      </c>
      <c r="C31" t="s">
        <v>169</v>
      </c>
      <c r="D31" t="s">
        <v>84</v>
      </c>
      <c r="E31" t="s">
        <v>85</v>
      </c>
      <c r="F31" s="6">
        <v>26</v>
      </c>
      <c r="G31" s="1">
        <v>45373</v>
      </c>
      <c r="H31" t="s">
        <v>19</v>
      </c>
      <c r="I31" t="s">
        <v>20</v>
      </c>
      <c r="J31">
        <v>40</v>
      </c>
      <c r="K31">
        <v>2</v>
      </c>
      <c r="M31" s="6">
        <v>4</v>
      </c>
      <c r="N31" t="s">
        <v>170</v>
      </c>
    </row>
    <row r="32" spans="1:14" x14ac:dyDescent="0.3">
      <c r="A32" t="s">
        <v>171</v>
      </c>
      <c r="B32" s="5" t="s">
        <v>172</v>
      </c>
      <c r="C32" t="s">
        <v>173</v>
      </c>
      <c r="D32" t="s">
        <v>17</v>
      </c>
      <c r="E32" t="s">
        <v>42</v>
      </c>
      <c r="G32" s="1">
        <v>45654</v>
      </c>
      <c r="H32" t="s">
        <v>27</v>
      </c>
      <c r="I32" t="s">
        <v>28</v>
      </c>
      <c r="J32">
        <v>0.85</v>
      </c>
      <c r="K32">
        <v>2</v>
      </c>
      <c r="M32" s="6">
        <v>3</v>
      </c>
      <c r="N32" t="s">
        <v>174</v>
      </c>
    </row>
    <row r="33" spans="1:14" x14ac:dyDescent="0.3">
      <c r="A33" t="s">
        <v>175</v>
      </c>
      <c r="B33" s="5" t="s">
        <v>176</v>
      </c>
      <c r="C33" t="s">
        <v>177</v>
      </c>
      <c r="D33" t="s">
        <v>105</v>
      </c>
      <c r="E33" t="s">
        <v>42</v>
      </c>
      <c r="F33" s="6">
        <v>0</v>
      </c>
      <c r="G33" s="1">
        <v>44826</v>
      </c>
      <c r="H33" t="s">
        <v>110</v>
      </c>
      <c r="I33" t="s">
        <v>56</v>
      </c>
      <c r="J33">
        <v>0.53</v>
      </c>
      <c r="K33">
        <v>45</v>
      </c>
      <c r="N33" t="s">
        <v>178</v>
      </c>
    </row>
    <row r="34" spans="1:14" x14ac:dyDescent="0.3">
      <c r="A34" t="s">
        <v>179</v>
      </c>
      <c r="B34" s="5" t="s">
        <v>180</v>
      </c>
      <c r="C34" t="s">
        <v>181</v>
      </c>
      <c r="D34" t="s">
        <v>115</v>
      </c>
      <c r="E34" t="s">
        <v>48</v>
      </c>
      <c r="F34" s="6">
        <v>39</v>
      </c>
      <c r="G34" s="1">
        <v>45494</v>
      </c>
      <c r="H34" t="s">
        <v>34</v>
      </c>
      <c r="I34" t="s">
        <v>35</v>
      </c>
      <c r="J34">
        <v>0.41</v>
      </c>
      <c r="K34">
        <v>45</v>
      </c>
      <c r="M34" s="6">
        <v>4</v>
      </c>
      <c r="N34" t="s">
        <v>182</v>
      </c>
    </row>
    <row r="35" spans="1:14" x14ac:dyDescent="0.3">
      <c r="A35" t="s">
        <v>183</v>
      </c>
      <c r="B35" s="5" t="s">
        <v>184</v>
      </c>
      <c r="C35" t="s">
        <v>123</v>
      </c>
      <c r="D35" t="s">
        <v>41</v>
      </c>
      <c r="E35" t="s">
        <v>132</v>
      </c>
      <c r="F35" s="6">
        <v>37</v>
      </c>
      <c r="G35" s="1">
        <v>45138</v>
      </c>
      <c r="H35" t="s">
        <v>65</v>
      </c>
      <c r="I35" t="s">
        <v>28</v>
      </c>
      <c r="J35">
        <v>0.28000000000000003</v>
      </c>
      <c r="K35">
        <v>90</v>
      </c>
      <c r="L35" t="s">
        <v>4731</v>
      </c>
      <c r="M35" s="6">
        <v>6</v>
      </c>
      <c r="N35" t="s">
        <v>185</v>
      </c>
    </row>
    <row r="36" spans="1:14" x14ac:dyDescent="0.3">
      <c r="A36" t="s">
        <v>186</v>
      </c>
      <c r="B36" s="5" t="s">
        <v>187</v>
      </c>
      <c r="C36" t="s">
        <v>188</v>
      </c>
      <c r="D36" t="s">
        <v>17</v>
      </c>
      <c r="E36" t="s">
        <v>18</v>
      </c>
      <c r="F36" s="6">
        <v>25</v>
      </c>
      <c r="G36" s="1">
        <v>45690</v>
      </c>
      <c r="H36" t="s">
        <v>86</v>
      </c>
      <c r="I36" t="s">
        <v>28</v>
      </c>
      <c r="J36">
        <v>0.18</v>
      </c>
      <c r="K36">
        <v>120</v>
      </c>
      <c r="L36" t="s">
        <v>4731</v>
      </c>
      <c r="N36" t="s">
        <v>189</v>
      </c>
    </row>
    <row r="37" spans="1:14" x14ac:dyDescent="0.3">
      <c r="A37" t="s">
        <v>190</v>
      </c>
      <c r="B37" s="5" t="s">
        <v>191</v>
      </c>
      <c r="C37" t="s">
        <v>192</v>
      </c>
      <c r="D37" t="s">
        <v>54</v>
      </c>
      <c r="E37" t="s">
        <v>132</v>
      </c>
      <c r="F37" s="6">
        <v>0</v>
      </c>
      <c r="G37" s="1">
        <v>45452</v>
      </c>
      <c r="H37" t="s">
        <v>65</v>
      </c>
      <c r="I37" t="s">
        <v>28</v>
      </c>
      <c r="J37">
        <v>0.15</v>
      </c>
      <c r="K37">
        <v>45</v>
      </c>
      <c r="M37" s="6">
        <v>4</v>
      </c>
      <c r="N37" t="s">
        <v>193</v>
      </c>
    </row>
    <row r="38" spans="1:14" x14ac:dyDescent="0.3">
      <c r="A38" t="s">
        <v>194</v>
      </c>
      <c r="B38" s="5" t="s">
        <v>195</v>
      </c>
      <c r="C38" t="s">
        <v>196</v>
      </c>
      <c r="D38" t="s">
        <v>25</v>
      </c>
      <c r="E38" t="s">
        <v>92</v>
      </c>
      <c r="F38" s="6">
        <v>0</v>
      </c>
      <c r="G38" s="1">
        <v>45140</v>
      </c>
      <c r="H38" t="s">
        <v>65</v>
      </c>
      <c r="I38" t="s">
        <v>28</v>
      </c>
      <c r="J38">
        <v>57</v>
      </c>
      <c r="K38">
        <v>1</v>
      </c>
      <c r="L38" t="s">
        <v>4732</v>
      </c>
      <c r="M38" s="6">
        <v>3</v>
      </c>
      <c r="N38" t="s">
        <v>197</v>
      </c>
    </row>
    <row r="39" spans="1:14" x14ac:dyDescent="0.3">
      <c r="A39" t="s">
        <v>198</v>
      </c>
      <c r="B39" s="5" t="s">
        <v>199</v>
      </c>
      <c r="C39" t="s">
        <v>200</v>
      </c>
      <c r="D39" t="s">
        <v>84</v>
      </c>
      <c r="E39" t="s">
        <v>48</v>
      </c>
      <c r="F39" s="6">
        <v>40</v>
      </c>
      <c r="G39" s="1">
        <v>44887</v>
      </c>
      <c r="H39" t="s">
        <v>43</v>
      </c>
      <c r="I39" t="s">
        <v>20</v>
      </c>
      <c r="J39">
        <v>0.4</v>
      </c>
      <c r="K39">
        <v>90</v>
      </c>
      <c r="L39" t="s">
        <v>4731</v>
      </c>
      <c r="M39" s="6">
        <v>5</v>
      </c>
      <c r="N39" t="s">
        <v>201</v>
      </c>
    </row>
    <row r="40" spans="1:14" x14ac:dyDescent="0.3">
      <c r="A40" t="s">
        <v>202</v>
      </c>
      <c r="B40" s="5" t="s">
        <v>203</v>
      </c>
      <c r="C40" t="s">
        <v>204</v>
      </c>
      <c r="D40" t="s">
        <v>91</v>
      </c>
      <c r="E40" t="s">
        <v>18</v>
      </c>
      <c r="F40" s="6">
        <v>33</v>
      </c>
      <c r="G40" s="1">
        <v>45379</v>
      </c>
      <c r="H40" t="s">
        <v>71</v>
      </c>
      <c r="I40" t="s">
        <v>35</v>
      </c>
      <c r="J40">
        <v>0.53</v>
      </c>
      <c r="K40">
        <v>120</v>
      </c>
      <c r="L40" t="s">
        <v>4731</v>
      </c>
      <c r="M40" s="6">
        <v>4</v>
      </c>
      <c r="N40" t="s">
        <v>205</v>
      </c>
    </row>
    <row r="41" spans="1:14" x14ac:dyDescent="0.3">
      <c r="A41" t="s">
        <v>206</v>
      </c>
      <c r="B41" s="5" t="s">
        <v>207</v>
      </c>
      <c r="C41" t="s">
        <v>208</v>
      </c>
      <c r="D41" t="s">
        <v>84</v>
      </c>
      <c r="E41" t="s">
        <v>48</v>
      </c>
      <c r="G41" s="1">
        <v>45320</v>
      </c>
      <c r="H41" t="s">
        <v>55</v>
      </c>
      <c r="I41" t="s">
        <v>56</v>
      </c>
      <c r="J41">
        <v>0.55000000000000004</v>
      </c>
      <c r="K41">
        <v>120</v>
      </c>
      <c r="L41" t="s">
        <v>4731</v>
      </c>
      <c r="M41" s="6">
        <v>4</v>
      </c>
      <c r="N41" t="s">
        <v>209</v>
      </c>
    </row>
    <row r="42" spans="1:14" x14ac:dyDescent="0.3">
      <c r="A42" t="s">
        <v>210</v>
      </c>
      <c r="B42" s="5" t="s">
        <v>211</v>
      </c>
      <c r="C42" t="s">
        <v>212</v>
      </c>
      <c r="D42" t="s">
        <v>115</v>
      </c>
      <c r="E42" t="s">
        <v>48</v>
      </c>
      <c r="G42" s="1">
        <v>45410</v>
      </c>
      <c r="H42" t="s">
        <v>86</v>
      </c>
      <c r="I42" t="s">
        <v>28</v>
      </c>
      <c r="J42">
        <v>0.03</v>
      </c>
      <c r="K42">
        <v>45</v>
      </c>
      <c r="M42" s="6">
        <v>1</v>
      </c>
      <c r="N42" t="s">
        <v>213</v>
      </c>
    </row>
    <row r="43" spans="1:14" x14ac:dyDescent="0.3">
      <c r="A43" t="s">
        <v>214</v>
      </c>
      <c r="B43" s="5" t="s">
        <v>215</v>
      </c>
      <c r="C43" t="s">
        <v>216</v>
      </c>
      <c r="D43" t="s">
        <v>91</v>
      </c>
      <c r="E43" t="s">
        <v>151</v>
      </c>
      <c r="F43" s="6">
        <v>0</v>
      </c>
      <c r="G43" s="1">
        <v>44895</v>
      </c>
      <c r="H43" t="s">
        <v>55</v>
      </c>
      <c r="I43" t="s">
        <v>56</v>
      </c>
      <c r="J43">
        <v>0.53</v>
      </c>
      <c r="K43">
        <v>120</v>
      </c>
      <c r="L43" t="s">
        <v>4731</v>
      </c>
      <c r="M43" s="6">
        <v>3</v>
      </c>
      <c r="N43" t="s">
        <v>217</v>
      </c>
    </row>
    <row r="44" spans="1:14" x14ac:dyDescent="0.3">
      <c r="A44" t="s">
        <v>218</v>
      </c>
      <c r="B44" s="5" t="s">
        <v>219</v>
      </c>
      <c r="C44" t="s">
        <v>220</v>
      </c>
      <c r="D44" t="s">
        <v>17</v>
      </c>
      <c r="E44" t="s">
        <v>85</v>
      </c>
      <c r="F44" s="6">
        <v>0</v>
      </c>
      <c r="G44" s="1">
        <v>45248</v>
      </c>
      <c r="H44" t="s">
        <v>19</v>
      </c>
      <c r="I44" t="s">
        <v>20</v>
      </c>
      <c r="J44">
        <v>79</v>
      </c>
      <c r="K44">
        <v>90</v>
      </c>
      <c r="L44" t="s">
        <v>4731</v>
      </c>
      <c r="M44" s="6">
        <v>2</v>
      </c>
      <c r="N44" t="s">
        <v>221</v>
      </c>
    </row>
    <row r="45" spans="1:14" x14ac:dyDescent="0.3">
      <c r="A45" t="s">
        <v>222</v>
      </c>
      <c r="B45" s="5" t="s">
        <v>223</v>
      </c>
      <c r="C45" t="s">
        <v>224</v>
      </c>
      <c r="D45" t="s">
        <v>84</v>
      </c>
      <c r="E45" t="s">
        <v>18</v>
      </c>
      <c r="F45" s="6">
        <v>40</v>
      </c>
      <c r="G45" s="1">
        <v>44703</v>
      </c>
      <c r="H45" t="s">
        <v>141</v>
      </c>
      <c r="I45" t="s">
        <v>142</v>
      </c>
      <c r="J45">
        <v>13</v>
      </c>
      <c r="K45">
        <v>90</v>
      </c>
      <c r="L45" t="s">
        <v>4731</v>
      </c>
      <c r="M45" s="6">
        <v>5</v>
      </c>
      <c r="N45" t="s">
        <v>225</v>
      </c>
    </row>
    <row r="46" spans="1:14" x14ac:dyDescent="0.3">
      <c r="A46" t="s">
        <v>226</v>
      </c>
      <c r="B46" s="5" t="s">
        <v>227</v>
      </c>
      <c r="C46" t="s">
        <v>228</v>
      </c>
      <c r="D46" t="s">
        <v>54</v>
      </c>
      <c r="E46" t="s">
        <v>92</v>
      </c>
      <c r="F46" s="6">
        <v>0</v>
      </c>
      <c r="G46" s="1">
        <v>44940</v>
      </c>
      <c r="H46" t="s">
        <v>229</v>
      </c>
      <c r="I46" t="s">
        <v>142</v>
      </c>
      <c r="J46">
        <v>0.15</v>
      </c>
      <c r="K46">
        <v>1</v>
      </c>
      <c r="L46" t="s">
        <v>4732</v>
      </c>
      <c r="M46" s="6">
        <v>6</v>
      </c>
      <c r="N46" t="s">
        <v>230</v>
      </c>
    </row>
    <row r="47" spans="1:14" x14ac:dyDescent="0.3">
      <c r="A47" t="s">
        <v>231</v>
      </c>
      <c r="B47" s="5" t="s">
        <v>232</v>
      </c>
      <c r="C47" t="s">
        <v>233</v>
      </c>
      <c r="D47" t="s">
        <v>105</v>
      </c>
      <c r="E47" t="s">
        <v>18</v>
      </c>
      <c r="F47" s="6">
        <v>0</v>
      </c>
      <c r="G47" s="1">
        <v>45388</v>
      </c>
      <c r="H47" t="s">
        <v>34</v>
      </c>
      <c r="I47" t="s">
        <v>35</v>
      </c>
      <c r="J47">
        <v>0.46</v>
      </c>
      <c r="K47">
        <v>120</v>
      </c>
      <c r="L47" t="s">
        <v>4731</v>
      </c>
      <c r="N47" t="s">
        <v>234</v>
      </c>
    </row>
    <row r="48" spans="1:14" x14ac:dyDescent="0.3">
      <c r="A48" t="s">
        <v>235</v>
      </c>
      <c r="B48" s="5" t="s">
        <v>236</v>
      </c>
      <c r="C48" t="s">
        <v>237</v>
      </c>
      <c r="D48" t="s">
        <v>17</v>
      </c>
      <c r="E48" t="s">
        <v>42</v>
      </c>
      <c r="F48" s="6">
        <v>32</v>
      </c>
      <c r="G48" s="1">
        <v>45534</v>
      </c>
      <c r="H48" t="s">
        <v>71</v>
      </c>
      <c r="I48" t="s">
        <v>35</v>
      </c>
      <c r="J48">
        <v>0.93</v>
      </c>
      <c r="K48">
        <v>120</v>
      </c>
      <c r="L48" t="s">
        <v>4731</v>
      </c>
      <c r="M48" s="6">
        <v>5</v>
      </c>
      <c r="N48" t="s">
        <v>238</v>
      </c>
    </row>
    <row r="49" spans="1:14" x14ac:dyDescent="0.3">
      <c r="A49" t="s">
        <v>239</v>
      </c>
      <c r="B49" s="5" t="s">
        <v>240</v>
      </c>
      <c r="C49" t="s">
        <v>241</v>
      </c>
      <c r="D49" t="s">
        <v>25</v>
      </c>
      <c r="E49" t="s">
        <v>151</v>
      </c>
      <c r="F49" s="6">
        <v>0</v>
      </c>
      <c r="G49" s="1">
        <v>45274</v>
      </c>
      <c r="H49" t="s">
        <v>27</v>
      </c>
      <c r="I49" t="s">
        <v>28</v>
      </c>
      <c r="J49">
        <v>0.41</v>
      </c>
      <c r="K49">
        <v>2</v>
      </c>
      <c r="M49" s="6">
        <v>2</v>
      </c>
      <c r="N49" t="s">
        <v>242</v>
      </c>
    </row>
    <row r="50" spans="1:14" x14ac:dyDescent="0.3">
      <c r="A50" t="s">
        <v>243</v>
      </c>
      <c r="B50" s="5" t="s">
        <v>244</v>
      </c>
      <c r="C50" t="s">
        <v>245</v>
      </c>
      <c r="D50" t="s">
        <v>115</v>
      </c>
      <c r="E50" t="s">
        <v>132</v>
      </c>
      <c r="F50" s="6">
        <v>32</v>
      </c>
      <c r="G50" s="1">
        <v>45197</v>
      </c>
      <c r="H50" t="s">
        <v>86</v>
      </c>
      <c r="I50" t="s">
        <v>28</v>
      </c>
      <c r="J50">
        <v>0.52</v>
      </c>
      <c r="K50">
        <v>1.5</v>
      </c>
      <c r="M50" s="6">
        <v>4</v>
      </c>
      <c r="N50" t="s">
        <v>246</v>
      </c>
    </row>
    <row r="51" spans="1:14" x14ac:dyDescent="0.3">
      <c r="A51" t="s">
        <v>247</v>
      </c>
      <c r="B51" s="5" t="s">
        <v>248</v>
      </c>
      <c r="C51" t="s">
        <v>249</v>
      </c>
      <c r="D51" t="s">
        <v>54</v>
      </c>
      <c r="E51" t="s">
        <v>151</v>
      </c>
      <c r="G51" s="1">
        <v>45372</v>
      </c>
      <c r="H51" t="s">
        <v>110</v>
      </c>
      <c r="I51" t="s">
        <v>56</v>
      </c>
      <c r="J51">
        <v>0.47</v>
      </c>
      <c r="K51">
        <v>2</v>
      </c>
      <c r="M51" s="6">
        <v>4</v>
      </c>
      <c r="N51" t="s">
        <v>250</v>
      </c>
    </row>
    <row r="52" spans="1:14" x14ac:dyDescent="0.3">
      <c r="A52" t="s">
        <v>251</v>
      </c>
      <c r="B52" s="5" t="s">
        <v>252</v>
      </c>
      <c r="C52" t="s">
        <v>253</v>
      </c>
      <c r="D52" t="s">
        <v>115</v>
      </c>
      <c r="E52" t="s">
        <v>42</v>
      </c>
      <c r="F52" s="6">
        <v>0</v>
      </c>
      <c r="G52" s="1">
        <v>45074</v>
      </c>
      <c r="H52" t="s">
        <v>229</v>
      </c>
      <c r="I52" t="s">
        <v>142</v>
      </c>
      <c r="J52">
        <v>0.68</v>
      </c>
      <c r="K52">
        <v>2</v>
      </c>
      <c r="M52" s="6">
        <v>6</v>
      </c>
      <c r="N52" t="s">
        <v>254</v>
      </c>
    </row>
    <row r="53" spans="1:14" x14ac:dyDescent="0.3">
      <c r="A53" t="s">
        <v>255</v>
      </c>
      <c r="B53" s="5" t="s">
        <v>256</v>
      </c>
      <c r="C53" t="s">
        <v>257</v>
      </c>
      <c r="D53" t="s">
        <v>105</v>
      </c>
      <c r="E53" t="s">
        <v>42</v>
      </c>
      <c r="F53" s="6">
        <v>19</v>
      </c>
      <c r="G53" s="1">
        <v>44940</v>
      </c>
      <c r="H53" t="s">
        <v>65</v>
      </c>
      <c r="I53" t="s">
        <v>28</v>
      </c>
      <c r="J53">
        <v>0.46</v>
      </c>
      <c r="K53">
        <v>90</v>
      </c>
      <c r="L53" t="s">
        <v>4731</v>
      </c>
      <c r="M53" s="6">
        <v>2</v>
      </c>
      <c r="N53" t="s">
        <v>258</v>
      </c>
    </row>
    <row r="54" spans="1:14" x14ac:dyDescent="0.3">
      <c r="A54" t="s">
        <v>259</v>
      </c>
      <c r="B54" s="5" t="s">
        <v>260</v>
      </c>
      <c r="C54" t="s">
        <v>261</v>
      </c>
      <c r="D54" t="s">
        <v>105</v>
      </c>
      <c r="E54" t="s">
        <v>26</v>
      </c>
      <c r="G54" s="1">
        <v>45289</v>
      </c>
      <c r="H54" t="s">
        <v>141</v>
      </c>
      <c r="I54" t="s">
        <v>142</v>
      </c>
      <c r="J54">
        <v>73</v>
      </c>
      <c r="K54">
        <v>1.5</v>
      </c>
      <c r="M54" s="6">
        <v>3</v>
      </c>
      <c r="N54" t="s">
        <v>262</v>
      </c>
    </row>
    <row r="55" spans="1:14" x14ac:dyDescent="0.3">
      <c r="A55" t="s">
        <v>263</v>
      </c>
      <c r="B55" s="5" t="s">
        <v>264</v>
      </c>
      <c r="C55" t="s">
        <v>265</v>
      </c>
      <c r="D55" t="s">
        <v>25</v>
      </c>
      <c r="E55" t="s">
        <v>70</v>
      </c>
      <c r="F55" s="6">
        <v>25</v>
      </c>
      <c r="G55" s="1">
        <v>45393</v>
      </c>
      <c r="H55" t="s">
        <v>55</v>
      </c>
      <c r="I55" t="s">
        <v>56</v>
      </c>
      <c r="J55">
        <v>0.06</v>
      </c>
      <c r="K55">
        <v>45</v>
      </c>
      <c r="M55" s="6">
        <v>2</v>
      </c>
      <c r="N55" t="s">
        <v>266</v>
      </c>
    </row>
    <row r="56" spans="1:14" x14ac:dyDescent="0.3">
      <c r="A56" t="s">
        <v>267</v>
      </c>
      <c r="B56" s="5" t="s">
        <v>268</v>
      </c>
      <c r="C56" t="s">
        <v>269</v>
      </c>
      <c r="D56" t="s">
        <v>25</v>
      </c>
      <c r="E56" t="s">
        <v>26</v>
      </c>
      <c r="F56" s="6">
        <v>0</v>
      </c>
      <c r="G56" s="1">
        <v>45490</v>
      </c>
      <c r="H56" t="s">
        <v>27</v>
      </c>
      <c r="I56" t="s">
        <v>28</v>
      </c>
      <c r="J56">
        <v>0.56000000000000005</v>
      </c>
      <c r="K56">
        <v>45</v>
      </c>
      <c r="M56" s="6">
        <v>3</v>
      </c>
      <c r="N56" t="s">
        <v>270</v>
      </c>
    </row>
    <row r="57" spans="1:14" x14ac:dyDescent="0.3">
      <c r="A57" t="s">
        <v>271</v>
      </c>
      <c r="B57" s="5" t="s">
        <v>272</v>
      </c>
      <c r="C57" t="s">
        <v>273</v>
      </c>
      <c r="D57" t="s">
        <v>115</v>
      </c>
      <c r="E57" t="s">
        <v>42</v>
      </c>
      <c r="F57" s="6">
        <v>19</v>
      </c>
      <c r="G57" s="1">
        <v>44936</v>
      </c>
      <c r="H57" t="s">
        <v>165</v>
      </c>
      <c r="I57" t="s">
        <v>142</v>
      </c>
      <c r="J57">
        <v>0.7</v>
      </c>
      <c r="K57">
        <v>90</v>
      </c>
      <c r="L57" t="s">
        <v>4731</v>
      </c>
      <c r="M57" s="6">
        <v>1</v>
      </c>
      <c r="N57" t="s">
        <v>274</v>
      </c>
    </row>
    <row r="58" spans="1:14" x14ac:dyDescent="0.3">
      <c r="A58" t="s">
        <v>275</v>
      </c>
      <c r="B58" s="5" t="s">
        <v>276</v>
      </c>
      <c r="C58" t="s">
        <v>277</v>
      </c>
      <c r="D58" t="s">
        <v>84</v>
      </c>
      <c r="E58" t="s">
        <v>70</v>
      </c>
      <c r="F58" s="6">
        <v>35</v>
      </c>
      <c r="G58" s="1">
        <v>44677</v>
      </c>
      <c r="H58" t="s">
        <v>152</v>
      </c>
      <c r="I58" t="s">
        <v>56</v>
      </c>
      <c r="J58">
        <v>80</v>
      </c>
      <c r="K58">
        <v>2</v>
      </c>
      <c r="M58" s="6">
        <v>5</v>
      </c>
      <c r="N58" t="s">
        <v>278</v>
      </c>
    </row>
    <row r="59" spans="1:14" x14ac:dyDescent="0.3">
      <c r="A59" t="s">
        <v>279</v>
      </c>
      <c r="B59" s="5" t="s">
        <v>280</v>
      </c>
      <c r="C59" t="s">
        <v>281</v>
      </c>
      <c r="D59" t="s">
        <v>115</v>
      </c>
      <c r="E59" t="s">
        <v>70</v>
      </c>
      <c r="F59" s="6">
        <v>0</v>
      </c>
      <c r="G59" s="1">
        <v>45554</v>
      </c>
      <c r="H59" t="s">
        <v>229</v>
      </c>
      <c r="I59" t="s">
        <v>142</v>
      </c>
      <c r="J59">
        <v>76</v>
      </c>
      <c r="K59">
        <v>90</v>
      </c>
      <c r="L59" t="s">
        <v>4731</v>
      </c>
      <c r="N59" t="s">
        <v>282</v>
      </c>
    </row>
    <row r="60" spans="1:14" x14ac:dyDescent="0.3">
      <c r="A60" t="s">
        <v>283</v>
      </c>
      <c r="B60" s="5" t="s">
        <v>284</v>
      </c>
      <c r="C60" t="s">
        <v>285</v>
      </c>
      <c r="D60" t="s">
        <v>91</v>
      </c>
      <c r="E60" t="s">
        <v>70</v>
      </c>
      <c r="F60" s="6">
        <v>0</v>
      </c>
      <c r="G60" s="1">
        <v>45345</v>
      </c>
      <c r="H60" t="s">
        <v>71</v>
      </c>
      <c r="I60" t="s">
        <v>35</v>
      </c>
      <c r="J60">
        <v>0.05</v>
      </c>
      <c r="K60">
        <v>120</v>
      </c>
      <c r="L60" t="s">
        <v>4731</v>
      </c>
      <c r="M60" s="6">
        <v>4</v>
      </c>
      <c r="N60" t="s">
        <v>286</v>
      </c>
    </row>
    <row r="61" spans="1:14" x14ac:dyDescent="0.3">
      <c r="A61" t="s">
        <v>287</v>
      </c>
      <c r="B61" s="5" t="s">
        <v>288</v>
      </c>
      <c r="C61" t="s">
        <v>289</v>
      </c>
      <c r="D61" t="s">
        <v>25</v>
      </c>
      <c r="E61" t="s">
        <v>48</v>
      </c>
      <c r="G61" s="1">
        <v>44774</v>
      </c>
      <c r="H61" t="s">
        <v>86</v>
      </c>
      <c r="I61" t="s">
        <v>28</v>
      </c>
      <c r="J61">
        <v>0.96</v>
      </c>
      <c r="K61">
        <v>45</v>
      </c>
      <c r="M61" s="6">
        <v>2</v>
      </c>
      <c r="N61" t="s">
        <v>290</v>
      </c>
    </row>
    <row r="62" spans="1:14" x14ac:dyDescent="0.3">
      <c r="A62" t="s">
        <v>291</v>
      </c>
      <c r="B62" s="5" t="s">
        <v>292</v>
      </c>
      <c r="C62" t="s">
        <v>293</v>
      </c>
      <c r="D62" t="s">
        <v>115</v>
      </c>
      <c r="E62" t="s">
        <v>42</v>
      </c>
      <c r="G62" s="1">
        <v>45020</v>
      </c>
      <c r="H62" t="s">
        <v>294</v>
      </c>
      <c r="I62" t="s">
        <v>20</v>
      </c>
      <c r="J62">
        <v>0.85</v>
      </c>
      <c r="K62">
        <v>120</v>
      </c>
      <c r="L62" t="s">
        <v>4731</v>
      </c>
      <c r="M62" s="6">
        <v>1</v>
      </c>
      <c r="N62" t="s">
        <v>295</v>
      </c>
    </row>
    <row r="63" spans="1:14" x14ac:dyDescent="0.3">
      <c r="A63" t="s">
        <v>296</v>
      </c>
      <c r="B63" s="5" t="s">
        <v>297</v>
      </c>
      <c r="C63" t="s">
        <v>298</v>
      </c>
      <c r="D63" t="s">
        <v>91</v>
      </c>
      <c r="E63" t="s">
        <v>92</v>
      </c>
      <c r="G63" s="1">
        <v>44878</v>
      </c>
      <c r="H63" t="s">
        <v>294</v>
      </c>
      <c r="I63" t="s">
        <v>20</v>
      </c>
      <c r="J63">
        <v>0.14000000000000001</v>
      </c>
      <c r="K63">
        <v>2</v>
      </c>
      <c r="M63" s="6">
        <v>6</v>
      </c>
      <c r="N63" t="s">
        <v>299</v>
      </c>
    </row>
    <row r="64" spans="1:14" x14ac:dyDescent="0.3">
      <c r="A64" t="s">
        <v>300</v>
      </c>
      <c r="B64" s="5" t="s">
        <v>301</v>
      </c>
      <c r="C64" t="s">
        <v>302</v>
      </c>
      <c r="D64" t="s">
        <v>25</v>
      </c>
      <c r="E64" t="s">
        <v>132</v>
      </c>
      <c r="G64" s="1">
        <v>45744</v>
      </c>
      <c r="H64" t="s">
        <v>71</v>
      </c>
      <c r="I64" t="s">
        <v>35</v>
      </c>
      <c r="J64">
        <v>0.06</v>
      </c>
      <c r="K64">
        <v>1</v>
      </c>
      <c r="L64" t="s">
        <v>4732</v>
      </c>
      <c r="M64" s="6">
        <v>2</v>
      </c>
      <c r="N64" t="s">
        <v>303</v>
      </c>
    </row>
    <row r="65" spans="1:14" x14ac:dyDescent="0.3">
      <c r="A65" t="s">
        <v>304</v>
      </c>
      <c r="B65" s="5" t="s">
        <v>305</v>
      </c>
      <c r="C65" t="s">
        <v>306</v>
      </c>
      <c r="D65" t="s">
        <v>17</v>
      </c>
      <c r="E65" t="s">
        <v>132</v>
      </c>
      <c r="F65" s="6">
        <v>0</v>
      </c>
      <c r="G65" s="1">
        <v>45705</v>
      </c>
      <c r="H65" t="s">
        <v>86</v>
      </c>
      <c r="I65" t="s">
        <v>28</v>
      </c>
      <c r="J65">
        <v>0.7</v>
      </c>
      <c r="K65">
        <v>2</v>
      </c>
      <c r="M65" s="6">
        <v>4</v>
      </c>
      <c r="N65" t="s">
        <v>307</v>
      </c>
    </row>
    <row r="66" spans="1:14" x14ac:dyDescent="0.3">
      <c r="A66" t="s">
        <v>308</v>
      </c>
      <c r="B66" s="5" t="s">
        <v>309</v>
      </c>
      <c r="C66" t="s">
        <v>310</v>
      </c>
      <c r="D66" t="s">
        <v>41</v>
      </c>
      <c r="E66" t="s">
        <v>92</v>
      </c>
      <c r="F66" s="6">
        <v>41</v>
      </c>
      <c r="G66" s="1">
        <v>45670</v>
      </c>
      <c r="H66" t="s">
        <v>71</v>
      </c>
      <c r="I66" t="s">
        <v>35</v>
      </c>
      <c r="J66">
        <v>60</v>
      </c>
      <c r="K66">
        <v>120</v>
      </c>
      <c r="L66" t="s">
        <v>4731</v>
      </c>
      <c r="M66" s="6">
        <v>2</v>
      </c>
      <c r="N66" t="s">
        <v>311</v>
      </c>
    </row>
    <row r="67" spans="1:14" x14ac:dyDescent="0.3">
      <c r="A67" t="s">
        <v>312</v>
      </c>
      <c r="B67" s="5" t="s">
        <v>313</v>
      </c>
      <c r="C67" t="s">
        <v>314</v>
      </c>
      <c r="D67" t="s">
        <v>115</v>
      </c>
      <c r="E67" t="s">
        <v>48</v>
      </c>
      <c r="F67" s="6">
        <v>0</v>
      </c>
      <c r="G67" s="1">
        <v>45170</v>
      </c>
      <c r="H67" t="s">
        <v>55</v>
      </c>
      <c r="I67" t="s">
        <v>56</v>
      </c>
      <c r="J67">
        <v>0.38</v>
      </c>
      <c r="K67">
        <v>1.5</v>
      </c>
      <c r="M67" s="6">
        <v>6</v>
      </c>
      <c r="N67" t="s">
        <v>315</v>
      </c>
    </row>
    <row r="68" spans="1:14" x14ac:dyDescent="0.3">
      <c r="A68" t="s">
        <v>316</v>
      </c>
      <c r="B68" s="5" t="s">
        <v>317</v>
      </c>
      <c r="C68" t="s">
        <v>318</v>
      </c>
      <c r="D68" t="s">
        <v>84</v>
      </c>
      <c r="E68" t="s">
        <v>26</v>
      </c>
      <c r="F68" s="6">
        <v>0</v>
      </c>
      <c r="G68" s="1">
        <v>44659</v>
      </c>
      <c r="H68" t="s">
        <v>27</v>
      </c>
      <c r="I68" t="s">
        <v>28</v>
      </c>
      <c r="J68">
        <v>24</v>
      </c>
      <c r="K68">
        <v>120</v>
      </c>
      <c r="L68" t="s">
        <v>4731</v>
      </c>
      <c r="N68" t="s">
        <v>319</v>
      </c>
    </row>
    <row r="69" spans="1:14" x14ac:dyDescent="0.3">
      <c r="A69" t="s">
        <v>320</v>
      </c>
      <c r="B69" s="5" t="s">
        <v>321</v>
      </c>
      <c r="C69" t="s">
        <v>322</v>
      </c>
      <c r="D69" t="s">
        <v>17</v>
      </c>
      <c r="E69" t="s">
        <v>132</v>
      </c>
      <c r="F69" s="6">
        <v>0</v>
      </c>
      <c r="G69" s="1">
        <v>45511</v>
      </c>
      <c r="H69" t="s">
        <v>110</v>
      </c>
      <c r="I69" t="s">
        <v>56</v>
      </c>
      <c r="J69">
        <v>16</v>
      </c>
      <c r="K69">
        <v>120</v>
      </c>
      <c r="L69" t="s">
        <v>4731</v>
      </c>
      <c r="M69" s="6">
        <v>5</v>
      </c>
      <c r="N69" t="s">
        <v>323</v>
      </c>
    </row>
    <row r="70" spans="1:14" x14ac:dyDescent="0.3">
      <c r="A70" t="s">
        <v>324</v>
      </c>
      <c r="B70" s="5" t="s">
        <v>325</v>
      </c>
      <c r="C70" t="s">
        <v>326</v>
      </c>
      <c r="D70" t="s">
        <v>17</v>
      </c>
      <c r="E70" t="s">
        <v>151</v>
      </c>
      <c r="F70" s="6">
        <v>0</v>
      </c>
      <c r="G70" s="1">
        <v>45374</v>
      </c>
      <c r="H70" t="s">
        <v>165</v>
      </c>
      <c r="I70" t="s">
        <v>142</v>
      </c>
      <c r="J70">
        <v>0.33</v>
      </c>
      <c r="K70">
        <v>1.5</v>
      </c>
      <c r="M70" s="6">
        <v>3</v>
      </c>
      <c r="N70" t="s">
        <v>327</v>
      </c>
    </row>
    <row r="71" spans="1:14" x14ac:dyDescent="0.3">
      <c r="A71" t="s">
        <v>328</v>
      </c>
      <c r="B71" s="5" t="s">
        <v>329</v>
      </c>
      <c r="C71" t="s">
        <v>330</v>
      </c>
      <c r="D71" t="s">
        <v>41</v>
      </c>
      <c r="E71" t="s">
        <v>70</v>
      </c>
      <c r="F71" s="6">
        <v>31</v>
      </c>
      <c r="G71" s="1">
        <v>45367</v>
      </c>
      <c r="H71" t="s">
        <v>71</v>
      </c>
      <c r="I71" t="s">
        <v>35</v>
      </c>
      <c r="J71">
        <v>0.08</v>
      </c>
      <c r="K71">
        <v>45</v>
      </c>
      <c r="M71" s="6">
        <v>2</v>
      </c>
      <c r="N71" t="s">
        <v>331</v>
      </c>
    </row>
    <row r="72" spans="1:14" x14ac:dyDescent="0.3">
      <c r="A72" t="s">
        <v>332</v>
      </c>
      <c r="B72" s="5" t="s">
        <v>333</v>
      </c>
      <c r="C72" t="s">
        <v>334</v>
      </c>
      <c r="D72" t="s">
        <v>54</v>
      </c>
      <c r="E72" t="s">
        <v>151</v>
      </c>
      <c r="F72" s="6">
        <v>31</v>
      </c>
      <c r="G72" s="1">
        <v>45558</v>
      </c>
      <c r="H72" t="s">
        <v>294</v>
      </c>
      <c r="I72" t="s">
        <v>20</v>
      </c>
      <c r="J72">
        <v>0.03</v>
      </c>
      <c r="K72">
        <v>1</v>
      </c>
      <c r="L72" t="s">
        <v>4732</v>
      </c>
      <c r="M72" s="6">
        <v>1</v>
      </c>
      <c r="N72" t="s">
        <v>335</v>
      </c>
    </row>
    <row r="73" spans="1:14" x14ac:dyDescent="0.3">
      <c r="A73" t="s">
        <v>336</v>
      </c>
      <c r="B73" s="5" t="s">
        <v>337</v>
      </c>
      <c r="C73" t="s">
        <v>338</v>
      </c>
      <c r="D73" t="s">
        <v>115</v>
      </c>
      <c r="E73" t="s">
        <v>48</v>
      </c>
      <c r="G73" s="1">
        <v>45028</v>
      </c>
      <c r="H73" t="s">
        <v>27</v>
      </c>
      <c r="I73" t="s">
        <v>28</v>
      </c>
      <c r="J73">
        <v>0.78</v>
      </c>
      <c r="K73">
        <v>90</v>
      </c>
      <c r="L73" t="s">
        <v>4731</v>
      </c>
      <c r="M73" s="6">
        <v>6</v>
      </c>
      <c r="N73" t="s">
        <v>339</v>
      </c>
    </row>
    <row r="74" spans="1:14" x14ac:dyDescent="0.3">
      <c r="A74" t="s">
        <v>340</v>
      </c>
      <c r="B74" s="5" t="s">
        <v>341</v>
      </c>
      <c r="C74" t="s">
        <v>342</v>
      </c>
      <c r="D74" t="s">
        <v>54</v>
      </c>
      <c r="E74" t="s">
        <v>42</v>
      </c>
      <c r="G74" s="1">
        <v>44894</v>
      </c>
      <c r="H74" t="s">
        <v>71</v>
      </c>
      <c r="I74" t="s">
        <v>35</v>
      </c>
      <c r="J74">
        <v>86</v>
      </c>
      <c r="K74">
        <v>120</v>
      </c>
      <c r="L74" t="s">
        <v>4731</v>
      </c>
      <c r="M74" s="6">
        <v>5</v>
      </c>
      <c r="N74" t="s">
        <v>343</v>
      </c>
    </row>
    <row r="75" spans="1:14" x14ac:dyDescent="0.3">
      <c r="A75" t="s">
        <v>344</v>
      </c>
      <c r="B75" s="5" t="s">
        <v>345</v>
      </c>
      <c r="C75" t="s">
        <v>346</v>
      </c>
      <c r="D75" t="s">
        <v>25</v>
      </c>
      <c r="E75" t="s">
        <v>26</v>
      </c>
      <c r="F75" s="6">
        <v>0</v>
      </c>
      <c r="G75" s="1">
        <v>44881</v>
      </c>
      <c r="H75" t="s">
        <v>34</v>
      </c>
      <c r="I75" t="s">
        <v>35</v>
      </c>
      <c r="J75">
        <v>0.48</v>
      </c>
      <c r="K75">
        <v>120</v>
      </c>
      <c r="L75" t="s">
        <v>4731</v>
      </c>
      <c r="M75" s="6">
        <v>5</v>
      </c>
      <c r="N75" t="s">
        <v>347</v>
      </c>
    </row>
    <row r="76" spans="1:14" x14ac:dyDescent="0.3">
      <c r="A76" t="s">
        <v>348</v>
      </c>
      <c r="B76" s="5" t="s">
        <v>349</v>
      </c>
      <c r="C76" t="s">
        <v>350</v>
      </c>
      <c r="D76" t="s">
        <v>54</v>
      </c>
      <c r="E76" t="s">
        <v>85</v>
      </c>
      <c r="F76" s="6">
        <v>38</v>
      </c>
      <c r="G76" s="1">
        <v>45486</v>
      </c>
      <c r="H76" t="s">
        <v>27</v>
      </c>
      <c r="I76" t="s">
        <v>28</v>
      </c>
      <c r="J76">
        <v>36</v>
      </c>
      <c r="K76">
        <v>45</v>
      </c>
      <c r="M76" s="6">
        <v>6</v>
      </c>
      <c r="N76" t="s">
        <v>351</v>
      </c>
    </row>
    <row r="77" spans="1:14" x14ac:dyDescent="0.3">
      <c r="A77" t="s">
        <v>352</v>
      </c>
      <c r="B77" s="5" t="s">
        <v>353</v>
      </c>
      <c r="C77" t="s">
        <v>354</v>
      </c>
      <c r="D77" t="s">
        <v>105</v>
      </c>
      <c r="E77" t="s">
        <v>70</v>
      </c>
      <c r="G77" s="1">
        <v>44810</v>
      </c>
      <c r="H77" t="s">
        <v>141</v>
      </c>
      <c r="I77" t="s">
        <v>142</v>
      </c>
      <c r="J77">
        <v>0.39</v>
      </c>
      <c r="K77">
        <v>1</v>
      </c>
      <c r="L77" t="s">
        <v>4732</v>
      </c>
      <c r="M77" s="6">
        <v>6</v>
      </c>
      <c r="N77" t="s">
        <v>355</v>
      </c>
    </row>
    <row r="78" spans="1:14" x14ac:dyDescent="0.3">
      <c r="A78" t="s">
        <v>356</v>
      </c>
      <c r="B78" s="5" t="s">
        <v>357</v>
      </c>
      <c r="C78" t="s">
        <v>358</v>
      </c>
      <c r="D78" t="s">
        <v>115</v>
      </c>
      <c r="E78" t="s">
        <v>42</v>
      </c>
      <c r="G78" s="1">
        <v>45298</v>
      </c>
      <c r="H78" t="s">
        <v>229</v>
      </c>
      <c r="I78" t="s">
        <v>142</v>
      </c>
      <c r="J78">
        <v>0.34</v>
      </c>
      <c r="K78">
        <v>45</v>
      </c>
      <c r="M78" s="6">
        <v>6</v>
      </c>
      <c r="N78" t="s">
        <v>359</v>
      </c>
    </row>
    <row r="79" spans="1:14" x14ac:dyDescent="0.3">
      <c r="A79" t="s">
        <v>360</v>
      </c>
      <c r="B79" s="5" t="s">
        <v>361</v>
      </c>
      <c r="C79" t="s">
        <v>362</v>
      </c>
      <c r="D79" t="s">
        <v>84</v>
      </c>
      <c r="E79" t="s">
        <v>26</v>
      </c>
      <c r="F79" s="6">
        <v>0</v>
      </c>
      <c r="G79" s="1">
        <v>45054</v>
      </c>
      <c r="H79" t="s">
        <v>19</v>
      </c>
      <c r="I79" t="s">
        <v>20</v>
      </c>
      <c r="J79">
        <v>50</v>
      </c>
      <c r="K79">
        <v>1</v>
      </c>
      <c r="L79" t="s">
        <v>4732</v>
      </c>
      <c r="M79" s="6">
        <v>6</v>
      </c>
      <c r="N79" t="s">
        <v>363</v>
      </c>
    </row>
    <row r="80" spans="1:14" x14ac:dyDescent="0.3">
      <c r="A80" t="s">
        <v>364</v>
      </c>
      <c r="B80" s="5" t="s">
        <v>365</v>
      </c>
      <c r="C80" t="s">
        <v>123</v>
      </c>
      <c r="D80" t="s">
        <v>54</v>
      </c>
      <c r="E80" t="s">
        <v>85</v>
      </c>
      <c r="F80" s="6">
        <v>38</v>
      </c>
      <c r="G80" s="1">
        <v>45367</v>
      </c>
      <c r="H80" t="s">
        <v>71</v>
      </c>
      <c r="I80" t="s">
        <v>35</v>
      </c>
      <c r="J80">
        <v>13</v>
      </c>
      <c r="K80">
        <v>1</v>
      </c>
      <c r="L80" t="s">
        <v>4732</v>
      </c>
      <c r="N80" t="s">
        <v>366</v>
      </c>
    </row>
    <row r="81" spans="1:14" x14ac:dyDescent="0.3">
      <c r="A81" t="s">
        <v>367</v>
      </c>
      <c r="B81" s="5" t="s">
        <v>368</v>
      </c>
      <c r="C81" t="s">
        <v>369</v>
      </c>
      <c r="D81" t="s">
        <v>41</v>
      </c>
      <c r="E81" t="s">
        <v>92</v>
      </c>
      <c r="G81" s="1">
        <v>45546</v>
      </c>
      <c r="H81" t="s">
        <v>71</v>
      </c>
      <c r="I81" t="s">
        <v>35</v>
      </c>
      <c r="J81">
        <v>0.04</v>
      </c>
      <c r="K81">
        <v>1.5</v>
      </c>
      <c r="M81" s="6">
        <v>3</v>
      </c>
      <c r="N81" t="s">
        <v>370</v>
      </c>
    </row>
    <row r="82" spans="1:14" x14ac:dyDescent="0.3">
      <c r="A82" t="s">
        <v>371</v>
      </c>
      <c r="B82" s="5" t="s">
        <v>372</v>
      </c>
      <c r="C82" t="s">
        <v>373</v>
      </c>
      <c r="D82" t="s">
        <v>91</v>
      </c>
      <c r="E82" t="s">
        <v>151</v>
      </c>
      <c r="G82" s="1">
        <v>45429</v>
      </c>
      <c r="H82" t="s">
        <v>65</v>
      </c>
      <c r="I82" t="s">
        <v>28</v>
      </c>
      <c r="J82">
        <v>0.62</v>
      </c>
      <c r="K82">
        <v>120</v>
      </c>
      <c r="L82" t="s">
        <v>4731</v>
      </c>
      <c r="M82" s="6">
        <v>5</v>
      </c>
      <c r="N82" t="s">
        <v>374</v>
      </c>
    </row>
    <row r="83" spans="1:14" x14ac:dyDescent="0.3">
      <c r="A83" t="s">
        <v>375</v>
      </c>
      <c r="B83" s="5" t="s">
        <v>376</v>
      </c>
      <c r="C83" t="s">
        <v>377</v>
      </c>
      <c r="D83" t="s">
        <v>17</v>
      </c>
      <c r="E83" t="s">
        <v>132</v>
      </c>
      <c r="F83" s="6">
        <v>0</v>
      </c>
      <c r="G83" s="1">
        <v>45632</v>
      </c>
      <c r="H83" t="s">
        <v>34</v>
      </c>
      <c r="I83" t="s">
        <v>35</v>
      </c>
      <c r="J83">
        <v>82</v>
      </c>
      <c r="K83">
        <v>45</v>
      </c>
      <c r="M83" s="6">
        <v>3</v>
      </c>
      <c r="N83" t="s">
        <v>378</v>
      </c>
    </row>
    <row r="84" spans="1:14" x14ac:dyDescent="0.3">
      <c r="A84" t="s">
        <v>379</v>
      </c>
      <c r="B84" s="5" t="s">
        <v>380</v>
      </c>
      <c r="C84" t="s">
        <v>381</v>
      </c>
      <c r="D84" t="s">
        <v>41</v>
      </c>
      <c r="E84" t="s">
        <v>85</v>
      </c>
      <c r="F84" s="6">
        <v>44</v>
      </c>
      <c r="G84" s="1">
        <v>45482</v>
      </c>
      <c r="H84" t="s">
        <v>86</v>
      </c>
      <c r="I84" t="s">
        <v>28</v>
      </c>
      <c r="J84">
        <v>0.16</v>
      </c>
      <c r="K84">
        <v>2</v>
      </c>
      <c r="M84" s="6">
        <v>6</v>
      </c>
      <c r="N84" t="s">
        <v>382</v>
      </c>
    </row>
    <row r="85" spans="1:14" x14ac:dyDescent="0.3">
      <c r="A85" t="s">
        <v>383</v>
      </c>
      <c r="B85" s="5" t="s">
        <v>384</v>
      </c>
      <c r="C85" t="s">
        <v>385</v>
      </c>
      <c r="D85" t="s">
        <v>91</v>
      </c>
      <c r="E85" t="s">
        <v>48</v>
      </c>
      <c r="G85" s="1">
        <v>45008</v>
      </c>
      <c r="H85" t="s">
        <v>86</v>
      </c>
      <c r="I85" t="s">
        <v>28</v>
      </c>
      <c r="J85">
        <v>69</v>
      </c>
      <c r="K85">
        <v>90</v>
      </c>
      <c r="L85" t="s">
        <v>4731</v>
      </c>
      <c r="M85" s="6">
        <v>3</v>
      </c>
      <c r="N85" t="s">
        <v>386</v>
      </c>
    </row>
    <row r="86" spans="1:14" x14ac:dyDescent="0.3">
      <c r="A86" t="s">
        <v>387</v>
      </c>
      <c r="B86" s="5" t="s">
        <v>388</v>
      </c>
      <c r="C86" t="s">
        <v>389</v>
      </c>
      <c r="D86" t="s">
        <v>17</v>
      </c>
      <c r="E86" t="s">
        <v>132</v>
      </c>
      <c r="G86" s="1">
        <v>44849</v>
      </c>
      <c r="H86" t="s">
        <v>65</v>
      </c>
      <c r="I86" t="s">
        <v>28</v>
      </c>
      <c r="J86">
        <v>0.16</v>
      </c>
      <c r="K86">
        <v>90</v>
      </c>
      <c r="L86" t="s">
        <v>4731</v>
      </c>
      <c r="N86" t="s">
        <v>390</v>
      </c>
    </row>
    <row r="87" spans="1:14" x14ac:dyDescent="0.3">
      <c r="A87" t="s">
        <v>391</v>
      </c>
      <c r="B87" s="5" t="s">
        <v>392</v>
      </c>
      <c r="C87" t="s">
        <v>393</v>
      </c>
      <c r="D87" t="s">
        <v>91</v>
      </c>
      <c r="E87" t="s">
        <v>26</v>
      </c>
      <c r="G87" s="1">
        <v>45530</v>
      </c>
      <c r="H87" t="s">
        <v>110</v>
      </c>
      <c r="I87" t="s">
        <v>56</v>
      </c>
      <c r="J87">
        <v>1</v>
      </c>
      <c r="K87">
        <v>45</v>
      </c>
      <c r="M87" s="6">
        <v>6</v>
      </c>
      <c r="N87" t="s">
        <v>394</v>
      </c>
    </row>
    <row r="88" spans="1:14" x14ac:dyDescent="0.3">
      <c r="A88" t="s">
        <v>395</v>
      </c>
      <c r="B88" s="5" t="s">
        <v>396</v>
      </c>
      <c r="C88" t="s">
        <v>397</v>
      </c>
      <c r="D88" t="s">
        <v>54</v>
      </c>
      <c r="E88" t="s">
        <v>18</v>
      </c>
      <c r="F88" s="6">
        <v>0</v>
      </c>
      <c r="G88" s="1">
        <v>45130</v>
      </c>
      <c r="H88" t="s">
        <v>110</v>
      </c>
      <c r="I88" t="s">
        <v>56</v>
      </c>
      <c r="J88">
        <v>41</v>
      </c>
      <c r="K88">
        <v>1.5</v>
      </c>
      <c r="M88" s="6">
        <v>5</v>
      </c>
      <c r="N88" t="s">
        <v>398</v>
      </c>
    </row>
    <row r="89" spans="1:14" x14ac:dyDescent="0.3">
      <c r="A89" t="s">
        <v>399</v>
      </c>
      <c r="B89" s="5" t="s">
        <v>400</v>
      </c>
      <c r="C89" t="s">
        <v>401</v>
      </c>
      <c r="D89" t="s">
        <v>41</v>
      </c>
      <c r="E89" t="s">
        <v>18</v>
      </c>
      <c r="F89" s="6">
        <v>32</v>
      </c>
      <c r="G89" s="1">
        <v>45302</v>
      </c>
      <c r="H89" t="s">
        <v>65</v>
      </c>
      <c r="I89" t="s">
        <v>28</v>
      </c>
      <c r="J89">
        <v>0.83</v>
      </c>
      <c r="K89">
        <v>1</v>
      </c>
      <c r="L89" t="s">
        <v>4732</v>
      </c>
      <c r="N89" t="s">
        <v>402</v>
      </c>
    </row>
    <row r="90" spans="1:14" x14ac:dyDescent="0.3">
      <c r="A90" t="s">
        <v>403</v>
      </c>
      <c r="B90" s="5" t="s">
        <v>404</v>
      </c>
      <c r="C90" t="s">
        <v>405</v>
      </c>
      <c r="D90" t="s">
        <v>115</v>
      </c>
      <c r="E90" t="s">
        <v>70</v>
      </c>
      <c r="F90" s="6">
        <v>20</v>
      </c>
      <c r="G90" s="1">
        <v>44812</v>
      </c>
      <c r="H90" t="s">
        <v>55</v>
      </c>
      <c r="I90" t="s">
        <v>56</v>
      </c>
      <c r="J90">
        <v>0.85</v>
      </c>
      <c r="K90">
        <v>2</v>
      </c>
      <c r="M90" s="6">
        <v>3</v>
      </c>
      <c r="N90" t="s">
        <v>406</v>
      </c>
    </row>
    <row r="91" spans="1:14" x14ac:dyDescent="0.3">
      <c r="A91" t="s">
        <v>407</v>
      </c>
      <c r="B91" s="5" t="s">
        <v>408</v>
      </c>
      <c r="C91" t="s">
        <v>409</v>
      </c>
      <c r="D91" t="s">
        <v>84</v>
      </c>
      <c r="E91" t="s">
        <v>26</v>
      </c>
      <c r="F91" s="6">
        <v>0</v>
      </c>
      <c r="G91" s="1">
        <v>44800</v>
      </c>
      <c r="H91" t="s">
        <v>34</v>
      </c>
      <c r="I91" t="s">
        <v>35</v>
      </c>
      <c r="J91">
        <v>71</v>
      </c>
      <c r="K91">
        <v>45</v>
      </c>
      <c r="M91" s="6">
        <v>3</v>
      </c>
      <c r="N91" t="s">
        <v>410</v>
      </c>
    </row>
    <row r="92" spans="1:14" x14ac:dyDescent="0.3">
      <c r="A92" t="s">
        <v>411</v>
      </c>
      <c r="B92" s="5" t="s">
        <v>412</v>
      </c>
      <c r="C92" t="s">
        <v>413</v>
      </c>
      <c r="D92" t="s">
        <v>54</v>
      </c>
      <c r="E92" t="s">
        <v>70</v>
      </c>
      <c r="G92" s="1">
        <v>44887</v>
      </c>
      <c r="H92" t="s">
        <v>27</v>
      </c>
      <c r="I92" t="s">
        <v>28</v>
      </c>
      <c r="J92">
        <v>0.28000000000000003</v>
      </c>
      <c r="K92">
        <v>90</v>
      </c>
      <c r="L92" t="s">
        <v>4731</v>
      </c>
      <c r="M92" s="6">
        <v>6</v>
      </c>
      <c r="N92" t="s">
        <v>414</v>
      </c>
    </row>
    <row r="93" spans="1:14" x14ac:dyDescent="0.3">
      <c r="A93" t="s">
        <v>415</v>
      </c>
      <c r="B93" s="5" t="s">
        <v>416</v>
      </c>
      <c r="C93" t="s">
        <v>417</v>
      </c>
      <c r="D93" t="s">
        <v>25</v>
      </c>
      <c r="E93" t="s">
        <v>151</v>
      </c>
      <c r="F93" s="6">
        <v>29</v>
      </c>
      <c r="G93" s="1">
        <v>44681</v>
      </c>
      <c r="H93" t="s">
        <v>27</v>
      </c>
      <c r="I93" t="s">
        <v>28</v>
      </c>
      <c r="J93">
        <v>88</v>
      </c>
      <c r="K93">
        <v>45</v>
      </c>
      <c r="M93" s="6">
        <v>3</v>
      </c>
      <c r="N93" t="s">
        <v>418</v>
      </c>
    </row>
    <row r="94" spans="1:14" x14ac:dyDescent="0.3">
      <c r="A94" t="s">
        <v>419</v>
      </c>
      <c r="B94" s="5" t="s">
        <v>420</v>
      </c>
      <c r="C94" t="s">
        <v>421</v>
      </c>
      <c r="D94" t="s">
        <v>84</v>
      </c>
      <c r="E94" t="s">
        <v>18</v>
      </c>
      <c r="G94" s="1">
        <v>45580</v>
      </c>
      <c r="H94" t="s">
        <v>27</v>
      </c>
      <c r="I94" t="s">
        <v>28</v>
      </c>
      <c r="J94">
        <v>0.81</v>
      </c>
      <c r="K94">
        <v>1.5</v>
      </c>
      <c r="M94" s="6">
        <v>1</v>
      </c>
      <c r="N94" t="s">
        <v>422</v>
      </c>
    </row>
    <row r="95" spans="1:14" x14ac:dyDescent="0.3">
      <c r="A95" t="s">
        <v>423</v>
      </c>
      <c r="B95" s="5" t="s">
        <v>424</v>
      </c>
      <c r="C95" t="s">
        <v>425</v>
      </c>
      <c r="D95" t="s">
        <v>115</v>
      </c>
      <c r="E95" t="s">
        <v>18</v>
      </c>
      <c r="F95" s="6">
        <v>0</v>
      </c>
      <c r="G95" s="1">
        <v>45402</v>
      </c>
      <c r="H95" t="s">
        <v>71</v>
      </c>
      <c r="I95" t="s">
        <v>35</v>
      </c>
      <c r="J95">
        <v>0.96</v>
      </c>
      <c r="K95">
        <v>1.5</v>
      </c>
      <c r="M95" s="6">
        <v>5</v>
      </c>
      <c r="N95" t="s">
        <v>426</v>
      </c>
    </row>
    <row r="96" spans="1:14" x14ac:dyDescent="0.3">
      <c r="A96" t="s">
        <v>427</v>
      </c>
      <c r="B96" s="5" t="s">
        <v>428</v>
      </c>
      <c r="C96" t="s">
        <v>429</v>
      </c>
      <c r="D96" t="s">
        <v>25</v>
      </c>
      <c r="E96" t="s">
        <v>26</v>
      </c>
      <c r="G96" s="1">
        <v>45249</v>
      </c>
      <c r="H96" t="s">
        <v>141</v>
      </c>
      <c r="I96" t="s">
        <v>142</v>
      </c>
      <c r="J96">
        <v>0.36</v>
      </c>
      <c r="K96">
        <v>2</v>
      </c>
      <c r="N96" t="s">
        <v>430</v>
      </c>
    </row>
    <row r="97" spans="1:14" x14ac:dyDescent="0.3">
      <c r="A97" t="s">
        <v>431</v>
      </c>
      <c r="B97" s="5" t="s">
        <v>432</v>
      </c>
      <c r="C97" t="s">
        <v>433</v>
      </c>
      <c r="D97" t="s">
        <v>115</v>
      </c>
      <c r="E97" t="s">
        <v>18</v>
      </c>
      <c r="F97" s="6">
        <v>23</v>
      </c>
      <c r="G97" s="1">
        <v>44805</v>
      </c>
      <c r="H97" t="s">
        <v>19</v>
      </c>
      <c r="I97" t="s">
        <v>20</v>
      </c>
      <c r="J97">
        <v>97</v>
      </c>
      <c r="K97">
        <v>90</v>
      </c>
      <c r="L97" t="s">
        <v>4731</v>
      </c>
      <c r="M97" s="6">
        <v>3</v>
      </c>
      <c r="N97" t="s">
        <v>434</v>
      </c>
    </row>
    <row r="98" spans="1:14" x14ac:dyDescent="0.3">
      <c r="A98" t="s">
        <v>435</v>
      </c>
      <c r="B98" s="5" t="s">
        <v>436</v>
      </c>
      <c r="C98" t="s">
        <v>437</v>
      </c>
      <c r="D98" t="s">
        <v>17</v>
      </c>
      <c r="E98" t="s">
        <v>151</v>
      </c>
      <c r="G98" s="1">
        <v>44808</v>
      </c>
      <c r="H98" t="s">
        <v>141</v>
      </c>
      <c r="I98" t="s">
        <v>142</v>
      </c>
      <c r="J98">
        <v>0.94</v>
      </c>
      <c r="K98">
        <v>1.5</v>
      </c>
      <c r="M98" s="6">
        <v>1</v>
      </c>
      <c r="N98" t="s">
        <v>438</v>
      </c>
    </row>
    <row r="99" spans="1:14" x14ac:dyDescent="0.3">
      <c r="A99" t="s">
        <v>439</v>
      </c>
      <c r="B99" s="5" t="s">
        <v>440</v>
      </c>
      <c r="C99" t="s">
        <v>441</v>
      </c>
      <c r="D99" t="s">
        <v>54</v>
      </c>
      <c r="E99" t="s">
        <v>70</v>
      </c>
      <c r="F99" s="6">
        <v>31</v>
      </c>
      <c r="G99" s="1">
        <v>44737</v>
      </c>
      <c r="H99" t="s">
        <v>55</v>
      </c>
      <c r="I99" t="s">
        <v>56</v>
      </c>
      <c r="J99">
        <v>0.41</v>
      </c>
      <c r="K99">
        <v>120</v>
      </c>
      <c r="L99" t="s">
        <v>4731</v>
      </c>
      <c r="M99" s="6">
        <v>2</v>
      </c>
      <c r="N99" t="s">
        <v>442</v>
      </c>
    </row>
    <row r="100" spans="1:14" x14ac:dyDescent="0.3">
      <c r="A100" t="s">
        <v>443</v>
      </c>
      <c r="B100" s="5" t="s">
        <v>444</v>
      </c>
      <c r="C100" t="s">
        <v>445</v>
      </c>
      <c r="D100" t="s">
        <v>17</v>
      </c>
      <c r="E100" t="s">
        <v>92</v>
      </c>
      <c r="F100" s="6">
        <v>38</v>
      </c>
      <c r="G100" s="1">
        <v>45228</v>
      </c>
      <c r="H100" t="s">
        <v>110</v>
      </c>
      <c r="I100" t="s">
        <v>56</v>
      </c>
      <c r="J100">
        <v>95</v>
      </c>
      <c r="K100">
        <v>120</v>
      </c>
      <c r="L100" t="s">
        <v>4731</v>
      </c>
      <c r="M100" s="6">
        <v>3</v>
      </c>
      <c r="N100" t="s">
        <v>446</v>
      </c>
    </row>
    <row r="101" spans="1:14" x14ac:dyDescent="0.3">
      <c r="A101" t="s">
        <v>447</v>
      </c>
      <c r="B101" s="5" t="s">
        <v>448</v>
      </c>
      <c r="C101" t="s">
        <v>449</v>
      </c>
      <c r="D101" t="s">
        <v>17</v>
      </c>
      <c r="E101" t="s">
        <v>48</v>
      </c>
      <c r="F101" s="6">
        <v>0</v>
      </c>
      <c r="G101" s="1">
        <v>45537</v>
      </c>
      <c r="H101" t="s">
        <v>49</v>
      </c>
      <c r="I101" t="s">
        <v>35</v>
      </c>
      <c r="J101">
        <v>0.32</v>
      </c>
      <c r="K101">
        <v>90</v>
      </c>
      <c r="L101" t="s">
        <v>4731</v>
      </c>
      <c r="M101" s="6">
        <v>2</v>
      </c>
      <c r="N101" t="s">
        <v>450</v>
      </c>
    </row>
    <row r="102" spans="1:14" x14ac:dyDescent="0.3">
      <c r="A102" t="s">
        <v>451</v>
      </c>
      <c r="B102" s="5" t="s">
        <v>452</v>
      </c>
      <c r="C102" t="s">
        <v>453</v>
      </c>
      <c r="D102" t="s">
        <v>25</v>
      </c>
      <c r="E102" t="s">
        <v>26</v>
      </c>
      <c r="F102" s="6">
        <v>0</v>
      </c>
      <c r="G102" s="1">
        <v>45539</v>
      </c>
      <c r="H102" t="s">
        <v>65</v>
      </c>
      <c r="I102" t="s">
        <v>28</v>
      </c>
      <c r="J102">
        <v>0.56000000000000005</v>
      </c>
      <c r="K102">
        <v>1</v>
      </c>
      <c r="L102" t="s">
        <v>4732</v>
      </c>
      <c r="M102" s="6">
        <v>1</v>
      </c>
      <c r="N102" t="s">
        <v>454</v>
      </c>
    </row>
    <row r="103" spans="1:14" x14ac:dyDescent="0.3">
      <c r="A103" t="s">
        <v>455</v>
      </c>
      <c r="B103" s="5" t="s">
        <v>456</v>
      </c>
      <c r="C103" t="s">
        <v>457</v>
      </c>
      <c r="D103" t="s">
        <v>84</v>
      </c>
      <c r="E103" t="s">
        <v>132</v>
      </c>
      <c r="F103" s="6">
        <v>0</v>
      </c>
      <c r="G103" s="1">
        <v>45194</v>
      </c>
      <c r="H103" t="s">
        <v>152</v>
      </c>
      <c r="I103" t="s">
        <v>56</v>
      </c>
      <c r="J103">
        <v>9</v>
      </c>
      <c r="K103">
        <v>2</v>
      </c>
      <c r="N103" t="s">
        <v>458</v>
      </c>
    </row>
    <row r="104" spans="1:14" x14ac:dyDescent="0.3">
      <c r="A104" t="s">
        <v>459</v>
      </c>
      <c r="B104" s="5" t="s">
        <v>460</v>
      </c>
      <c r="C104" t="s">
        <v>461</v>
      </c>
      <c r="D104" t="s">
        <v>54</v>
      </c>
      <c r="E104" t="s">
        <v>70</v>
      </c>
      <c r="F104" s="6">
        <v>0</v>
      </c>
      <c r="G104" s="1">
        <v>45054</v>
      </c>
      <c r="H104" t="s">
        <v>294</v>
      </c>
      <c r="I104" t="s">
        <v>20</v>
      </c>
      <c r="J104">
        <v>0.64</v>
      </c>
      <c r="K104">
        <v>2</v>
      </c>
      <c r="M104" s="6">
        <v>2</v>
      </c>
      <c r="N104" t="s">
        <v>363</v>
      </c>
    </row>
    <row r="105" spans="1:14" x14ac:dyDescent="0.3">
      <c r="A105" t="s">
        <v>462</v>
      </c>
      <c r="B105" s="5" t="s">
        <v>463</v>
      </c>
      <c r="C105" t="s">
        <v>464</v>
      </c>
      <c r="D105" t="s">
        <v>91</v>
      </c>
      <c r="E105" t="s">
        <v>151</v>
      </c>
      <c r="G105" s="1">
        <v>45552</v>
      </c>
      <c r="H105" t="s">
        <v>55</v>
      </c>
      <c r="I105" t="s">
        <v>56</v>
      </c>
      <c r="J105">
        <v>0.36</v>
      </c>
      <c r="K105">
        <v>2</v>
      </c>
      <c r="M105" s="6">
        <v>4</v>
      </c>
      <c r="N105" t="s">
        <v>465</v>
      </c>
    </row>
    <row r="106" spans="1:14" x14ac:dyDescent="0.3">
      <c r="A106" t="s">
        <v>466</v>
      </c>
      <c r="B106" s="5" t="s">
        <v>467</v>
      </c>
      <c r="C106" t="s">
        <v>468</v>
      </c>
      <c r="D106" t="s">
        <v>105</v>
      </c>
      <c r="E106" t="s">
        <v>151</v>
      </c>
      <c r="F106" s="6">
        <v>0</v>
      </c>
      <c r="G106" s="1">
        <v>45220</v>
      </c>
      <c r="H106" t="s">
        <v>55</v>
      </c>
      <c r="I106" t="s">
        <v>56</v>
      </c>
      <c r="J106">
        <v>77</v>
      </c>
      <c r="K106">
        <v>1</v>
      </c>
      <c r="L106" t="s">
        <v>4732</v>
      </c>
      <c r="M106" s="6">
        <v>6</v>
      </c>
      <c r="N106" t="s">
        <v>469</v>
      </c>
    </row>
    <row r="107" spans="1:14" x14ac:dyDescent="0.3">
      <c r="A107" t="s">
        <v>470</v>
      </c>
      <c r="B107" s="5" t="s">
        <v>471</v>
      </c>
      <c r="C107" t="s">
        <v>472</v>
      </c>
      <c r="D107" t="s">
        <v>17</v>
      </c>
      <c r="E107" t="s">
        <v>18</v>
      </c>
      <c r="G107" s="1">
        <v>44776</v>
      </c>
      <c r="H107" t="s">
        <v>141</v>
      </c>
      <c r="I107" t="s">
        <v>142</v>
      </c>
      <c r="J107">
        <v>0.82</v>
      </c>
      <c r="K107">
        <v>2</v>
      </c>
      <c r="M107" s="6">
        <v>6</v>
      </c>
      <c r="N107" t="s">
        <v>473</v>
      </c>
    </row>
    <row r="108" spans="1:14" x14ac:dyDescent="0.3">
      <c r="A108" t="s">
        <v>474</v>
      </c>
      <c r="B108" s="5" t="s">
        <v>475</v>
      </c>
      <c r="C108" t="s">
        <v>476</v>
      </c>
      <c r="D108" t="s">
        <v>17</v>
      </c>
      <c r="E108" t="s">
        <v>92</v>
      </c>
      <c r="F108" s="6">
        <v>0</v>
      </c>
      <c r="G108" s="1">
        <v>44933</v>
      </c>
      <c r="H108" t="s">
        <v>229</v>
      </c>
      <c r="I108" t="s">
        <v>142</v>
      </c>
      <c r="J108">
        <v>0.17</v>
      </c>
      <c r="K108">
        <v>120</v>
      </c>
      <c r="L108" t="s">
        <v>4731</v>
      </c>
      <c r="M108" s="6">
        <v>2</v>
      </c>
      <c r="N108" t="s">
        <v>166</v>
      </c>
    </row>
    <row r="109" spans="1:14" x14ac:dyDescent="0.3">
      <c r="A109" t="s">
        <v>477</v>
      </c>
      <c r="B109" s="5" t="s">
        <v>478</v>
      </c>
      <c r="C109" t="s">
        <v>479</v>
      </c>
      <c r="D109" t="s">
        <v>105</v>
      </c>
      <c r="E109" t="s">
        <v>132</v>
      </c>
      <c r="G109" s="1">
        <v>45638</v>
      </c>
      <c r="H109" t="s">
        <v>43</v>
      </c>
      <c r="I109" t="s">
        <v>20</v>
      </c>
      <c r="J109">
        <v>0.48</v>
      </c>
      <c r="K109">
        <v>45</v>
      </c>
      <c r="M109" s="6">
        <v>2</v>
      </c>
      <c r="N109" t="s">
        <v>480</v>
      </c>
    </row>
    <row r="110" spans="1:14" x14ac:dyDescent="0.3">
      <c r="A110" t="s">
        <v>481</v>
      </c>
      <c r="B110" s="5" t="s">
        <v>482</v>
      </c>
      <c r="C110" t="s">
        <v>483</v>
      </c>
      <c r="D110" t="s">
        <v>115</v>
      </c>
      <c r="E110" t="s">
        <v>85</v>
      </c>
      <c r="F110" s="6">
        <v>0</v>
      </c>
      <c r="G110" s="1">
        <v>45659</v>
      </c>
      <c r="H110" t="s">
        <v>165</v>
      </c>
      <c r="I110" t="s">
        <v>142</v>
      </c>
      <c r="J110">
        <v>29</v>
      </c>
      <c r="K110">
        <v>1</v>
      </c>
      <c r="L110" t="s">
        <v>4732</v>
      </c>
      <c r="M110" s="6">
        <v>5</v>
      </c>
      <c r="N110" t="s">
        <v>484</v>
      </c>
    </row>
    <row r="111" spans="1:14" x14ac:dyDescent="0.3">
      <c r="A111" t="s">
        <v>485</v>
      </c>
      <c r="B111" s="5" t="s">
        <v>486</v>
      </c>
      <c r="C111" t="s">
        <v>487</v>
      </c>
      <c r="D111" t="s">
        <v>25</v>
      </c>
      <c r="E111" t="s">
        <v>26</v>
      </c>
      <c r="G111" s="1">
        <v>45357</v>
      </c>
      <c r="H111" t="s">
        <v>55</v>
      </c>
      <c r="I111" t="s">
        <v>56</v>
      </c>
      <c r="J111">
        <v>0.2</v>
      </c>
      <c r="K111">
        <v>45</v>
      </c>
      <c r="M111" s="6">
        <v>6</v>
      </c>
      <c r="N111" t="s">
        <v>488</v>
      </c>
    </row>
    <row r="112" spans="1:14" x14ac:dyDescent="0.3">
      <c r="A112" t="s">
        <v>489</v>
      </c>
      <c r="B112" s="5" t="s">
        <v>490</v>
      </c>
      <c r="C112" t="s">
        <v>491</v>
      </c>
      <c r="D112" t="s">
        <v>84</v>
      </c>
      <c r="E112" t="s">
        <v>70</v>
      </c>
      <c r="G112" s="1">
        <v>45237</v>
      </c>
      <c r="H112" t="s">
        <v>43</v>
      </c>
      <c r="I112" t="s">
        <v>20</v>
      </c>
      <c r="J112">
        <v>0.2</v>
      </c>
      <c r="K112">
        <v>2</v>
      </c>
      <c r="M112" s="6">
        <v>3</v>
      </c>
      <c r="N112" t="s">
        <v>492</v>
      </c>
    </row>
    <row r="113" spans="1:14" x14ac:dyDescent="0.3">
      <c r="A113" t="s">
        <v>493</v>
      </c>
      <c r="B113" s="5" t="s">
        <v>494</v>
      </c>
      <c r="C113" t="s">
        <v>123</v>
      </c>
      <c r="D113" t="s">
        <v>17</v>
      </c>
      <c r="E113" t="s">
        <v>151</v>
      </c>
      <c r="F113" s="6">
        <v>43</v>
      </c>
      <c r="G113" s="1">
        <v>45099</v>
      </c>
      <c r="H113" t="s">
        <v>152</v>
      </c>
      <c r="I113" t="s">
        <v>56</v>
      </c>
      <c r="J113">
        <v>0.49</v>
      </c>
      <c r="K113">
        <v>45</v>
      </c>
      <c r="M113" s="6">
        <v>1</v>
      </c>
      <c r="N113" t="s">
        <v>495</v>
      </c>
    </row>
    <row r="114" spans="1:14" x14ac:dyDescent="0.3">
      <c r="A114" t="s">
        <v>496</v>
      </c>
      <c r="B114" s="5" t="s">
        <v>497</v>
      </c>
      <c r="C114" t="s">
        <v>123</v>
      </c>
      <c r="D114" t="s">
        <v>41</v>
      </c>
      <c r="E114" t="s">
        <v>48</v>
      </c>
      <c r="F114" s="6">
        <v>0</v>
      </c>
      <c r="G114" s="1">
        <v>44784</v>
      </c>
      <c r="H114" t="s">
        <v>110</v>
      </c>
      <c r="I114" t="s">
        <v>56</v>
      </c>
      <c r="J114">
        <v>0.78</v>
      </c>
      <c r="K114">
        <v>1</v>
      </c>
      <c r="L114" t="s">
        <v>4732</v>
      </c>
      <c r="M114" s="6">
        <v>1</v>
      </c>
      <c r="N114" t="s">
        <v>498</v>
      </c>
    </row>
    <row r="115" spans="1:14" x14ac:dyDescent="0.3">
      <c r="A115" t="s">
        <v>499</v>
      </c>
      <c r="B115" s="5" t="s">
        <v>500</v>
      </c>
      <c r="C115" t="s">
        <v>501</v>
      </c>
      <c r="D115" t="s">
        <v>17</v>
      </c>
      <c r="E115" t="s">
        <v>70</v>
      </c>
      <c r="G115" s="1">
        <v>45266</v>
      </c>
      <c r="H115" t="s">
        <v>294</v>
      </c>
      <c r="I115" t="s">
        <v>20</v>
      </c>
      <c r="J115">
        <v>0.3</v>
      </c>
      <c r="K115">
        <v>2</v>
      </c>
      <c r="M115" s="6">
        <v>4</v>
      </c>
      <c r="N115" t="s">
        <v>502</v>
      </c>
    </row>
    <row r="116" spans="1:14" x14ac:dyDescent="0.3">
      <c r="A116" t="s">
        <v>503</v>
      </c>
      <c r="B116" s="5" t="s">
        <v>504</v>
      </c>
      <c r="C116" t="s">
        <v>505</v>
      </c>
      <c r="D116" t="s">
        <v>84</v>
      </c>
      <c r="E116" t="s">
        <v>48</v>
      </c>
      <c r="F116" s="6">
        <v>0</v>
      </c>
      <c r="G116" s="1">
        <v>45722</v>
      </c>
      <c r="H116" t="s">
        <v>27</v>
      </c>
      <c r="I116" t="s">
        <v>28</v>
      </c>
      <c r="J116">
        <v>0.54</v>
      </c>
      <c r="K116">
        <v>1</v>
      </c>
      <c r="L116" t="s">
        <v>4732</v>
      </c>
      <c r="M116" s="6">
        <v>1</v>
      </c>
      <c r="N116" t="s">
        <v>506</v>
      </c>
    </row>
    <row r="117" spans="1:14" x14ac:dyDescent="0.3">
      <c r="A117" t="s">
        <v>507</v>
      </c>
      <c r="B117" s="5" t="s">
        <v>508</v>
      </c>
      <c r="C117" t="s">
        <v>509</v>
      </c>
      <c r="D117" t="s">
        <v>91</v>
      </c>
      <c r="E117" t="s">
        <v>151</v>
      </c>
      <c r="F117" s="6">
        <v>43</v>
      </c>
      <c r="G117" s="1">
        <v>44956</v>
      </c>
      <c r="H117" t="s">
        <v>43</v>
      </c>
      <c r="I117" t="s">
        <v>20</v>
      </c>
      <c r="J117">
        <v>5</v>
      </c>
      <c r="K117">
        <v>120</v>
      </c>
      <c r="L117" t="s">
        <v>4731</v>
      </c>
      <c r="N117" t="s">
        <v>510</v>
      </c>
    </row>
    <row r="118" spans="1:14" x14ac:dyDescent="0.3">
      <c r="A118" t="s">
        <v>511</v>
      </c>
      <c r="B118" s="5" t="s">
        <v>512</v>
      </c>
      <c r="C118" t="s">
        <v>513</v>
      </c>
      <c r="D118" t="s">
        <v>115</v>
      </c>
      <c r="E118" t="s">
        <v>132</v>
      </c>
      <c r="F118" s="6">
        <v>38</v>
      </c>
      <c r="G118" s="1">
        <v>44915</v>
      </c>
      <c r="H118" t="s">
        <v>43</v>
      </c>
      <c r="I118" t="s">
        <v>20</v>
      </c>
      <c r="J118">
        <v>0.69</v>
      </c>
      <c r="K118">
        <v>90</v>
      </c>
      <c r="L118" t="s">
        <v>4731</v>
      </c>
      <c r="M118" s="6">
        <v>3</v>
      </c>
      <c r="N118" t="s">
        <v>514</v>
      </c>
    </row>
    <row r="119" spans="1:14" x14ac:dyDescent="0.3">
      <c r="A119" t="s">
        <v>515</v>
      </c>
      <c r="B119" s="5" t="s">
        <v>516</v>
      </c>
      <c r="C119" t="s">
        <v>517</v>
      </c>
      <c r="D119" t="s">
        <v>84</v>
      </c>
      <c r="E119" t="s">
        <v>92</v>
      </c>
      <c r="G119" s="1">
        <v>45386</v>
      </c>
      <c r="H119" t="s">
        <v>152</v>
      </c>
      <c r="I119" t="s">
        <v>56</v>
      </c>
      <c r="J119">
        <v>0.25</v>
      </c>
      <c r="K119">
        <v>90</v>
      </c>
      <c r="L119" t="s">
        <v>4731</v>
      </c>
      <c r="M119" s="6">
        <v>1</v>
      </c>
      <c r="N119" t="s">
        <v>518</v>
      </c>
    </row>
    <row r="120" spans="1:14" x14ac:dyDescent="0.3">
      <c r="A120" t="s">
        <v>519</v>
      </c>
      <c r="B120" s="5" t="s">
        <v>520</v>
      </c>
      <c r="C120" t="s">
        <v>521</v>
      </c>
      <c r="D120" t="s">
        <v>84</v>
      </c>
      <c r="E120" t="s">
        <v>132</v>
      </c>
      <c r="G120" s="1">
        <v>44968</v>
      </c>
      <c r="H120" t="s">
        <v>165</v>
      </c>
      <c r="I120" t="s">
        <v>142</v>
      </c>
      <c r="J120">
        <v>42</v>
      </c>
      <c r="K120">
        <v>1.5</v>
      </c>
      <c r="M120" s="6">
        <v>3</v>
      </c>
      <c r="N120" t="s">
        <v>522</v>
      </c>
    </row>
    <row r="121" spans="1:14" x14ac:dyDescent="0.3">
      <c r="A121" t="s">
        <v>523</v>
      </c>
      <c r="B121" s="5" t="s">
        <v>524</v>
      </c>
      <c r="C121" t="s">
        <v>525</v>
      </c>
      <c r="D121" t="s">
        <v>25</v>
      </c>
      <c r="E121" t="s">
        <v>151</v>
      </c>
      <c r="F121" s="6">
        <v>21</v>
      </c>
      <c r="G121" s="1">
        <v>44800</v>
      </c>
      <c r="H121" t="s">
        <v>55</v>
      </c>
      <c r="I121" t="s">
        <v>56</v>
      </c>
      <c r="J121">
        <v>10</v>
      </c>
      <c r="K121">
        <v>1.5</v>
      </c>
      <c r="M121" s="6">
        <v>4</v>
      </c>
      <c r="N121" t="s">
        <v>526</v>
      </c>
    </row>
    <row r="122" spans="1:14" x14ac:dyDescent="0.3">
      <c r="A122" t="s">
        <v>527</v>
      </c>
      <c r="B122" s="5" t="s">
        <v>528</v>
      </c>
      <c r="C122" t="s">
        <v>529</v>
      </c>
      <c r="D122" t="s">
        <v>54</v>
      </c>
      <c r="E122" t="s">
        <v>18</v>
      </c>
      <c r="F122" s="6">
        <v>0</v>
      </c>
      <c r="G122" s="1">
        <v>45153</v>
      </c>
      <c r="H122" t="s">
        <v>49</v>
      </c>
      <c r="I122" t="s">
        <v>35</v>
      </c>
      <c r="J122">
        <v>0.44</v>
      </c>
      <c r="K122">
        <v>90</v>
      </c>
      <c r="L122" t="s">
        <v>4731</v>
      </c>
      <c r="M122" s="6">
        <v>4</v>
      </c>
      <c r="N122" t="s">
        <v>530</v>
      </c>
    </row>
    <row r="123" spans="1:14" x14ac:dyDescent="0.3">
      <c r="A123" t="s">
        <v>531</v>
      </c>
      <c r="B123" s="5" t="s">
        <v>532</v>
      </c>
      <c r="C123" t="s">
        <v>123</v>
      </c>
      <c r="D123" t="s">
        <v>115</v>
      </c>
      <c r="E123" t="s">
        <v>26</v>
      </c>
      <c r="F123" s="6">
        <v>22</v>
      </c>
      <c r="G123" s="1">
        <v>45386</v>
      </c>
      <c r="H123" t="s">
        <v>43</v>
      </c>
      <c r="I123" t="s">
        <v>20</v>
      </c>
      <c r="J123">
        <v>0.95</v>
      </c>
      <c r="K123">
        <v>2</v>
      </c>
      <c r="N123" t="s">
        <v>533</v>
      </c>
    </row>
    <row r="124" spans="1:14" x14ac:dyDescent="0.3">
      <c r="A124" t="s">
        <v>534</v>
      </c>
      <c r="B124" s="5" t="s">
        <v>535</v>
      </c>
      <c r="C124" t="s">
        <v>536</v>
      </c>
      <c r="D124" t="s">
        <v>115</v>
      </c>
      <c r="E124" t="s">
        <v>70</v>
      </c>
      <c r="F124" s="6">
        <v>36</v>
      </c>
      <c r="G124" s="1">
        <v>45510</v>
      </c>
      <c r="H124" t="s">
        <v>49</v>
      </c>
      <c r="I124" t="s">
        <v>35</v>
      </c>
      <c r="J124">
        <v>0.19</v>
      </c>
      <c r="K124">
        <v>45</v>
      </c>
      <c r="N124" t="s">
        <v>537</v>
      </c>
    </row>
    <row r="125" spans="1:14" x14ac:dyDescent="0.3">
      <c r="A125" t="s">
        <v>538</v>
      </c>
      <c r="B125" s="5" t="s">
        <v>539</v>
      </c>
      <c r="C125" t="s">
        <v>540</v>
      </c>
      <c r="D125" t="s">
        <v>17</v>
      </c>
      <c r="E125" t="s">
        <v>42</v>
      </c>
      <c r="G125" s="1">
        <v>45490</v>
      </c>
      <c r="H125" t="s">
        <v>71</v>
      </c>
      <c r="I125" t="s">
        <v>35</v>
      </c>
      <c r="J125">
        <v>3</v>
      </c>
      <c r="K125">
        <v>90</v>
      </c>
      <c r="L125" t="s">
        <v>4731</v>
      </c>
      <c r="N125" t="s">
        <v>541</v>
      </c>
    </row>
    <row r="126" spans="1:14" x14ac:dyDescent="0.3">
      <c r="A126" t="s">
        <v>542</v>
      </c>
      <c r="B126" s="5" t="s">
        <v>543</v>
      </c>
      <c r="C126" t="s">
        <v>544</v>
      </c>
      <c r="D126" t="s">
        <v>17</v>
      </c>
      <c r="E126" t="s">
        <v>151</v>
      </c>
      <c r="G126" s="1">
        <v>44790</v>
      </c>
      <c r="H126" t="s">
        <v>65</v>
      </c>
      <c r="I126" t="s">
        <v>28</v>
      </c>
      <c r="J126">
        <v>0.09</v>
      </c>
      <c r="K126">
        <v>90</v>
      </c>
      <c r="L126" t="s">
        <v>4731</v>
      </c>
      <c r="M126" s="6">
        <v>4</v>
      </c>
      <c r="N126" t="s">
        <v>545</v>
      </c>
    </row>
    <row r="127" spans="1:14" x14ac:dyDescent="0.3">
      <c r="A127" t="s">
        <v>546</v>
      </c>
      <c r="B127" s="5" t="s">
        <v>547</v>
      </c>
      <c r="C127" t="s">
        <v>548</v>
      </c>
      <c r="D127" t="s">
        <v>41</v>
      </c>
      <c r="E127" t="s">
        <v>70</v>
      </c>
      <c r="F127" s="6">
        <v>24</v>
      </c>
      <c r="G127" s="1">
        <v>44762</v>
      </c>
      <c r="H127" t="s">
        <v>65</v>
      </c>
      <c r="I127" t="s">
        <v>28</v>
      </c>
      <c r="J127">
        <v>89</v>
      </c>
      <c r="K127">
        <v>90</v>
      </c>
      <c r="L127" t="s">
        <v>4731</v>
      </c>
      <c r="N127" t="s">
        <v>549</v>
      </c>
    </row>
    <row r="128" spans="1:14" x14ac:dyDescent="0.3">
      <c r="A128" t="s">
        <v>550</v>
      </c>
      <c r="B128" s="5" t="s">
        <v>551</v>
      </c>
      <c r="C128" t="s">
        <v>552</v>
      </c>
      <c r="D128" t="s">
        <v>25</v>
      </c>
      <c r="E128" t="s">
        <v>18</v>
      </c>
      <c r="F128" s="6">
        <v>0</v>
      </c>
      <c r="G128" s="1">
        <v>44929</v>
      </c>
      <c r="H128" t="s">
        <v>294</v>
      </c>
      <c r="I128" t="s">
        <v>20</v>
      </c>
      <c r="J128">
        <v>70</v>
      </c>
      <c r="K128">
        <v>120</v>
      </c>
      <c r="L128" t="s">
        <v>4731</v>
      </c>
      <c r="M128" s="6">
        <v>2</v>
      </c>
      <c r="N128" t="s">
        <v>553</v>
      </c>
    </row>
    <row r="129" spans="1:14" x14ac:dyDescent="0.3">
      <c r="A129" t="s">
        <v>554</v>
      </c>
      <c r="B129" s="5" t="s">
        <v>555</v>
      </c>
      <c r="C129" t="s">
        <v>556</v>
      </c>
      <c r="D129" t="s">
        <v>54</v>
      </c>
      <c r="E129" t="s">
        <v>48</v>
      </c>
      <c r="F129" s="6">
        <v>0</v>
      </c>
      <c r="G129" s="1">
        <v>44723</v>
      </c>
      <c r="H129" t="s">
        <v>110</v>
      </c>
      <c r="I129" t="s">
        <v>56</v>
      </c>
      <c r="J129">
        <v>82</v>
      </c>
      <c r="K129">
        <v>90</v>
      </c>
      <c r="L129" t="s">
        <v>4731</v>
      </c>
      <c r="M129" s="6">
        <v>1</v>
      </c>
      <c r="N129" t="s">
        <v>557</v>
      </c>
    </row>
    <row r="130" spans="1:14" x14ac:dyDescent="0.3">
      <c r="A130" t="s">
        <v>558</v>
      </c>
      <c r="B130" s="5" t="s">
        <v>559</v>
      </c>
      <c r="C130" t="s">
        <v>560</v>
      </c>
      <c r="D130" t="s">
        <v>41</v>
      </c>
      <c r="E130" t="s">
        <v>151</v>
      </c>
      <c r="G130" s="1">
        <v>44851</v>
      </c>
      <c r="H130" t="s">
        <v>165</v>
      </c>
      <c r="I130" t="s">
        <v>142</v>
      </c>
      <c r="J130">
        <v>0.38</v>
      </c>
      <c r="K130">
        <v>1.5</v>
      </c>
      <c r="M130" s="6">
        <v>2</v>
      </c>
      <c r="N130" t="s">
        <v>561</v>
      </c>
    </row>
    <row r="131" spans="1:14" x14ac:dyDescent="0.3">
      <c r="A131" t="s">
        <v>562</v>
      </c>
      <c r="B131" s="5" t="s">
        <v>563</v>
      </c>
      <c r="C131" t="s">
        <v>564</v>
      </c>
      <c r="D131" t="s">
        <v>105</v>
      </c>
      <c r="E131" t="s">
        <v>48</v>
      </c>
      <c r="F131" s="6">
        <v>0</v>
      </c>
      <c r="G131" s="1">
        <v>45072</v>
      </c>
      <c r="H131" t="s">
        <v>141</v>
      </c>
      <c r="I131" t="s">
        <v>142</v>
      </c>
      <c r="J131">
        <v>0.78</v>
      </c>
      <c r="K131">
        <v>90</v>
      </c>
      <c r="L131" t="s">
        <v>4731</v>
      </c>
      <c r="M131" s="6">
        <v>5</v>
      </c>
      <c r="N131" t="s">
        <v>565</v>
      </c>
    </row>
    <row r="132" spans="1:14" x14ac:dyDescent="0.3">
      <c r="A132" t="s">
        <v>566</v>
      </c>
      <c r="B132" s="5" t="s">
        <v>567</v>
      </c>
      <c r="C132" t="s">
        <v>568</v>
      </c>
      <c r="D132" t="s">
        <v>84</v>
      </c>
      <c r="E132" t="s">
        <v>26</v>
      </c>
      <c r="F132" s="6">
        <v>0</v>
      </c>
      <c r="G132" s="1">
        <v>45350</v>
      </c>
      <c r="H132" t="s">
        <v>71</v>
      </c>
      <c r="I132" t="s">
        <v>35</v>
      </c>
      <c r="J132">
        <v>0.82</v>
      </c>
      <c r="K132">
        <v>1.5</v>
      </c>
      <c r="M132" s="6">
        <v>6</v>
      </c>
      <c r="N132" t="s">
        <v>569</v>
      </c>
    </row>
    <row r="133" spans="1:14" x14ac:dyDescent="0.3">
      <c r="A133" t="s">
        <v>570</v>
      </c>
      <c r="B133" s="5" t="s">
        <v>571</v>
      </c>
      <c r="C133" t="s">
        <v>572</v>
      </c>
      <c r="D133" t="s">
        <v>84</v>
      </c>
      <c r="E133" t="s">
        <v>132</v>
      </c>
      <c r="F133" s="6">
        <v>32</v>
      </c>
      <c r="G133" s="1">
        <v>44774</v>
      </c>
      <c r="H133" t="s">
        <v>49</v>
      </c>
      <c r="I133" t="s">
        <v>35</v>
      </c>
      <c r="J133">
        <v>0.57999999999999996</v>
      </c>
      <c r="K133">
        <v>1</v>
      </c>
      <c r="L133" t="s">
        <v>4732</v>
      </c>
      <c r="M133" s="6">
        <v>1</v>
      </c>
      <c r="N133" t="s">
        <v>573</v>
      </c>
    </row>
    <row r="134" spans="1:14" x14ac:dyDescent="0.3">
      <c r="A134" t="s">
        <v>574</v>
      </c>
      <c r="B134" s="5" t="s">
        <v>575</v>
      </c>
      <c r="C134" t="s">
        <v>576</v>
      </c>
      <c r="D134" t="s">
        <v>17</v>
      </c>
      <c r="E134" t="s">
        <v>151</v>
      </c>
      <c r="G134" s="1">
        <v>45220</v>
      </c>
      <c r="H134" t="s">
        <v>71</v>
      </c>
      <c r="I134" t="s">
        <v>35</v>
      </c>
      <c r="J134">
        <v>44</v>
      </c>
      <c r="K134">
        <v>1</v>
      </c>
      <c r="L134" t="s">
        <v>4732</v>
      </c>
      <c r="M134" s="6">
        <v>4</v>
      </c>
      <c r="N134" t="s">
        <v>577</v>
      </c>
    </row>
    <row r="135" spans="1:14" x14ac:dyDescent="0.3">
      <c r="A135" t="s">
        <v>578</v>
      </c>
      <c r="B135" s="5" t="s">
        <v>579</v>
      </c>
      <c r="C135" t="s">
        <v>580</v>
      </c>
      <c r="D135" t="s">
        <v>105</v>
      </c>
      <c r="E135" t="s">
        <v>151</v>
      </c>
      <c r="F135" s="6">
        <v>0</v>
      </c>
      <c r="G135" s="1">
        <v>45480</v>
      </c>
      <c r="H135" t="s">
        <v>229</v>
      </c>
      <c r="I135" t="s">
        <v>142</v>
      </c>
      <c r="J135">
        <v>0.49</v>
      </c>
      <c r="K135">
        <v>1.5</v>
      </c>
      <c r="M135" s="6">
        <v>6</v>
      </c>
      <c r="N135" t="s">
        <v>581</v>
      </c>
    </row>
    <row r="136" spans="1:14" x14ac:dyDescent="0.3">
      <c r="A136" t="s">
        <v>582</v>
      </c>
      <c r="B136" s="5" t="s">
        <v>583</v>
      </c>
      <c r="C136" t="s">
        <v>584</v>
      </c>
      <c r="D136" t="s">
        <v>115</v>
      </c>
      <c r="E136" t="s">
        <v>85</v>
      </c>
      <c r="F136" s="6">
        <v>0</v>
      </c>
      <c r="G136" s="1">
        <v>44991</v>
      </c>
      <c r="H136" t="s">
        <v>110</v>
      </c>
      <c r="I136" t="s">
        <v>56</v>
      </c>
      <c r="J136">
        <v>63</v>
      </c>
      <c r="K136">
        <v>120</v>
      </c>
      <c r="L136" t="s">
        <v>4731</v>
      </c>
      <c r="M136" s="6">
        <v>1</v>
      </c>
      <c r="N136" t="s">
        <v>585</v>
      </c>
    </row>
    <row r="137" spans="1:14" x14ac:dyDescent="0.3">
      <c r="A137" t="s">
        <v>586</v>
      </c>
      <c r="B137" s="5" t="s">
        <v>587</v>
      </c>
      <c r="C137" t="s">
        <v>588</v>
      </c>
      <c r="D137" t="s">
        <v>54</v>
      </c>
      <c r="E137" t="s">
        <v>18</v>
      </c>
      <c r="F137" s="6">
        <v>29</v>
      </c>
      <c r="G137" s="1">
        <v>45695</v>
      </c>
      <c r="H137" t="s">
        <v>49</v>
      </c>
      <c r="I137" t="s">
        <v>35</v>
      </c>
      <c r="J137">
        <v>0.13</v>
      </c>
      <c r="K137">
        <v>2</v>
      </c>
      <c r="M137" s="6">
        <v>4</v>
      </c>
      <c r="N137" t="s">
        <v>589</v>
      </c>
    </row>
    <row r="138" spans="1:14" x14ac:dyDescent="0.3">
      <c r="A138" t="s">
        <v>590</v>
      </c>
      <c r="B138" s="5" t="s">
        <v>591</v>
      </c>
      <c r="C138" t="s">
        <v>592</v>
      </c>
      <c r="D138" t="s">
        <v>17</v>
      </c>
      <c r="E138" t="s">
        <v>48</v>
      </c>
      <c r="G138" s="1">
        <v>45218</v>
      </c>
      <c r="H138" t="s">
        <v>86</v>
      </c>
      <c r="I138" t="s">
        <v>28</v>
      </c>
      <c r="J138">
        <v>0.49</v>
      </c>
      <c r="K138">
        <v>45</v>
      </c>
      <c r="M138" s="6">
        <v>5</v>
      </c>
      <c r="N138" t="s">
        <v>593</v>
      </c>
    </row>
    <row r="139" spans="1:14" x14ac:dyDescent="0.3">
      <c r="A139" t="s">
        <v>594</v>
      </c>
      <c r="B139" s="5" t="s">
        <v>595</v>
      </c>
      <c r="C139" t="s">
        <v>123</v>
      </c>
      <c r="D139" t="s">
        <v>54</v>
      </c>
      <c r="E139" t="s">
        <v>132</v>
      </c>
      <c r="G139" s="1">
        <v>44772</v>
      </c>
      <c r="H139" t="s">
        <v>65</v>
      </c>
      <c r="I139" t="s">
        <v>28</v>
      </c>
      <c r="J139">
        <v>0.51</v>
      </c>
      <c r="K139">
        <v>90</v>
      </c>
      <c r="L139" t="s">
        <v>4731</v>
      </c>
      <c r="M139" s="6">
        <v>5</v>
      </c>
      <c r="N139" t="s">
        <v>596</v>
      </c>
    </row>
    <row r="140" spans="1:14" x14ac:dyDescent="0.3">
      <c r="A140" t="s">
        <v>597</v>
      </c>
      <c r="B140" s="5" t="s">
        <v>598</v>
      </c>
      <c r="C140" t="s">
        <v>599</v>
      </c>
      <c r="D140" t="s">
        <v>115</v>
      </c>
      <c r="E140" t="s">
        <v>42</v>
      </c>
      <c r="F140" s="6">
        <v>33</v>
      </c>
      <c r="G140" s="1">
        <v>44857</v>
      </c>
      <c r="H140" t="s">
        <v>165</v>
      </c>
      <c r="I140" t="s">
        <v>142</v>
      </c>
      <c r="J140">
        <v>0.78</v>
      </c>
      <c r="K140">
        <v>90</v>
      </c>
      <c r="L140" t="s">
        <v>4731</v>
      </c>
      <c r="N140" t="s">
        <v>600</v>
      </c>
    </row>
    <row r="141" spans="1:14" x14ac:dyDescent="0.3">
      <c r="A141" t="s">
        <v>601</v>
      </c>
      <c r="B141" s="5" t="s">
        <v>602</v>
      </c>
      <c r="C141" t="s">
        <v>603</v>
      </c>
      <c r="D141" t="s">
        <v>41</v>
      </c>
      <c r="E141" t="s">
        <v>26</v>
      </c>
      <c r="G141" s="1">
        <v>44913</v>
      </c>
      <c r="H141" t="s">
        <v>294</v>
      </c>
      <c r="I141" t="s">
        <v>20</v>
      </c>
      <c r="J141">
        <v>80</v>
      </c>
      <c r="K141">
        <v>1</v>
      </c>
      <c r="L141" t="s">
        <v>4732</v>
      </c>
      <c r="M141" s="6">
        <v>1</v>
      </c>
      <c r="N141" t="s">
        <v>604</v>
      </c>
    </row>
    <row r="142" spans="1:14" x14ac:dyDescent="0.3">
      <c r="A142" t="s">
        <v>605</v>
      </c>
      <c r="B142" s="5" t="s">
        <v>606</v>
      </c>
      <c r="C142" t="s">
        <v>123</v>
      </c>
      <c r="D142" t="s">
        <v>54</v>
      </c>
      <c r="E142" t="s">
        <v>18</v>
      </c>
      <c r="G142" s="1">
        <v>45084</v>
      </c>
      <c r="H142" t="s">
        <v>65</v>
      </c>
      <c r="I142" t="s">
        <v>28</v>
      </c>
      <c r="J142">
        <v>0.73</v>
      </c>
      <c r="K142">
        <v>1</v>
      </c>
      <c r="L142" t="s">
        <v>4732</v>
      </c>
      <c r="N142" t="s">
        <v>607</v>
      </c>
    </row>
    <row r="143" spans="1:14" x14ac:dyDescent="0.3">
      <c r="A143" t="s">
        <v>608</v>
      </c>
      <c r="B143" s="5" t="s">
        <v>609</v>
      </c>
      <c r="C143" t="s">
        <v>610</v>
      </c>
      <c r="D143" t="s">
        <v>115</v>
      </c>
      <c r="E143" t="s">
        <v>92</v>
      </c>
      <c r="G143" s="1">
        <v>45560</v>
      </c>
      <c r="H143" t="s">
        <v>27</v>
      </c>
      <c r="I143" t="s">
        <v>28</v>
      </c>
      <c r="J143">
        <v>90</v>
      </c>
      <c r="K143">
        <v>1</v>
      </c>
      <c r="L143" t="s">
        <v>4732</v>
      </c>
      <c r="M143" s="6">
        <v>2</v>
      </c>
      <c r="N143" t="s">
        <v>611</v>
      </c>
    </row>
    <row r="144" spans="1:14" x14ac:dyDescent="0.3">
      <c r="A144" t="s">
        <v>612</v>
      </c>
      <c r="B144" s="5" t="s">
        <v>613</v>
      </c>
      <c r="C144" t="s">
        <v>614</v>
      </c>
      <c r="D144" t="s">
        <v>115</v>
      </c>
      <c r="E144" t="s">
        <v>85</v>
      </c>
      <c r="G144" s="1">
        <v>45650</v>
      </c>
      <c r="H144" t="s">
        <v>65</v>
      </c>
      <c r="I144" t="s">
        <v>28</v>
      </c>
      <c r="J144">
        <v>92</v>
      </c>
      <c r="K144">
        <v>1</v>
      </c>
      <c r="L144" t="s">
        <v>4732</v>
      </c>
      <c r="N144" t="s">
        <v>615</v>
      </c>
    </row>
    <row r="145" spans="1:14" x14ac:dyDescent="0.3">
      <c r="A145" t="s">
        <v>616</v>
      </c>
      <c r="B145" s="5" t="s">
        <v>617</v>
      </c>
      <c r="C145" t="s">
        <v>618</v>
      </c>
      <c r="D145" t="s">
        <v>25</v>
      </c>
      <c r="E145" t="s">
        <v>42</v>
      </c>
      <c r="F145" s="6">
        <v>0</v>
      </c>
      <c r="G145" s="1">
        <v>45186</v>
      </c>
      <c r="H145" t="s">
        <v>49</v>
      </c>
      <c r="I145" t="s">
        <v>35</v>
      </c>
      <c r="J145">
        <v>40</v>
      </c>
      <c r="K145">
        <v>1</v>
      </c>
      <c r="L145" t="s">
        <v>4732</v>
      </c>
      <c r="M145" s="6">
        <v>4</v>
      </c>
      <c r="N145" t="s">
        <v>619</v>
      </c>
    </row>
    <row r="146" spans="1:14" x14ac:dyDescent="0.3">
      <c r="A146" t="s">
        <v>620</v>
      </c>
      <c r="B146" s="5" t="s">
        <v>621</v>
      </c>
      <c r="C146" t="s">
        <v>622</v>
      </c>
      <c r="D146" t="s">
        <v>25</v>
      </c>
      <c r="E146" t="s">
        <v>132</v>
      </c>
      <c r="F146" s="6">
        <v>24</v>
      </c>
      <c r="G146" s="1">
        <v>45153</v>
      </c>
      <c r="H146" t="s">
        <v>55</v>
      </c>
      <c r="I146" t="s">
        <v>56</v>
      </c>
      <c r="J146">
        <v>0.91</v>
      </c>
      <c r="K146">
        <v>2</v>
      </c>
      <c r="M146" s="6">
        <v>1</v>
      </c>
      <c r="N146" t="s">
        <v>623</v>
      </c>
    </row>
    <row r="147" spans="1:14" x14ac:dyDescent="0.3">
      <c r="A147" t="s">
        <v>624</v>
      </c>
      <c r="B147" s="5" t="s">
        <v>625</v>
      </c>
      <c r="C147" t="s">
        <v>626</v>
      </c>
      <c r="D147" t="s">
        <v>41</v>
      </c>
      <c r="E147" t="s">
        <v>85</v>
      </c>
      <c r="F147" s="6">
        <v>19</v>
      </c>
      <c r="G147" s="1">
        <v>45555</v>
      </c>
      <c r="H147" t="s">
        <v>27</v>
      </c>
      <c r="I147" t="s">
        <v>28</v>
      </c>
      <c r="J147">
        <v>0.94</v>
      </c>
      <c r="K147">
        <v>90</v>
      </c>
      <c r="L147" t="s">
        <v>4731</v>
      </c>
      <c r="M147" s="6">
        <v>5</v>
      </c>
      <c r="N147" t="s">
        <v>627</v>
      </c>
    </row>
    <row r="148" spans="1:14" x14ac:dyDescent="0.3">
      <c r="A148" t="s">
        <v>628</v>
      </c>
      <c r="B148" s="5" t="s">
        <v>629</v>
      </c>
      <c r="C148" t="s">
        <v>630</v>
      </c>
      <c r="D148" t="s">
        <v>115</v>
      </c>
      <c r="E148" t="s">
        <v>132</v>
      </c>
      <c r="F148" s="6">
        <v>38</v>
      </c>
      <c r="G148" s="1">
        <v>45368</v>
      </c>
      <c r="H148" t="s">
        <v>152</v>
      </c>
      <c r="I148" t="s">
        <v>56</v>
      </c>
      <c r="J148">
        <v>20</v>
      </c>
      <c r="K148">
        <v>1.5</v>
      </c>
      <c r="M148" s="6">
        <v>4</v>
      </c>
      <c r="N148" t="s">
        <v>631</v>
      </c>
    </row>
    <row r="149" spans="1:14" x14ac:dyDescent="0.3">
      <c r="A149" t="s">
        <v>632</v>
      </c>
      <c r="B149" s="5" t="s">
        <v>633</v>
      </c>
      <c r="C149" t="s">
        <v>634</v>
      </c>
      <c r="D149" t="s">
        <v>91</v>
      </c>
      <c r="E149" t="s">
        <v>48</v>
      </c>
      <c r="F149" s="6">
        <v>31</v>
      </c>
      <c r="G149" s="1">
        <v>45068</v>
      </c>
      <c r="H149" t="s">
        <v>49</v>
      </c>
      <c r="I149" t="s">
        <v>35</v>
      </c>
      <c r="J149">
        <v>0.28999999999999998</v>
      </c>
      <c r="K149">
        <v>1.5</v>
      </c>
      <c r="M149" s="6">
        <v>5</v>
      </c>
      <c r="N149" t="s">
        <v>635</v>
      </c>
    </row>
    <row r="150" spans="1:14" x14ac:dyDescent="0.3">
      <c r="A150" t="s">
        <v>636</v>
      </c>
      <c r="B150" s="5" t="s">
        <v>637</v>
      </c>
      <c r="C150" t="s">
        <v>638</v>
      </c>
      <c r="D150" t="s">
        <v>17</v>
      </c>
      <c r="E150" t="s">
        <v>151</v>
      </c>
      <c r="G150" s="1">
        <v>45714</v>
      </c>
      <c r="H150" t="s">
        <v>55</v>
      </c>
      <c r="I150" t="s">
        <v>56</v>
      </c>
      <c r="J150">
        <v>37</v>
      </c>
      <c r="K150">
        <v>1</v>
      </c>
      <c r="L150" t="s">
        <v>4732</v>
      </c>
      <c r="M150" s="6">
        <v>1</v>
      </c>
      <c r="N150" t="s">
        <v>639</v>
      </c>
    </row>
    <row r="151" spans="1:14" x14ac:dyDescent="0.3">
      <c r="A151" t="s">
        <v>640</v>
      </c>
      <c r="B151" s="5" t="s">
        <v>641</v>
      </c>
      <c r="C151" t="s">
        <v>642</v>
      </c>
      <c r="D151" t="s">
        <v>115</v>
      </c>
      <c r="E151" t="s">
        <v>42</v>
      </c>
      <c r="F151" s="6">
        <v>40</v>
      </c>
      <c r="G151" s="1">
        <v>44720</v>
      </c>
      <c r="H151" t="s">
        <v>65</v>
      </c>
      <c r="I151" t="s">
        <v>28</v>
      </c>
      <c r="J151">
        <v>0.24</v>
      </c>
      <c r="K151">
        <v>45</v>
      </c>
      <c r="M151" s="6">
        <v>6</v>
      </c>
      <c r="N151" t="s">
        <v>643</v>
      </c>
    </row>
    <row r="152" spans="1:14" x14ac:dyDescent="0.3">
      <c r="A152" t="s">
        <v>644</v>
      </c>
      <c r="B152" s="5" t="s">
        <v>645</v>
      </c>
      <c r="C152" t="s">
        <v>646</v>
      </c>
      <c r="D152" t="s">
        <v>17</v>
      </c>
      <c r="E152" t="s">
        <v>18</v>
      </c>
      <c r="F152" s="6">
        <v>39</v>
      </c>
      <c r="G152" s="1">
        <v>45580</v>
      </c>
      <c r="H152" t="s">
        <v>71</v>
      </c>
      <c r="I152" t="s">
        <v>35</v>
      </c>
      <c r="J152">
        <v>0.81</v>
      </c>
      <c r="K152">
        <v>90</v>
      </c>
      <c r="L152" t="s">
        <v>4731</v>
      </c>
      <c r="M152" s="6">
        <v>4</v>
      </c>
      <c r="N152" t="s">
        <v>647</v>
      </c>
    </row>
    <row r="153" spans="1:14" x14ac:dyDescent="0.3">
      <c r="A153" t="s">
        <v>648</v>
      </c>
      <c r="B153" s="5" t="s">
        <v>649</v>
      </c>
      <c r="C153" t="s">
        <v>650</v>
      </c>
      <c r="D153" t="s">
        <v>25</v>
      </c>
      <c r="E153" t="s">
        <v>26</v>
      </c>
      <c r="F153" s="6">
        <v>0</v>
      </c>
      <c r="G153" s="1">
        <v>45585</v>
      </c>
      <c r="H153" t="s">
        <v>55</v>
      </c>
      <c r="I153" t="s">
        <v>56</v>
      </c>
      <c r="J153">
        <v>0.3</v>
      </c>
      <c r="K153">
        <v>1.5</v>
      </c>
      <c r="M153" s="6">
        <v>4</v>
      </c>
      <c r="N153" t="s">
        <v>651</v>
      </c>
    </row>
    <row r="154" spans="1:14" x14ac:dyDescent="0.3">
      <c r="A154" t="s">
        <v>652</v>
      </c>
      <c r="B154" s="5" t="s">
        <v>653</v>
      </c>
      <c r="C154" t="s">
        <v>654</v>
      </c>
      <c r="D154" t="s">
        <v>25</v>
      </c>
      <c r="E154" t="s">
        <v>70</v>
      </c>
      <c r="G154" s="1">
        <v>44707</v>
      </c>
      <c r="H154" t="s">
        <v>43</v>
      </c>
      <c r="I154" t="s">
        <v>20</v>
      </c>
      <c r="J154">
        <v>0.51</v>
      </c>
      <c r="K154">
        <v>120</v>
      </c>
      <c r="L154" t="s">
        <v>4731</v>
      </c>
      <c r="N154" t="s">
        <v>655</v>
      </c>
    </row>
    <row r="155" spans="1:14" x14ac:dyDescent="0.3">
      <c r="A155" t="s">
        <v>656</v>
      </c>
      <c r="B155" s="5" t="s">
        <v>657</v>
      </c>
      <c r="C155" t="s">
        <v>658</v>
      </c>
      <c r="D155" t="s">
        <v>115</v>
      </c>
      <c r="E155" t="s">
        <v>92</v>
      </c>
      <c r="F155" s="6">
        <v>0</v>
      </c>
      <c r="G155" s="1">
        <v>44754</v>
      </c>
      <c r="H155" t="s">
        <v>229</v>
      </c>
      <c r="I155" t="s">
        <v>142</v>
      </c>
      <c r="J155">
        <v>0.77</v>
      </c>
      <c r="K155">
        <v>90</v>
      </c>
      <c r="L155" t="s">
        <v>4731</v>
      </c>
      <c r="M155" s="6">
        <v>3</v>
      </c>
      <c r="N155" t="s">
        <v>659</v>
      </c>
    </row>
    <row r="156" spans="1:14" x14ac:dyDescent="0.3">
      <c r="A156" t="s">
        <v>660</v>
      </c>
      <c r="B156" s="5" t="s">
        <v>661</v>
      </c>
      <c r="C156" t="s">
        <v>662</v>
      </c>
      <c r="D156" t="s">
        <v>41</v>
      </c>
      <c r="E156" t="s">
        <v>92</v>
      </c>
      <c r="F156" s="6">
        <v>22</v>
      </c>
      <c r="G156" s="1">
        <v>45506</v>
      </c>
      <c r="H156" t="s">
        <v>86</v>
      </c>
      <c r="I156" t="s">
        <v>28</v>
      </c>
      <c r="J156">
        <v>9</v>
      </c>
      <c r="K156">
        <v>45</v>
      </c>
      <c r="M156" s="6">
        <v>5</v>
      </c>
      <c r="N156" t="s">
        <v>663</v>
      </c>
    </row>
    <row r="157" spans="1:14" x14ac:dyDescent="0.3">
      <c r="A157" t="s">
        <v>664</v>
      </c>
      <c r="B157" s="5" t="s">
        <v>665</v>
      </c>
      <c r="C157" t="s">
        <v>666</v>
      </c>
      <c r="D157" t="s">
        <v>105</v>
      </c>
      <c r="E157" t="s">
        <v>92</v>
      </c>
      <c r="G157" s="1">
        <v>45007</v>
      </c>
      <c r="H157" t="s">
        <v>152</v>
      </c>
      <c r="I157" t="s">
        <v>56</v>
      </c>
      <c r="J157">
        <v>0.11</v>
      </c>
      <c r="K157">
        <v>1</v>
      </c>
      <c r="L157" t="s">
        <v>4732</v>
      </c>
      <c r="M157" s="6">
        <v>5</v>
      </c>
      <c r="N157" t="s">
        <v>667</v>
      </c>
    </row>
    <row r="158" spans="1:14" x14ac:dyDescent="0.3">
      <c r="A158" t="s">
        <v>668</v>
      </c>
      <c r="B158" s="5" t="s">
        <v>669</v>
      </c>
      <c r="C158" t="s">
        <v>670</v>
      </c>
      <c r="D158" t="s">
        <v>17</v>
      </c>
      <c r="E158" t="s">
        <v>26</v>
      </c>
      <c r="G158" s="1">
        <v>44847</v>
      </c>
      <c r="H158" t="s">
        <v>110</v>
      </c>
      <c r="I158" t="s">
        <v>56</v>
      </c>
      <c r="J158">
        <v>0.32</v>
      </c>
      <c r="K158">
        <v>1</v>
      </c>
      <c r="L158" t="s">
        <v>4732</v>
      </c>
      <c r="M158" s="6">
        <v>6</v>
      </c>
      <c r="N158" t="s">
        <v>671</v>
      </c>
    </row>
    <row r="159" spans="1:14" x14ac:dyDescent="0.3">
      <c r="A159" t="s">
        <v>672</v>
      </c>
      <c r="B159" s="5" t="s">
        <v>673</v>
      </c>
      <c r="C159" t="s">
        <v>674</v>
      </c>
      <c r="D159" t="s">
        <v>84</v>
      </c>
      <c r="E159" t="s">
        <v>151</v>
      </c>
      <c r="G159" s="1">
        <v>44971</v>
      </c>
      <c r="H159" t="s">
        <v>19</v>
      </c>
      <c r="I159" t="s">
        <v>20</v>
      </c>
      <c r="J159">
        <v>0.23</v>
      </c>
      <c r="K159">
        <v>1.5</v>
      </c>
      <c r="M159" s="6">
        <v>6</v>
      </c>
      <c r="N159" t="s">
        <v>675</v>
      </c>
    </row>
    <row r="160" spans="1:14" x14ac:dyDescent="0.3">
      <c r="A160" t="s">
        <v>676</v>
      </c>
      <c r="B160" s="5" t="s">
        <v>677</v>
      </c>
      <c r="C160" t="s">
        <v>678</v>
      </c>
      <c r="D160" t="s">
        <v>105</v>
      </c>
      <c r="E160" t="s">
        <v>85</v>
      </c>
      <c r="F160" s="6">
        <v>44</v>
      </c>
      <c r="G160" s="1">
        <v>45300</v>
      </c>
      <c r="H160" t="s">
        <v>152</v>
      </c>
      <c r="I160" t="s">
        <v>56</v>
      </c>
      <c r="J160">
        <v>15</v>
      </c>
      <c r="K160">
        <v>1</v>
      </c>
      <c r="L160" t="s">
        <v>4732</v>
      </c>
      <c r="M160" s="6">
        <v>2</v>
      </c>
      <c r="N160" t="s">
        <v>679</v>
      </c>
    </row>
    <row r="161" spans="1:14" x14ac:dyDescent="0.3">
      <c r="A161" t="s">
        <v>680</v>
      </c>
      <c r="B161" s="5" t="s">
        <v>681</v>
      </c>
      <c r="C161" t="s">
        <v>682</v>
      </c>
      <c r="D161" t="s">
        <v>41</v>
      </c>
      <c r="E161" t="s">
        <v>70</v>
      </c>
      <c r="F161" s="6">
        <v>0</v>
      </c>
      <c r="G161" s="1">
        <v>45156</v>
      </c>
      <c r="H161" t="s">
        <v>110</v>
      </c>
      <c r="I161" t="s">
        <v>56</v>
      </c>
      <c r="J161">
        <v>0.28999999999999998</v>
      </c>
      <c r="K161">
        <v>45</v>
      </c>
      <c r="M161" s="6">
        <v>2</v>
      </c>
      <c r="N161" t="s">
        <v>683</v>
      </c>
    </row>
    <row r="162" spans="1:14" x14ac:dyDescent="0.3">
      <c r="A162" t="s">
        <v>684</v>
      </c>
      <c r="B162" s="5" t="s">
        <v>685</v>
      </c>
      <c r="C162" t="s">
        <v>686</v>
      </c>
      <c r="D162" t="s">
        <v>41</v>
      </c>
      <c r="E162" t="s">
        <v>26</v>
      </c>
      <c r="G162" s="1">
        <v>44947</v>
      </c>
      <c r="H162" t="s">
        <v>229</v>
      </c>
      <c r="I162" t="s">
        <v>142</v>
      </c>
      <c r="J162">
        <v>0.56999999999999995</v>
      </c>
      <c r="K162">
        <v>1.5</v>
      </c>
      <c r="M162" s="6">
        <v>5</v>
      </c>
      <c r="N162" t="s">
        <v>687</v>
      </c>
    </row>
    <row r="163" spans="1:14" x14ac:dyDescent="0.3">
      <c r="A163" t="s">
        <v>688</v>
      </c>
      <c r="B163" s="5" t="s">
        <v>689</v>
      </c>
      <c r="C163" t="s">
        <v>690</v>
      </c>
      <c r="D163" t="s">
        <v>54</v>
      </c>
      <c r="E163" t="s">
        <v>85</v>
      </c>
      <c r="F163" s="6">
        <v>27</v>
      </c>
      <c r="G163" s="1">
        <v>45385</v>
      </c>
      <c r="H163" t="s">
        <v>19</v>
      </c>
      <c r="I163" t="s">
        <v>20</v>
      </c>
      <c r="J163">
        <v>93</v>
      </c>
      <c r="K163">
        <v>90</v>
      </c>
      <c r="L163" t="s">
        <v>4731</v>
      </c>
      <c r="M163" s="6">
        <v>5</v>
      </c>
      <c r="N163" t="s">
        <v>691</v>
      </c>
    </row>
    <row r="164" spans="1:14" x14ac:dyDescent="0.3">
      <c r="A164" t="s">
        <v>692</v>
      </c>
      <c r="B164" s="5" t="s">
        <v>693</v>
      </c>
      <c r="C164" t="s">
        <v>694</v>
      </c>
      <c r="D164" t="s">
        <v>84</v>
      </c>
      <c r="E164" t="s">
        <v>92</v>
      </c>
      <c r="F164" s="6">
        <v>33</v>
      </c>
      <c r="G164" s="1">
        <v>45322</v>
      </c>
      <c r="H164" t="s">
        <v>165</v>
      </c>
      <c r="I164" t="s">
        <v>142</v>
      </c>
      <c r="J164">
        <v>0.75</v>
      </c>
      <c r="K164">
        <v>2</v>
      </c>
      <c r="N164" t="s">
        <v>695</v>
      </c>
    </row>
    <row r="165" spans="1:14" x14ac:dyDescent="0.3">
      <c r="A165" t="s">
        <v>696</v>
      </c>
      <c r="B165" s="5" t="s">
        <v>697</v>
      </c>
      <c r="C165" t="s">
        <v>698</v>
      </c>
      <c r="D165" t="s">
        <v>115</v>
      </c>
      <c r="E165" t="s">
        <v>85</v>
      </c>
      <c r="F165" s="6">
        <v>45</v>
      </c>
      <c r="G165" s="1">
        <v>45072</v>
      </c>
      <c r="H165" t="s">
        <v>110</v>
      </c>
      <c r="I165" t="s">
        <v>56</v>
      </c>
      <c r="J165">
        <v>0.19</v>
      </c>
      <c r="K165">
        <v>1</v>
      </c>
      <c r="L165" t="s">
        <v>4732</v>
      </c>
      <c r="M165" s="6">
        <v>3</v>
      </c>
      <c r="N165" t="s">
        <v>699</v>
      </c>
    </row>
    <row r="166" spans="1:14" x14ac:dyDescent="0.3">
      <c r="A166" t="s">
        <v>700</v>
      </c>
      <c r="B166" s="5" t="s">
        <v>701</v>
      </c>
      <c r="C166" t="s">
        <v>702</v>
      </c>
      <c r="D166" t="s">
        <v>25</v>
      </c>
      <c r="E166" t="s">
        <v>85</v>
      </c>
      <c r="F166" s="6">
        <v>0</v>
      </c>
      <c r="G166" s="1">
        <v>45730</v>
      </c>
      <c r="H166" t="s">
        <v>165</v>
      </c>
      <c r="I166" t="s">
        <v>142</v>
      </c>
      <c r="J166">
        <v>0.53</v>
      </c>
      <c r="K166">
        <v>45</v>
      </c>
      <c r="M166" s="6">
        <v>5</v>
      </c>
      <c r="N166" t="s">
        <v>703</v>
      </c>
    </row>
    <row r="167" spans="1:14" x14ac:dyDescent="0.3">
      <c r="A167" t="s">
        <v>704</v>
      </c>
      <c r="B167" s="5" t="s">
        <v>705</v>
      </c>
      <c r="C167" t="s">
        <v>706</v>
      </c>
      <c r="D167" t="s">
        <v>41</v>
      </c>
      <c r="E167" t="s">
        <v>92</v>
      </c>
      <c r="G167" s="1">
        <v>45689</v>
      </c>
      <c r="H167" t="s">
        <v>34</v>
      </c>
      <c r="I167" t="s">
        <v>35</v>
      </c>
      <c r="J167">
        <v>0.86</v>
      </c>
      <c r="K167">
        <v>1.5</v>
      </c>
      <c r="M167" s="6">
        <v>5</v>
      </c>
      <c r="N167" t="s">
        <v>707</v>
      </c>
    </row>
    <row r="168" spans="1:14" x14ac:dyDescent="0.3">
      <c r="A168" t="s">
        <v>708</v>
      </c>
      <c r="B168" s="5" t="s">
        <v>709</v>
      </c>
      <c r="C168" t="s">
        <v>710</v>
      </c>
      <c r="D168" t="s">
        <v>41</v>
      </c>
      <c r="E168" t="s">
        <v>85</v>
      </c>
      <c r="F168" s="6">
        <v>30</v>
      </c>
      <c r="G168" s="1">
        <v>45508</v>
      </c>
      <c r="H168" t="s">
        <v>34</v>
      </c>
      <c r="I168" t="s">
        <v>35</v>
      </c>
      <c r="J168">
        <v>15</v>
      </c>
      <c r="K168">
        <v>90</v>
      </c>
      <c r="L168" t="s">
        <v>4731</v>
      </c>
      <c r="N168" t="s">
        <v>711</v>
      </c>
    </row>
    <row r="169" spans="1:14" x14ac:dyDescent="0.3">
      <c r="A169" t="s">
        <v>712</v>
      </c>
      <c r="B169" s="5" t="s">
        <v>713</v>
      </c>
      <c r="C169" t="s">
        <v>714</v>
      </c>
      <c r="D169" t="s">
        <v>115</v>
      </c>
      <c r="E169" t="s">
        <v>151</v>
      </c>
      <c r="G169" s="1">
        <v>44799</v>
      </c>
      <c r="H169" t="s">
        <v>55</v>
      </c>
      <c r="I169" t="s">
        <v>56</v>
      </c>
      <c r="J169">
        <v>0.65</v>
      </c>
      <c r="K169">
        <v>2</v>
      </c>
      <c r="M169" s="6">
        <v>4</v>
      </c>
      <c r="N169" t="s">
        <v>715</v>
      </c>
    </row>
    <row r="170" spans="1:14" x14ac:dyDescent="0.3">
      <c r="A170" t="s">
        <v>716</v>
      </c>
      <c r="B170" s="5" t="s">
        <v>717</v>
      </c>
      <c r="C170" t="s">
        <v>718</v>
      </c>
      <c r="D170" t="s">
        <v>41</v>
      </c>
      <c r="E170" t="s">
        <v>151</v>
      </c>
      <c r="G170" s="1">
        <v>45556</v>
      </c>
      <c r="H170" t="s">
        <v>86</v>
      </c>
      <c r="I170" t="s">
        <v>28</v>
      </c>
      <c r="J170">
        <v>0.74</v>
      </c>
      <c r="K170">
        <v>1.5</v>
      </c>
      <c r="M170" s="6">
        <v>5</v>
      </c>
      <c r="N170" t="s">
        <v>719</v>
      </c>
    </row>
    <row r="171" spans="1:14" x14ac:dyDescent="0.3">
      <c r="A171" t="s">
        <v>720</v>
      </c>
      <c r="B171" s="5" t="s">
        <v>721</v>
      </c>
      <c r="C171" t="s">
        <v>722</v>
      </c>
      <c r="D171" t="s">
        <v>105</v>
      </c>
      <c r="E171" t="s">
        <v>151</v>
      </c>
      <c r="F171" s="6">
        <v>23</v>
      </c>
      <c r="G171" s="1">
        <v>45239</v>
      </c>
      <c r="H171" t="s">
        <v>110</v>
      </c>
      <c r="I171" t="s">
        <v>56</v>
      </c>
      <c r="J171">
        <v>62</v>
      </c>
      <c r="K171">
        <v>2</v>
      </c>
      <c r="N171" t="s">
        <v>723</v>
      </c>
    </row>
    <row r="172" spans="1:14" x14ac:dyDescent="0.3">
      <c r="A172" t="s">
        <v>724</v>
      </c>
      <c r="B172" s="5" t="s">
        <v>725</v>
      </c>
      <c r="C172" t="s">
        <v>726</v>
      </c>
      <c r="D172" t="s">
        <v>84</v>
      </c>
      <c r="E172" t="s">
        <v>48</v>
      </c>
      <c r="F172" s="6">
        <v>0</v>
      </c>
      <c r="G172" s="1">
        <v>45121</v>
      </c>
      <c r="H172" t="s">
        <v>141</v>
      </c>
      <c r="I172" t="s">
        <v>142</v>
      </c>
      <c r="J172">
        <v>0.09</v>
      </c>
      <c r="K172">
        <v>45</v>
      </c>
      <c r="M172" s="6">
        <v>6</v>
      </c>
      <c r="N172" t="s">
        <v>727</v>
      </c>
    </row>
    <row r="173" spans="1:14" x14ac:dyDescent="0.3">
      <c r="A173" t="s">
        <v>728</v>
      </c>
      <c r="B173" s="5" t="s">
        <v>729</v>
      </c>
      <c r="C173" t="s">
        <v>730</v>
      </c>
      <c r="D173" t="s">
        <v>115</v>
      </c>
      <c r="E173" t="s">
        <v>132</v>
      </c>
      <c r="F173" s="6">
        <v>18</v>
      </c>
      <c r="G173" s="1">
        <v>45683</v>
      </c>
      <c r="H173" t="s">
        <v>229</v>
      </c>
      <c r="I173" t="s">
        <v>142</v>
      </c>
      <c r="J173">
        <v>7.0000000000000007E-2</v>
      </c>
      <c r="K173">
        <v>45</v>
      </c>
      <c r="M173" s="6">
        <v>5</v>
      </c>
      <c r="N173" t="s">
        <v>731</v>
      </c>
    </row>
    <row r="174" spans="1:14" x14ac:dyDescent="0.3">
      <c r="A174" t="s">
        <v>732</v>
      </c>
      <c r="B174" s="5" t="s">
        <v>733</v>
      </c>
      <c r="C174" t="s">
        <v>734</v>
      </c>
      <c r="D174" t="s">
        <v>105</v>
      </c>
      <c r="E174" t="s">
        <v>70</v>
      </c>
      <c r="F174" s="6">
        <v>0</v>
      </c>
      <c r="G174" s="1">
        <v>45339</v>
      </c>
      <c r="H174" t="s">
        <v>19</v>
      </c>
      <c r="I174" t="s">
        <v>20</v>
      </c>
      <c r="J174">
        <v>2</v>
      </c>
      <c r="K174">
        <v>45</v>
      </c>
      <c r="M174" s="6">
        <v>5</v>
      </c>
      <c r="N174" t="s">
        <v>735</v>
      </c>
    </row>
    <row r="175" spans="1:14" x14ac:dyDescent="0.3">
      <c r="A175" t="s">
        <v>736</v>
      </c>
      <c r="B175" s="5" t="s">
        <v>737</v>
      </c>
      <c r="C175" t="s">
        <v>738</v>
      </c>
      <c r="D175" t="s">
        <v>41</v>
      </c>
      <c r="E175" t="s">
        <v>85</v>
      </c>
      <c r="F175" s="6">
        <v>0</v>
      </c>
      <c r="G175" s="1">
        <v>45555</v>
      </c>
      <c r="H175" t="s">
        <v>27</v>
      </c>
      <c r="I175" t="s">
        <v>28</v>
      </c>
      <c r="J175">
        <v>0.5</v>
      </c>
      <c r="K175">
        <v>2</v>
      </c>
      <c r="M175" s="6">
        <v>1</v>
      </c>
      <c r="N175" t="s">
        <v>627</v>
      </c>
    </row>
    <row r="176" spans="1:14" x14ac:dyDescent="0.3">
      <c r="A176" t="s">
        <v>739</v>
      </c>
      <c r="B176" s="5" t="s">
        <v>740</v>
      </c>
      <c r="C176" t="s">
        <v>741</v>
      </c>
      <c r="D176" t="s">
        <v>17</v>
      </c>
      <c r="E176" t="s">
        <v>132</v>
      </c>
      <c r="G176" s="1">
        <v>45521</v>
      </c>
      <c r="H176" t="s">
        <v>19</v>
      </c>
      <c r="I176" t="s">
        <v>20</v>
      </c>
      <c r="J176">
        <v>0.6</v>
      </c>
      <c r="K176">
        <v>120</v>
      </c>
      <c r="L176" t="s">
        <v>4731</v>
      </c>
      <c r="M176" s="6">
        <v>1</v>
      </c>
      <c r="N176" t="s">
        <v>742</v>
      </c>
    </row>
    <row r="177" spans="1:14" x14ac:dyDescent="0.3">
      <c r="A177" t="s">
        <v>743</v>
      </c>
      <c r="B177" s="5" t="s">
        <v>744</v>
      </c>
      <c r="C177" t="s">
        <v>123</v>
      </c>
      <c r="D177" t="s">
        <v>17</v>
      </c>
      <c r="E177" t="s">
        <v>42</v>
      </c>
      <c r="F177" s="6">
        <v>0</v>
      </c>
      <c r="G177" s="1">
        <v>44943</v>
      </c>
      <c r="H177" t="s">
        <v>86</v>
      </c>
      <c r="I177" t="s">
        <v>28</v>
      </c>
      <c r="J177">
        <v>0.88</v>
      </c>
      <c r="K177">
        <v>90</v>
      </c>
      <c r="L177" t="s">
        <v>4731</v>
      </c>
      <c r="M177" s="6">
        <v>5</v>
      </c>
      <c r="N177" t="s">
        <v>745</v>
      </c>
    </row>
    <row r="178" spans="1:14" x14ac:dyDescent="0.3">
      <c r="A178" t="s">
        <v>746</v>
      </c>
      <c r="B178" s="5" t="s">
        <v>747</v>
      </c>
      <c r="C178" t="s">
        <v>748</v>
      </c>
      <c r="D178" t="s">
        <v>105</v>
      </c>
      <c r="E178" t="s">
        <v>85</v>
      </c>
      <c r="G178" s="1">
        <v>45377</v>
      </c>
      <c r="H178" t="s">
        <v>34</v>
      </c>
      <c r="I178" t="s">
        <v>35</v>
      </c>
      <c r="J178">
        <v>0.91</v>
      </c>
      <c r="K178">
        <v>45</v>
      </c>
      <c r="M178" s="6">
        <v>6</v>
      </c>
      <c r="N178" t="s">
        <v>749</v>
      </c>
    </row>
    <row r="179" spans="1:14" x14ac:dyDescent="0.3">
      <c r="A179" t="s">
        <v>750</v>
      </c>
      <c r="B179" s="5" t="s">
        <v>751</v>
      </c>
      <c r="C179" t="s">
        <v>752</v>
      </c>
      <c r="D179" t="s">
        <v>84</v>
      </c>
      <c r="E179" t="s">
        <v>85</v>
      </c>
      <c r="F179" s="6">
        <v>44</v>
      </c>
      <c r="G179" s="1">
        <v>44738</v>
      </c>
      <c r="H179" t="s">
        <v>49</v>
      </c>
      <c r="I179" t="s">
        <v>35</v>
      </c>
      <c r="J179">
        <v>64</v>
      </c>
      <c r="K179">
        <v>1</v>
      </c>
      <c r="L179" t="s">
        <v>4732</v>
      </c>
      <c r="N179" t="s">
        <v>753</v>
      </c>
    </row>
    <row r="180" spans="1:14" x14ac:dyDescent="0.3">
      <c r="A180" t="s">
        <v>754</v>
      </c>
      <c r="B180" s="5" t="s">
        <v>755</v>
      </c>
      <c r="C180" t="s">
        <v>756</v>
      </c>
      <c r="D180" t="s">
        <v>84</v>
      </c>
      <c r="E180" t="s">
        <v>18</v>
      </c>
      <c r="F180" s="6">
        <v>0</v>
      </c>
      <c r="G180" s="1">
        <v>44840</v>
      </c>
      <c r="H180" t="s">
        <v>65</v>
      </c>
      <c r="I180" t="s">
        <v>28</v>
      </c>
      <c r="J180">
        <v>1</v>
      </c>
      <c r="K180">
        <v>1.5</v>
      </c>
      <c r="M180" s="6">
        <v>4</v>
      </c>
      <c r="N180" t="s">
        <v>757</v>
      </c>
    </row>
    <row r="181" spans="1:14" x14ac:dyDescent="0.3">
      <c r="A181" t="s">
        <v>758</v>
      </c>
      <c r="B181" s="5" t="s">
        <v>759</v>
      </c>
      <c r="C181" t="s">
        <v>760</v>
      </c>
      <c r="D181" t="s">
        <v>105</v>
      </c>
      <c r="E181" t="s">
        <v>18</v>
      </c>
      <c r="G181" s="1">
        <v>45382</v>
      </c>
      <c r="H181" t="s">
        <v>43</v>
      </c>
      <c r="I181" t="s">
        <v>20</v>
      </c>
      <c r="J181">
        <v>10</v>
      </c>
      <c r="K181">
        <v>90</v>
      </c>
      <c r="L181" t="s">
        <v>4731</v>
      </c>
      <c r="M181" s="6">
        <v>3</v>
      </c>
      <c r="N181" t="s">
        <v>761</v>
      </c>
    </row>
    <row r="182" spans="1:14" x14ac:dyDescent="0.3">
      <c r="A182" t="s">
        <v>762</v>
      </c>
      <c r="B182" s="5" t="s">
        <v>763</v>
      </c>
      <c r="C182" t="s">
        <v>764</v>
      </c>
      <c r="D182" t="s">
        <v>84</v>
      </c>
      <c r="E182" t="s">
        <v>70</v>
      </c>
      <c r="F182" s="6">
        <v>18</v>
      </c>
      <c r="G182" s="1">
        <v>45531</v>
      </c>
      <c r="H182" t="s">
        <v>49</v>
      </c>
      <c r="I182" t="s">
        <v>35</v>
      </c>
      <c r="J182">
        <v>0.11</v>
      </c>
      <c r="K182">
        <v>2</v>
      </c>
      <c r="M182" s="6">
        <v>2</v>
      </c>
      <c r="N182" t="s">
        <v>765</v>
      </c>
    </row>
    <row r="183" spans="1:14" x14ac:dyDescent="0.3">
      <c r="A183" t="s">
        <v>766</v>
      </c>
      <c r="B183" s="5" t="s">
        <v>767</v>
      </c>
      <c r="C183" t="s">
        <v>768</v>
      </c>
      <c r="D183" t="s">
        <v>41</v>
      </c>
      <c r="E183" t="s">
        <v>92</v>
      </c>
      <c r="F183" s="6">
        <v>0</v>
      </c>
      <c r="G183" s="1">
        <v>45543</v>
      </c>
      <c r="H183" t="s">
        <v>27</v>
      </c>
      <c r="I183" t="s">
        <v>28</v>
      </c>
      <c r="J183">
        <v>0.52</v>
      </c>
      <c r="K183">
        <v>120</v>
      </c>
      <c r="L183" t="s">
        <v>4731</v>
      </c>
      <c r="M183" s="6">
        <v>4</v>
      </c>
      <c r="N183" t="s">
        <v>769</v>
      </c>
    </row>
    <row r="184" spans="1:14" x14ac:dyDescent="0.3">
      <c r="A184" t="s">
        <v>770</v>
      </c>
      <c r="B184" s="5" t="s">
        <v>771</v>
      </c>
      <c r="C184" t="s">
        <v>772</v>
      </c>
      <c r="D184" t="s">
        <v>17</v>
      </c>
      <c r="E184" t="s">
        <v>151</v>
      </c>
      <c r="F184" s="6">
        <v>26</v>
      </c>
      <c r="G184" s="1">
        <v>44920</v>
      </c>
      <c r="H184" t="s">
        <v>49</v>
      </c>
      <c r="I184" t="s">
        <v>35</v>
      </c>
      <c r="J184">
        <v>0.21</v>
      </c>
      <c r="K184">
        <v>120</v>
      </c>
      <c r="L184" t="s">
        <v>4731</v>
      </c>
      <c r="M184" s="6">
        <v>4</v>
      </c>
      <c r="N184" t="s">
        <v>773</v>
      </c>
    </row>
    <row r="185" spans="1:14" x14ac:dyDescent="0.3">
      <c r="A185" t="s">
        <v>774</v>
      </c>
      <c r="B185" s="5" t="s">
        <v>775</v>
      </c>
      <c r="C185" t="s">
        <v>776</v>
      </c>
      <c r="D185" t="s">
        <v>84</v>
      </c>
      <c r="E185" t="s">
        <v>151</v>
      </c>
      <c r="G185" s="1">
        <v>44763</v>
      </c>
      <c r="H185" t="s">
        <v>27</v>
      </c>
      <c r="I185" t="s">
        <v>28</v>
      </c>
      <c r="J185">
        <v>0.38</v>
      </c>
      <c r="K185">
        <v>120</v>
      </c>
      <c r="L185" t="s">
        <v>4731</v>
      </c>
      <c r="M185" s="6">
        <v>1</v>
      </c>
      <c r="N185" t="s">
        <v>777</v>
      </c>
    </row>
    <row r="186" spans="1:14" x14ac:dyDescent="0.3">
      <c r="A186" t="s">
        <v>778</v>
      </c>
      <c r="B186" s="5" t="s">
        <v>779</v>
      </c>
      <c r="C186" t="s">
        <v>780</v>
      </c>
      <c r="D186" t="s">
        <v>84</v>
      </c>
      <c r="E186" t="s">
        <v>151</v>
      </c>
      <c r="F186" s="6">
        <v>0</v>
      </c>
      <c r="G186" s="1">
        <v>45296</v>
      </c>
      <c r="H186" t="s">
        <v>86</v>
      </c>
      <c r="I186" t="s">
        <v>28</v>
      </c>
      <c r="J186">
        <v>0.88</v>
      </c>
      <c r="K186">
        <v>2</v>
      </c>
      <c r="M186" s="6">
        <v>2</v>
      </c>
      <c r="N186" t="s">
        <v>781</v>
      </c>
    </row>
    <row r="187" spans="1:14" x14ac:dyDescent="0.3">
      <c r="A187" t="s">
        <v>782</v>
      </c>
      <c r="B187" s="5" t="s">
        <v>783</v>
      </c>
      <c r="C187" t="s">
        <v>784</v>
      </c>
      <c r="D187" t="s">
        <v>41</v>
      </c>
      <c r="E187" t="s">
        <v>92</v>
      </c>
      <c r="F187" s="6">
        <v>0</v>
      </c>
      <c r="G187" s="1">
        <v>45032</v>
      </c>
      <c r="H187" t="s">
        <v>86</v>
      </c>
      <c r="I187" t="s">
        <v>28</v>
      </c>
      <c r="J187">
        <v>1</v>
      </c>
      <c r="K187">
        <v>120</v>
      </c>
      <c r="L187" t="s">
        <v>4731</v>
      </c>
      <c r="M187" s="6">
        <v>4</v>
      </c>
      <c r="N187" t="s">
        <v>785</v>
      </c>
    </row>
    <row r="188" spans="1:14" x14ac:dyDescent="0.3">
      <c r="A188" t="s">
        <v>786</v>
      </c>
      <c r="B188" s="5" t="s">
        <v>787</v>
      </c>
      <c r="C188" t="s">
        <v>788</v>
      </c>
      <c r="D188" t="s">
        <v>84</v>
      </c>
      <c r="E188" t="s">
        <v>132</v>
      </c>
      <c r="F188" s="6">
        <v>0</v>
      </c>
      <c r="G188" s="1">
        <v>45008</v>
      </c>
      <c r="H188" t="s">
        <v>110</v>
      </c>
      <c r="I188" t="s">
        <v>56</v>
      </c>
      <c r="J188">
        <v>88</v>
      </c>
      <c r="K188">
        <v>120</v>
      </c>
      <c r="L188" t="s">
        <v>4731</v>
      </c>
      <c r="M188" s="6">
        <v>1</v>
      </c>
      <c r="N188" t="s">
        <v>789</v>
      </c>
    </row>
    <row r="189" spans="1:14" x14ac:dyDescent="0.3">
      <c r="A189" t="s">
        <v>790</v>
      </c>
      <c r="B189" s="5" t="s">
        <v>791</v>
      </c>
      <c r="C189" t="s">
        <v>792</v>
      </c>
      <c r="D189" t="s">
        <v>84</v>
      </c>
      <c r="E189" t="s">
        <v>92</v>
      </c>
      <c r="G189" s="1">
        <v>44786</v>
      </c>
      <c r="H189" t="s">
        <v>141</v>
      </c>
      <c r="I189" t="s">
        <v>142</v>
      </c>
      <c r="J189">
        <v>0.76</v>
      </c>
      <c r="K189">
        <v>120</v>
      </c>
      <c r="L189" t="s">
        <v>4731</v>
      </c>
      <c r="M189" s="6">
        <v>4</v>
      </c>
      <c r="N189" t="s">
        <v>793</v>
      </c>
    </row>
    <row r="190" spans="1:14" x14ac:dyDescent="0.3">
      <c r="A190" t="s">
        <v>794</v>
      </c>
      <c r="B190" s="5" t="s">
        <v>795</v>
      </c>
      <c r="C190" t="s">
        <v>796</v>
      </c>
      <c r="D190" t="s">
        <v>91</v>
      </c>
      <c r="E190" t="s">
        <v>18</v>
      </c>
      <c r="G190" s="1">
        <v>45721</v>
      </c>
      <c r="H190" t="s">
        <v>27</v>
      </c>
      <c r="I190" t="s">
        <v>28</v>
      </c>
      <c r="J190">
        <v>84</v>
      </c>
      <c r="K190">
        <v>1.5</v>
      </c>
      <c r="N190" t="s">
        <v>797</v>
      </c>
    </row>
    <row r="191" spans="1:14" x14ac:dyDescent="0.3">
      <c r="A191" t="s">
        <v>798</v>
      </c>
      <c r="B191" s="5" t="s">
        <v>799</v>
      </c>
      <c r="C191" t="s">
        <v>800</v>
      </c>
      <c r="D191" t="s">
        <v>41</v>
      </c>
      <c r="E191" t="s">
        <v>132</v>
      </c>
      <c r="G191" s="1">
        <v>45276</v>
      </c>
      <c r="H191" t="s">
        <v>19</v>
      </c>
      <c r="I191" t="s">
        <v>20</v>
      </c>
      <c r="J191">
        <v>0.95</v>
      </c>
      <c r="K191">
        <v>2</v>
      </c>
      <c r="M191" s="6">
        <v>5</v>
      </c>
      <c r="N191" t="s">
        <v>801</v>
      </c>
    </row>
    <row r="192" spans="1:14" x14ac:dyDescent="0.3">
      <c r="A192" t="s">
        <v>802</v>
      </c>
      <c r="B192" s="5" t="s">
        <v>803</v>
      </c>
      <c r="C192" t="s">
        <v>804</v>
      </c>
      <c r="D192" t="s">
        <v>17</v>
      </c>
      <c r="E192" t="s">
        <v>70</v>
      </c>
      <c r="F192" s="6">
        <v>0</v>
      </c>
      <c r="G192" s="1">
        <v>44779</v>
      </c>
      <c r="H192" t="s">
        <v>27</v>
      </c>
      <c r="I192" t="s">
        <v>28</v>
      </c>
      <c r="J192">
        <v>61</v>
      </c>
      <c r="K192">
        <v>2</v>
      </c>
      <c r="M192" s="6">
        <v>1</v>
      </c>
      <c r="N192" t="s">
        <v>805</v>
      </c>
    </row>
    <row r="193" spans="1:14" x14ac:dyDescent="0.3">
      <c r="A193" t="s">
        <v>806</v>
      </c>
      <c r="B193" s="5" t="s">
        <v>807</v>
      </c>
      <c r="C193" t="s">
        <v>808</v>
      </c>
      <c r="D193" t="s">
        <v>54</v>
      </c>
      <c r="E193" t="s">
        <v>70</v>
      </c>
      <c r="F193" s="6">
        <v>27</v>
      </c>
      <c r="G193" s="1">
        <v>45643</v>
      </c>
      <c r="H193" t="s">
        <v>49</v>
      </c>
      <c r="I193" t="s">
        <v>35</v>
      </c>
      <c r="J193">
        <v>0.6</v>
      </c>
      <c r="K193">
        <v>45</v>
      </c>
      <c r="M193" s="6">
        <v>1</v>
      </c>
      <c r="N193" t="s">
        <v>809</v>
      </c>
    </row>
    <row r="194" spans="1:14" x14ac:dyDescent="0.3">
      <c r="A194" t="s">
        <v>810</v>
      </c>
      <c r="B194" s="5" t="s">
        <v>811</v>
      </c>
      <c r="C194" t="s">
        <v>812</v>
      </c>
      <c r="D194" t="s">
        <v>54</v>
      </c>
      <c r="E194" t="s">
        <v>92</v>
      </c>
      <c r="G194" s="1">
        <v>44772</v>
      </c>
      <c r="H194" t="s">
        <v>294</v>
      </c>
      <c r="I194" t="s">
        <v>20</v>
      </c>
      <c r="J194">
        <v>94</v>
      </c>
      <c r="K194">
        <v>1</v>
      </c>
      <c r="L194" t="s">
        <v>4732</v>
      </c>
      <c r="M194" s="6">
        <v>2</v>
      </c>
      <c r="N194" t="s">
        <v>813</v>
      </c>
    </row>
    <row r="195" spans="1:14" x14ac:dyDescent="0.3">
      <c r="A195" t="s">
        <v>814</v>
      </c>
      <c r="B195" s="5" t="s">
        <v>815</v>
      </c>
      <c r="C195" t="s">
        <v>816</v>
      </c>
      <c r="D195" t="s">
        <v>91</v>
      </c>
      <c r="E195" t="s">
        <v>85</v>
      </c>
      <c r="G195" s="1">
        <v>45217</v>
      </c>
      <c r="H195" t="s">
        <v>229</v>
      </c>
      <c r="I195" t="s">
        <v>142</v>
      </c>
      <c r="J195">
        <v>0.78</v>
      </c>
      <c r="K195">
        <v>120</v>
      </c>
      <c r="L195" t="s">
        <v>4731</v>
      </c>
      <c r="M195" s="6">
        <v>2</v>
      </c>
      <c r="N195" t="s">
        <v>817</v>
      </c>
    </row>
    <row r="196" spans="1:14" x14ac:dyDescent="0.3">
      <c r="A196" t="s">
        <v>818</v>
      </c>
      <c r="B196" s="5" t="s">
        <v>819</v>
      </c>
      <c r="C196" t="s">
        <v>820</v>
      </c>
      <c r="D196" t="s">
        <v>54</v>
      </c>
      <c r="E196" t="s">
        <v>18</v>
      </c>
      <c r="G196" s="1">
        <v>45585</v>
      </c>
      <c r="H196" t="s">
        <v>86</v>
      </c>
      <c r="I196" t="s">
        <v>28</v>
      </c>
      <c r="J196">
        <v>0.57999999999999996</v>
      </c>
      <c r="K196">
        <v>2</v>
      </c>
      <c r="M196" s="6">
        <v>1</v>
      </c>
      <c r="N196" t="s">
        <v>821</v>
      </c>
    </row>
    <row r="197" spans="1:14" x14ac:dyDescent="0.3">
      <c r="A197" t="s">
        <v>822</v>
      </c>
      <c r="B197" s="5" t="s">
        <v>823</v>
      </c>
      <c r="C197" t="s">
        <v>824</v>
      </c>
      <c r="D197" t="s">
        <v>54</v>
      </c>
      <c r="E197" t="s">
        <v>70</v>
      </c>
      <c r="G197" s="1">
        <v>45424</v>
      </c>
      <c r="H197" t="s">
        <v>49</v>
      </c>
      <c r="I197" t="s">
        <v>35</v>
      </c>
      <c r="J197">
        <v>38</v>
      </c>
      <c r="K197">
        <v>1</v>
      </c>
      <c r="L197" t="s">
        <v>4732</v>
      </c>
      <c r="M197" s="6">
        <v>5</v>
      </c>
      <c r="N197" t="s">
        <v>825</v>
      </c>
    </row>
    <row r="198" spans="1:14" x14ac:dyDescent="0.3">
      <c r="A198" t="s">
        <v>826</v>
      </c>
      <c r="B198" s="5" t="s">
        <v>827</v>
      </c>
      <c r="C198" t="s">
        <v>828</v>
      </c>
      <c r="D198" t="s">
        <v>105</v>
      </c>
      <c r="E198" t="s">
        <v>92</v>
      </c>
      <c r="G198" s="1">
        <v>44961</v>
      </c>
      <c r="H198" t="s">
        <v>141</v>
      </c>
      <c r="I198" t="s">
        <v>142</v>
      </c>
      <c r="J198">
        <v>0.73</v>
      </c>
      <c r="K198">
        <v>120</v>
      </c>
      <c r="L198" t="s">
        <v>4731</v>
      </c>
      <c r="M198" s="6">
        <v>4</v>
      </c>
      <c r="N198" t="s">
        <v>829</v>
      </c>
    </row>
    <row r="199" spans="1:14" x14ac:dyDescent="0.3">
      <c r="A199" t="s">
        <v>830</v>
      </c>
      <c r="B199" s="5" t="s">
        <v>831</v>
      </c>
      <c r="C199" t="s">
        <v>832</v>
      </c>
      <c r="D199" t="s">
        <v>115</v>
      </c>
      <c r="E199" t="s">
        <v>18</v>
      </c>
      <c r="G199" s="1">
        <v>45124</v>
      </c>
      <c r="H199" t="s">
        <v>49</v>
      </c>
      <c r="I199" t="s">
        <v>35</v>
      </c>
      <c r="J199">
        <v>62</v>
      </c>
      <c r="K199">
        <v>2</v>
      </c>
      <c r="M199" s="6">
        <v>2</v>
      </c>
      <c r="N199" t="s">
        <v>833</v>
      </c>
    </row>
    <row r="200" spans="1:14" x14ac:dyDescent="0.3">
      <c r="A200" t="s">
        <v>834</v>
      </c>
      <c r="B200" s="5" t="s">
        <v>835</v>
      </c>
      <c r="C200" t="s">
        <v>836</v>
      </c>
      <c r="D200" t="s">
        <v>25</v>
      </c>
      <c r="E200" t="s">
        <v>48</v>
      </c>
      <c r="G200" s="1">
        <v>45164</v>
      </c>
      <c r="H200" t="s">
        <v>152</v>
      </c>
      <c r="I200" t="s">
        <v>56</v>
      </c>
      <c r="J200">
        <v>0.97</v>
      </c>
      <c r="K200">
        <v>45</v>
      </c>
      <c r="M200" s="6">
        <v>2</v>
      </c>
      <c r="N200" t="s">
        <v>837</v>
      </c>
    </row>
    <row r="201" spans="1:14" x14ac:dyDescent="0.3">
      <c r="A201" t="s">
        <v>838</v>
      </c>
      <c r="B201" s="5" t="s">
        <v>839</v>
      </c>
      <c r="C201" t="s">
        <v>840</v>
      </c>
      <c r="D201" t="s">
        <v>91</v>
      </c>
      <c r="E201" t="s">
        <v>132</v>
      </c>
      <c r="F201" s="6">
        <v>35</v>
      </c>
      <c r="G201" s="1">
        <v>45293</v>
      </c>
      <c r="H201" t="s">
        <v>27</v>
      </c>
      <c r="I201" t="s">
        <v>28</v>
      </c>
      <c r="J201">
        <v>0.99</v>
      </c>
      <c r="K201">
        <v>45</v>
      </c>
      <c r="M201" s="6">
        <v>5</v>
      </c>
      <c r="N201" t="s">
        <v>841</v>
      </c>
    </row>
    <row r="202" spans="1:14" x14ac:dyDescent="0.3">
      <c r="A202" t="s">
        <v>842</v>
      </c>
      <c r="B202" s="5" t="s">
        <v>843</v>
      </c>
      <c r="C202" t="s">
        <v>844</v>
      </c>
      <c r="D202" t="s">
        <v>41</v>
      </c>
      <c r="E202" t="s">
        <v>85</v>
      </c>
      <c r="F202" s="6">
        <v>0</v>
      </c>
      <c r="G202" s="1">
        <v>45562</v>
      </c>
      <c r="H202" t="s">
        <v>165</v>
      </c>
      <c r="I202" t="s">
        <v>142</v>
      </c>
      <c r="J202">
        <v>0.11</v>
      </c>
      <c r="K202">
        <v>120</v>
      </c>
      <c r="L202" t="s">
        <v>4731</v>
      </c>
      <c r="M202" s="6">
        <v>4</v>
      </c>
      <c r="N202" t="s">
        <v>845</v>
      </c>
    </row>
    <row r="203" spans="1:14" x14ac:dyDescent="0.3">
      <c r="A203" t="s">
        <v>846</v>
      </c>
      <c r="B203" s="5" t="s">
        <v>847</v>
      </c>
      <c r="C203" t="s">
        <v>848</v>
      </c>
      <c r="D203" t="s">
        <v>54</v>
      </c>
      <c r="E203" t="s">
        <v>92</v>
      </c>
      <c r="F203" s="6">
        <v>0</v>
      </c>
      <c r="G203" s="1">
        <v>45209</v>
      </c>
      <c r="H203" t="s">
        <v>27</v>
      </c>
      <c r="I203" t="s">
        <v>28</v>
      </c>
      <c r="J203">
        <v>1</v>
      </c>
      <c r="K203">
        <v>90</v>
      </c>
      <c r="L203" t="s">
        <v>4731</v>
      </c>
      <c r="M203" s="6">
        <v>2</v>
      </c>
      <c r="N203" t="s">
        <v>849</v>
      </c>
    </row>
    <row r="204" spans="1:14" x14ac:dyDescent="0.3">
      <c r="A204" t="s">
        <v>850</v>
      </c>
      <c r="B204" s="5" t="s">
        <v>851</v>
      </c>
      <c r="C204" t="s">
        <v>852</v>
      </c>
      <c r="D204" t="s">
        <v>84</v>
      </c>
      <c r="E204" t="s">
        <v>26</v>
      </c>
      <c r="F204" s="6">
        <v>0</v>
      </c>
      <c r="G204" s="1">
        <v>45002</v>
      </c>
      <c r="H204" t="s">
        <v>49</v>
      </c>
      <c r="I204" t="s">
        <v>35</v>
      </c>
      <c r="J204">
        <v>86</v>
      </c>
      <c r="K204">
        <v>45</v>
      </c>
      <c r="M204" s="6">
        <v>6</v>
      </c>
      <c r="N204" t="s">
        <v>853</v>
      </c>
    </row>
    <row r="205" spans="1:14" x14ac:dyDescent="0.3">
      <c r="A205" t="s">
        <v>854</v>
      </c>
      <c r="B205" s="5" t="s">
        <v>855</v>
      </c>
      <c r="C205" t="s">
        <v>856</v>
      </c>
      <c r="D205" t="s">
        <v>25</v>
      </c>
      <c r="E205" t="s">
        <v>18</v>
      </c>
      <c r="G205" s="1">
        <v>45435</v>
      </c>
      <c r="H205" t="s">
        <v>229</v>
      </c>
      <c r="I205" t="s">
        <v>142</v>
      </c>
      <c r="J205">
        <v>86</v>
      </c>
      <c r="K205">
        <v>90</v>
      </c>
      <c r="L205" t="s">
        <v>4731</v>
      </c>
      <c r="M205" s="6">
        <v>4</v>
      </c>
      <c r="N205" t="s">
        <v>857</v>
      </c>
    </row>
    <row r="206" spans="1:14" x14ac:dyDescent="0.3">
      <c r="A206" t="s">
        <v>858</v>
      </c>
      <c r="B206" s="5" t="s">
        <v>859</v>
      </c>
      <c r="C206" t="s">
        <v>860</v>
      </c>
      <c r="D206" t="s">
        <v>91</v>
      </c>
      <c r="E206" t="s">
        <v>70</v>
      </c>
      <c r="G206" s="1">
        <v>45153</v>
      </c>
      <c r="H206" t="s">
        <v>110</v>
      </c>
      <c r="I206" t="s">
        <v>56</v>
      </c>
      <c r="J206">
        <v>47</v>
      </c>
      <c r="K206">
        <v>1</v>
      </c>
      <c r="L206" t="s">
        <v>4732</v>
      </c>
      <c r="M206" s="6">
        <v>4</v>
      </c>
      <c r="N206" t="s">
        <v>861</v>
      </c>
    </row>
    <row r="207" spans="1:14" x14ac:dyDescent="0.3">
      <c r="A207" t="s">
        <v>862</v>
      </c>
      <c r="B207" s="5" t="s">
        <v>863</v>
      </c>
      <c r="C207" t="s">
        <v>864</v>
      </c>
      <c r="D207" t="s">
        <v>54</v>
      </c>
      <c r="E207" t="s">
        <v>92</v>
      </c>
      <c r="F207" s="6">
        <v>36</v>
      </c>
      <c r="G207" s="1">
        <v>45018</v>
      </c>
      <c r="H207" t="s">
        <v>34</v>
      </c>
      <c r="I207" t="s">
        <v>35</v>
      </c>
      <c r="J207">
        <v>27</v>
      </c>
      <c r="K207">
        <v>90</v>
      </c>
      <c r="L207" t="s">
        <v>4731</v>
      </c>
      <c r="M207" s="6">
        <v>4</v>
      </c>
      <c r="N207" t="s">
        <v>865</v>
      </c>
    </row>
    <row r="208" spans="1:14" x14ac:dyDescent="0.3">
      <c r="A208" t="s">
        <v>866</v>
      </c>
      <c r="B208" s="5" t="s">
        <v>867</v>
      </c>
      <c r="C208" t="s">
        <v>868</v>
      </c>
      <c r="D208" t="s">
        <v>105</v>
      </c>
      <c r="E208" t="s">
        <v>132</v>
      </c>
      <c r="F208" s="6">
        <v>32</v>
      </c>
      <c r="G208" s="1">
        <v>45751</v>
      </c>
      <c r="H208" t="s">
        <v>71</v>
      </c>
      <c r="I208" t="s">
        <v>35</v>
      </c>
      <c r="J208">
        <v>1</v>
      </c>
      <c r="K208">
        <v>1.5</v>
      </c>
      <c r="M208" s="6">
        <v>6</v>
      </c>
      <c r="N208" t="s">
        <v>869</v>
      </c>
    </row>
    <row r="209" spans="1:14" x14ac:dyDescent="0.3">
      <c r="A209" t="s">
        <v>870</v>
      </c>
      <c r="B209" s="5" t="s">
        <v>871</v>
      </c>
      <c r="C209" t="s">
        <v>872</v>
      </c>
      <c r="D209" t="s">
        <v>54</v>
      </c>
      <c r="E209" t="s">
        <v>48</v>
      </c>
      <c r="G209" s="1">
        <v>45477</v>
      </c>
      <c r="H209" t="s">
        <v>141</v>
      </c>
      <c r="I209" t="s">
        <v>142</v>
      </c>
      <c r="J209">
        <v>0.35</v>
      </c>
      <c r="K209">
        <v>1</v>
      </c>
      <c r="L209" t="s">
        <v>4732</v>
      </c>
      <c r="M209" s="6">
        <v>1</v>
      </c>
      <c r="N209" t="s">
        <v>873</v>
      </c>
    </row>
    <row r="210" spans="1:14" x14ac:dyDescent="0.3">
      <c r="A210" t="s">
        <v>874</v>
      </c>
      <c r="B210" s="5" t="s">
        <v>875</v>
      </c>
      <c r="C210" t="s">
        <v>876</v>
      </c>
      <c r="D210" t="s">
        <v>115</v>
      </c>
      <c r="E210" t="s">
        <v>26</v>
      </c>
      <c r="F210" s="6">
        <v>0</v>
      </c>
      <c r="G210" s="1">
        <v>45120</v>
      </c>
      <c r="H210" t="s">
        <v>165</v>
      </c>
      <c r="I210" t="s">
        <v>142</v>
      </c>
      <c r="J210">
        <v>0.27</v>
      </c>
      <c r="K210">
        <v>1</v>
      </c>
      <c r="L210" t="s">
        <v>4732</v>
      </c>
      <c r="M210" s="6">
        <v>4</v>
      </c>
      <c r="N210" t="s">
        <v>877</v>
      </c>
    </row>
    <row r="211" spans="1:14" x14ac:dyDescent="0.3">
      <c r="A211" t="s">
        <v>878</v>
      </c>
      <c r="B211" s="5" t="s">
        <v>879</v>
      </c>
      <c r="C211" t="s">
        <v>880</v>
      </c>
      <c r="D211" t="s">
        <v>54</v>
      </c>
      <c r="E211" t="s">
        <v>151</v>
      </c>
      <c r="F211" s="6">
        <v>27</v>
      </c>
      <c r="G211" s="1">
        <v>45315</v>
      </c>
      <c r="H211" t="s">
        <v>110</v>
      </c>
      <c r="I211" t="s">
        <v>56</v>
      </c>
      <c r="J211">
        <v>0.49</v>
      </c>
      <c r="K211">
        <v>120</v>
      </c>
      <c r="L211" t="s">
        <v>4731</v>
      </c>
      <c r="M211" s="6">
        <v>1</v>
      </c>
      <c r="N211" t="s">
        <v>881</v>
      </c>
    </row>
    <row r="212" spans="1:14" x14ac:dyDescent="0.3">
      <c r="A212" t="s">
        <v>882</v>
      </c>
      <c r="B212" s="5" t="s">
        <v>883</v>
      </c>
      <c r="C212" t="s">
        <v>884</v>
      </c>
      <c r="D212" t="s">
        <v>105</v>
      </c>
      <c r="E212" t="s">
        <v>18</v>
      </c>
      <c r="F212" s="6">
        <v>0</v>
      </c>
      <c r="G212" s="1">
        <v>44672</v>
      </c>
      <c r="H212" t="s">
        <v>229</v>
      </c>
      <c r="I212" t="s">
        <v>142</v>
      </c>
      <c r="J212">
        <v>0.56000000000000005</v>
      </c>
      <c r="K212">
        <v>45</v>
      </c>
      <c r="M212" s="6">
        <v>3</v>
      </c>
      <c r="N212" t="s">
        <v>885</v>
      </c>
    </row>
    <row r="213" spans="1:14" x14ac:dyDescent="0.3">
      <c r="A213" t="s">
        <v>886</v>
      </c>
      <c r="B213" s="5" t="s">
        <v>887</v>
      </c>
      <c r="C213" t="s">
        <v>888</v>
      </c>
      <c r="D213" t="s">
        <v>105</v>
      </c>
      <c r="E213" t="s">
        <v>85</v>
      </c>
      <c r="F213" s="6">
        <v>0</v>
      </c>
      <c r="G213" s="1">
        <v>44917</v>
      </c>
      <c r="H213" t="s">
        <v>19</v>
      </c>
      <c r="I213" t="s">
        <v>20</v>
      </c>
      <c r="J213">
        <v>0.49</v>
      </c>
      <c r="K213">
        <v>1.5</v>
      </c>
      <c r="M213" s="6">
        <v>3</v>
      </c>
      <c r="N213" t="s">
        <v>889</v>
      </c>
    </row>
    <row r="214" spans="1:14" x14ac:dyDescent="0.3">
      <c r="A214" t="s">
        <v>890</v>
      </c>
      <c r="B214" s="5" t="s">
        <v>891</v>
      </c>
      <c r="C214" t="s">
        <v>892</v>
      </c>
      <c r="D214" t="s">
        <v>41</v>
      </c>
      <c r="E214" t="s">
        <v>18</v>
      </c>
      <c r="F214" s="6">
        <v>0</v>
      </c>
      <c r="G214" s="1">
        <v>45511</v>
      </c>
      <c r="H214" t="s">
        <v>27</v>
      </c>
      <c r="I214" t="s">
        <v>28</v>
      </c>
      <c r="J214">
        <v>0.84</v>
      </c>
      <c r="K214">
        <v>1</v>
      </c>
      <c r="L214" t="s">
        <v>4732</v>
      </c>
      <c r="M214" s="6">
        <v>3</v>
      </c>
      <c r="N214" t="s">
        <v>893</v>
      </c>
    </row>
    <row r="215" spans="1:14" x14ac:dyDescent="0.3">
      <c r="A215" t="s">
        <v>894</v>
      </c>
      <c r="B215" s="5" t="s">
        <v>895</v>
      </c>
      <c r="C215" t="s">
        <v>896</v>
      </c>
      <c r="D215" t="s">
        <v>54</v>
      </c>
      <c r="E215" t="s">
        <v>151</v>
      </c>
      <c r="G215" s="1">
        <v>45120</v>
      </c>
      <c r="H215" t="s">
        <v>55</v>
      </c>
      <c r="I215" t="s">
        <v>56</v>
      </c>
      <c r="J215">
        <v>0.76</v>
      </c>
      <c r="K215">
        <v>90</v>
      </c>
      <c r="L215" t="s">
        <v>4731</v>
      </c>
      <c r="M215" s="6">
        <v>1</v>
      </c>
      <c r="N215" t="s">
        <v>877</v>
      </c>
    </row>
    <row r="216" spans="1:14" x14ac:dyDescent="0.3">
      <c r="A216" t="s">
        <v>897</v>
      </c>
      <c r="B216" s="5" t="s">
        <v>898</v>
      </c>
      <c r="C216" t="s">
        <v>899</v>
      </c>
      <c r="D216" t="s">
        <v>25</v>
      </c>
      <c r="E216" t="s">
        <v>85</v>
      </c>
      <c r="F216" s="6">
        <v>19</v>
      </c>
      <c r="G216" s="1">
        <v>45615</v>
      </c>
      <c r="H216" t="s">
        <v>55</v>
      </c>
      <c r="I216" t="s">
        <v>56</v>
      </c>
      <c r="J216">
        <v>98</v>
      </c>
      <c r="K216">
        <v>120</v>
      </c>
      <c r="L216" t="s">
        <v>4731</v>
      </c>
      <c r="M216" s="6">
        <v>1</v>
      </c>
      <c r="N216" t="s">
        <v>900</v>
      </c>
    </row>
    <row r="217" spans="1:14" x14ac:dyDescent="0.3">
      <c r="A217" t="s">
        <v>901</v>
      </c>
      <c r="B217" s="5" t="s">
        <v>902</v>
      </c>
      <c r="C217" t="s">
        <v>903</v>
      </c>
      <c r="D217" t="s">
        <v>25</v>
      </c>
      <c r="E217" t="s">
        <v>70</v>
      </c>
      <c r="F217" s="6">
        <v>27</v>
      </c>
      <c r="G217" s="1">
        <v>45547</v>
      </c>
      <c r="H217" t="s">
        <v>65</v>
      </c>
      <c r="I217" t="s">
        <v>28</v>
      </c>
      <c r="J217">
        <v>10</v>
      </c>
      <c r="K217">
        <v>120</v>
      </c>
      <c r="L217" t="s">
        <v>4731</v>
      </c>
      <c r="N217" t="s">
        <v>904</v>
      </c>
    </row>
    <row r="218" spans="1:14" x14ac:dyDescent="0.3">
      <c r="A218" t="s">
        <v>905</v>
      </c>
      <c r="B218" s="5" t="s">
        <v>906</v>
      </c>
      <c r="C218" t="s">
        <v>907</v>
      </c>
      <c r="D218" t="s">
        <v>25</v>
      </c>
      <c r="E218" t="s">
        <v>18</v>
      </c>
      <c r="F218" s="6">
        <v>41</v>
      </c>
      <c r="G218" s="1">
        <v>45747</v>
      </c>
      <c r="H218" t="s">
        <v>141</v>
      </c>
      <c r="I218" t="s">
        <v>142</v>
      </c>
      <c r="J218">
        <v>0.97</v>
      </c>
      <c r="K218">
        <v>120</v>
      </c>
      <c r="L218" t="s">
        <v>4731</v>
      </c>
      <c r="M218" s="6">
        <v>6</v>
      </c>
      <c r="N218" t="s">
        <v>908</v>
      </c>
    </row>
    <row r="219" spans="1:14" x14ac:dyDescent="0.3">
      <c r="A219" t="s">
        <v>909</v>
      </c>
      <c r="B219" s="5" t="s">
        <v>910</v>
      </c>
      <c r="C219" t="s">
        <v>911</v>
      </c>
      <c r="D219" t="s">
        <v>17</v>
      </c>
      <c r="E219" t="s">
        <v>26</v>
      </c>
      <c r="F219" s="6">
        <v>40</v>
      </c>
      <c r="G219" s="1">
        <v>45633</v>
      </c>
      <c r="H219" t="s">
        <v>152</v>
      </c>
      <c r="I219" t="s">
        <v>56</v>
      </c>
      <c r="J219">
        <v>0.39</v>
      </c>
      <c r="K219">
        <v>45</v>
      </c>
      <c r="N219" t="s">
        <v>912</v>
      </c>
    </row>
    <row r="220" spans="1:14" x14ac:dyDescent="0.3">
      <c r="A220" t="s">
        <v>913</v>
      </c>
      <c r="B220" s="5" t="s">
        <v>914</v>
      </c>
      <c r="C220" t="s">
        <v>915</v>
      </c>
      <c r="D220" t="s">
        <v>17</v>
      </c>
      <c r="E220" t="s">
        <v>26</v>
      </c>
      <c r="G220" s="1">
        <v>44661</v>
      </c>
      <c r="H220" t="s">
        <v>55</v>
      </c>
      <c r="I220" t="s">
        <v>56</v>
      </c>
      <c r="J220">
        <v>0.95</v>
      </c>
      <c r="K220">
        <v>90</v>
      </c>
      <c r="L220" t="s">
        <v>4731</v>
      </c>
      <c r="M220" s="6">
        <v>6</v>
      </c>
      <c r="N220" t="s">
        <v>916</v>
      </c>
    </row>
    <row r="221" spans="1:14" x14ac:dyDescent="0.3">
      <c r="A221" t="s">
        <v>917</v>
      </c>
      <c r="B221" s="5" t="s">
        <v>918</v>
      </c>
      <c r="C221" t="s">
        <v>919</v>
      </c>
      <c r="D221" t="s">
        <v>54</v>
      </c>
      <c r="E221" t="s">
        <v>48</v>
      </c>
      <c r="F221" s="6">
        <v>26</v>
      </c>
      <c r="G221" s="1">
        <v>44987</v>
      </c>
      <c r="H221" t="s">
        <v>71</v>
      </c>
      <c r="I221" t="s">
        <v>35</v>
      </c>
      <c r="J221">
        <v>0.46</v>
      </c>
      <c r="K221">
        <v>120</v>
      </c>
      <c r="L221" t="s">
        <v>4731</v>
      </c>
      <c r="M221" s="6">
        <v>1</v>
      </c>
      <c r="N221" t="s">
        <v>920</v>
      </c>
    </row>
    <row r="222" spans="1:14" x14ac:dyDescent="0.3">
      <c r="A222" t="s">
        <v>921</v>
      </c>
      <c r="B222" s="5" t="s">
        <v>922</v>
      </c>
      <c r="C222" t="s">
        <v>923</v>
      </c>
      <c r="D222" t="s">
        <v>105</v>
      </c>
      <c r="E222" t="s">
        <v>48</v>
      </c>
      <c r="F222" s="6">
        <v>45</v>
      </c>
      <c r="G222" s="1">
        <v>45630</v>
      </c>
      <c r="H222" t="s">
        <v>19</v>
      </c>
      <c r="I222" t="s">
        <v>20</v>
      </c>
      <c r="J222">
        <v>1</v>
      </c>
      <c r="K222">
        <v>1.5</v>
      </c>
      <c r="M222" s="6">
        <v>2</v>
      </c>
      <c r="N222" t="s">
        <v>924</v>
      </c>
    </row>
    <row r="223" spans="1:14" x14ac:dyDescent="0.3">
      <c r="A223" t="s">
        <v>925</v>
      </c>
      <c r="B223" s="5" t="s">
        <v>926</v>
      </c>
      <c r="C223" t="s">
        <v>927</v>
      </c>
      <c r="D223" t="s">
        <v>54</v>
      </c>
      <c r="E223" t="s">
        <v>70</v>
      </c>
      <c r="F223" s="6">
        <v>0</v>
      </c>
      <c r="G223" s="1">
        <v>45083</v>
      </c>
      <c r="H223" t="s">
        <v>152</v>
      </c>
      <c r="I223" t="s">
        <v>56</v>
      </c>
      <c r="J223">
        <v>0.92</v>
      </c>
      <c r="K223">
        <v>90</v>
      </c>
      <c r="L223" t="s">
        <v>4731</v>
      </c>
      <c r="M223" s="6">
        <v>3</v>
      </c>
      <c r="N223" t="s">
        <v>928</v>
      </c>
    </row>
    <row r="224" spans="1:14" x14ac:dyDescent="0.3">
      <c r="A224" t="s">
        <v>929</v>
      </c>
      <c r="B224" s="5" t="s">
        <v>930</v>
      </c>
      <c r="C224" t="s">
        <v>931</v>
      </c>
      <c r="D224" t="s">
        <v>54</v>
      </c>
      <c r="E224" t="s">
        <v>70</v>
      </c>
      <c r="G224" s="1">
        <v>44659</v>
      </c>
      <c r="H224" t="s">
        <v>141</v>
      </c>
      <c r="I224" t="s">
        <v>142</v>
      </c>
      <c r="J224">
        <v>0.59</v>
      </c>
      <c r="K224">
        <v>120</v>
      </c>
      <c r="L224" t="s">
        <v>4731</v>
      </c>
      <c r="M224" s="6">
        <v>6</v>
      </c>
      <c r="N224" t="s">
        <v>932</v>
      </c>
    </row>
    <row r="225" spans="1:14" x14ac:dyDescent="0.3">
      <c r="A225" t="s">
        <v>933</v>
      </c>
      <c r="B225" s="5" t="s">
        <v>934</v>
      </c>
      <c r="C225" t="s">
        <v>935</v>
      </c>
      <c r="D225" t="s">
        <v>41</v>
      </c>
      <c r="E225" t="s">
        <v>92</v>
      </c>
      <c r="F225" s="6">
        <v>42</v>
      </c>
      <c r="G225" s="1">
        <v>44818</v>
      </c>
      <c r="H225" t="s">
        <v>71</v>
      </c>
      <c r="I225" t="s">
        <v>35</v>
      </c>
      <c r="J225">
        <v>0.59</v>
      </c>
      <c r="K225">
        <v>1</v>
      </c>
      <c r="L225" t="s">
        <v>4732</v>
      </c>
      <c r="M225" s="6">
        <v>3</v>
      </c>
      <c r="N225" t="s">
        <v>936</v>
      </c>
    </row>
    <row r="226" spans="1:14" x14ac:dyDescent="0.3">
      <c r="A226" t="s">
        <v>937</v>
      </c>
      <c r="B226" s="5" t="s">
        <v>938</v>
      </c>
      <c r="C226" t="s">
        <v>939</v>
      </c>
      <c r="D226" t="s">
        <v>25</v>
      </c>
      <c r="E226" t="s">
        <v>70</v>
      </c>
      <c r="F226" s="6">
        <v>0</v>
      </c>
      <c r="G226" s="1">
        <v>45297</v>
      </c>
      <c r="H226" t="s">
        <v>19</v>
      </c>
      <c r="I226" t="s">
        <v>20</v>
      </c>
      <c r="J226">
        <v>1</v>
      </c>
      <c r="K226">
        <v>1</v>
      </c>
      <c r="L226" t="s">
        <v>4732</v>
      </c>
      <c r="M226" s="6">
        <v>3</v>
      </c>
      <c r="N226" t="s">
        <v>940</v>
      </c>
    </row>
    <row r="227" spans="1:14" x14ac:dyDescent="0.3">
      <c r="A227" t="s">
        <v>941</v>
      </c>
      <c r="B227" s="5" t="s">
        <v>942</v>
      </c>
      <c r="C227" t="s">
        <v>943</v>
      </c>
      <c r="D227" t="s">
        <v>54</v>
      </c>
      <c r="E227" t="s">
        <v>132</v>
      </c>
      <c r="F227" s="6">
        <v>41</v>
      </c>
      <c r="G227" s="1">
        <v>45043</v>
      </c>
      <c r="H227" t="s">
        <v>152</v>
      </c>
      <c r="I227" t="s">
        <v>56</v>
      </c>
      <c r="J227">
        <v>0.05</v>
      </c>
      <c r="K227">
        <v>1</v>
      </c>
      <c r="L227" t="s">
        <v>4732</v>
      </c>
      <c r="M227" s="6">
        <v>2</v>
      </c>
      <c r="N227" t="s">
        <v>944</v>
      </c>
    </row>
    <row r="228" spans="1:14" x14ac:dyDescent="0.3">
      <c r="A228" t="s">
        <v>945</v>
      </c>
      <c r="B228" s="5" t="s">
        <v>946</v>
      </c>
      <c r="C228" t="s">
        <v>947</v>
      </c>
      <c r="D228" t="s">
        <v>25</v>
      </c>
      <c r="E228" t="s">
        <v>42</v>
      </c>
      <c r="G228" s="1">
        <v>45266</v>
      </c>
      <c r="H228" t="s">
        <v>141</v>
      </c>
      <c r="I228" t="s">
        <v>142</v>
      </c>
      <c r="J228">
        <v>7.0000000000000007E-2</v>
      </c>
      <c r="K228">
        <v>1.5</v>
      </c>
      <c r="M228" s="6">
        <v>4</v>
      </c>
      <c r="N228" t="s">
        <v>948</v>
      </c>
    </row>
    <row r="229" spans="1:14" x14ac:dyDescent="0.3">
      <c r="A229" t="s">
        <v>949</v>
      </c>
      <c r="B229" s="5" t="s">
        <v>950</v>
      </c>
      <c r="C229" t="s">
        <v>951</v>
      </c>
      <c r="D229" t="s">
        <v>105</v>
      </c>
      <c r="E229" t="s">
        <v>70</v>
      </c>
      <c r="G229" s="1">
        <v>44863</v>
      </c>
      <c r="H229" t="s">
        <v>49</v>
      </c>
      <c r="I229" t="s">
        <v>35</v>
      </c>
      <c r="J229">
        <v>0.25</v>
      </c>
      <c r="K229">
        <v>2</v>
      </c>
      <c r="M229" s="6">
        <v>2</v>
      </c>
      <c r="N229" t="s">
        <v>952</v>
      </c>
    </row>
    <row r="230" spans="1:14" x14ac:dyDescent="0.3">
      <c r="A230" t="s">
        <v>953</v>
      </c>
      <c r="B230" s="5" t="s">
        <v>954</v>
      </c>
      <c r="C230" t="s">
        <v>955</v>
      </c>
      <c r="D230" t="s">
        <v>25</v>
      </c>
      <c r="E230" t="s">
        <v>26</v>
      </c>
      <c r="G230" s="1">
        <v>44993</v>
      </c>
      <c r="H230" t="s">
        <v>43</v>
      </c>
      <c r="I230" t="s">
        <v>20</v>
      </c>
      <c r="J230">
        <v>0.59</v>
      </c>
      <c r="K230">
        <v>90</v>
      </c>
      <c r="L230" t="s">
        <v>4731</v>
      </c>
      <c r="M230" s="6">
        <v>3</v>
      </c>
      <c r="N230" t="s">
        <v>956</v>
      </c>
    </row>
    <row r="231" spans="1:14" x14ac:dyDescent="0.3">
      <c r="A231" t="s">
        <v>957</v>
      </c>
      <c r="B231" s="5" t="s">
        <v>958</v>
      </c>
      <c r="C231" t="s">
        <v>959</v>
      </c>
      <c r="D231" t="s">
        <v>84</v>
      </c>
      <c r="E231" t="s">
        <v>132</v>
      </c>
      <c r="F231" s="6">
        <v>0</v>
      </c>
      <c r="G231" s="1">
        <v>45491</v>
      </c>
      <c r="H231" t="s">
        <v>165</v>
      </c>
      <c r="I231" t="s">
        <v>142</v>
      </c>
      <c r="J231">
        <v>0.38</v>
      </c>
      <c r="K231">
        <v>45</v>
      </c>
      <c r="M231" s="6">
        <v>3</v>
      </c>
      <c r="N231" t="s">
        <v>960</v>
      </c>
    </row>
    <row r="232" spans="1:14" x14ac:dyDescent="0.3">
      <c r="A232" t="s">
        <v>961</v>
      </c>
      <c r="B232" s="5" t="s">
        <v>962</v>
      </c>
      <c r="C232" t="s">
        <v>963</v>
      </c>
      <c r="D232" t="s">
        <v>54</v>
      </c>
      <c r="E232" t="s">
        <v>70</v>
      </c>
      <c r="F232" s="6">
        <v>0</v>
      </c>
      <c r="G232" s="1">
        <v>44791</v>
      </c>
      <c r="H232" t="s">
        <v>152</v>
      </c>
      <c r="I232" t="s">
        <v>56</v>
      </c>
      <c r="J232">
        <v>0.99</v>
      </c>
      <c r="K232">
        <v>1.5</v>
      </c>
      <c r="M232" s="6">
        <v>2</v>
      </c>
      <c r="N232" t="s">
        <v>87</v>
      </c>
    </row>
    <row r="233" spans="1:14" x14ac:dyDescent="0.3">
      <c r="A233" t="s">
        <v>964</v>
      </c>
      <c r="B233" s="5" t="s">
        <v>965</v>
      </c>
      <c r="C233" t="s">
        <v>966</v>
      </c>
      <c r="D233" t="s">
        <v>54</v>
      </c>
      <c r="E233" t="s">
        <v>70</v>
      </c>
      <c r="G233" s="1">
        <v>45461</v>
      </c>
      <c r="H233" t="s">
        <v>19</v>
      </c>
      <c r="I233" t="s">
        <v>20</v>
      </c>
      <c r="J233">
        <v>0.16</v>
      </c>
      <c r="K233">
        <v>1</v>
      </c>
      <c r="L233" t="s">
        <v>4732</v>
      </c>
      <c r="M233" s="6">
        <v>1</v>
      </c>
      <c r="N233" t="s">
        <v>967</v>
      </c>
    </row>
    <row r="234" spans="1:14" x14ac:dyDescent="0.3">
      <c r="A234" t="s">
        <v>968</v>
      </c>
      <c r="B234" s="5" t="s">
        <v>969</v>
      </c>
      <c r="C234" t="s">
        <v>970</v>
      </c>
      <c r="D234" t="s">
        <v>105</v>
      </c>
      <c r="E234" t="s">
        <v>42</v>
      </c>
      <c r="G234" s="1">
        <v>45080</v>
      </c>
      <c r="H234" t="s">
        <v>110</v>
      </c>
      <c r="I234" t="s">
        <v>56</v>
      </c>
      <c r="J234">
        <v>0.87</v>
      </c>
      <c r="K234">
        <v>120</v>
      </c>
      <c r="L234" t="s">
        <v>4731</v>
      </c>
      <c r="M234" s="6">
        <v>4</v>
      </c>
      <c r="N234" t="s">
        <v>971</v>
      </c>
    </row>
    <row r="235" spans="1:14" x14ac:dyDescent="0.3">
      <c r="A235" t="s">
        <v>972</v>
      </c>
      <c r="B235" s="5" t="s">
        <v>973</v>
      </c>
      <c r="C235" t="s">
        <v>974</v>
      </c>
      <c r="D235" t="s">
        <v>84</v>
      </c>
      <c r="E235" t="s">
        <v>48</v>
      </c>
      <c r="F235" s="6">
        <v>31</v>
      </c>
      <c r="G235" s="1">
        <v>44902</v>
      </c>
      <c r="H235" t="s">
        <v>27</v>
      </c>
      <c r="I235" t="s">
        <v>28</v>
      </c>
      <c r="J235">
        <v>0.52</v>
      </c>
      <c r="K235">
        <v>1</v>
      </c>
      <c r="L235" t="s">
        <v>4732</v>
      </c>
      <c r="M235" s="6">
        <v>5</v>
      </c>
      <c r="N235" t="s">
        <v>975</v>
      </c>
    </row>
    <row r="236" spans="1:14" x14ac:dyDescent="0.3">
      <c r="A236" t="s">
        <v>976</v>
      </c>
      <c r="B236" s="5" t="s">
        <v>977</v>
      </c>
      <c r="C236" t="s">
        <v>978</v>
      </c>
      <c r="D236" t="s">
        <v>54</v>
      </c>
      <c r="E236" t="s">
        <v>18</v>
      </c>
      <c r="F236" s="6">
        <v>26</v>
      </c>
      <c r="G236" s="1">
        <v>44936</v>
      </c>
      <c r="H236" t="s">
        <v>141</v>
      </c>
      <c r="I236" t="s">
        <v>142</v>
      </c>
      <c r="J236">
        <v>45</v>
      </c>
      <c r="K236">
        <v>120</v>
      </c>
      <c r="L236" t="s">
        <v>4731</v>
      </c>
      <c r="M236" s="6">
        <v>4</v>
      </c>
      <c r="N236" t="s">
        <v>979</v>
      </c>
    </row>
    <row r="237" spans="1:14" x14ac:dyDescent="0.3">
      <c r="A237" t="s">
        <v>980</v>
      </c>
      <c r="B237" s="5" t="s">
        <v>981</v>
      </c>
      <c r="C237" t="s">
        <v>982</v>
      </c>
      <c r="D237" t="s">
        <v>41</v>
      </c>
      <c r="E237" t="s">
        <v>48</v>
      </c>
      <c r="F237" s="6">
        <v>21</v>
      </c>
      <c r="G237" s="1">
        <v>45155</v>
      </c>
      <c r="H237" t="s">
        <v>229</v>
      </c>
      <c r="I237" t="s">
        <v>142</v>
      </c>
      <c r="J237">
        <v>60</v>
      </c>
      <c r="K237">
        <v>1.5</v>
      </c>
      <c r="M237" s="6">
        <v>5</v>
      </c>
      <c r="N237" t="s">
        <v>983</v>
      </c>
    </row>
    <row r="238" spans="1:14" x14ac:dyDescent="0.3">
      <c r="A238" t="s">
        <v>984</v>
      </c>
      <c r="B238" s="5" t="s">
        <v>985</v>
      </c>
      <c r="C238" t="s">
        <v>986</v>
      </c>
      <c r="D238" t="s">
        <v>105</v>
      </c>
      <c r="E238" t="s">
        <v>48</v>
      </c>
      <c r="F238" s="6">
        <v>0</v>
      </c>
      <c r="G238" s="1">
        <v>45140</v>
      </c>
      <c r="H238" t="s">
        <v>27</v>
      </c>
      <c r="I238" t="s">
        <v>28</v>
      </c>
      <c r="J238">
        <v>0.49</v>
      </c>
      <c r="K238">
        <v>90</v>
      </c>
      <c r="L238" t="s">
        <v>4731</v>
      </c>
      <c r="M238" s="6">
        <v>3</v>
      </c>
      <c r="N238" t="s">
        <v>987</v>
      </c>
    </row>
    <row r="239" spans="1:14" x14ac:dyDescent="0.3">
      <c r="A239" t="s">
        <v>988</v>
      </c>
      <c r="B239" s="5" t="s">
        <v>989</v>
      </c>
      <c r="C239" t="s">
        <v>990</v>
      </c>
      <c r="D239" t="s">
        <v>115</v>
      </c>
      <c r="E239" t="s">
        <v>92</v>
      </c>
      <c r="F239" s="6">
        <v>27</v>
      </c>
      <c r="G239" s="1">
        <v>44961</v>
      </c>
      <c r="H239" t="s">
        <v>71</v>
      </c>
      <c r="I239" t="s">
        <v>35</v>
      </c>
      <c r="J239">
        <v>72</v>
      </c>
      <c r="K239">
        <v>1</v>
      </c>
      <c r="L239" t="s">
        <v>4732</v>
      </c>
      <c r="M239" s="6">
        <v>5</v>
      </c>
      <c r="N239" t="s">
        <v>991</v>
      </c>
    </row>
    <row r="240" spans="1:14" x14ac:dyDescent="0.3">
      <c r="A240" t="s">
        <v>992</v>
      </c>
      <c r="B240" s="5" t="s">
        <v>993</v>
      </c>
      <c r="C240" t="s">
        <v>994</v>
      </c>
      <c r="D240" t="s">
        <v>105</v>
      </c>
      <c r="E240" t="s">
        <v>151</v>
      </c>
      <c r="F240" s="6">
        <v>40</v>
      </c>
      <c r="G240" s="1">
        <v>45135</v>
      </c>
      <c r="H240" t="s">
        <v>19</v>
      </c>
      <c r="I240" t="s">
        <v>20</v>
      </c>
      <c r="J240">
        <v>0</v>
      </c>
      <c r="K240">
        <v>1.5</v>
      </c>
      <c r="M240" s="6">
        <v>3</v>
      </c>
      <c r="N240" t="s">
        <v>995</v>
      </c>
    </row>
    <row r="241" spans="1:14" x14ac:dyDescent="0.3">
      <c r="A241" t="s">
        <v>996</v>
      </c>
      <c r="B241" s="5" t="s">
        <v>997</v>
      </c>
      <c r="C241" t="s">
        <v>998</v>
      </c>
      <c r="D241" t="s">
        <v>54</v>
      </c>
      <c r="E241" t="s">
        <v>70</v>
      </c>
      <c r="F241" s="6">
        <v>0</v>
      </c>
      <c r="G241" s="1">
        <v>45560</v>
      </c>
      <c r="H241" t="s">
        <v>19</v>
      </c>
      <c r="I241" t="s">
        <v>20</v>
      </c>
      <c r="J241">
        <v>18</v>
      </c>
      <c r="K241">
        <v>45</v>
      </c>
      <c r="M241" s="6">
        <v>6</v>
      </c>
      <c r="N241" t="s">
        <v>999</v>
      </c>
    </row>
    <row r="242" spans="1:14" x14ac:dyDescent="0.3">
      <c r="A242" t="s">
        <v>1000</v>
      </c>
      <c r="B242" s="5" t="s">
        <v>1001</v>
      </c>
      <c r="C242" t="s">
        <v>1002</v>
      </c>
      <c r="D242" t="s">
        <v>115</v>
      </c>
      <c r="E242" t="s">
        <v>151</v>
      </c>
      <c r="F242" s="6">
        <v>0</v>
      </c>
      <c r="G242" s="1">
        <v>45268</v>
      </c>
      <c r="H242" t="s">
        <v>86</v>
      </c>
      <c r="I242" t="s">
        <v>28</v>
      </c>
      <c r="J242">
        <v>0.2</v>
      </c>
      <c r="K242">
        <v>2</v>
      </c>
      <c r="N242" t="s">
        <v>1003</v>
      </c>
    </row>
    <row r="243" spans="1:14" x14ac:dyDescent="0.3">
      <c r="A243" t="s">
        <v>1004</v>
      </c>
      <c r="B243" s="5" t="s">
        <v>1005</v>
      </c>
      <c r="C243" t="s">
        <v>1006</v>
      </c>
      <c r="D243" t="s">
        <v>105</v>
      </c>
      <c r="E243" t="s">
        <v>48</v>
      </c>
      <c r="F243" s="6">
        <v>41</v>
      </c>
      <c r="G243" s="1">
        <v>45145</v>
      </c>
      <c r="H243" t="s">
        <v>65</v>
      </c>
      <c r="I243" t="s">
        <v>28</v>
      </c>
      <c r="J243">
        <v>0.22</v>
      </c>
      <c r="K243">
        <v>1</v>
      </c>
      <c r="L243" t="s">
        <v>4732</v>
      </c>
      <c r="M243" s="6">
        <v>4</v>
      </c>
      <c r="N243" t="s">
        <v>1007</v>
      </c>
    </row>
    <row r="244" spans="1:14" x14ac:dyDescent="0.3">
      <c r="A244" t="s">
        <v>1008</v>
      </c>
      <c r="B244" s="5" t="s">
        <v>1009</v>
      </c>
      <c r="C244" t="s">
        <v>1010</v>
      </c>
      <c r="D244" t="s">
        <v>115</v>
      </c>
      <c r="E244" t="s">
        <v>48</v>
      </c>
      <c r="F244" s="6">
        <v>0</v>
      </c>
      <c r="G244" s="1">
        <v>45752</v>
      </c>
      <c r="H244" t="s">
        <v>110</v>
      </c>
      <c r="I244" t="s">
        <v>56</v>
      </c>
      <c r="J244">
        <v>0.78</v>
      </c>
      <c r="K244">
        <v>90</v>
      </c>
      <c r="L244" t="s">
        <v>4731</v>
      </c>
      <c r="M244" s="6">
        <v>2</v>
      </c>
      <c r="N244" t="s">
        <v>1011</v>
      </c>
    </row>
    <row r="245" spans="1:14" x14ac:dyDescent="0.3">
      <c r="A245" t="s">
        <v>1012</v>
      </c>
      <c r="B245" s="5" t="s">
        <v>1013</v>
      </c>
      <c r="C245" t="s">
        <v>1014</v>
      </c>
      <c r="D245" t="s">
        <v>41</v>
      </c>
      <c r="E245" t="s">
        <v>70</v>
      </c>
      <c r="G245" s="1">
        <v>45360</v>
      </c>
      <c r="H245" t="s">
        <v>34</v>
      </c>
      <c r="I245" t="s">
        <v>35</v>
      </c>
      <c r="J245">
        <v>0.93</v>
      </c>
      <c r="K245">
        <v>1</v>
      </c>
      <c r="L245" t="s">
        <v>4732</v>
      </c>
      <c r="M245" s="6">
        <v>3</v>
      </c>
      <c r="N245" t="s">
        <v>1015</v>
      </c>
    </row>
    <row r="246" spans="1:14" x14ac:dyDescent="0.3">
      <c r="A246" t="s">
        <v>1016</v>
      </c>
      <c r="B246" s="5" t="s">
        <v>1017</v>
      </c>
      <c r="C246" t="s">
        <v>1018</v>
      </c>
      <c r="D246" t="s">
        <v>84</v>
      </c>
      <c r="E246" t="s">
        <v>70</v>
      </c>
      <c r="G246" s="1">
        <v>45724</v>
      </c>
      <c r="H246" t="s">
        <v>19</v>
      </c>
      <c r="I246" t="s">
        <v>20</v>
      </c>
      <c r="J246">
        <v>21</v>
      </c>
      <c r="K246">
        <v>120</v>
      </c>
      <c r="L246" t="s">
        <v>4731</v>
      </c>
      <c r="M246" s="6">
        <v>4</v>
      </c>
      <c r="N246" t="s">
        <v>1019</v>
      </c>
    </row>
    <row r="247" spans="1:14" x14ac:dyDescent="0.3">
      <c r="A247" t="s">
        <v>1020</v>
      </c>
      <c r="B247" s="5" t="s">
        <v>1021</v>
      </c>
      <c r="C247" t="s">
        <v>1022</v>
      </c>
      <c r="D247" t="s">
        <v>17</v>
      </c>
      <c r="E247" t="s">
        <v>70</v>
      </c>
      <c r="F247" s="6">
        <v>28</v>
      </c>
      <c r="G247" s="1">
        <v>44724</v>
      </c>
      <c r="H247" t="s">
        <v>229</v>
      </c>
      <c r="I247" t="s">
        <v>142</v>
      </c>
      <c r="J247">
        <v>4</v>
      </c>
      <c r="K247">
        <v>1.5</v>
      </c>
      <c r="M247" s="6">
        <v>3</v>
      </c>
      <c r="N247" t="s">
        <v>1023</v>
      </c>
    </row>
    <row r="248" spans="1:14" x14ac:dyDescent="0.3">
      <c r="A248" t="s">
        <v>1024</v>
      </c>
      <c r="B248" s="5" t="s">
        <v>1025</v>
      </c>
      <c r="C248" t="s">
        <v>1026</v>
      </c>
      <c r="D248" t="s">
        <v>105</v>
      </c>
      <c r="E248" t="s">
        <v>18</v>
      </c>
      <c r="F248" s="6">
        <v>23</v>
      </c>
      <c r="G248" s="1">
        <v>44991</v>
      </c>
      <c r="H248" t="s">
        <v>43</v>
      </c>
      <c r="I248" t="s">
        <v>20</v>
      </c>
      <c r="J248">
        <v>0.78</v>
      </c>
      <c r="K248">
        <v>2</v>
      </c>
      <c r="M248" s="6">
        <v>4</v>
      </c>
      <c r="N248" t="s">
        <v>1027</v>
      </c>
    </row>
    <row r="249" spans="1:14" x14ac:dyDescent="0.3">
      <c r="A249" t="s">
        <v>1028</v>
      </c>
      <c r="B249" s="5" t="s">
        <v>1029</v>
      </c>
      <c r="C249" t="s">
        <v>1030</v>
      </c>
      <c r="D249" t="s">
        <v>115</v>
      </c>
      <c r="E249" t="s">
        <v>48</v>
      </c>
      <c r="G249" s="1">
        <v>45309</v>
      </c>
      <c r="H249" t="s">
        <v>165</v>
      </c>
      <c r="I249" t="s">
        <v>142</v>
      </c>
      <c r="J249">
        <v>0.3</v>
      </c>
      <c r="K249">
        <v>1</v>
      </c>
      <c r="L249" t="s">
        <v>4732</v>
      </c>
      <c r="M249" s="6">
        <v>1</v>
      </c>
      <c r="N249" t="s">
        <v>1031</v>
      </c>
    </row>
    <row r="250" spans="1:14" x14ac:dyDescent="0.3">
      <c r="A250" t="s">
        <v>1032</v>
      </c>
      <c r="B250" s="5" t="s">
        <v>1033</v>
      </c>
      <c r="C250" t="s">
        <v>1034</v>
      </c>
      <c r="D250" t="s">
        <v>115</v>
      </c>
      <c r="E250" t="s">
        <v>70</v>
      </c>
      <c r="G250" s="1">
        <v>45438</v>
      </c>
      <c r="H250" t="s">
        <v>71</v>
      </c>
      <c r="I250" t="s">
        <v>35</v>
      </c>
      <c r="J250">
        <v>0.26</v>
      </c>
      <c r="K250">
        <v>90</v>
      </c>
      <c r="L250" t="s">
        <v>4731</v>
      </c>
      <c r="M250" s="6">
        <v>2</v>
      </c>
      <c r="N250" t="s">
        <v>1035</v>
      </c>
    </row>
    <row r="251" spans="1:14" x14ac:dyDescent="0.3">
      <c r="A251" t="s">
        <v>1036</v>
      </c>
      <c r="B251" s="5" t="s">
        <v>1037</v>
      </c>
      <c r="C251" t="s">
        <v>123</v>
      </c>
      <c r="D251" t="s">
        <v>115</v>
      </c>
      <c r="E251" t="s">
        <v>132</v>
      </c>
      <c r="F251" s="6">
        <v>26</v>
      </c>
      <c r="G251" s="1">
        <v>45565</v>
      </c>
      <c r="H251" t="s">
        <v>34</v>
      </c>
      <c r="I251" t="s">
        <v>35</v>
      </c>
      <c r="J251">
        <v>0.48</v>
      </c>
      <c r="K251">
        <v>90</v>
      </c>
      <c r="L251" t="s">
        <v>4731</v>
      </c>
      <c r="M251" s="6">
        <v>3</v>
      </c>
      <c r="N251" t="s">
        <v>1038</v>
      </c>
    </row>
    <row r="252" spans="1:14" x14ac:dyDescent="0.3">
      <c r="A252" t="s">
        <v>1039</v>
      </c>
      <c r="B252" s="5" t="s">
        <v>1040</v>
      </c>
      <c r="C252" t="s">
        <v>1041</v>
      </c>
      <c r="D252" t="s">
        <v>91</v>
      </c>
      <c r="E252" t="s">
        <v>18</v>
      </c>
      <c r="F252" s="6">
        <v>0</v>
      </c>
      <c r="G252" s="1">
        <v>44744</v>
      </c>
      <c r="H252" t="s">
        <v>19</v>
      </c>
      <c r="I252" t="s">
        <v>20</v>
      </c>
      <c r="J252">
        <v>0.69</v>
      </c>
      <c r="K252">
        <v>1.5</v>
      </c>
      <c r="M252" s="6">
        <v>4</v>
      </c>
      <c r="N252" t="s">
        <v>1042</v>
      </c>
    </row>
    <row r="253" spans="1:14" x14ac:dyDescent="0.3">
      <c r="A253" t="s">
        <v>1043</v>
      </c>
      <c r="B253" s="5" t="s">
        <v>1044</v>
      </c>
      <c r="C253" t="s">
        <v>1045</v>
      </c>
      <c r="D253" t="s">
        <v>105</v>
      </c>
      <c r="E253" t="s">
        <v>70</v>
      </c>
      <c r="G253" s="1">
        <v>45539</v>
      </c>
      <c r="H253" t="s">
        <v>110</v>
      </c>
      <c r="I253" t="s">
        <v>56</v>
      </c>
      <c r="J253">
        <v>0.5</v>
      </c>
      <c r="K253">
        <v>120</v>
      </c>
      <c r="L253" t="s">
        <v>4731</v>
      </c>
      <c r="M253" s="6">
        <v>6</v>
      </c>
      <c r="N253" t="s">
        <v>1046</v>
      </c>
    </row>
    <row r="254" spans="1:14" x14ac:dyDescent="0.3">
      <c r="A254" t="s">
        <v>1047</v>
      </c>
      <c r="B254" s="5" t="s">
        <v>1048</v>
      </c>
      <c r="C254" t="s">
        <v>1049</v>
      </c>
      <c r="D254" t="s">
        <v>105</v>
      </c>
      <c r="E254" t="s">
        <v>42</v>
      </c>
      <c r="F254" s="6">
        <v>0</v>
      </c>
      <c r="G254" s="1">
        <v>45019</v>
      </c>
      <c r="H254" t="s">
        <v>229</v>
      </c>
      <c r="I254" t="s">
        <v>142</v>
      </c>
      <c r="J254">
        <v>0.87</v>
      </c>
      <c r="K254">
        <v>1.5</v>
      </c>
      <c r="M254" s="6">
        <v>4</v>
      </c>
      <c r="N254" t="s">
        <v>1050</v>
      </c>
    </row>
    <row r="255" spans="1:14" x14ac:dyDescent="0.3">
      <c r="A255" t="s">
        <v>1051</v>
      </c>
      <c r="B255" s="5" t="s">
        <v>1052</v>
      </c>
      <c r="C255" t="s">
        <v>1053</v>
      </c>
      <c r="D255" t="s">
        <v>84</v>
      </c>
      <c r="E255" t="s">
        <v>70</v>
      </c>
      <c r="F255" s="6">
        <v>31</v>
      </c>
      <c r="G255" s="1">
        <v>44830</v>
      </c>
      <c r="H255" t="s">
        <v>294</v>
      </c>
      <c r="I255" t="s">
        <v>20</v>
      </c>
      <c r="J255">
        <v>0.35</v>
      </c>
      <c r="K255">
        <v>45</v>
      </c>
      <c r="M255" s="6">
        <v>5</v>
      </c>
      <c r="N255" t="s">
        <v>1054</v>
      </c>
    </row>
    <row r="256" spans="1:14" x14ac:dyDescent="0.3">
      <c r="A256" t="s">
        <v>1055</v>
      </c>
      <c r="B256" s="5" t="s">
        <v>1056</v>
      </c>
      <c r="C256" t="s">
        <v>1057</v>
      </c>
      <c r="D256" t="s">
        <v>84</v>
      </c>
      <c r="E256" t="s">
        <v>42</v>
      </c>
      <c r="F256" s="6">
        <v>0</v>
      </c>
      <c r="G256" s="1">
        <v>45336</v>
      </c>
      <c r="H256" t="s">
        <v>86</v>
      </c>
      <c r="I256" t="s">
        <v>28</v>
      </c>
      <c r="J256">
        <v>100</v>
      </c>
      <c r="K256">
        <v>45</v>
      </c>
      <c r="M256" s="6">
        <v>3</v>
      </c>
      <c r="N256" t="s">
        <v>1058</v>
      </c>
    </row>
    <row r="257" spans="1:14" x14ac:dyDescent="0.3">
      <c r="A257" t="s">
        <v>1059</v>
      </c>
      <c r="B257" s="5" t="s">
        <v>1060</v>
      </c>
      <c r="C257" t="s">
        <v>1061</v>
      </c>
      <c r="D257" t="s">
        <v>84</v>
      </c>
      <c r="E257" t="s">
        <v>151</v>
      </c>
      <c r="F257" s="6">
        <v>40</v>
      </c>
      <c r="G257" s="1">
        <v>45134</v>
      </c>
      <c r="H257" t="s">
        <v>152</v>
      </c>
      <c r="I257" t="s">
        <v>56</v>
      </c>
      <c r="J257">
        <v>0.79</v>
      </c>
      <c r="K257">
        <v>2</v>
      </c>
      <c r="M257" s="6">
        <v>5</v>
      </c>
      <c r="N257" t="s">
        <v>1062</v>
      </c>
    </row>
    <row r="258" spans="1:14" x14ac:dyDescent="0.3">
      <c r="A258" t="s">
        <v>1063</v>
      </c>
      <c r="B258" s="5" t="s">
        <v>1064</v>
      </c>
      <c r="C258" t="s">
        <v>1065</v>
      </c>
      <c r="D258" t="s">
        <v>17</v>
      </c>
      <c r="E258" t="s">
        <v>85</v>
      </c>
      <c r="G258" s="1">
        <v>45001</v>
      </c>
      <c r="H258" t="s">
        <v>49</v>
      </c>
      <c r="I258" t="s">
        <v>35</v>
      </c>
      <c r="J258">
        <v>38</v>
      </c>
      <c r="K258">
        <v>2</v>
      </c>
      <c r="M258" s="6">
        <v>3</v>
      </c>
      <c r="N258" t="s">
        <v>1066</v>
      </c>
    </row>
    <row r="259" spans="1:14" x14ac:dyDescent="0.3">
      <c r="A259" t="s">
        <v>1067</v>
      </c>
      <c r="B259" s="5" t="s">
        <v>1068</v>
      </c>
      <c r="C259" t="s">
        <v>1069</v>
      </c>
      <c r="D259" t="s">
        <v>115</v>
      </c>
      <c r="E259" t="s">
        <v>92</v>
      </c>
      <c r="G259" s="1">
        <v>45698</v>
      </c>
      <c r="H259" t="s">
        <v>49</v>
      </c>
      <c r="I259" t="s">
        <v>35</v>
      </c>
      <c r="J259">
        <v>0.24</v>
      </c>
      <c r="K259">
        <v>45</v>
      </c>
      <c r="M259" s="6">
        <v>4</v>
      </c>
      <c r="N259" t="s">
        <v>1070</v>
      </c>
    </row>
    <row r="260" spans="1:14" x14ac:dyDescent="0.3">
      <c r="A260" t="s">
        <v>1071</v>
      </c>
      <c r="B260" s="5" t="s">
        <v>1072</v>
      </c>
      <c r="C260" t="s">
        <v>1073</v>
      </c>
      <c r="D260" t="s">
        <v>91</v>
      </c>
      <c r="E260" t="s">
        <v>48</v>
      </c>
      <c r="F260" s="6">
        <v>24</v>
      </c>
      <c r="G260" s="1">
        <v>44916</v>
      </c>
      <c r="H260" t="s">
        <v>229</v>
      </c>
      <c r="I260" t="s">
        <v>142</v>
      </c>
      <c r="J260">
        <v>0.17</v>
      </c>
      <c r="K260">
        <v>1</v>
      </c>
      <c r="L260" t="s">
        <v>4732</v>
      </c>
      <c r="M260" s="6">
        <v>6</v>
      </c>
      <c r="N260" t="s">
        <v>1074</v>
      </c>
    </row>
    <row r="261" spans="1:14" x14ac:dyDescent="0.3">
      <c r="A261" t="s">
        <v>1075</v>
      </c>
      <c r="B261" s="5" t="s">
        <v>1076</v>
      </c>
      <c r="C261" t="s">
        <v>1077</v>
      </c>
      <c r="D261" t="s">
        <v>17</v>
      </c>
      <c r="E261" t="s">
        <v>26</v>
      </c>
      <c r="G261" s="1">
        <v>45116</v>
      </c>
      <c r="H261" t="s">
        <v>294</v>
      </c>
      <c r="I261" t="s">
        <v>20</v>
      </c>
      <c r="J261">
        <v>35</v>
      </c>
      <c r="K261">
        <v>2</v>
      </c>
      <c r="M261" s="6">
        <v>3</v>
      </c>
      <c r="N261" t="s">
        <v>1078</v>
      </c>
    </row>
    <row r="262" spans="1:14" x14ac:dyDescent="0.3">
      <c r="A262" t="s">
        <v>1079</v>
      </c>
      <c r="B262" s="5" t="s">
        <v>1080</v>
      </c>
      <c r="C262" t="s">
        <v>1081</v>
      </c>
      <c r="D262" t="s">
        <v>91</v>
      </c>
      <c r="E262" t="s">
        <v>18</v>
      </c>
      <c r="F262" s="6">
        <v>19</v>
      </c>
      <c r="G262" s="1">
        <v>45752</v>
      </c>
      <c r="H262" t="s">
        <v>165</v>
      </c>
      <c r="I262" t="s">
        <v>142</v>
      </c>
      <c r="J262">
        <v>0.33</v>
      </c>
      <c r="K262">
        <v>2</v>
      </c>
      <c r="N262" t="s">
        <v>1082</v>
      </c>
    </row>
    <row r="263" spans="1:14" x14ac:dyDescent="0.3">
      <c r="A263" t="s">
        <v>1083</v>
      </c>
      <c r="B263" s="5" t="s">
        <v>1084</v>
      </c>
      <c r="C263" t="s">
        <v>1085</v>
      </c>
      <c r="D263" t="s">
        <v>91</v>
      </c>
      <c r="E263" t="s">
        <v>132</v>
      </c>
      <c r="F263" s="6">
        <v>0</v>
      </c>
      <c r="G263" s="1">
        <v>45119</v>
      </c>
      <c r="H263" t="s">
        <v>141</v>
      </c>
      <c r="I263" t="s">
        <v>142</v>
      </c>
      <c r="J263">
        <v>0.83</v>
      </c>
      <c r="K263">
        <v>1</v>
      </c>
      <c r="L263" t="s">
        <v>4732</v>
      </c>
      <c r="M263" s="6">
        <v>4</v>
      </c>
      <c r="N263" t="s">
        <v>1086</v>
      </c>
    </row>
    <row r="264" spans="1:14" x14ac:dyDescent="0.3">
      <c r="A264" t="s">
        <v>1087</v>
      </c>
      <c r="B264" s="5" t="s">
        <v>1088</v>
      </c>
      <c r="C264" t="s">
        <v>1089</v>
      </c>
      <c r="D264" t="s">
        <v>54</v>
      </c>
      <c r="E264" t="s">
        <v>132</v>
      </c>
      <c r="F264" s="6">
        <v>26</v>
      </c>
      <c r="G264" s="1">
        <v>45629</v>
      </c>
      <c r="H264" t="s">
        <v>165</v>
      </c>
      <c r="I264" t="s">
        <v>142</v>
      </c>
      <c r="J264">
        <v>82</v>
      </c>
      <c r="K264">
        <v>1</v>
      </c>
      <c r="L264" t="s">
        <v>4732</v>
      </c>
      <c r="M264" s="6">
        <v>3</v>
      </c>
      <c r="N264" t="s">
        <v>1090</v>
      </c>
    </row>
    <row r="265" spans="1:14" x14ac:dyDescent="0.3">
      <c r="A265" t="s">
        <v>1091</v>
      </c>
      <c r="B265" s="5" t="s">
        <v>1092</v>
      </c>
      <c r="C265" t="s">
        <v>1093</v>
      </c>
      <c r="D265" t="s">
        <v>25</v>
      </c>
      <c r="E265" t="s">
        <v>42</v>
      </c>
      <c r="F265" s="6">
        <v>39</v>
      </c>
      <c r="G265" s="1">
        <v>44799</v>
      </c>
      <c r="H265" t="s">
        <v>27</v>
      </c>
      <c r="I265" t="s">
        <v>28</v>
      </c>
      <c r="J265">
        <v>0.65</v>
      </c>
      <c r="K265">
        <v>45</v>
      </c>
      <c r="N265" t="s">
        <v>1094</v>
      </c>
    </row>
    <row r="266" spans="1:14" x14ac:dyDescent="0.3">
      <c r="A266" t="s">
        <v>1095</v>
      </c>
      <c r="B266" s="5" t="s">
        <v>1096</v>
      </c>
      <c r="C266" t="s">
        <v>1097</v>
      </c>
      <c r="D266" t="s">
        <v>41</v>
      </c>
      <c r="E266" t="s">
        <v>26</v>
      </c>
      <c r="F266" s="6">
        <v>0</v>
      </c>
      <c r="G266" s="1">
        <v>44791</v>
      </c>
      <c r="H266" t="s">
        <v>71</v>
      </c>
      <c r="I266" t="s">
        <v>35</v>
      </c>
      <c r="J266">
        <v>0.91</v>
      </c>
      <c r="K266">
        <v>2</v>
      </c>
      <c r="N266" t="s">
        <v>1098</v>
      </c>
    </row>
    <row r="267" spans="1:14" x14ac:dyDescent="0.3">
      <c r="A267" t="s">
        <v>1099</v>
      </c>
      <c r="B267" s="5" t="s">
        <v>1100</v>
      </c>
      <c r="C267" t="s">
        <v>1101</v>
      </c>
      <c r="D267" t="s">
        <v>91</v>
      </c>
      <c r="E267" t="s">
        <v>85</v>
      </c>
      <c r="F267" s="6">
        <v>0</v>
      </c>
      <c r="G267" s="1">
        <v>45397</v>
      </c>
      <c r="H267" t="s">
        <v>141</v>
      </c>
      <c r="I267" t="s">
        <v>142</v>
      </c>
      <c r="J267">
        <v>0.37</v>
      </c>
      <c r="K267">
        <v>1</v>
      </c>
      <c r="L267" t="s">
        <v>4732</v>
      </c>
      <c r="M267" s="6">
        <v>3</v>
      </c>
      <c r="N267" t="s">
        <v>1102</v>
      </c>
    </row>
    <row r="268" spans="1:14" x14ac:dyDescent="0.3">
      <c r="A268" t="s">
        <v>1103</v>
      </c>
      <c r="B268" s="5" t="s">
        <v>1104</v>
      </c>
      <c r="C268" t="s">
        <v>1105</v>
      </c>
      <c r="D268" t="s">
        <v>105</v>
      </c>
      <c r="E268" t="s">
        <v>42</v>
      </c>
      <c r="G268" s="1">
        <v>44724</v>
      </c>
      <c r="H268" t="s">
        <v>27</v>
      </c>
      <c r="I268" t="s">
        <v>28</v>
      </c>
      <c r="J268">
        <v>0.38</v>
      </c>
      <c r="K268">
        <v>1</v>
      </c>
      <c r="L268" t="s">
        <v>4732</v>
      </c>
      <c r="M268" s="6">
        <v>6</v>
      </c>
      <c r="N268" t="s">
        <v>1023</v>
      </c>
    </row>
    <row r="269" spans="1:14" x14ac:dyDescent="0.3">
      <c r="A269" t="s">
        <v>1106</v>
      </c>
      <c r="B269" s="5" t="s">
        <v>1107</v>
      </c>
      <c r="C269" t="s">
        <v>1108</v>
      </c>
      <c r="D269" t="s">
        <v>54</v>
      </c>
      <c r="E269" t="s">
        <v>151</v>
      </c>
      <c r="F269" s="6">
        <v>0</v>
      </c>
      <c r="G269" s="1">
        <v>45522</v>
      </c>
      <c r="H269" t="s">
        <v>86</v>
      </c>
      <c r="I269" t="s">
        <v>28</v>
      </c>
      <c r="J269">
        <v>0.45</v>
      </c>
      <c r="K269">
        <v>1</v>
      </c>
      <c r="L269" t="s">
        <v>4732</v>
      </c>
      <c r="M269" s="6">
        <v>2</v>
      </c>
      <c r="N269" t="s">
        <v>1109</v>
      </c>
    </row>
    <row r="270" spans="1:14" x14ac:dyDescent="0.3">
      <c r="A270" t="s">
        <v>1110</v>
      </c>
      <c r="B270" s="5" t="s">
        <v>1111</v>
      </c>
      <c r="C270" t="s">
        <v>1112</v>
      </c>
      <c r="D270" t="s">
        <v>25</v>
      </c>
      <c r="E270" t="s">
        <v>18</v>
      </c>
      <c r="F270" s="6">
        <v>19</v>
      </c>
      <c r="G270" s="1">
        <v>45563</v>
      </c>
      <c r="H270" t="s">
        <v>152</v>
      </c>
      <c r="I270" t="s">
        <v>56</v>
      </c>
      <c r="J270">
        <v>64</v>
      </c>
      <c r="K270">
        <v>120</v>
      </c>
      <c r="L270" t="s">
        <v>4731</v>
      </c>
      <c r="M270" s="6">
        <v>1</v>
      </c>
      <c r="N270" t="s">
        <v>1113</v>
      </c>
    </row>
    <row r="271" spans="1:14" x14ac:dyDescent="0.3">
      <c r="A271" t="s">
        <v>1114</v>
      </c>
      <c r="B271" s="5" t="s">
        <v>1115</v>
      </c>
      <c r="C271" t="s">
        <v>1116</v>
      </c>
      <c r="D271" t="s">
        <v>105</v>
      </c>
      <c r="E271" t="s">
        <v>151</v>
      </c>
      <c r="F271" s="6">
        <v>38</v>
      </c>
      <c r="G271" s="1">
        <v>45412</v>
      </c>
      <c r="H271" t="s">
        <v>49</v>
      </c>
      <c r="I271" t="s">
        <v>35</v>
      </c>
      <c r="J271">
        <v>0.91</v>
      </c>
      <c r="K271">
        <v>90</v>
      </c>
      <c r="L271" t="s">
        <v>4731</v>
      </c>
      <c r="M271" s="6">
        <v>2</v>
      </c>
      <c r="N271" t="s">
        <v>1117</v>
      </c>
    </row>
    <row r="272" spans="1:14" x14ac:dyDescent="0.3">
      <c r="A272" t="s">
        <v>1118</v>
      </c>
      <c r="B272" s="5" t="s">
        <v>1119</v>
      </c>
      <c r="C272" t="s">
        <v>1120</v>
      </c>
      <c r="D272" t="s">
        <v>84</v>
      </c>
      <c r="E272" t="s">
        <v>18</v>
      </c>
      <c r="G272" s="1">
        <v>45027</v>
      </c>
      <c r="H272" t="s">
        <v>229</v>
      </c>
      <c r="I272" t="s">
        <v>142</v>
      </c>
      <c r="J272">
        <v>99</v>
      </c>
      <c r="K272">
        <v>120</v>
      </c>
      <c r="L272" t="s">
        <v>4731</v>
      </c>
      <c r="M272" s="6">
        <v>1</v>
      </c>
      <c r="N272" t="s">
        <v>1121</v>
      </c>
    </row>
    <row r="273" spans="1:14" x14ac:dyDescent="0.3">
      <c r="A273" t="s">
        <v>1122</v>
      </c>
      <c r="B273" s="5" t="s">
        <v>1123</v>
      </c>
      <c r="C273" t="s">
        <v>123</v>
      </c>
      <c r="D273" t="s">
        <v>91</v>
      </c>
      <c r="E273" t="s">
        <v>85</v>
      </c>
      <c r="F273" s="6">
        <v>0</v>
      </c>
      <c r="G273" s="1">
        <v>44866</v>
      </c>
      <c r="H273" t="s">
        <v>86</v>
      </c>
      <c r="I273" t="s">
        <v>28</v>
      </c>
      <c r="J273">
        <v>96</v>
      </c>
      <c r="K273">
        <v>1.5</v>
      </c>
      <c r="M273" s="6">
        <v>6</v>
      </c>
      <c r="N273" t="s">
        <v>1124</v>
      </c>
    </row>
    <row r="274" spans="1:14" x14ac:dyDescent="0.3">
      <c r="A274" t="s">
        <v>1125</v>
      </c>
      <c r="B274" s="5" t="s">
        <v>1126</v>
      </c>
      <c r="C274" t="s">
        <v>1127</v>
      </c>
      <c r="D274" t="s">
        <v>25</v>
      </c>
      <c r="E274" t="s">
        <v>132</v>
      </c>
      <c r="F274" s="6">
        <v>0</v>
      </c>
      <c r="G274" s="1">
        <v>45597</v>
      </c>
      <c r="H274" t="s">
        <v>229</v>
      </c>
      <c r="I274" t="s">
        <v>142</v>
      </c>
      <c r="J274">
        <v>0.21</v>
      </c>
      <c r="K274">
        <v>45</v>
      </c>
      <c r="M274" s="6">
        <v>1</v>
      </c>
      <c r="N274" t="s">
        <v>1128</v>
      </c>
    </row>
    <row r="275" spans="1:14" x14ac:dyDescent="0.3">
      <c r="A275" t="s">
        <v>1129</v>
      </c>
      <c r="B275" s="5" t="s">
        <v>1130</v>
      </c>
      <c r="C275" t="s">
        <v>1131</v>
      </c>
      <c r="D275" t="s">
        <v>84</v>
      </c>
      <c r="E275" t="s">
        <v>26</v>
      </c>
      <c r="F275" s="6">
        <v>25</v>
      </c>
      <c r="G275" s="1">
        <v>45445</v>
      </c>
      <c r="H275" t="s">
        <v>110</v>
      </c>
      <c r="I275" t="s">
        <v>56</v>
      </c>
      <c r="J275">
        <v>62</v>
      </c>
      <c r="K275">
        <v>2</v>
      </c>
      <c r="M275" s="6">
        <v>3</v>
      </c>
      <c r="N275" t="s">
        <v>1132</v>
      </c>
    </row>
    <row r="276" spans="1:14" x14ac:dyDescent="0.3">
      <c r="A276" t="s">
        <v>1133</v>
      </c>
      <c r="B276" s="5" t="s">
        <v>1134</v>
      </c>
      <c r="C276" t="s">
        <v>1135</v>
      </c>
      <c r="D276" t="s">
        <v>84</v>
      </c>
      <c r="E276" t="s">
        <v>42</v>
      </c>
      <c r="F276" s="6">
        <v>0</v>
      </c>
      <c r="G276" s="1">
        <v>45442</v>
      </c>
      <c r="H276" t="s">
        <v>141</v>
      </c>
      <c r="I276" t="s">
        <v>142</v>
      </c>
      <c r="J276">
        <v>0.15</v>
      </c>
      <c r="K276">
        <v>45</v>
      </c>
      <c r="M276" s="6">
        <v>3</v>
      </c>
      <c r="N276" t="s">
        <v>1136</v>
      </c>
    </row>
    <row r="277" spans="1:14" x14ac:dyDescent="0.3">
      <c r="A277" t="s">
        <v>1137</v>
      </c>
      <c r="B277" s="5" t="s">
        <v>1138</v>
      </c>
      <c r="C277" t="s">
        <v>1139</v>
      </c>
      <c r="D277" t="s">
        <v>17</v>
      </c>
      <c r="E277" t="s">
        <v>92</v>
      </c>
      <c r="G277" s="1">
        <v>45201</v>
      </c>
      <c r="H277" t="s">
        <v>43</v>
      </c>
      <c r="I277" t="s">
        <v>20</v>
      </c>
      <c r="J277">
        <v>6</v>
      </c>
      <c r="K277">
        <v>1</v>
      </c>
      <c r="L277" t="s">
        <v>4732</v>
      </c>
      <c r="N277" t="s">
        <v>1140</v>
      </c>
    </row>
    <row r="278" spans="1:14" x14ac:dyDescent="0.3">
      <c r="A278" t="s">
        <v>1141</v>
      </c>
      <c r="B278" s="5" t="s">
        <v>1142</v>
      </c>
      <c r="C278" t="s">
        <v>1143</v>
      </c>
      <c r="D278" t="s">
        <v>84</v>
      </c>
      <c r="E278" t="s">
        <v>70</v>
      </c>
      <c r="F278" s="6">
        <v>0</v>
      </c>
      <c r="G278" s="1">
        <v>45710</v>
      </c>
      <c r="H278" t="s">
        <v>294</v>
      </c>
      <c r="I278" t="s">
        <v>20</v>
      </c>
      <c r="J278">
        <v>0.66</v>
      </c>
      <c r="K278">
        <v>1</v>
      </c>
      <c r="L278" t="s">
        <v>4732</v>
      </c>
      <c r="M278" s="6">
        <v>3</v>
      </c>
      <c r="N278" t="s">
        <v>1144</v>
      </c>
    </row>
    <row r="279" spans="1:14" x14ac:dyDescent="0.3">
      <c r="A279" t="s">
        <v>1145</v>
      </c>
      <c r="B279" s="5" t="s">
        <v>1146</v>
      </c>
      <c r="C279" t="s">
        <v>1147</v>
      </c>
      <c r="D279" t="s">
        <v>54</v>
      </c>
      <c r="E279" t="s">
        <v>18</v>
      </c>
      <c r="F279" s="6">
        <v>27</v>
      </c>
      <c r="G279" s="1">
        <v>45050</v>
      </c>
      <c r="H279" t="s">
        <v>19</v>
      </c>
      <c r="I279" t="s">
        <v>20</v>
      </c>
      <c r="J279">
        <v>0.99</v>
      </c>
      <c r="K279">
        <v>90</v>
      </c>
      <c r="L279" t="s">
        <v>4731</v>
      </c>
      <c r="M279" s="6">
        <v>3</v>
      </c>
      <c r="N279" t="s">
        <v>1148</v>
      </c>
    </row>
    <row r="280" spans="1:14" x14ac:dyDescent="0.3">
      <c r="A280" t="s">
        <v>1149</v>
      </c>
      <c r="B280" s="5" t="s">
        <v>1150</v>
      </c>
      <c r="C280" t="s">
        <v>1151</v>
      </c>
      <c r="D280" t="s">
        <v>115</v>
      </c>
      <c r="E280" t="s">
        <v>48</v>
      </c>
      <c r="F280" s="6">
        <v>0</v>
      </c>
      <c r="G280" s="1">
        <v>45709</v>
      </c>
      <c r="H280" t="s">
        <v>141</v>
      </c>
      <c r="I280" t="s">
        <v>142</v>
      </c>
      <c r="J280">
        <v>0.01</v>
      </c>
      <c r="K280">
        <v>2</v>
      </c>
      <c r="N280" t="s">
        <v>1152</v>
      </c>
    </row>
    <row r="281" spans="1:14" x14ac:dyDescent="0.3">
      <c r="A281" t="s">
        <v>1153</v>
      </c>
      <c r="B281" s="5" t="s">
        <v>1154</v>
      </c>
      <c r="C281" t="s">
        <v>1155</v>
      </c>
      <c r="D281" t="s">
        <v>105</v>
      </c>
      <c r="E281" t="s">
        <v>26</v>
      </c>
      <c r="G281" s="1">
        <v>45180</v>
      </c>
      <c r="H281" t="s">
        <v>294</v>
      </c>
      <c r="I281" t="s">
        <v>20</v>
      </c>
      <c r="J281">
        <v>37</v>
      </c>
      <c r="K281">
        <v>120</v>
      </c>
      <c r="L281" t="s">
        <v>4731</v>
      </c>
      <c r="M281" s="6">
        <v>3</v>
      </c>
      <c r="N281" t="s">
        <v>1156</v>
      </c>
    </row>
    <row r="282" spans="1:14" x14ac:dyDescent="0.3">
      <c r="A282" t="s">
        <v>1157</v>
      </c>
      <c r="B282" s="5" t="s">
        <v>1158</v>
      </c>
      <c r="C282" t="s">
        <v>1159</v>
      </c>
      <c r="D282" t="s">
        <v>105</v>
      </c>
      <c r="E282" t="s">
        <v>151</v>
      </c>
      <c r="G282" s="1">
        <v>45590</v>
      </c>
      <c r="H282" t="s">
        <v>49</v>
      </c>
      <c r="I282" t="s">
        <v>35</v>
      </c>
      <c r="J282">
        <v>5</v>
      </c>
      <c r="K282">
        <v>1.5</v>
      </c>
      <c r="M282" s="6">
        <v>1</v>
      </c>
      <c r="N282" t="s">
        <v>1160</v>
      </c>
    </row>
    <row r="283" spans="1:14" x14ac:dyDescent="0.3">
      <c r="A283" t="s">
        <v>1161</v>
      </c>
      <c r="B283" s="5" t="s">
        <v>1162</v>
      </c>
      <c r="C283" t="s">
        <v>1163</v>
      </c>
      <c r="D283" t="s">
        <v>115</v>
      </c>
      <c r="E283" t="s">
        <v>18</v>
      </c>
      <c r="F283" s="6">
        <v>38</v>
      </c>
      <c r="G283" s="1">
        <v>44712</v>
      </c>
      <c r="H283" t="s">
        <v>294</v>
      </c>
      <c r="I283" t="s">
        <v>20</v>
      </c>
      <c r="J283">
        <v>0.51</v>
      </c>
      <c r="K283">
        <v>90</v>
      </c>
      <c r="L283" t="s">
        <v>4731</v>
      </c>
      <c r="M283" s="6">
        <v>4</v>
      </c>
      <c r="N283" t="s">
        <v>1164</v>
      </c>
    </row>
    <row r="284" spans="1:14" x14ac:dyDescent="0.3">
      <c r="A284" t="s">
        <v>1165</v>
      </c>
      <c r="B284" s="5" t="s">
        <v>1166</v>
      </c>
      <c r="C284" t="s">
        <v>1167</v>
      </c>
      <c r="D284" t="s">
        <v>84</v>
      </c>
      <c r="E284" t="s">
        <v>151</v>
      </c>
      <c r="F284" s="6">
        <v>37</v>
      </c>
      <c r="G284" s="1">
        <v>45114</v>
      </c>
      <c r="H284" t="s">
        <v>19</v>
      </c>
      <c r="I284" t="s">
        <v>20</v>
      </c>
      <c r="J284">
        <v>61</v>
      </c>
      <c r="K284">
        <v>120</v>
      </c>
      <c r="L284" t="s">
        <v>4731</v>
      </c>
      <c r="M284" s="6">
        <v>6</v>
      </c>
      <c r="N284" t="s">
        <v>1168</v>
      </c>
    </row>
    <row r="285" spans="1:14" x14ac:dyDescent="0.3">
      <c r="A285" t="s">
        <v>1169</v>
      </c>
      <c r="B285" s="5" t="s">
        <v>1170</v>
      </c>
      <c r="C285" t="s">
        <v>1171</v>
      </c>
      <c r="D285" t="s">
        <v>91</v>
      </c>
      <c r="E285" t="s">
        <v>92</v>
      </c>
      <c r="F285" s="6">
        <v>0</v>
      </c>
      <c r="G285" s="1">
        <v>45172</v>
      </c>
      <c r="H285" t="s">
        <v>165</v>
      </c>
      <c r="I285" t="s">
        <v>142</v>
      </c>
      <c r="J285">
        <v>56</v>
      </c>
      <c r="K285">
        <v>1.5</v>
      </c>
      <c r="M285" s="6">
        <v>1</v>
      </c>
      <c r="N285" t="s">
        <v>1172</v>
      </c>
    </row>
    <row r="286" spans="1:14" x14ac:dyDescent="0.3">
      <c r="A286" t="s">
        <v>1173</v>
      </c>
      <c r="B286" s="5" t="s">
        <v>1174</v>
      </c>
      <c r="C286" t="s">
        <v>1175</v>
      </c>
      <c r="D286" t="s">
        <v>41</v>
      </c>
      <c r="E286" t="s">
        <v>132</v>
      </c>
      <c r="F286" s="6">
        <v>0</v>
      </c>
      <c r="G286" s="1">
        <v>45121</v>
      </c>
      <c r="H286" t="s">
        <v>141</v>
      </c>
      <c r="I286" t="s">
        <v>142</v>
      </c>
      <c r="J286">
        <v>0.89</v>
      </c>
      <c r="K286">
        <v>45</v>
      </c>
      <c r="M286" s="6">
        <v>5</v>
      </c>
      <c r="N286" t="s">
        <v>1176</v>
      </c>
    </row>
    <row r="287" spans="1:14" x14ac:dyDescent="0.3">
      <c r="A287" t="s">
        <v>1177</v>
      </c>
      <c r="B287" s="5" t="s">
        <v>1178</v>
      </c>
      <c r="C287" t="s">
        <v>1179</v>
      </c>
      <c r="D287" t="s">
        <v>105</v>
      </c>
      <c r="E287" t="s">
        <v>70</v>
      </c>
      <c r="G287" s="1">
        <v>45415</v>
      </c>
      <c r="H287" t="s">
        <v>141</v>
      </c>
      <c r="I287" t="s">
        <v>142</v>
      </c>
      <c r="J287">
        <v>0.2</v>
      </c>
      <c r="K287">
        <v>1.5</v>
      </c>
      <c r="M287" s="6">
        <v>5</v>
      </c>
      <c r="N287" t="s">
        <v>1180</v>
      </c>
    </row>
    <row r="288" spans="1:14" x14ac:dyDescent="0.3">
      <c r="A288" t="s">
        <v>1181</v>
      </c>
      <c r="B288" s="5" t="s">
        <v>1182</v>
      </c>
      <c r="C288" t="s">
        <v>1183</v>
      </c>
      <c r="D288" t="s">
        <v>115</v>
      </c>
      <c r="E288" t="s">
        <v>70</v>
      </c>
      <c r="G288" s="1">
        <v>45284</v>
      </c>
      <c r="H288" t="s">
        <v>34</v>
      </c>
      <c r="I288" t="s">
        <v>35</v>
      </c>
      <c r="J288">
        <v>0.51</v>
      </c>
      <c r="K288">
        <v>45</v>
      </c>
      <c r="M288" s="6">
        <v>6</v>
      </c>
      <c r="N288" t="s">
        <v>1184</v>
      </c>
    </row>
    <row r="289" spans="1:14" x14ac:dyDescent="0.3">
      <c r="A289" t="s">
        <v>1185</v>
      </c>
      <c r="B289" s="5" t="s">
        <v>1186</v>
      </c>
      <c r="C289" t="s">
        <v>1187</v>
      </c>
      <c r="D289" t="s">
        <v>25</v>
      </c>
      <c r="E289" t="s">
        <v>92</v>
      </c>
      <c r="F289" s="6">
        <v>35</v>
      </c>
      <c r="G289" s="1">
        <v>45009</v>
      </c>
      <c r="H289" t="s">
        <v>110</v>
      </c>
      <c r="I289" t="s">
        <v>56</v>
      </c>
      <c r="J289">
        <v>0.04</v>
      </c>
      <c r="K289">
        <v>1.5</v>
      </c>
      <c r="M289" s="6">
        <v>5</v>
      </c>
      <c r="N289" t="s">
        <v>1188</v>
      </c>
    </row>
    <row r="290" spans="1:14" x14ac:dyDescent="0.3">
      <c r="A290" t="s">
        <v>1189</v>
      </c>
      <c r="B290" s="5" t="s">
        <v>1190</v>
      </c>
      <c r="C290" t="s">
        <v>1191</v>
      </c>
      <c r="D290" t="s">
        <v>54</v>
      </c>
      <c r="E290" t="s">
        <v>132</v>
      </c>
      <c r="F290" s="6">
        <v>21</v>
      </c>
      <c r="G290" s="1">
        <v>45182</v>
      </c>
      <c r="H290" t="s">
        <v>49</v>
      </c>
      <c r="I290" t="s">
        <v>35</v>
      </c>
      <c r="J290">
        <v>42</v>
      </c>
      <c r="K290">
        <v>90</v>
      </c>
      <c r="L290" t="s">
        <v>4731</v>
      </c>
      <c r="M290" s="6">
        <v>5</v>
      </c>
      <c r="N290" t="s">
        <v>1192</v>
      </c>
    </row>
    <row r="291" spans="1:14" x14ac:dyDescent="0.3">
      <c r="A291" t="s">
        <v>1193</v>
      </c>
      <c r="B291" s="5" t="s">
        <v>1194</v>
      </c>
      <c r="C291" t="s">
        <v>1195</v>
      </c>
      <c r="D291" t="s">
        <v>91</v>
      </c>
      <c r="E291" t="s">
        <v>48</v>
      </c>
      <c r="F291" s="6">
        <v>33</v>
      </c>
      <c r="G291" s="1">
        <v>44986</v>
      </c>
      <c r="H291" t="s">
        <v>294</v>
      </c>
      <c r="I291" t="s">
        <v>20</v>
      </c>
      <c r="J291">
        <v>37</v>
      </c>
      <c r="K291">
        <v>1</v>
      </c>
      <c r="L291" t="s">
        <v>4732</v>
      </c>
      <c r="M291" s="6">
        <v>5</v>
      </c>
      <c r="N291" t="s">
        <v>1196</v>
      </c>
    </row>
    <row r="292" spans="1:14" x14ac:dyDescent="0.3">
      <c r="A292" t="s">
        <v>1197</v>
      </c>
      <c r="B292" s="5" t="s">
        <v>1198</v>
      </c>
      <c r="C292" t="s">
        <v>1199</v>
      </c>
      <c r="D292" t="s">
        <v>41</v>
      </c>
      <c r="E292" t="s">
        <v>151</v>
      </c>
      <c r="G292" s="1">
        <v>45673</v>
      </c>
      <c r="H292" t="s">
        <v>152</v>
      </c>
      <c r="I292" t="s">
        <v>56</v>
      </c>
      <c r="J292">
        <v>0.15</v>
      </c>
      <c r="K292">
        <v>45</v>
      </c>
      <c r="M292" s="6">
        <v>6</v>
      </c>
      <c r="N292" t="s">
        <v>1200</v>
      </c>
    </row>
    <row r="293" spans="1:14" x14ac:dyDescent="0.3">
      <c r="A293" t="s">
        <v>1201</v>
      </c>
      <c r="B293" s="5" t="s">
        <v>1202</v>
      </c>
      <c r="C293" t="s">
        <v>123</v>
      </c>
      <c r="D293" t="s">
        <v>91</v>
      </c>
      <c r="E293" t="s">
        <v>92</v>
      </c>
      <c r="F293" s="6">
        <v>0</v>
      </c>
      <c r="G293" s="1">
        <v>45723</v>
      </c>
      <c r="H293" t="s">
        <v>86</v>
      </c>
      <c r="I293" t="s">
        <v>28</v>
      </c>
      <c r="J293">
        <v>0.64</v>
      </c>
      <c r="K293">
        <v>120</v>
      </c>
      <c r="L293" t="s">
        <v>4731</v>
      </c>
      <c r="M293" s="6">
        <v>2</v>
      </c>
      <c r="N293" t="s">
        <v>1203</v>
      </c>
    </row>
    <row r="294" spans="1:14" x14ac:dyDescent="0.3">
      <c r="A294" t="s">
        <v>1204</v>
      </c>
      <c r="B294" s="5" t="s">
        <v>1205</v>
      </c>
      <c r="C294" t="s">
        <v>1206</v>
      </c>
      <c r="D294" t="s">
        <v>54</v>
      </c>
      <c r="E294" t="s">
        <v>92</v>
      </c>
      <c r="G294" s="1">
        <v>45598</v>
      </c>
      <c r="H294" t="s">
        <v>141</v>
      </c>
      <c r="I294" t="s">
        <v>142</v>
      </c>
      <c r="J294">
        <v>13</v>
      </c>
      <c r="K294">
        <v>1</v>
      </c>
      <c r="L294" t="s">
        <v>4732</v>
      </c>
      <c r="M294" s="6">
        <v>4</v>
      </c>
      <c r="N294" t="s">
        <v>1207</v>
      </c>
    </row>
    <row r="295" spans="1:14" x14ac:dyDescent="0.3">
      <c r="A295" t="s">
        <v>1208</v>
      </c>
      <c r="B295" s="5" t="s">
        <v>1209</v>
      </c>
      <c r="C295" t="s">
        <v>1210</v>
      </c>
      <c r="D295" t="s">
        <v>25</v>
      </c>
      <c r="E295" t="s">
        <v>92</v>
      </c>
      <c r="G295" s="1">
        <v>44968</v>
      </c>
      <c r="H295" t="s">
        <v>165</v>
      </c>
      <c r="I295" t="s">
        <v>142</v>
      </c>
      <c r="J295">
        <v>57</v>
      </c>
      <c r="K295">
        <v>2</v>
      </c>
      <c r="M295" s="6">
        <v>6</v>
      </c>
      <c r="N295" t="s">
        <v>1211</v>
      </c>
    </row>
    <row r="296" spans="1:14" x14ac:dyDescent="0.3">
      <c r="A296" t="s">
        <v>1212</v>
      </c>
      <c r="B296" s="5" t="s">
        <v>1213</v>
      </c>
      <c r="C296" t="s">
        <v>1214</v>
      </c>
      <c r="D296" t="s">
        <v>105</v>
      </c>
      <c r="E296" t="s">
        <v>92</v>
      </c>
      <c r="F296" s="6">
        <v>0</v>
      </c>
      <c r="G296" s="1">
        <v>44829</v>
      </c>
      <c r="H296" t="s">
        <v>229</v>
      </c>
      <c r="I296" t="s">
        <v>142</v>
      </c>
      <c r="J296">
        <v>87</v>
      </c>
      <c r="K296">
        <v>45</v>
      </c>
      <c r="M296" s="6">
        <v>3</v>
      </c>
      <c r="N296" t="s">
        <v>1215</v>
      </c>
    </row>
    <row r="297" spans="1:14" x14ac:dyDescent="0.3">
      <c r="A297" t="s">
        <v>1216</v>
      </c>
      <c r="B297" s="5" t="s">
        <v>1217</v>
      </c>
      <c r="C297" t="s">
        <v>1218</v>
      </c>
      <c r="D297" t="s">
        <v>25</v>
      </c>
      <c r="E297" t="s">
        <v>18</v>
      </c>
      <c r="F297" s="6">
        <v>43</v>
      </c>
      <c r="G297" s="1">
        <v>44719</v>
      </c>
      <c r="H297" t="s">
        <v>294</v>
      </c>
      <c r="I297" t="s">
        <v>20</v>
      </c>
      <c r="J297">
        <v>0.85</v>
      </c>
      <c r="K297">
        <v>45</v>
      </c>
      <c r="N297" t="s">
        <v>1219</v>
      </c>
    </row>
    <row r="298" spans="1:14" x14ac:dyDescent="0.3">
      <c r="A298" t="s">
        <v>1220</v>
      </c>
      <c r="B298" s="5" t="s">
        <v>1221</v>
      </c>
      <c r="C298" t="s">
        <v>1222</v>
      </c>
      <c r="D298" t="s">
        <v>25</v>
      </c>
      <c r="E298" t="s">
        <v>48</v>
      </c>
      <c r="F298" s="6">
        <v>44</v>
      </c>
      <c r="G298" s="1">
        <v>45074</v>
      </c>
      <c r="H298" t="s">
        <v>152</v>
      </c>
      <c r="I298" t="s">
        <v>56</v>
      </c>
      <c r="J298">
        <v>0.34</v>
      </c>
      <c r="K298">
        <v>1</v>
      </c>
      <c r="L298" t="s">
        <v>4732</v>
      </c>
      <c r="M298" s="6">
        <v>6</v>
      </c>
      <c r="N298" t="s">
        <v>1223</v>
      </c>
    </row>
    <row r="299" spans="1:14" x14ac:dyDescent="0.3">
      <c r="A299" t="s">
        <v>1224</v>
      </c>
      <c r="B299" s="5" t="s">
        <v>1225</v>
      </c>
      <c r="C299" t="s">
        <v>1226</v>
      </c>
      <c r="D299" t="s">
        <v>41</v>
      </c>
      <c r="E299" t="s">
        <v>92</v>
      </c>
      <c r="F299" s="6">
        <v>30</v>
      </c>
      <c r="G299" s="1">
        <v>44917</v>
      </c>
      <c r="H299" t="s">
        <v>141</v>
      </c>
      <c r="I299" t="s">
        <v>142</v>
      </c>
      <c r="J299">
        <v>13</v>
      </c>
      <c r="K299">
        <v>2</v>
      </c>
      <c r="M299" s="6">
        <v>5</v>
      </c>
      <c r="N299" t="s">
        <v>1227</v>
      </c>
    </row>
    <row r="300" spans="1:14" x14ac:dyDescent="0.3">
      <c r="A300" t="s">
        <v>1228</v>
      </c>
      <c r="B300" s="5" t="s">
        <v>1229</v>
      </c>
      <c r="C300" t="s">
        <v>1230</v>
      </c>
      <c r="D300" t="s">
        <v>91</v>
      </c>
      <c r="E300" t="s">
        <v>42</v>
      </c>
      <c r="F300" s="6">
        <v>0</v>
      </c>
      <c r="G300" s="1">
        <v>44939</v>
      </c>
      <c r="H300" t="s">
        <v>71</v>
      </c>
      <c r="I300" t="s">
        <v>35</v>
      </c>
      <c r="J300">
        <v>1</v>
      </c>
      <c r="K300">
        <v>120</v>
      </c>
      <c r="L300" t="s">
        <v>4731</v>
      </c>
      <c r="N300" t="s">
        <v>1231</v>
      </c>
    </row>
    <row r="301" spans="1:14" x14ac:dyDescent="0.3">
      <c r="A301" t="s">
        <v>1232</v>
      </c>
      <c r="B301" s="5" t="s">
        <v>1233</v>
      </c>
      <c r="C301" t="s">
        <v>1234</v>
      </c>
      <c r="D301" t="s">
        <v>25</v>
      </c>
      <c r="E301" t="s">
        <v>132</v>
      </c>
      <c r="F301" s="6">
        <v>0</v>
      </c>
      <c r="G301" s="1">
        <v>44677</v>
      </c>
      <c r="H301" t="s">
        <v>141</v>
      </c>
      <c r="I301" t="s">
        <v>142</v>
      </c>
      <c r="J301">
        <v>0.77</v>
      </c>
      <c r="K301">
        <v>45</v>
      </c>
      <c r="M301" s="6">
        <v>2</v>
      </c>
      <c r="N301" t="s">
        <v>1235</v>
      </c>
    </row>
    <row r="302" spans="1:14" x14ac:dyDescent="0.3">
      <c r="A302" t="s">
        <v>1236</v>
      </c>
      <c r="B302" s="5" t="s">
        <v>1237</v>
      </c>
      <c r="C302" t="s">
        <v>1238</v>
      </c>
      <c r="D302" t="s">
        <v>25</v>
      </c>
      <c r="E302" t="s">
        <v>26</v>
      </c>
      <c r="G302" s="1">
        <v>45195</v>
      </c>
      <c r="H302" t="s">
        <v>86</v>
      </c>
      <c r="I302" t="s">
        <v>28</v>
      </c>
      <c r="J302">
        <v>0.71</v>
      </c>
      <c r="K302">
        <v>1.5</v>
      </c>
      <c r="M302" s="6">
        <v>3</v>
      </c>
      <c r="N302" t="s">
        <v>1239</v>
      </c>
    </row>
    <row r="303" spans="1:14" x14ac:dyDescent="0.3">
      <c r="A303" t="s">
        <v>1240</v>
      </c>
      <c r="B303" s="5" t="s">
        <v>1241</v>
      </c>
      <c r="C303" t="s">
        <v>1242</v>
      </c>
      <c r="D303" t="s">
        <v>54</v>
      </c>
      <c r="E303" t="s">
        <v>70</v>
      </c>
      <c r="F303" s="6">
        <v>0</v>
      </c>
      <c r="G303" s="1">
        <v>45421</v>
      </c>
      <c r="H303" t="s">
        <v>19</v>
      </c>
      <c r="I303" t="s">
        <v>20</v>
      </c>
      <c r="J303">
        <v>0.8</v>
      </c>
      <c r="K303">
        <v>45</v>
      </c>
      <c r="M303" s="6">
        <v>5</v>
      </c>
      <c r="N303" t="s">
        <v>1243</v>
      </c>
    </row>
    <row r="304" spans="1:14" x14ac:dyDescent="0.3">
      <c r="A304" t="s">
        <v>1244</v>
      </c>
      <c r="B304" s="5" t="s">
        <v>1245</v>
      </c>
      <c r="C304" t="s">
        <v>1246</v>
      </c>
      <c r="D304" t="s">
        <v>41</v>
      </c>
      <c r="E304" t="s">
        <v>151</v>
      </c>
      <c r="G304" s="1">
        <v>45348</v>
      </c>
      <c r="H304" t="s">
        <v>141</v>
      </c>
      <c r="I304" t="s">
        <v>142</v>
      </c>
      <c r="J304">
        <v>0.69</v>
      </c>
      <c r="K304">
        <v>45</v>
      </c>
      <c r="M304" s="6">
        <v>5</v>
      </c>
      <c r="N304" t="s">
        <v>1247</v>
      </c>
    </row>
    <row r="305" spans="1:14" x14ac:dyDescent="0.3">
      <c r="A305" t="s">
        <v>1248</v>
      </c>
      <c r="B305" s="5" t="s">
        <v>1249</v>
      </c>
      <c r="C305" t="s">
        <v>1250</v>
      </c>
      <c r="D305" t="s">
        <v>41</v>
      </c>
      <c r="E305" t="s">
        <v>26</v>
      </c>
      <c r="G305" s="1">
        <v>45510</v>
      </c>
      <c r="H305" t="s">
        <v>65</v>
      </c>
      <c r="I305" t="s">
        <v>28</v>
      </c>
      <c r="J305">
        <v>0.56999999999999995</v>
      </c>
      <c r="K305">
        <v>1.5</v>
      </c>
      <c r="M305" s="6">
        <v>2</v>
      </c>
      <c r="N305" t="s">
        <v>1251</v>
      </c>
    </row>
    <row r="306" spans="1:14" x14ac:dyDescent="0.3">
      <c r="A306" t="s">
        <v>1252</v>
      </c>
      <c r="B306" s="5" t="s">
        <v>1253</v>
      </c>
      <c r="C306" t="s">
        <v>1254</v>
      </c>
      <c r="D306" t="s">
        <v>115</v>
      </c>
      <c r="E306" t="s">
        <v>26</v>
      </c>
      <c r="F306" s="6">
        <v>0</v>
      </c>
      <c r="G306" s="1">
        <v>45528</v>
      </c>
      <c r="H306" t="s">
        <v>55</v>
      </c>
      <c r="I306" t="s">
        <v>56</v>
      </c>
      <c r="J306">
        <v>98</v>
      </c>
      <c r="K306">
        <v>1.5</v>
      </c>
      <c r="M306" s="6">
        <v>3</v>
      </c>
      <c r="N306" t="s">
        <v>1255</v>
      </c>
    </row>
    <row r="307" spans="1:14" x14ac:dyDescent="0.3">
      <c r="A307" t="s">
        <v>1256</v>
      </c>
      <c r="B307" s="5" t="s">
        <v>1257</v>
      </c>
      <c r="C307" t="s">
        <v>1258</v>
      </c>
      <c r="D307" t="s">
        <v>41</v>
      </c>
      <c r="E307" t="s">
        <v>18</v>
      </c>
      <c r="F307" s="6">
        <v>44</v>
      </c>
      <c r="G307" s="1">
        <v>44729</v>
      </c>
      <c r="H307" t="s">
        <v>19</v>
      </c>
      <c r="I307" t="s">
        <v>20</v>
      </c>
      <c r="J307">
        <v>0.8</v>
      </c>
      <c r="K307">
        <v>45</v>
      </c>
      <c r="M307" s="6">
        <v>1</v>
      </c>
      <c r="N307" t="s">
        <v>1259</v>
      </c>
    </row>
    <row r="308" spans="1:14" x14ac:dyDescent="0.3">
      <c r="A308" t="s">
        <v>1260</v>
      </c>
      <c r="B308" s="5" t="s">
        <v>1261</v>
      </c>
      <c r="C308" t="s">
        <v>123</v>
      </c>
      <c r="D308" t="s">
        <v>17</v>
      </c>
      <c r="E308" t="s">
        <v>26</v>
      </c>
      <c r="G308" s="1">
        <v>44992</v>
      </c>
      <c r="H308" t="s">
        <v>110</v>
      </c>
      <c r="I308" t="s">
        <v>56</v>
      </c>
      <c r="J308">
        <v>0.03</v>
      </c>
      <c r="K308">
        <v>1</v>
      </c>
      <c r="L308" t="s">
        <v>4732</v>
      </c>
      <c r="M308" s="6">
        <v>4</v>
      </c>
      <c r="N308" t="s">
        <v>1262</v>
      </c>
    </row>
    <row r="309" spans="1:14" x14ac:dyDescent="0.3">
      <c r="A309" t="s">
        <v>1263</v>
      </c>
      <c r="B309" s="5" t="s">
        <v>1264</v>
      </c>
      <c r="C309" t="s">
        <v>1265</v>
      </c>
      <c r="D309" t="s">
        <v>17</v>
      </c>
      <c r="E309" t="s">
        <v>92</v>
      </c>
      <c r="F309" s="6">
        <v>0</v>
      </c>
      <c r="G309" s="1">
        <v>45641</v>
      </c>
      <c r="H309" t="s">
        <v>165</v>
      </c>
      <c r="I309" t="s">
        <v>142</v>
      </c>
      <c r="J309">
        <v>0.51</v>
      </c>
      <c r="K309">
        <v>120</v>
      </c>
      <c r="L309" t="s">
        <v>4731</v>
      </c>
      <c r="M309" s="6">
        <v>4</v>
      </c>
      <c r="N309" t="s">
        <v>1266</v>
      </c>
    </row>
    <row r="310" spans="1:14" x14ac:dyDescent="0.3">
      <c r="A310" t="s">
        <v>1267</v>
      </c>
      <c r="B310" s="5" t="s">
        <v>1268</v>
      </c>
      <c r="C310" t="s">
        <v>1269</v>
      </c>
      <c r="D310" t="s">
        <v>17</v>
      </c>
      <c r="E310" t="s">
        <v>42</v>
      </c>
      <c r="G310" s="1">
        <v>45408</v>
      </c>
      <c r="H310" t="s">
        <v>86</v>
      </c>
      <c r="I310" t="s">
        <v>28</v>
      </c>
      <c r="J310">
        <v>13</v>
      </c>
      <c r="K310">
        <v>2</v>
      </c>
      <c r="M310" s="6">
        <v>3</v>
      </c>
      <c r="N310" t="s">
        <v>1270</v>
      </c>
    </row>
    <row r="311" spans="1:14" x14ac:dyDescent="0.3">
      <c r="A311" t="s">
        <v>1271</v>
      </c>
      <c r="B311" s="5" t="s">
        <v>1272</v>
      </c>
      <c r="C311" t="s">
        <v>1273</v>
      </c>
      <c r="D311" t="s">
        <v>25</v>
      </c>
      <c r="E311" t="s">
        <v>48</v>
      </c>
      <c r="F311" s="6">
        <v>0</v>
      </c>
      <c r="G311" s="1">
        <v>45733</v>
      </c>
      <c r="H311" t="s">
        <v>294</v>
      </c>
      <c r="I311" t="s">
        <v>20</v>
      </c>
      <c r="J311">
        <v>0.95</v>
      </c>
      <c r="K311">
        <v>45</v>
      </c>
      <c r="M311" s="6">
        <v>4</v>
      </c>
      <c r="N311" t="s">
        <v>1274</v>
      </c>
    </row>
    <row r="312" spans="1:14" x14ac:dyDescent="0.3">
      <c r="A312" t="s">
        <v>1275</v>
      </c>
      <c r="B312" s="5" t="s">
        <v>1276</v>
      </c>
      <c r="C312" t="s">
        <v>1277</v>
      </c>
      <c r="D312" t="s">
        <v>17</v>
      </c>
      <c r="E312" t="s">
        <v>42</v>
      </c>
      <c r="F312" s="6">
        <v>0</v>
      </c>
      <c r="G312" s="1">
        <v>45517</v>
      </c>
      <c r="H312" t="s">
        <v>34</v>
      </c>
      <c r="I312" t="s">
        <v>35</v>
      </c>
      <c r="J312">
        <v>0.73</v>
      </c>
      <c r="K312">
        <v>1.5</v>
      </c>
      <c r="M312" s="6">
        <v>5</v>
      </c>
      <c r="N312" t="s">
        <v>1278</v>
      </c>
    </row>
    <row r="313" spans="1:14" x14ac:dyDescent="0.3">
      <c r="A313" t="s">
        <v>1279</v>
      </c>
      <c r="B313" s="5" t="s">
        <v>1280</v>
      </c>
      <c r="C313" t="s">
        <v>1281</v>
      </c>
      <c r="D313" t="s">
        <v>25</v>
      </c>
      <c r="E313" t="s">
        <v>85</v>
      </c>
      <c r="F313" s="6">
        <v>21</v>
      </c>
      <c r="G313" s="1">
        <v>45404</v>
      </c>
      <c r="H313" t="s">
        <v>34</v>
      </c>
      <c r="I313" t="s">
        <v>35</v>
      </c>
      <c r="J313">
        <v>18</v>
      </c>
      <c r="K313">
        <v>1</v>
      </c>
      <c r="L313" t="s">
        <v>4732</v>
      </c>
      <c r="M313" s="6">
        <v>2</v>
      </c>
      <c r="N313" t="s">
        <v>1282</v>
      </c>
    </row>
    <row r="314" spans="1:14" x14ac:dyDescent="0.3">
      <c r="A314" t="s">
        <v>1283</v>
      </c>
      <c r="B314" s="5" t="s">
        <v>1284</v>
      </c>
      <c r="C314" t="s">
        <v>1285</v>
      </c>
      <c r="D314" t="s">
        <v>115</v>
      </c>
      <c r="E314" t="s">
        <v>151</v>
      </c>
      <c r="F314" s="6">
        <v>29</v>
      </c>
      <c r="G314" s="1">
        <v>44697</v>
      </c>
      <c r="H314" t="s">
        <v>43</v>
      </c>
      <c r="I314" t="s">
        <v>20</v>
      </c>
      <c r="J314">
        <v>0.37</v>
      </c>
      <c r="K314">
        <v>1</v>
      </c>
      <c r="L314" t="s">
        <v>4732</v>
      </c>
      <c r="N314" t="s">
        <v>1286</v>
      </c>
    </row>
    <row r="315" spans="1:14" x14ac:dyDescent="0.3">
      <c r="A315" t="s">
        <v>1287</v>
      </c>
      <c r="B315" s="5" t="s">
        <v>1288</v>
      </c>
      <c r="C315" t="s">
        <v>1289</v>
      </c>
      <c r="D315" t="s">
        <v>105</v>
      </c>
      <c r="E315" t="s">
        <v>151</v>
      </c>
      <c r="G315" s="1">
        <v>45498</v>
      </c>
      <c r="H315" t="s">
        <v>294</v>
      </c>
      <c r="I315" t="s">
        <v>20</v>
      </c>
      <c r="J315">
        <v>0.56999999999999995</v>
      </c>
      <c r="K315">
        <v>90</v>
      </c>
      <c r="L315" t="s">
        <v>4731</v>
      </c>
      <c r="M315" s="6">
        <v>3</v>
      </c>
      <c r="N315" t="s">
        <v>1290</v>
      </c>
    </row>
    <row r="316" spans="1:14" x14ac:dyDescent="0.3">
      <c r="A316" t="s">
        <v>1291</v>
      </c>
      <c r="B316" s="5" t="s">
        <v>1292</v>
      </c>
      <c r="C316" t="s">
        <v>1293</v>
      </c>
      <c r="D316" t="s">
        <v>54</v>
      </c>
      <c r="E316" t="s">
        <v>132</v>
      </c>
      <c r="G316" s="1">
        <v>45305</v>
      </c>
      <c r="H316" t="s">
        <v>294</v>
      </c>
      <c r="I316" t="s">
        <v>20</v>
      </c>
      <c r="J316">
        <v>82</v>
      </c>
      <c r="K316">
        <v>90</v>
      </c>
      <c r="L316" t="s">
        <v>4731</v>
      </c>
      <c r="M316" s="6">
        <v>4</v>
      </c>
      <c r="N316" t="s">
        <v>1294</v>
      </c>
    </row>
    <row r="317" spans="1:14" x14ac:dyDescent="0.3">
      <c r="A317" t="s">
        <v>1295</v>
      </c>
      <c r="B317" s="5" t="s">
        <v>1296</v>
      </c>
      <c r="C317" t="s">
        <v>1297</v>
      </c>
      <c r="D317" t="s">
        <v>41</v>
      </c>
      <c r="E317" t="s">
        <v>42</v>
      </c>
      <c r="F317" s="6">
        <v>0</v>
      </c>
      <c r="G317" s="1">
        <v>45008</v>
      </c>
      <c r="H317" t="s">
        <v>110</v>
      </c>
      <c r="I317" t="s">
        <v>56</v>
      </c>
      <c r="J317">
        <v>0.1</v>
      </c>
      <c r="K317">
        <v>90</v>
      </c>
      <c r="L317" t="s">
        <v>4731</v>
      </c>
      <c r="M317" s="6">
        <v>6</v>
      </c>
      <c r="N317" t="s">
        <v>1298</v>
      </c>
    </row>
    <row r="318" spans="1:14" x14ac:dyDescent="0.3">
      <c r="A318" t="s">
        <v>1299</v>
      </c>
      <c r="B318" s="5" t="s">
        <v>1300</v>
      </c>
      <c r="C318" t="s">
        <v>123</v>
      </c>
      <c r="D318" t="s">
        <v>25</v>
      </c>
      <c r="E318" t="s">
        <v>92</v>
      </c>
      <c r="G318" s="1">
        <v>45243</v>
      </c>
      <c r="H318" t="s">
        <v>43</v>
      </c>
      <c r="I318" t="s">
        <v>20</v>
      </c>
      <c r="J318">
        <v>0.98</v>
      </c>
      <c r="K318">
        <v>45</v>
      </c>
      <c r="M318" s="6">
        <v>5</v>
      </c>
      <c r="N318" t="s">
        <v>1301</v>
      </c>
    </row>
    <row r="319" spans="1:14" x14ac:dyDescent="0.3">
      <c r="A319" t="s">
        <v>1302</v>
      </c>
      <c r="B319" s="5" t="s">
        <v>1303</v>
      </c>
      <c r="C319" t="s">
        <v>1304</v>
      </c>
      <c r="D319" t="s">
        <v>84</v>
      </c>
      <c r="E319" t="s">
        <v>151</v>
      </c>
      <c r="F319" s="6">
        <v>34</v>
      </c>
      <c r="G319" s="1">
        <v>44666</v>
      </c>
      <c r="H319" t="s">
        <v>49</v>
      </c>
      <c r="I319" t="s">
        <v>35</v>
      </c>
      <c r="J319">
        <v>37</v>
      </c>
      <c r="K319">
        <v>45</v>
      </c>
      <c r="M319" s="6">
        <v>2</v>
      </c>
      <c r="N319" t="s">
        <v>1305</v>
      </c>
    </row>
    <row r="320" spans="1:14" x14ac:dyDescent="0.3">
      <c r="A320" t="s">
        <v>1306</v>
      </c>
      <c r="B320" s="5" t="s">
        <v>1307</v>
      </c>
      <c r="C320" t="s">
        <v>1308</v>
      </c>
      <c r="D320" t="s">
        <v>115</v>
      </c>
      <c r="E320" t="s">
        <v>151</v>
      </c>
      <c r="F320" s="6">
        <v>19</v>
      </c>
      <c r="G320" s="1">
        <v>44999</v>
      </c>
      <c r="H320" t="s">
        <v>141</v>
      </c>
      <c r="I320" t="s">
        <v>142</v>
      </c>
      <c r="J320">
        <v>0.72</v>
      </c>
      <c r="K320">
        <v>120</v>
      </c>
      <c r="L320" t="s">
        <v>4731</v>
      </c>
      <c r="M320" s="6">
        <v>5</v>
      </c>
      <c r="N320" t="s">
        <v>1309</v>
      </c>
    </row>
    <row r="321" spans="1:14" x14ac:dyDescent="0.3">
      <c r="A321" t="s">
        <v>1310</v>
      </c>
      <c r="B321" s="5" t="s">
        <v>1311</v>
      </c>
      <c r="C321" t="s">
        <v>1312</v>
      </c>
      <c r="D321" t="s">
        <v>115</v>
      </c>
      <c r="E321" t="s">
        <v>132</v>
      </c>
      <c r="F321" s="6">
        <v>19</v>
      </c>
      <c r="G321" s="1">
        <v>45173</v>
      </c>
      <c r="H321" t="s">
        <v>294</v>
      </c>
      <c r="I321" t="s">
        <v>20</v>
      </c>
      <c r="J321">
        <v>0.26</v>
      </c>
      <c r="K321">
        <v>90</v>
      </c>
      <c r="L321" t="s">
        <v>4731</v>
      </c>
      <c r="M321" s="6">
        <v>5</v>
      </c>
      <c r="N321" t="s">
        <v>1313</v>
      </c>
    </row>
    <row r="322" spans="1:14" x14ac:dyDescent="0.3">
      <c r="A322" t="s">
        <v>1314</v>
      </c>
      <c r="B322" s="5" t="s">
        <v>1315</v>
      </c>
      <c r="C322" t="s">
        <v>1316</v>
      </c>
      <c r="D322" t="s">
        <v>54</v>
      </c>
      <c r="E322" t="s">
        <v>70</v>
      </c>
      <c r="G322" s="1">
        <v>45250</v>
      </c>
      <c r="H322" t="s">
        <v>43</v>
      </c>
      <c r="I322" t="s">
        <v>20</v>
      </c>
      <c r="J322">
        <v>0.69</v>
      </c>
      <c r="K322">
        <v>1</v>
      </c>
      <c r="L322" t="s">
        <v>4732</v>
      </c>
      <c r="M322" s="6">
        <v>5</v>
      </c>
      <c r="N322" t="s">
        <v>1317</v>
      </c>
    </row>
    <row r="323" spans="1:14" x14ac:dyDescent="0.3">
      <c r="A323" t="s">
        <v>1318</v>
      </c>
      <c r="B323" s="5" t="s">
        <v>1319</v>
      </c>
      <c r="C323" t="s">
        <v>1320</v>
      </c>
      <c r="D323" t="s">
        <v>115</v>
      </c>
      <c r="E323" t="s">
        <v>48</v>
      </c>
      <c r="F323" s="6">
        <v>25</v>
      </c>
      <c r="G323" s="1">
        <v>44957</v>
      </c>
      <c r="H323" t="s">
        <v>65</v>
      </c>
      <c r="I323" t="s">
        <v>28</v>
      </c>
      <c r="J323">
        <v>0.61</v>
      </c>
      <c r="K323">
        <v>2</v>
      </c>
      <c r="M323" s="6">
        <v>5</v>
      </c>
      <c r="N323" t="s">
        <v>1321</v>
      </c>
    </row>
    <row r="324" spans="1:14" x14ac:dyDescent="0.3">
      <c r="A324" t="s">
        <v>1322</v>
      </c>
      <c r="B324" s="5" t="s">
        <v>1323</v>
      </c>
      <c r="C324" t="s">
        <v>1324</v>
      </c>
      <c r="D324" t="s">
        <v>54</v>
      </c>
      <c r="E324" t="s">
        <v>70</v>
      </c>
      <c r="F324" s="6">
        <v>0</v>
      </c>
      <c r="G324" s="1">
        <v>44977</v>
      </c>
      <c r="H324" t="s">
        <v>229</v>
      </c>
      <c r="I324" t="s">
        <v>142</v>
      </c>
      <c r="J324">
        <v>0.91</v>
      </c>
      <c r="K324">
        <v>90</v>
      </c>
      <c r="L324" t="s">
        <v>4731</v>
      </c>
      <c r="M324" s="6">
        <v>6</v>
      </c>
      <c r="N324" t="s">
        <v>1325</v>
      </c>
    </row>
    <row r="325" spans="1:14" x14ac:dyDescent="0.3">
      <c r="A325" t="s">
        <v>1326</v>
      </c>
      <c r="B325" s="5" t="s">
        <v>1327</v>
      </c>
      <c r="C325" t="s">
        <v>1328</v>
      </c>
      <c r="D325" t="s">
        <v>91</v>
      </c>
      <c r="E325" t="s">
        <v>48</v>
      </c>
      <c r="F325" s="6">
        <v>19</v>
      </c>
      <c r="G325" s="1">
        <v>45049</v>
      </c>
      <c r="H325" t="s">
        <v>86</v>
      </c>
      <c r="I325" t="s">
        <v>28</v>
      </c>
      <c r="J325">
        <v>0.16</v>
      </c>
      <c r="K325">
        <v>1.5</v>
      </c>
      <c r="M325" s="6">
        <v>5</v>
      </c>
      <c r="N325" t="s">
        <v>1329</v>
      </c>
    </row>
    <row r="326" spans="1:14" x14ac:dyDescent="0.3">
      <c r="A326" t="s">
        <v>1330</v>
      </c>
      <c r="B326" s="5" t="s">
        <v>1331</v>
      </c>
      <c r="C326" t="s">
        <v>1332</v>
      </c>
      <c r="D326" t="s">
        <v>115</v>
      </c>
      <c r="E326" t="s">
        <v>132</v>
      </c>
      <c r="F326" s="6">
        <v>23</v>
      </c>
      <c r="G326" s="1">
        <v>44841</v>
      </c>
      <c r="H326" t="s">
        <v>65</v>
      </c>
      <c r="I326" t="s">
        <v>28</v>
      </c>
      <c r="J326">
        <v>36</v>
      </c>
      <c r="K326">
        <v>1</v>
      </c>
      <c r="L326" t="s">
        <v>4732</v>
      </c>
      <c r="M326" s="6">
        <v>1</v>
      </c>
      <c r="N326" t="s">
        <v>1333</v>
      </c>
    </row>
    <row r="327" spans="1:14" x14ac:dyDescent="0.3">
      <c r="A327" t="s">
        <v>1334</v>
      </c>
      <c r="B327" s="5" t="s">
        <v>1335</v>
      </c>
      <c r="C327" t="s">
        <v>1336</v>
      </c>
      <c r="D327" t="s">
        <v>115</v>
      </c>
      <c r="E327" t="s">
        <v>70</v>
      </c>
      <c r="G327" s="1">
        <v>45250</v>
      </c>
      <c r="H327" t="s">
        <v>141</v>
      </c>
      <c r="I327" t="s">
        <v>142</v>
      </c>
      <c r="J327">
        <v>0.33</v>
      </c>
      <c r="K327">
        <v>45</v>
      </c>
      <c r="M327" s="6">
        <v>2</v>
      </c>
      <c r="N327" t="s">
        <v>1337</v>
      </c>
    </row>
    <row r="328" spans="1:14" x14ac:dyDescent="0.3">
      <c r="A328" t="s">
        <v>1338</v>
      </c>
      <c r="B328" s="5" t="s">
        <v>1339</v>
      </c>
      <c r="C328" t="s">
        <v>1340</v>
      </c>
      <c r="D328" t="s">
        <v>17</v>
      </c>
      <c r="E328" t="s">
        <v>70</v>
      </c>
      <c r="F328" s="6">
        <v>0</v>
      </c>
      <c r="G328" s="1">
        <v>45664</v>
      </c>
      <c r="H328" t="s">
        <v>19</v>
      </c>
      <c r="I328" t="s">
        <v>20</v>
      </c>
      <c r="J328">
        <v>0.22</v>
      </c>
      <c r="K328">
        <v>90</v>
      </c>
      <c r="L328" t="s">
        <v>4731</v>
      </c>
      <c r="M328" s="6">
        <v>4</v>
      </c>
      <c r="N328" t="s">
        <v>1341</v>
      </c>
    </row>
    <row r="329" spans="1:14" x14ac:dyDescent="0.3">
      <c r="A329" t="s">
        <v>1342</v>
      </c>
      <c r="B329" s="5" t="s">
        <v>1343</v>
      </c>
      <c r="C329" t="s">
        <v>1344</v>
      </c>
      <c r="D329" t="s">
        <v>115</v>
      </c>
      <c r="E329" t="s">
        <v>18</v>
      </c>
      <c r="F329" s="6">
        <v>0</v>
      </c>
      <c r="G329" s="1">
        <v>44986</v>
      </c>
      <c r="H329" t="s">
        <v>86</v>
      </c>
      <c r="I329" t="s">
        <v>28</v>
      </c>
      <c r="J329">
        <v>0.05</v>
      </c>
      <c r="K329">
        <v>45</v>
      </c>
      <c r="N329" t="s">
        <v>1345</v>
      </c>
    </row>
    <row r="330" spans="1:14" x14ac:dyDescent="0.3">
      <c r="A330" t="s">
        <v>1346</v>
      </c>
      <c r="B330" s="5" t="s">
        <v>1347</v>
      </c>
      <c r="C330" t="s">
        <v>1348</v>
      </c>
      <c r="D330" t="s">
        <v>84</v>
      </c>
      <c r="E330" t="s">
        <v>42</v>
      </c>
      <c r="F330" s="6">
        <v>24</v>
      </c>
      <c r="G330" s="1">
        <v>44742</v>
      </c>
      <c r="H330" t="s">
        <v>86</v>
      </c>
      <c r="I330" t="s">
        <v>28</v>
      </c>
      <c r="J330">
        <v>0.98</v>
      </c>
      <c r="K330">
        <v>90</v>
      </c>
      <c r="L330" t="s">
        <v>4731</v>
      </c>
      <c r="M330" s="6">
        <v>2</v>
      </c>
      <c r="N330" t="s">
        <v>1349</v>
      </c>
    </row>
    <row r="331" spans="1:14" x14ac:dyDescent="0.3">
      <c r="A331" t="s">
        <v>1350</v>
      </c>
      <c r="B331" s="5" t="s">
        <v>1351</v>
      </c>
      <c r="C331" t="s">
        <v>1352</v>
      </c>
      <c r="D331" t="s">
        <v>54</v>
      </c>
      <c r="E331" t="s">
        <v>70</v>
      </c>
      <c r="G331" s="1">
        <v>44813</v>
      </c>
      <c r="H331" t="s">
        <v>27</v>
      </c>
      <c r="I331" t="s">
        <v>28</v>
      </c>
      <c r="J331">
        <v>0.83</v>
      </c>
      <c r="K331">
        <v>45</v>
      </c>
      <c r="M331" s="6">
        <v>2</v>
      </c>
      <c r="N331" t="s">
        <v>1353</v>
      </c>
    </row>
    <row r="332" spans="1:14" x14ac:dyDescent="0.3">
      <c r="A332" t="s">
        <v>1354</v>
      </c>
      <c r="B332" s="5" t="s">
        <v>1355</v>
      </c>
      <c r="C332" t="s">
        <v>1356</v>
      </c>
      <c r="D332" t="s">
        <v>115</v>
      </c>
      <c r="E332" t="s">
        <v>48</v>
      </c>
      <c r="F332" s="6">
        <v>0</v>
      </c>
      <c r="G332" s="1">
        <v>45323</v>
      </c>
      <c r="H332" t="s">
        <v>71</v>
      </c>
      <c r="I332" t="s">
        <v>35</v>
      </c>
      <c r="J332">
        <v>0.35</v>
      </c>
      <c r="K332">
        <v>45</v>
      </c>
      <c r="N332" t="s">
        <v>1357</v>
      </c>
    </row>
    <row r="333" spans="1:14" x14ac:dyDescent="0.3">
      <c r="A333" t="s">
        <v>1358</v>
      </c>
      <c r="B333" s="5" t="s">
        <v>1359</v>
      </c>
      <c r="C333" t="s">
        <v>1360</v>
      </c>
      <c r="D333" t="s">
        <v>41</v>
      </c>
      <c r="E333" t="s">
        <v>132</v>
      </c>
      <c r="F333" s="6">
        <v>0</v>
      </c>
      <c r="G333" s="1">
        <v>45349</v>
      </c>
      <c r="H333" t="s">
        <v>71</v>
      </c>
      <c r="I333" t="s">
        <v>35</v>
      </c>
      <c r="J333">
        <v>0.17</v>
      </c>
      <c r="K333">
        <v>1</v>
      </c>
      <c r="L333" t="s">
        <v>4732</v>
      </c>
      <c r="M333" s="6">
        <v>6</v>
      </c>
      <c r="N333" t="s">
        <v>1361</v>
      </c>
    </row>
    <row r="334" spans="1:14" x14ac:dyDescent="0.3">
      <c r="A334" t="s">
        <v>1362</v>
      </c>
      <c r="B334" s="5" t="s">
        <v>1363</v>
      </c>
      <c r="C334" t="s">
        <v>1364</v>
      </c>
      <c r="D334" t="s">
        <v>84</v>
      </c>
      <c r="E334" t="s">
        <v>26</v>
      </c>
      <c r="F334" s="6">
        <v>43</v>
      </c>
      <c r="G334" s="1">
        <v>45631</v>
      </c>
      <c r="H334" t="s">
        <v>141</v>
      </c>
      <c r="I334" t="s">
        <v>142</v>
      </c>
      <c r="J334">
        <v>78</v>
      </c>
      <c r="K334">
        <v>2</v>
      </c>
      <c r="N334" t="s">
        <v>1365</v>
      </c>
    </row>
    <row r="335" spans="1:14" x14ac:dyDescent="0.3">
      <c r="A335" t="s">
        <v>1366</v>
      </c>
      <c r="B335" s="5" t="s">
        <v>1367</v>
      </c>
      <c r="C335" t="s">
        <v>1368</v>
      </c>
      <c r="D335" t="s">
        <v>84</v>
      </c>
      <c r="E335" t="s">
        <v>92</v>
      </c>
      <c r="F335" s="6">
        <v>0</v>
      </c>
      <c r="G335" s="1">
        <v>45496</v>
      </c>
      <c r="H335" t="s">
        <v>65</v>
      </c>
      <c r="I335" t="s">
        <v>28</v>
      </c>
      <c r="J335">
        <v>0.47</v>
      </c>
      <c r="K335">
        <v>1.5</v>
      </c>
      <c r="M335" s="6">
        <v>1</v>
      </c>
      <c r="N335" t="s">
        <v>1369</v>
      </c>
    </row>
    <row r="336" spans="1:14" x14ac:dyDescent="0.3">
      <c r="A336" t="s">
        <v>1370</v>
      </c>
      <c r="B336" s="5" t="s">
        <v>1371</v>
      </c>
      <c r="C336" t="s">
        <v>1372</v>
      </c>
      <c r="D336" t="s">
        <v>41</v>
      </c>
      <c r="E336" t="s">
        <v>48</v>
      </c>
      <c r="F336" s="6">
        <v>39</v>
      </c>
      <c r="G336" s="1">
        <v>45223</v>
      </c>
      <c r="H336" t="s">
        <v>141</v>
      </c>
      <c r="I336" t="s">
        <v>142</v>
      </c>
      <c r="J336">
        <v>0.84</v>
      </c>
      <c r="K336">
        <v>120</v>
      </c>
      <c r="L336" t="s">
        <v>4731</v>
      </c>
      <c r="M336" s="6">
        <v>6</v>
      </c>
      <c r="N336" t="s">
        <v>1373</v>
      </c>
    </row>
    <row r="337" spans="1:14" x14ac:dyDescent="0.3">
      <c r="A337" t="s">
        <v>1374</v>
      </c>
      <c r="B337" s="5" t="s">
        <v>1375</v>
      </c>
      <c r="C337" t="s">
        <v>1376</v>
      </c>
      <c r="D337" t="s">
        <v>91</v>
      </c>
      <c r="E337" t="s">
        <v>70</v>
      </c>
      <c r="F337" s="6">
        <v>0</v>
      </c>
      <c r="G337" s="1">
        <v>45215</v>
      </c>
      <c r="H337" t="s">
        <v>19</v>
      </c>
      <c r="I337" t="s">
        <v>20</v>
      </c>
      <c r="J337">
        <v>45</v>
      </c>
      <c r="K337">
        <v>2</v>
      </c>
      <c r="N337" t="s">
        <v>1377</v>
      </c>
    </row>
    <row r="338" spans="1:14" x14ac:dyDescent="0.3">
      <c r="A338" t="s">
        <v>1378</v>
      </c>
      <c r="B338" s="5" t="s">
        <v>1379</v>
      </c>
      <c r="C338" t="s">
        <v>1380</v>
      </c>
      <c r="D338" t="s">
        <v>25</v>
      </c>
      <c r="E338" t="s">
        <v>48</v>
      </c>
      <c r="F338" s="6">
        <v>0</v>
      </c>
      <c r="G338" s="1">
        <v>45751</v>
      </c>
      <c r="H338" t="s">
        <v>65</v>
      </c>
      <c r="I338" t="s">
        <v>28</v>
      </c>
      <c r="J338">
        <v>0.24</v>
      </c>
      <c r="K338">
        <v>2</v>
      </c>
      <c r="M338" s="6">
        <v>4</v>
      </c>
      <c r="N338" t="s">
        <v>1381</v>
      </c>
    </row>
    <row r="339" spans="1:14" x14ac:dyDescent="0.3">
      <c r="A339" t="s">
        <v>1382</v>
      </c>
      <c r="B339" s="5" t="s">
        <v>1383</v>
      </c>
      <c r="C339" t="s">
        <v>1384</v>
      </c>
      <c r="D339" t="s">
        <v>115</v>
      </c>
      <c r="E339" t="s">
        <v>18</v>
      </c>
      <c r="G339" s="1">
        <v>45004</v>
      </c>
      <c r="H339" t="s">
        <v>65</v>
      </c>
      <c r="I339" t="s">
        <v>28</v>
      </c>
      <c r="J339">
        <v>32</v>
      </c>
      <c r="K339">
        <v>1.5</v>
      </c>
      <c r="M339" s="6">
        <v>5</v>
      </c>
      <c r="N339" t="s">
        <v>1385</v>
      </c>
    </row>
    <row r="340" spans="1:14" x14ac:dyDescent="0.3">
      <c r="A340" t="s">
        <v>1386</v>
      </c>
      <c r="B340" s="5" t="s">
        <v>1387</v>
      </c>
      <c r="C340" t="s">
        <v>1388</v>
      </c>
      <c r="D340" t="s">
        <v>41</v>
      </c>
      <c r="E340" t="s">
        <v>85</v>
      </c>
      <c r="G340" s="1">
        <v>45593</v>
      </c>
      <c r="H340" t="s">
        <v>110</v>
      </c>
      <c r="I340" t="s">
        <v>56</v>
      </c>
      <c r="J340">
        <v>61</v>
      </c>
      <c r="K340">
        <v>45</v>
      </c>
      <c r="M340" s="6">
        <v>1</v>
      </c>
      <c r="N340" t="s">
        <v>1389</v>
      </c>
    </row>
    <row r="341" spans="1:14" x14ac:dyDescent="0.3">
      <c r="A341" t="s">
        <v>1390</v>
      </c>
      <c r="B341" s="5" t="s">
        <v>1391</v>
      </c>
      <c r="C341" t="s">
        <v>1392</v>
      </c>
      <c r="D341" t="s">
        <v>54</v>
      </c>
      <c r="E341" t="s">
        <v>70</v>
      </c>
      <c r="F341" s="6">
        <v>35</v>
      </c>
      <c r="G341" s="1">
        <v>45663</v>
      </c>
      <c r="H341" t="s">
        <v>27</v>
      </c>
      <c r="I341" t="s">
        <v>28</v>
      </c>
      <c r="J341">
        <v>31</v>
      </c>
      <c r="K341">
        <v>1</v>
      </c>
      <c r="L341" t="s">
        <v>4732</v>
      </c>
      <c r="M341" s="6">
        <v>3</v>
      </c>
      <c r="N341" t="s">
        <v>1393</v>
      </c>
    </row>
    <row r="342" spans="1:14" x14ac:dyDescent="0.3">
      <c r="A342" t="s">
        <v>1394</v>
      </c>
      <c r="B342" s="5" t="s">
        <v>1395</v>
      </c>
      <c r="C342" t="s">
        <v>1396</v>
      </c>
      <c r="D342" t="s">
        <v>41</v>
      </c>
      <c r="E342" t="s">
        <v>42</v>
      </c>
      <c r="F342" s="6">
        <v>24</v>
      </c>
      <c r="G342" s="1">
        <v>45533</v>
      </c>
      <c r="H342" t="s">
        <v>141</v>
      </c>
      <c r="I342" t="s">
        <v>142</v>
      </c>
      <c r="J342">
        <v>87</v>
      </c>
      <c r="K342">
        <v>90</v>
      </c>
      <c r="L342" t="s">
        <v>4731</v>
      </c>
      <c r="M342" s="6">
        <v>2</v>
      </c>
      <c r="N342" t="s">
        <v>1397</v>
      </c>
    </row>
    <row r="343" spans="1:14" x14ac:dyDescent="0.3">
      <c r="A343" t="s">
        <v>1398</v>
      </c>
      <c r="B343" s="5" t="s">
        <v>1399</v>
      </c>
      <c r="C343" t="s">
        <v>1400</v>
      </c>
      <c r="D343" t="s">
        <v>91</v>
      </c>
      <c r="E343" t="s">
        <v>92</v>
      </c>
      <c r="G343" s="1">
        <v>44879</v>
      </c>
      <c r="H343" t="s">
        <v>65</v>
      </c>
      <c r="I343" t="s">
        <v>28</v>
      </c>
      <c r="J343">
        <v>0.1</v>
      </c>
      <c r="K343">
        <v>1.5</v>
      </c>
      <c r="N343" t="s">
        <v>1401</v>
      </c>
    </row>
    <row r="344" spans="1:14" x14ac:dyDescent="0.3">
      <c r="A344" t="s">
        <v>1402</v>
      </c>
      <c r="B344" s="5" t="s">
        <v>1403</v>
      </c>
      <c r="C344" t="s">
        <v>1404</v>
      </c>
      <c r="D344" t="s">
        <v>105</v>
      </c>
      <c r="E344" t="s">
        <v>26</v>
      </c>
      <c r="G344" s="1">
        <v>45245</v>
      </c>
      <c r="H344" t="s">
        <v>110</v>
      </c>
      <c r="I344" t="s">
        <v>56</v>
      </c>
      <c r="J344">
        <v>0.97</v>
      </c>
      <c r="K344">
        <v>120</v>
      </c>
      <c r="L344" t="s">
        <v>4731</v>
      </c>
      <c r="M344" s="6">
        <v>5</v>
      </c>
      <c r="N344" t="s">
        <v>1405</v>
      </c>
    </row>
    <row r="345" spans="1:14" x14ac:dyDescent="0.3">
      <c r="A345" t="s">
        <v>1406</v>
      </c>
      <c r="B345" s="5" t="s">
        <v>1407</v>
      </c>
      <c r="C345" t="s">
        <v>1408</v>
      </c>
      <c r="D345" t="s">
        <v>115</v>
      </c>
      <c r="E345" t="s">
        <v>151</v>
      </c>
      <c r="F345" s="6">
        <v>40</v>
      </c>
      <c r="G345" s="1">
        <v>45589</v>
      </c>
      <c r="H345" t="s">
        <v>43</v>
      </c>
      <c r="I345" t="s">
        <v>20</v>
      </c>
      <c r="J345">
        <v>99</v>
      </c>
      <c r="K345">
        <v>120</v>
      </c>
      <c r="L345" t="s">
        <v>4731</v>
      </c>
      <c r="M345" s="6">
        <v>2</v>
      </c>
      <c r="N345" t="s">
        <v>1409</v>
      </c>
    </row>
    <row r="346" spans="1:14" x14ac:dyDescent="0.3">
      <c r="A346" t="s">
        <v>1410</v>
      </c>
      <c r="B346" s="5" t="s">
        <v>1411</v>
      </c>
      <c r="C346" t="s">
        <v>1412</v>
      </c>
      <c r="D346" t="s">
        <v>115</v>
      </c>
      <c r="E346" t="s">
        <v>151</v>
      </c>
      <c r="F346" s="6">
        <v>29</v>
      </c>
      <c r="G346" s="1">
        <v>45324</v>
      </c>
      <c r="H346" t="s">
        <v>110</v>
      </c>
      <c r="I346" t="s">
        <v>56</v>
      </c>
      <c r="J346">
        <v>0.33</v>
      </c>
      <c r="K346">
        <v>2</v>
      </c>
      <c r="M346" s="6">
        <v>2</v>
      </c>
      <c r="N346" t="s">
        <v>1413</v>
      </c>
    </row>
    <row r="347" spans="1:14" x14ac:dyDescent="0.3">
      <c r="A347" t="s">
        <v>1414</v>
      </c>
      <c r="B347" s="5" t="s">
        <v>1415</v>
      </c>
      <c r="C347" t="s">
        <v>1416</v>
      </c>
      <c r="D347" t="s">
        <v>41</v>
      </c>
      <c r="E347" t="s">
        <v>70</v>
      </c>
      <c r="G347" s="1">
        <v>45587</v>
      </c>
      <c r="H347" t="s">
        <v>110</v>
      </c>
      <c r="I347" t="s">
        <v>56</v>
      </c>
      <c r="J347">
        <v>35</v>
      </c>
      <c r="K347">
        <v>2</v>
      </c>
      <c r="M347" s="6">
        <v>4</v>
      </c>
      <c r="N347" t="s">
        <v>1417</v>
      </c>
    </row>
    <row r="348" spans="1:14" x14ac:dyDescent="0.3">
      <c r="A348" t="s">
        <v>1418</v>
      </c>
      <c r="B348" s="5" t="s">
        <v>1419</v>
      </c>
      <c r="C348" t="s">
        <v>123</v>
      </c>
      <c r="D348" t="s">
        <v>84</v>
      </c>
      <c r="E348" t="s">
        <v>132</v>
      </c>
      <c r="F348" s="6">
        <v>0</v>
      </c>
      <c r="G348" s="1">
        <v>45670</v>
      </c>
      <c r="H348" t="s">
        <v>55</v>
      </c>
      <c r="I348" t="s">
        <v>56</v>
      </c>
      <c r="J348">
        <v>94</v>
      </c>
      <c r="K348">
        <v>90</v>
      </c>
      <c r="L348" t="s">
        <v>4731</v>
      </c>
      <c r="M348" s="6">
        <v>2</v>
      </c>
      <c r="N348" t="s">
        <v>1420</v>
      </c>
    </row>
    <row r="349" spans="1:14" x14ac:dyDescent="0.3">
      <c r="A349" t="s">
        <v>1421</v>
      </c>
      <c r="B349" s="5" t="s">
        <v>1422</v>
      </c>
      <c r="C349" t="s">
        <v>1423</v>
      </c>
      <c r="D349" t="s">
        <v>91</v>
      </c>
      <c r="E349" t="s">
        <v>85</v>
      </c>
      <c r="G349" s="1">
        <v>45715</v>
      </c>
      <c r="H349" t="s">
        <v>49</v>
      </c>
      <c r="I349" t="s">
        <v>35</v>
      </c>
      <c r="J349">
        <v>0.72</v>
      </c>
      <c r="K349">
        <v>2</v>
      </c>
      <c r="M349" s="6">
        <v>1</v>
      </c>
      <c r="N349" t="s">
        <v>1424</v>
      </c>
    </row>
    <row r="350" spans="1:14" x14ac:dyDescent="0.3">
      <c r="A350" t="s">
        <v>1425</v>
      </c>
      <c r="B350" s="5" t="s">
        <v>1426</v>
      </c>
      <c r="C350" t="s">
        <v>1427</v>
      </c>
      <c r="D350" t="s">
        <v>91</v>
      </c>
      <c r="E350" t="s">
        <v>18</v>
      </c>
      <c r="G350" s="1">
        <v>45276</v>
      </c>
      <c r="H350" t="s">
        <v>294</v>
      </c>
      <c r="I350" t="s">
        <v>20</v>
      </c>
      <c r="J350">
        <v>0.71</v>
      </c>
      <c r="K350">
        <v>2</v>
      </c>
      <c r="M350" s="6">
        <v>5</v>
      </c>
      <c r="N350" t="s">
        <v>1428</v>
      </c>
    </row>
    <row r="351" spans="1:14" x14ac:dyDescent="0.3">
      <c r="A351" t="s">
        <v>1429</v>
      </c>
      <c r="B351" s="5" t="s">
        <v>1430</v>
      </c>
      <c r="C351" t="s">
        <v>1431</v>
      </c>
      <c r="D351" t="s">
        <v>17</v>
      </c>
      <c r="E351" t="s">
        <v>18</v>
      </c>
      <c r="G351" s="1">
        <v>44907</v>
      </c>
      <c r="H351" t="s">
        <v>141</v>
      </c>
      <c r="I351" t="s">
        <v>142</v>
      </c>
      <c r="J351">
        <v>0.86</v>
      </c>
      <c r="K351">
        <v>2</v>
      </c>
      <c r="M351" s="6">
        <v>5</v>
      </c>
      <c r="N351" t="s">
        <v>1432</v>
      </c>
    </row>
    <row r="352" spans="1:14" x14ac:dyDescent="0.3">
      <c r="A352" t="s">
        <v>1433</v>
      </c>
      <c r="B352" s="5" t="s">
        <v>1434</v>
      </c>
      <c r="C352" t="s">
        <v>1435</v>
      </c>
      <c r="D352" t="s">
        <v>105</v>
      </c>
      <c r="E352" t="s">
        <v>151</v>
      </c>
      <c r="G352" s="1">
        <v>45604</v>
      </c>
      <c r="H352" t="s">
        <v>141</v>
      </c>
      <c r="I352" t="s">
        <v>142</v>
      </c>
      <c r="J352">
        <v>0.73</v>
      </c>
      <c r="K352">
        <v>120</v>
      </c>
      <c r="L352" t="s">
        <v>4731</v>
      </c>
      <c r="M352" s="6">
        <v>4</v>
      </c>
      <c r="N352" t="s">
        <v>1436</v>
      </c>
    </row>
    <row r="353" spans="1:14" x14ac:dyDescent="0.3">
      <c r="A353" t="s">
        <v>1437</v>
      </c>
      <c r="B353" s="5" t="s">
        <v>1438</v>
      </c>
      <c r="C353" t="s">
        <v>1439</v>
      </c>
      <c r="D353" t="s">
        <v>115</v>
      </c>
      <c r="E353" t="s">
        <v>18</v>
      </c>
      <c r="F353" s="6">
        <v>23</v>
      </c>
      <c r="G353" s="1">
        <v>44960</v>
      </c>
      <c r="H353" t="s">
        <v>71</v>
      </c>
      <c r="I353" t="s">
        <v>35</v>
      </c>
      <c r="J353">
        <v>99</v>
      </c>
      <c r="K353">
        <v>2</v>
      </c>
      <c r="M353" s="6">
        <v>6</v>
      </c>
      <c r="N353" t="s">
        <v>1440</v>
      </c>
    </row>
    <row r="354" spans="1:14" x14ac:dyDescent="0.3">
      <c r="A354" t="s">
        <v>1441</v>
      </c>
      <c r="B354" s="5" t="s">
        <v>1442</v>
      </c>
      <c r="C354" t="s">
        <v>1443</v>
      </c>
      <c r="D354" t="s">
        <v>17</v>
      </c>
      <c r="E354" t="s">
        <v>132</v>
      </c>
      <c r="F354" s="6">
        <v>35</v>
      </c>
      <c r="G354" s="1">
        <v>45698</v>
      </c>
      <c r="H354" t="s">
        <v>141</v>
      </c>
      <c r="I354" t="s">
        <v>142</v>
      </c>
      <c r="J354">
        <v>10</v>
      </c>
      <c r="K354">
        <v>1</v>
      </c>
      <c r="L354" t="s">
        <v>4732</v>
      </c>
      <c r="M354" s="6">
        <v>2</v>
      </c>
      <c r="N354" t="s">
        <v>1444</v>
      </c>
    </row>
    <row r="355" spans="1:14" x14ac:dyDescent="0.3">
      <c r="A355" t="s">
        <v>1445</v>
      </c>
      <c r="B355" s="5" t="s">
        <v>1446</v>
      </c>
      <c r="C355" t="s">
        <v>1447</v>
      </c>
      <c r="D355" t="s">
        <v>41</v>
      </c>
      <c r="E355" t="s">
        <v>85</v>
      </c>
      <c r="G355" s="1">
        <v>45599</v>
      </c>
      <c r="H355" t="s">
        <v>86</v>
      </c>
      <c r="I355" t="s">
        <v>28</v>
      </c>
      <c r="J355">
        <v>0.1</v>
      </c>
      <c r="K355">
        <v>2</v>
      </c>
      <c r="N355" t="s">
        <v>1448</v>
      </c>
    </row>
    <row r="356" spans="1:14" x14ac:dyDescent="0.3">
      <c r="A356" t="s">
        <v>1449</v>
      </c>
      <c r="B356" s="5" t="s">
        <v>1450</v>
      </c>
      <c r="C356" t="s">
        <v>1451</v>
      </c>
      <c r="D356" t="s">
        <v>115</v>
      </c>
      <c r="E356" t="s">
        <v>92</v>
      </c>
      <c r="F356" s="6">
        <v>0</v>
      </c>
      <c r="G356" s="1">
        <v>45551</v>
      </c>
      <c r="H356" t="s">
        <v>141</v>
      </c>
      <c r="I356" t="s">
        <v>142</v>
      </c>
      <c r="J356">
        <v>0.45</v>
      </c>
      <c r="K356">
        <v>1.5</v>
      </c>
      <c r="M356" s="6">
        <v>6</v>
      </c>
      <c r="N356" t="s">
        <v>1452</v>
      </c>
    </row>
    <row r="357" spans="1:14" x14ac:dyDescent="0.3">
      <c r="A357" t="s">
        <v>1453</v>
      </c>
      <c r="B357" s="5" t="s">
        <v>1454</v>
      </c>
      <c r="C357" t="s">
        <v>1455</v>
      </c>
      <c r="D357" t="s">
        <v>25</v>
      </c>
      <c r="E357" t="s">
        <v>151</v>
      </c>
      <c r="F357" s="6">
        <v>0</v>
      </c>
      <c r="G357" s="1">
        <v>45406</v>
      </c>
      <c r="H357" t="s">
        <v>86</v>
      </c>
      <c r="I357" t="s">
        <v>28</v>
      </c>
      <c r="J357">
        <v>72</v>
      </c>
      <c r="K357">
        <v>1</v>
      </c>
      <c r="L357" t="s">
        <v>4732</v>
      </c>
      <c r="M357" s="6">
        <v>4</v>
      </c>
      <c r="N357" t="s">
        <v>1456</v>
      </c>
    </row>
    <row r="358" spans="1:14" x14ac:dyDescent="0.3">
      <c r="A358" t="s">
        <v>1457</v>
      </c>
      <c r="B358" s="5" t="s">
        <v>1458</v>
      </c>
      <c r="C358" t="s">
        <v>1459</v>
      </c>
      <c r="D358" t="s">
        <v>105</v>
      </c>
      <c r="E358" t="s">
        <v>151</v>
      </c>
      <c r="G358" s="1">
        <v>45277</v>
      </c>
      <c r="H358" t="s">
        <v>55</v>
      </c>
      <c r="I358" t="s">
        <v>56</v>
      </c>
      <c r="J358">
        <v>0.38</v>
      </c>
      <c r="K358">
        <v>120</v>
      </c>
      <c r="L358" t="s">
        <v>4731</v>
      </c>
      <c r="M358" s="6">
        <v>1</v>
      </c>
      <c r="N358" t="s">
        <v>1460</v>
      </c>
    </row>
    <row r="359" spans="1:14" x14ac:dyDescent="0.3">
      <c r="A359" t="s">
        <v>1461</v>
      </c>
      <c r="B359" s="5" t="s">
        <v>1462</v>
      </c>
      <c r="C359" t="s">
        <v>123</v>
      </c>
      <c r="D359" t="s">
        <v>54</v>
      </c>
      <c r="E359" t="s">
        <v>85</v>
      </c>
      <c r="F359" s="6">
        <v>0</v>
      </c>
      <c r="G359" s="1">
        <v>45719</v>
      </c>
      <c r="H359" t="s">
        <v>55</v>
      </c>
      <c r="I359" t="s">
        <v>56</v>
      </c>
      <c r="J359">
        <v>37</v>
      </c>
      <c r="K359">
        <v>1.5</v>
      </c>
      <c r="M359" s="6">
        <v>5</v>
      </c>
      <c r="N359" t="s">
        <v>1463</v>
      </c>
    </row>
    <row r="360" spans="1:14" x14ac:dyDescent="0.3">
      <c r="A360" t="s">
        <v>1464</v>
      </c>
      <c r="B360" s="5" t="s">
        <v>1465</v>
      </c>
      <c r="C360" t="s">
        <v>1466</v>
      </c>
      <c r="D360" t="s">
        <v>25</v>
      </c>
      <c r="E360" t="s">
        <v>42</v>
      </c>
      <c r="F360" s="6">
        <v>0</v>
      </c>
      <c r="G360" s="1">
        <v>45070</v>
      </c>
      <c r="H360" t="s">
        <v>141</v>
      </c>
      <c r="I360" t="s">
        <v>142</v>
      </c>
      <c r="J360">
        <v>0.1</v>
      </c>
      <c r="K360">
        <v>120</v>
      </c>
      <c r="L360" t="s">
        <v>4731</v>
      </c>
      <c r="M360" s="6">
        <v>4</v>
      </c>
      <c r="N360" t="s">
        <v>1467</v>
      </c>
    </row>
    <row r="361" spans="1:14" x14ac:dyDescent="0.3">
      <c r="A361" t="s">
        <v>1468</v>
      </c>
      <c r="B361" s="5" t="s">
        <v>1469</v>
      </c>
      <c r="C361" t="s">
        <v>1470</v>
      </c>
      <c r="D361" t="s">
        <v>115</v>
      </c>
      <c r="E361" t="s">
        <v>85</v>
      </c>
      <c r="F361" s="6">
        <v>28</v>
      </c>
      <c r="G361" s="1">
        <v>45407</v>
      </c>
      <c r="H361" t="s">
        <v>152</v>
      </c>
      <c r="I361" t="s">
        <v>56</v>
      </c>
      <c r="J361">
        <v>0.14000000000000001</v>
      </c>
      <c r="K361">
        <v>90</v>
      </c>
      <c r="L361" t="s">
        <v>4731</v>
      </c>
      <c r="N361" t="s">
        <v>1471</v>
      </c>
    </row>
    <row r="362" spans="1:14" x14ac:dyDescent="0.3">
      <c r="A362" t="s">
        <v>1472</v>
      </c>
      <c r="B362" s="5" t="s">
        <v>1473</v>
      </c>
      <c r="C362" t="s">
        <v>1474</v>
      </c>
      <c r="D362" t="s">
        <v>105</v>
      </c>
      <c r="E362" t="s">
        <v>26</v>
      </c>
      <c r="F362" s="6">
        <v>33</v>
      </c>
      <c r="G362" s="1">
        <v>45093</v>
      </c>
      <c r="H362" t="s">
        <v>19</v>
      </c>
      <c r="I362" t="s">
        <v>20</v>
      </c>
      <c r="J362">
        <v>0.91</v>
      </c>
      <c r="K362">
        <v>2</v>
      </c>
      <c r="M362" s="6">
        <v>4</v>
      </c>
      <c r="N362" t="s">
        <v>1475</v>
      </c>
    </row>
    <row r="363" spans="1:14" x14ac:dyDescent="0.3">
      <c r="A363" t="s">
        <v>1476</v>
      </c>
      <c r="B363" s="5" t="s">
        <v>1477</v>
      </c>
      <c r="C363" t="s">
        <v>1478</v>
      </c>
      <c r="D363" t="s">
        <v>91</v>
      </c>
      <c r="E363" t="s">
        <v>42</v>
      </c>
      <c r="G363" s="1">
        <v>45728</v>
      </c>
      <c r="H363" t="s">
        <v>55</v>
      </c>
      <c r="I363" t="s">
        <v>56</v>
      </c>
      <c r="J363">
        <v>42</v>
      </c>
      <c r="K363">
        <v>1</v>
      </c>
      <c r="L363" t="s">
        <v>4732</v>
      </c>
      <c r="M363" s="6">
        <v>1</v>
      </c>
      <c r="N363" t="s">
        <v>1479</v>
      </c>
    </row>
    <row r="364" spans="1:14" x14ac:dyDescent="0.3">
      <c r="A364" t="s">
        <v>1480</v>
      </c>
      <c r="B364" s="5" t="s">
        <v>1481</v>
      </c>
      <c r="C364" t="s">
        <v>1482</v>
      </c>
      <c r="D364" t="s">
        <v>115</v>
      </c>
      <c r="E364" t="s">
        <v>85</v>
      </c>
      <c r="F364" s="6">
        <v>41</v>
      </c>
      <c r="G364" s="1">
        <v>45610</v>
      </c>
      <c r="H364" t="s">
        <v>229</v>
      </c>
      <c r="I364" t="s">
        <v>142</v>
      </c>
      <c r="J364">
        <v>15</v>
      </c>
      <c r="K364">
        <v>120</v>
      </c>
      <c r="L364" t="s">
        <v>4731</v>
      </c>
      <c r="M364" s="6">
        <v>6</v>
      </c>
      <c r="N364" t="s">
        <v>1483</v>
      </c>
    </row>
    <row r="365" spans="1:14" x14ac:dyDescent="0.3">
      <c r="A365" t="s">
        <v>1484</v>
      </c>
      <c r="B365" s="5" t="s">
        <v>1485</v>
      </c>
      <c r="C365" t="s">
        <v>1486</v>
      </c>
      <c r="D365" t="s">
        <v>17</v>
      </c>
      <c r="E365" t="s">
        <v>42</v>
      </c>
      <c r="F365" s="6">
        <v>0</v>
      </c>
      <c r="G365" s="1">
        <v>44861</v>
      </c>
      <c r="H365" t="s">
        <v>43</v>
      </c>
      <c r="I365" t="s">
        <v>20</v>
      </c>
      <c r="J365">
        <v>0.39</v>
      </c>
      <c r="K365">
        <v>120</v>
      </c>
      <c r="L365" t="s">
        <v>4731</v>
      </c>
      <c r="M365" s="6">
        <v>3</v>
      </c>
      <c r="N365" t="s">
        <v>1487</v>
      </c>
    </row>
    <row r="366" spans="1:14" x14ac:dyDescent="0.3">
      <c r="A366" t="s">
        <v>1488</v>
      </c>
      <c r="B366" s="5" t="s">
        <v>1489</v>
      </c>
      <c r="C366" t="s">
        <v>1490</v>
      </c>
      <c r="D366" t="s">
        <v>17</v>
      </c>
      <c r="E366" t="s">
        <v>18</v>
      </c>
      <c r="F366" s="6">
        <v>43</v>
      </c>
      <c r="G366" s="1">
        <v>44890</v>
      </c>
      <c r="H366" t="s">
        <v>43</v>
      </c>
      <c r="I366" t="s">
        <v>20</v>
      </c>
      <c r="J366">
        <v>0.55000000000000004</v>
      </c>
      <c r="K366">
        <v>1.5</v>
      </c>
      <c r="M366" s="6">
        <v>3</v>
      </c>
      <c r="N366" t="s">
        <v>1491</v>
      </c>
    </row>
    <row r="367" spans="1:14" x14ac:dyDescent="0.3">
      <c r="A367" t="s">
        <v>1492</v>
      </c>
      <c r="B367" s="5" t="s">
        <v>1493</v>
      </c>
      <c r="C367" t="s">
        <v>1494</v>
      </c>
      <c r="D367" t="s">
        <v>17</v>
      </c>
      <c r="E367" t="s">
        <v>151</v>
      </c>
      <c r="F367" s="6">
        <v>0</v>
      </c>
      <c r="G367" s="1">
        <v>44732</v>
      </c>
      <c r="H367" t="s">
        <v>27</v>
      </c>
      <c r="I367" t="s">
        <v>28</v>
      </c>
      <c r="J367">
        <v>0.47</v>
      </c>
      <c r="K367">
        <v>1</v>
      </c>
      <c r="L367" t="s">
        <v>4732</v>
      </c>
      <c r="M367" s="6">
        <v>6</v>
      </c>
      <c r="N367" t="s">
        <v>1495</v>
      </c>
    </row>
    <row r="368" spans="1:14" x14ac:dyDescent="0.3">
      <c r="A368" t="s">
        <v>1496</v>
      </c>
      <c r="B368" s="5" t="s">
        <v>1497</v>
      </c>
      <c r="C368" t="s">
        <v>1498</v>
      </c>
      <c r="D368" t="s">
        <v>115</v>
      </c>
      <c r="E368" t="s">
        <v>85</v>
      </c>
      <c r="F368" s="6">
        <v>0</v>
      </c>
      <c r="G368" s="1">
        <v>45192</v>
      </c>
      <c r="H368" t="s">
        <v>141</v>
      </c>
      <c r="I368" t="s">
        <v>142</v>
      </c>
      <c r="J368">
        <v>0.4</v>
      </c>
      <c r="K368">
        <v>90</v>
      </c>
      <c r="L368" t="s">
        <v>4731</v>
      </c>
      <c r="M368" s="6">
        <v>5</v>
      </c>
      <c r="N368" t="s">
        <v>1499</v>
      </c>
    </row>
    <row r="369" spans="1:14" x14ac:dyDescent="0.3">
      <c r="A369" t="s">
        <v>1500</v>
      </c>
      <c r="B369" s="5" t="s">
        <v>1501</v>
      </c>
      <c r="C369" t="s">
        <v>1502</v>
      </c>
      <c r="D369" t="s">
        <v>105</v>
      </c>
      <c r="E369" t="s">
        <v>92</v>
      </c>
      <c r="G369" s="1">
        <v>45639</v>
      </c>
      <c r="H369" t="s">
        <v>165</v>
      </c>
      <c r="I369" t="s">
        <v>142</v>
      </c>
      <c r="J369">
        <v>71</v>
      </c>
      <c r="K369">
        <v>120</v>
      </c>
      <c r="L369" t="s">
        <v>4731</v>
      </c>
      <c r="M369" s="6">
        <v>3</v>
      </c>
      <c r="N369" t="s">
        <v>1503</v>
      </c>
    </row>
    <row r="370" spans="1:14" x14ac:dyDescent="0.3">
      <c r="A370" t="s">
        <v>1504</v>
      </c>
      <c r="B370" s="5" t="s">
        <v>1505</v>
      </c>
      <c r="C370" t="s">
        <v>1506</v>
      </c>
      <c r="D370" t="s">
        <v>115</v>
      </c>
      <c r="E370" t="s">
        <v>26</v>
      </c>
      <c r="F370" s="6">
        <v>0</v>
      </c>
      <c r="G370" s="1">
        <v>45150</v>
      </c>
      <c r="H370" t="s">
        <v>27</v>
      </c>
      <c r="I370" t="s">
        <v>28</v>
      </c>
      <c r="J370">
        <v>0.56999999999999995</v>
      </c>
      <c r="K370">
        <v>1.5</v>
      </c>
      <c r="M370" s="6">
        <v>3</v>
      </c>
      <c r="N370" t="s">
        <v>1507</v>
      </c>
    </row>
    <row r="371" spans="1:14" x14ac:dyDescent="0.3">
      <c r="A371" t="s">
        <v>1508</v>
      </c>
      <c r="B371" s="5" t="s">
        <v>1509</v>
      </c>
      <c r="C371" t="s">
        <v>1510</v>
      </c>
      <c r="D371" t="s">
        <v>84</v>
      </c>
      <c r="E371" t="s">
        <v>85</v>
      </c>
      <c r="F371" s="6">
        <v>0</v>
      </c>
      <c r="G371" s="1">
        <v>44852</v>
      </c>
      <c r="H371" t="s">
        <v>229</v>
      </c>
      <c r="I371" t="s">
        <v>142</v>
      </c>
      <c r="J371">
        <v>0.92</v>
      </c>
      <c r="K371">
        <v>45</v>
      </c>
      <c r="M371" s="6">
        <v>1</v>
      </c>
      <c r="N371" t="s">
        <v>1511</v>
      </c>
    </row>
    <row r="372" spans="1:14" x14ac:dyDescent="0.3">
      <c r="A372" t="s">
        <v>1512</v>
      </c>
      <c r="B372" s="5" t="s">
        <v>1513</v>
      </c>
      <c r="C372" t="s">
        <v>1514</v>
      </c>
      <c r="D372" t="s">
        <v>91</v>
      </c>
      <c r="E372" t="s">
        <v>48</v>
      </c>
      <c r="F372" s="6">
        <v>23</v>
      </c>
      <c r="G372" s="1">
        <v>45471</v>
      </c>
      <c r="H372" t="s">
        <v>141</v>
      </c>
      <c r="I372" t="s">
        <v>142</v>
      </c>
      <c r="J372">
        <v>0.41</v>
      </c>
      <c r="K372">
        <v>2</v>
      </c>
      <c r="M372" s="6">
        <v>1</v>
      </c>
      <c r="N372" t="s">
        <v>1515</v>
      </c>
    </row>
    <row r="373" spans="1:14" x14ac:dyDescent="0.3">
      <c r="A373" t="s">
        <v>1516</v>
      </c>
      <c r="B373" s="5" t="s">
        <v>1517</v>
      </c>
      <c r="C373" t="s">
        <v>1518</v>
      </c>
      <c r="D373" t="s">
        <v>25</v>
      </c>
      <c r="E373" t="s">
        <v>26</v>
      </c>
      <c r="F373" s="6">
        <v>29</v>
      </c>
      <c r="G373" s="1">
        <v>44854</v>
      </c>
      <c r="H373" t="s">
        <v>229</v>
      </c>
      <c r="I373" t="s">
        <v>142</v>
      </c>
      <c r="J373">
        <v>0.49</v>
      </c>
      <c r="K373">
        <v>45</v>
      </c>
      <c r="N373" t="s">
        <v>1519</v>
      </c>
    </row>
    <row r="374" spans="1:14" x14ac:dyDescent="0.3">
      <c r="A374" t="s">
        <v>1520</v>
      </c>
      <c r="B374" s="5" t="s">
        <v>1521</v>
      </c>
      <c r="C374" t="s">
        <v>1522</v>
      </c>
      <c r="D374" t="s">
        <v>84</v>
      </c>
      <c r="E374" t="s">
        <v>151</v>
      </c>
      <c r="F374" s="6">
        <v>0</v>
      </c>
      <c r="G374" s="1">
        <v>45510</v>
      </c>
      <c r="H374" t="s">
        <v>19</v>
      </c>
      <c r="I374" t="s">
        <v>20</v>
      </c>
      <c r="J374">
        <v>0.81</v>
      </c>
      <c r="K374">
        <v>1.5</v>
      </c>
      <c r="M374" s="6">
        <v>1</v>
      </c>
      <c r="N374" t="s">
        <v>1523</v>
      </c>
    </row>
    <row r="375" spans="1:14" x14ac:dyDescent="0.3">
      <c r="A375" t="s">
        <v>1524</v>
      </c>
      <c r="B375" s="5" t="s">
        <v>1525</v>
      </c>
      <c r="C375" t="s">
        <v>1526</v>
      </c>
      <c r="D375" t="s">
        <v>17</v>
      </c>
      <c r="E375" t="s">
        <v>70</v>
      </c>
      <c r="F375" s="6">
        <v>41</v>
      </c>
      <c r="G375" s="1">
        <v>44797</v>
      </c>
      <c r="H375" t="s">
        <v>71</v>
      </c>
      <c r="I375" t="s">
        <v>35</v>
      </c>
      <c r="J375">
        <v>0.38</v>
      </c>
      <c r="K375">
        <v>1</v>
      </c>
      <c r="L375" t="s">
        <v>4732</v>
      </c>
      <c r="M375" s="6">
        <v>1</v>
      </c>
      <c r="N375" t="s">
        <v>1527</v>
      </c>
    </row>
    <row r="376" spans="1:14" x14ac:dyDescent="0.3">
      <c r="A376" t="s">
        <v>1528</v>
      </c>
      <c r="B376" s="5" t="s">
        <v>1529</v>
      </c>
      <c r="C376" t="s">
        <v>1530</v>
      </c>
      <c r="D376" t="s">
        <v>17</v>
      </c>
      <c r="E376" t="s">
        <v>151</v>
      </c>
      <c r="G376" s="1">
        <v>45326</v>
      </c>
      <c r="H376" t="s">
        <v>141</v>
      </c>
      <c r="I376" t="s">
        <v>142</v>
      </c>
      <c r="J376">
        <v>0.22</v>
      </c>
      <c r="K376">
        <v>45</v>
      </c>
      <c r="M376" s="6">
        <v>5</v>
      </c>
      <c r="N376" t="s">
        <v>1531</v>
      </c>
    </row>
    <row r="377" spans="1:14" x14ac:dyDescent="0.3">
      <c r="A377" t="s">
        <v>1532</v>
      </c>
      <c r="B377" s="5" t="s">
        <v>1533</v>
      </c>
      <c r="C377" t="s">
        <v>1534</v>
      </c>
      <c r="D377" t="s">
        <v>115</v>
      </c>
      <c r="E377" t="s">
        <v>151</v>
      </c>
      <c r="F377" s="6">
        <v>0</v>
      </c>
      <c r="G377" s="1">
        <v>45661</v>
      </c>
      <c r="H377" t="s">
        <v>19</v>
      </c>
      <c r="I377" t="s">
        <v>20</v>
      </c>
      <c r="J377">
        <v>0.43</v>
      </c>
      <c r="K377">
        <v>45</v>
      </c>
      <c r="N377" t="s">
        <v>1535</v>
      </c>
    </row>
    <row r="378" spans="1:14" x14ac:dyDescent="0.3">
      <c r="A378" t="s">
        <v>1536</v>
      </c>
      <c r="B378" s="5" t="s">
        <v>1537</v>
      </c>
      <c r="C378" t="s">
        <v>1538</v>
      </c>
      <c r="D378" t="s">
        <v>25</v>
      </c>
      <c r="E378" t="s">
        <v>151</v>
      </c>
      <c r="G378" s="1">
        <v>44950</v>
      </c>
      <c r="H378" t="s">
        <v>49</v>
      </c>
      <c r="I378" t="s">
        <v>35</v>
      </c>
      <c r="J378">
        <v>0.3</v>
      </c>
      <c r="K378">
        <v>1</v>
      </c>
      <c r="L378" t="s">
        <v>4732</v>
      </c>
      <c r="M378" s="6">
        <v>5</v>
      </c>
      <c r="N378" t="s">
        <v>1539</v>
      </c>
    </row>
    <row r="379" spans="1:14" x14ac:dyDescent="0.3">
      <c r="A379" t="s">
        <v>1540</v>
      </c>
      <c r="B379" s="5" t="s">
        <v>1541</v>
      </c>
      <c r="C379" t="s">
        <v>1542</v>
      </c>
      <c r="D379" t="s">
        <v>54</v>
      </c>
      <c r="E379" t="s">
        <v>26</v>
      </c>
      <c r="F379" s="6">
        <v>0</v>
      </c>
      <c r="G379" s="1">
        <v>44735</v>
      </c>
      <c r="H379" t="s">
        <v>294</v>
      </c>
      <c r="I379" t="s">
        <v>20</v>
      </c>
      <c r="J379">
        <v>0.38</v>
      </c>
      <c r="K379">
        <v>45</v>
      </c>
      <c r="M379" s="6">
        <v>1</v>
      </c>
      <c r="N379" t="s">
        <v>1543</v>
      </c>
    </row>
    <row r="380" spans="1:14" x14ac:dyDescent="0.3">
      <c r="A380" t="s">
        <v>1544</v>
      </c>
      <c r="B380" s="5" t="s">
        <v>1545</v>
      </c>
      <c r="C380" t="s">
        <v>1546</v>
      </c>
      <c r="D380" t="s">
        <v>41</v>
      </c>
      <c r="E380" t="s">
        <v>85</v>
      </c>
      <c r="G380" s="1">
        <v>44995</v>
      </c>
      <c r="H380" t="s">
        <v>27</v>
      </c>
      <c r="I380" t="s">
        <v>28</v>
      </c>
      <c r="J380">
        <v>0.45</v>
      </c>
      <c r="K380">
        <v>1.5</v>
      </c>
      <c r="M380" s="6">
        <v>2</v>
      </c>
      <c r="N380" t="s">
        <v>1547</v>
      </c>
    </row>
    <row r="381" spans="1:14" x14ac:dyDescent="0.3">
      <c r="A381" t="s">
        <v>1548</v>
      </c>
      <c r="B381" s="5" t="s">
        <v>1549</v>
      </c>
      <c r="C381" t="s">
        <v>1550</v>
      </c>
      <c r="D381" t="s">
        <v>17</v>
      </c>
      <c r="E381" t="s">
        <v>42</v>
      </c>
      <c r="F381" s="6">
        <v>0</v>
      </c>
      <c r="G381" s="1">
        <v>44940</v>
      </c>
      <c r="H381" t="s">
        <v>86</v>
      </c>
      <c r="I381" t="s">
        <v>28</v>
      </c>
      <c r="J381">
        <v>0.61</v>
      </c>
      <c r="K381">
        <v>1</v>
      </c>
      <c r="L381" t="s">
        <v>4732</v>
      </c>
      <c r="M381" s="6">
        <v>2</v>
      </c>
      <c r="N381" t="s">
        <v>258</v>
      </c>
    </row>
    <row r="382" spans="1:14" x14ac:dyDescent="0.3">
      <c r="A382" t="s">
        <v>1551</v>
      </c>
      <c r="B382" s="5" t="s">
        <v>1552</v>
      </c>
      <c r="C382" t="s">
        <v>1553</v>
      </c>
      <c r="D382" t="s">
        <v>41</v>
      </c>
      <c r="E382" t="s">
        <v>26</v>
      </c>
      <c r="F382" s="6">
        <v>0</v>
      </c>
      <c r="G382" s="1">
        <v>45373</v>
      </c>
      <c r="H382" t="s">
        <v>19</v>
      </c>
      <c r="I382" t="s">
        <v>20</v>
      </c>
      <c r="J382">
        <v>55</v>
      </c>
      <c r="K382">
        <v>2</v>
      </c>
      <c r="M382" s="6">
        <v>4</v>
      </c>
      <c r="N382" t="s">
        <v>1554</v>
      </c>
    </row>
    <row r="383" spans="1:14" x14ac:dyDescent="0.3">
      <c r="A383" t="s">
        <v>1555</v>
      </c>
      <c r="B383" s="5" t="s">
        <v>1556</v>
      </c>
      <c r="C383" t="s">
        <v>1557</v>
      </c>
      <c r="D383" t="s">
        <v>84</v>
      </c>
      <c r="E383" t="s">
        <v>132</v>
      </c>
      <c r="F383" s="6">
        <v>0</v>
      </c>
      <c r="G383" s="1">
        <v>44847</v>
      </c>
      <c r="H383" t="s">
        <v>86</v>
      </c>
      <c r="I383" t="s">
        <v>28</v>
      </c>
      <c r="J383">
        <v>0.41</v>
      </c>
      <c r="K383">
        <v>45</v>
      </c>
      <c r="M383" s="6">
        <v>5</v>
      </c>
      <c r="N383" t="s">
        <v>1558</v>
      </c>
    </row>
    <row r="384" spans="1:14" x14ac:dyDescent="0.3">
      <c r="A384" t="s">
        <v>1559</v>
      </c>
      <c r="B384" s="5" t="s">
        <v>1560</v>
      </c>
      <c r="C384" t="s">
        <v>1561</v>
      </c>
      <c r="D384" t="s">
        <v>84</v>
      </c>
      <c r="E384" t="s">
        <v>42</v>
      </c>
      <c r="G384" s="1">
        <v>44843</v>
      </c>
      <c r="H384" t="s">
        <v>165</v>
      </c>
      <c r="I384" t="s">
        <v>142</v>
      </c>
      <c r="J384">
        <v>0.43</v>
      </c>
      <c r="K384">
        <v>120</v>
      </c>
      <c r="L384" t="s">
        <v>4731</v>
      </c>
      <c r="M384" s="6">
        <v>1</v>
      </c>
      <c r="N384" t="s">
        <v>1562</v>
      </c>
    </row>
    <row r="385" spans="1:14" x14ac:dyDescent="0.3">
      <c r="A385" t="s">
        <v>1563</v>
      </c>
      <c r="B385" s="5" t="s">
        <v>1564</v>
      </c>
      <c r="C385" t="s">
        <v>1565</v>
      </c>
      <c r="D385" t="s">
        <v>41</v>
      </c>
      <c r="E385" t="s">
        <v>85</v>
      </c>
      <c r="G385" s="1">
        <v>44750</v>
      </c>
      <c r="H385" t="s">
        <v>229</v>
      </c>
      <c r="I385" t="s">
        <v>142</v>
      </c>
      <c r="J385">
        <v>0.5</v>
      </c>
      <c r="K385">
        <v>45</v>
      </c>
      <c r="N385" t="s">
        <v>1566</v>
      </c>
    </row>
    <row r="386" spans="1:14" x14ac:dyDescent="0.3">
      <c r="A386" t="s">
        <v>1567</v>
      </c>
      <c r="B386" s="5" t="s">
        <v>1568</v>
      </c>
      <c r="C386" t="s">
        <v>1569</v>
      </c>
      <c r="D386" t="s">
        <v>91</v>
      </c>
      <c r="E386" t="s">
        <v>42</v>
      </c>
      <c r="G386" s="1">
        <v>45728</v>
      </c>
      <c r="H386" t="s">
        <v>86</v>
      </c>
      <c r="I386" t="s">
        <v>28</v>
      </c>
      <c r="J386">
        <v>0.46</v>
      </c>
      <c r="K386">
        <v>1</v>
      </c>
      <c r="L386" t="s">
        <v>4732</v>
      </c>
      <c r="M386" s="6">
        <v>3</v>
      </c>
      <c r="N386" t="s">
        <v>1570</v>
      </c>
    </row>
    <row r="387" spans="1:14" x14ac:dyDescent="0.3">
      <c r="A387" t="s">
        <v>1571</v>
      </c>
      <c r="B387" s="5" t="s">
        <v>1572</v>
      </c>
      <c r="C387" t="s">
        <v>1573</v>
      </c>
      <c r="D387" t="s">
        <v>17</v>
      </c>
      <c r="E387" t="s">
        <v>70</v>
      </c>
      <c r="F387" s="6">
        <v>41</v>
      </c>
      <c r="G387" s="1">
        <v>45198</v>
      </c>
      <c r="H387" t="s">
        <v>86</v>
      </c>
      <c r="I387" t="s">
        <v>28</v>
      </c>
      <c r="J387">
        <v>29</v>
      </c>
      <c r="K387">
        <v>1.5</v>
      </c>
      <c r="M387" s="6">
        <v>2</v>
      </c>
      <c r="N387" t="s">
        <v>1574</v>
      </c>
    </row>
    <row r="388" spans="1:14" x14ac:dyDescent="0.3">
      <c r="A388" t="s">
        <v>1575</v>
      </c>
      <c r="B388" s="5" t="s">
        <v>1576</v>
      </c>
      <c r="C388" t="s">
        <v>123</v>
      </c>
      <c r="D388" t="s">
        <v>41</v>
      </c>
      <c r="E388" t="s">
        <v>92</v>
      </c>
      <c r="F388" s="6">
        <v>24</v>
      </c>
      <c r="G388" s="1">
        <v>45246</v>
      </c>
      <c r="H388" t="s">
        <v>165</v>
      </c>
      <c r="I388" t="s">
        <v>142</v>
      </c>
      <c r="J388">
        <v>0.14000000000000001</v>
      </c>
      <c r="K388">
        <v>2</v>
      </c>
      <c r="M388" s="6">
        <v>3</v>
      </c>
      <c r="N388" t="s">
        <v>1577</v>
      </c>
    </row>
    <row r="389" spans="1:14" x14ac:dyDescent="0.3">
      <c r="A389" t="s">
        <v>1578</v>
      </c>
      <c r="B389" s="5" t="s">
        <v>1579</v>
      </c>
      <c r="C389" t="s">
        <v>1580</v>
      </c>
      <c r="D389" t="s">
        <v>91</v>
      </c>
      <c r="E389" t="s">
        <v>42</v>
      </c>
      <c r="F389" s="6">
        <v>23</v>
      </c>
      <c r="G389" s="1">
        <v>45156</v>
      </c>
      <c r="H389" t="s">
        <v>65</v>
      </c>
      <c r="I389" t="s">
        <v>28</v>
      </c>
      <c r="J389">
        <v>0.02</v>
      </c>
      <c r="K389">
        <v>1</v>
      </c>
      <c r="L389" t="s">
        <v>4732</v>
      </c>
      <c r="M389" s="6">
        <v>4</v>
      </c>
      <c r="N389" t="s">
        <v>1581</v>
      </c>
    </row>
    <row r="390" spans="1:14" x14ac:dyDescent="0.3">
      <c r="A390" t="s">
        <v>1582</v>
      </c>
      <c r="B390" s="5" t="s">
        <v>1583</v>
      </c>
      <c r="C390" t="s">
        <v>1584</v>
      </c>
      <c r="D390" t="s">
        <v>54</v>
      </c>
      <c r="E390" t="s">
        <v>70</v>
      </c>
      <c r="G390" s="1">
        <v>45158</v>
      </c>
      <c r="H390" t="s">
        <v>65</v>
      </c>
      <c r="I390" t="s">
        <v>28</v>
      </c>
      <c r="J390">
        <v>0.01</v>
      </c>
      <c r="K390">
        <v>120</v>
      </c>
      <c r="L390" t="s">
        <v>4731</v>
      </c>
      <c r="M390" s="6">
        <v>1</v>
      </c>
      <c r="N390" t="s">
        <v>1585</v>
      </c>
    </row>
    <row r="391" spans="1:14" x14ac:dyDescent="0.3">
      <c r="A391" t="s">
        <v>1586</v>
      </c>
      <c r="B391" s="5" t="s">
        <v>1587</v>
      </c>
      <c r="C391" t="s">
        <v>1588</v>
      </c>
      <c r="D391" t="s">
        <v>17</v>
      </c>
      <c r="E391" t="s">
        <v>48</v>
      </c>
      <c r="F391" s="6">
        <v>0</v>
      </c>
      <c r="G391" s="1">
        <v>45474</v>
      </c>
      <c r="H391" t="s">
        <v>152</v>
      </c>
      <c r="I391" t="s">
        <v>56</v>
      </c>
      <c r="J391">
        <v>12</v>
      </c>
      <c r="K391">
        <v>45</v>
      </c>
      <c r="M391" s="6">
        <v>3</v>
      </c>
      <c r="N391" t="s">
        <v>1589</v>
      </c>
    </row>
    <row r="392" spans="1:14" x14ac:dyDescent="0.3">
      <c r="A392" t="s">
        <v>1590</v>
      </c>
      <c r="B392" s="5" t="s">
        <v>1591</v>
      </c>
      <c r="C392" t="s">
        <v>123</v>
      </c>
      <c r="D392" t="s">
        <v>54</v>
      </c>
      <c r="E392" t="s">
        <v>151</v>
      </c>
      <c r="G392" s="1">
        <v>45218</v>
      </c>
      <c r="H392" t="s">
        <v>19</v>
      </c>
      <c r="I392" t="s">
        <v>20</v>
      </c>
      <c r="J392">
        <v>0.62</v>
      </c>
      <c r="K392">
        <v>45</v>
      </c>
      <c r="M392" s="6">
        <v>4</v>
      </c>
      <c r="N392" t="s">
        <v>1592</v>
      </c>
    </row>
    <row r="393" spans="1:14" x14ac:dyDescent="0.3">
      <c r="A393" t="s">
        <v>1593</v>
      </c>
      <c r="B393" s="5" t="s">
        <v>1594</v>
      </c>
      <c r="C393" t="s">
        <v>1595</v>
      </c>
      <c r="D393" t="s">
        <v>54</v>
      </c>
      <c r="E393" t="s">
        <v>18</v>
      </c>
      <c r="F393" s="6">
        <v>39</v>
      </c>
      <c r="G393" s="1">
        <v>45616</v>
      </c>
      <c r="H393" t="s">
        <v>34</v>
      </c>
      <c r="I393" t="s">
        <v>35</v>
      </c>
      <c r="J393">
        <v>3</v>
      </c>
      <c r="K393">
        <v>120</v>
      </c>
      <c r="L393" t="s">
        <v>4731</v>
      </c>
      <c r="M393" s="6">
        <v>5</v>
      </c>
      <c r="N393" t="s">
        <v>1596</v>
      </c>
    </row>
    <row r="394" spans="1:14" x14ac:dyDescent="0.3">
      <c r="A394" t="s">
        <v>1597</v>
      </c>
      <c r="B394" s="5" t="s">
        <v>1598</v>
      </c>
      <c r="C394" t="s">
        <v>1599</v>
      </c>
      <c r="D394" t="s">
        <v>54</v>
      </c>
      <c r="E394" t="s">
        <v>132</v>
      </c>
      <c r="F394" s="6">
        <v>35</v>
      </c>
      <c r="G394" s="1">
        <v>45543</v>
      </c>
      <c r="H394" t="s">
        <v>27</v>
      </c>
      <c r="I394" t="s">
        <v>28</v>
      </c>
      <c r="J394">
        <v>0.19</v>
      </c>
      <c r="K394">
        <v>120</v>
      </c>
      <c r="L394" t="s">
        <v>4731</v>
      </c>
      <c r="M394" s="6">
        <v>4</v>
      </c>
      <c r="N394" t="s">
        <v>1600</v>
      </c>
    </row>
    <row r="395" spans="1:14" x14ac:dyDescent="0.3">
      <c r="A395" t="s">
        <v>1601</v>
      </c>
      <c r="B395" s="5" t="s">
        <v>1602</v>
      </c>
      <c r="C395" t="s">
        <v>1603</v>
      </c>
      <c r="D395" t="s">
        <v>105</v>
      </c>
      <c r="E395" t="s">
        <v>48</v>
      </c>
      <c r="F395" s="6">
        <v>28</v>
      </c>
      <c r="G395" s="1">
        <v>44917</v>
      </c>
      <c r="H395" t="s">
        <v>27</v>
      </c>
      <c r="I395" t="s">
        <v>28</v>
      </c>
      <c r="J395">
        <v>0.9</v>
      </c>
      <c r="K395">
        <v>90</v>
      </c>
      <c r="L395" t="s">
        <v>4731</v>
      </c>
      <c r="M395" s="6">
        <v>5</v>
      </c>
      <c r="N395" t="s">
        <v>1604</v>
      </c>
    </row>
    <row r="396" spans="1:14" x14ac:dyDescent="0.3">
      <c r="A396" t="s">
        <v>1605</v>
      </c>
      <c r="B396" s="5" t="s">
        <v>1606</v>
      </c>
      <c r="C396" t="s">
        <v>1607</v>
      </c>
      <c r="D396" t="s">
        <v>84</v>
      </c>
      <c r="E396" t="s">
        <v>42</v>
      </c>
      <c r="F396" s="6">
        <v>0</v>
      </c>
      <c r="G396" s="1">
        <v>45298</v>
      </c>
      <c r="H396" t="s">
        <v>19</v>
      </c>
      <c r="I396" t="s">
        <v>20</v>
      </c>
      <c r="J396">
        <v>97</v>
      </c>
      <c r="K396">
        <v>90</v>
      </c>
      <c r="L396" t="s">
        <v>4731</v>
      </c>
      <c r="M396" s="6">
        <v>3</v>
      </c>
      <c r="N396" t="s">
        <v>359</v>
      </c>
    </row>
    <row r="397" spans="1:14" x14ac:dyDescent="0.3">
      <c r="A397" t="s">
        <v>1608</v>
      </c>
      <c r="B397" s="5" t="s">
        <v>1609</v>
      </c>
      <c r="C397" t="s">
        <v>1610</v>
      </c>
      <c r="D397" t="s">
        <v>41</v>
      </c>
      <c r="E397" t="s">
        <v>85</v>
      </c>
      <c r="F397" s="6">
        <v>0</v>
      </c>
      <c r="G397" s="1">
        <v>44658</v>
      </c>
      <c r="H397" t="s">
        <v>34</v>
      </c>
      <c r="I397" t="s">
        <v>35</v>
      </c>
      <c r="J397">
        <v>0.03</v>
      </c>
      <c r="K397">
        <v>1.5</v>
      </c>
      <c r="M397" s="6">
        <v>6</v>
      </c>
      <c r="N397" t="s">
        <v>1611</v>
      </c>
    </row>
    <row r="398" spans="1:14" x14ac:dyDescent="0.3">
      <c r="A398" t="s">
        <v>1612</v>
      </c>
      <c r="B398" s="5" t="s">
        <v>1613</v>
      </c>
      <c r="C398" t="s">
        <v>1614</v>
      </c>
      <c r="D398" t="s">
        <v>105</v>
      </c>
      <c r="E398" t="s">
        <v>85</v>
      </c>
      <c r="F398" s="6">
        <v>25</v>
      </c>
      <c r="G398" s="1">
        <v>44691</v>
      </c>
      <c r="H398" t="s">
        <v>152</v>
      </c>
      <c r="I398" t="s">
        <v>56</v>
      </c>
      <c r="J398">
        <v>0.23</v>
      </c>
      <c r="K398">
        <v>1</v>
      </c>
      <c r="L398" t="s">
        <v>4732</v>
      </c>
      <c r="M398" s="6">
        <v>6</v>
      </c>
      <c r="N398" t="s">
        <v>1615</v>
      </c>
    </row>
    <row r="399" spans="1:14" x14ac:dyDescent="0.3">
      <c r="A399" t="s">
        <v>1616</v>
      </c>
      <c r="B399" s="5" t="s">
        <v>1617</v>
      </c>
      <c r="C399" t="s">
        <v>1618</v>
      </c>
      <c r="D399" t="s">
        <v>115</v>
      </c>
      <c r="E399" t="s">
        <v>132</v>
      </c>
      <c r="G399" s="1">
        <v>45019</v>
      </c>
      <c r="H399" t="s">
        <v>49</v>
      </c>
      <c r="I399" t="s">
        <v>35</v>
      </c>
      <c r="J399">
        <v>0.25</v>
      </c>
      <c r="K399">
        <v>1</v>
      </c>
      <c r="L399" t="s">
        <v>4732</v>
      </c>
      <c r="M399" s="6">
        <v>6</v>
      </c>
      <c r="N399" t="s">
        <v>1619</v>
      </c>
    </row>
    <row r="400" spans="1:14" x14ac:dyDescent="0.3">
      <c r="A400" t="s">
        <v>1620</v>
      </c>
      <c r="B400" s="5" t="s">
        <v>1621</v>
      </c>
      <c r="C400" t="s">
        <v>1622</v>
      </c>
      <c r="D400" t="s">
        <v>91</v>
      </c>
      <c r="E400" t="s">
        <v>92</v>
      </c>
      <c r="G400" s="1">
        <v>44716</v>
      </c>
      <c r="H400" t="s">
        <v>55</v>
      </c>
      <c r="I400" t="s">
        <v>56</v>
      </c>
      <c r="J400">
        <v>48</v>
      </c>
      <c r="K400">
        <v>45</v>
      </c>
      <c r="N400" t="s">
        <v>1623</v>
      </c>
    </row>
    <row r="401" spans="1:14" x14ac:dyDescent="0.3">
      <c r="A401" t="s">
        <v>1624</v>
      </c>
      <c r="B401" s="5" t="s">
        <v>1625</v>
      </c>
      <c r="C401" t="s">
        <v>1626</v>
      </c>
      <c r="D401" t="s">
        <v>41</v>
      </c>
      <c r="E401" t="s">
        <v>42</v>
      </c>
      <c r="G401" s="1">
        <v>45672</v>
      </c>
      <c r="H401" t="s">
        <v>141</v>
      </c>
      <c r="I401" t="s">
        <v>142</v>
      </c>
      <c r="J401">
        <v>0.49</v>
      </c>
      <c r="K401">
        <v>1</v>
      </c>
      <c r="L401" t="s">
        <v>4732</v>
      </c>
      <c r="M401" s="6">
        <v>5</v>
      </c>
      <c r="N401" t="s">
        <v>1627</v>
      </c>
    </row>
    <row r="402" spans="1:14" x14ac:dyDescent="0.3">
      <c r="A402" t="s">
        <v>1628</v>
      </c>
      <c r="B402" s="5" t="s">
        <v>1629</v>
      </c>
      <c r="C402" t="s">
        <v>1630</v>
      </c>
      <c r="D402" t="s">
        <v>115</v>
      </c>
      <c r="E402" t="s">
        <v>70</v>
      </c>
      <c r="F402" s="6">
        <v>0</v>
      </c>
      <c r="G402" s="1">
        <v>45350</v>
      </c>
      <c r="H402" t="s">
        <v>152</v>
      </c>
      <c r="I402" t="s">
        <v>56</v>
      </c>
      <c r="J402">
        <v>0.06</v>
      </c>
      <c r="K402">
        <v>2</v>
      </c>
      <c r="N402" t="s">
        <v>1631</v>
      </c>
    </row>
    <row r="403" spans="1:14" x14ac:dyDescent="0.3">
      <c r="A403" t="s">
        <v>1632</v>
      </c>
      <c r="B403" s="5" t="s">
        <v>1633</v>
      </c>
      <c r="C403" t="s">
        <v>1634</v>
      </c>
      <c r="D403" t="s">
        <v>41</v>
      </c>
      <c r="E403" t="s">
        <v>132</v>
      </c>
      <c r="G403" s="1">
        <v>45332</v>
      </c>
      <c r="H403" t="s">
        <v>86</v>
      </c>
      <c r="I403" t="s">
        <v>28</v>
      </c>
      <c r="J403">
        <v>0.03</v>
      </c>
      <c r="K403">
        <v>120</v>
      </c>
      <c r="L403" t="s">
        <v>4731</v>
      </c>
      <c r="M403" s="6">
        <v>2</v>
      </c>
      <c r="N403" t="s">
        <v>1635</v>
      </c>
    </row>
    <row r="404" spans="1:14" x14ac:dyDescent="0.3">
      <c r="A404" t="s">
        <v>1636</v>
      </c>
      <c r="B404" s="5" t="s">
        <v>1637</v>
      </c>
      <c r="C404" t="s">
        <v>1638</v>
      </c>
      <c r="D404" t="s">
        <v>84</v>
      </c>
      <c r="E404" t="s">
        <v>92</v>
      </c>
      <c r="F404" s="6">
        <v>37</v>
      </c>
      <c r="G404" s="1">
        <v>44832</v>
      </c>
      <c r="H404" t="s">
        <v>141</v>
      </c>
      <c r="I404" t="s">
        <v>142</v>
      </c>
      <c r="J404">
        <v>0.56999999999999995</v>
      </c>
      <c r="K404">
        <v>1.5</v>
      </c>
      <c r="N404" t="s">
        <v>1639</v>
      </c>
    </row>
    <row r="405" spans="1:14" x14ac:dyDescent="0.3">
      <c r="A405" t="s">
        <v>1640</v>
      </c>
      <c r="B405" s="5" t="s">
        <v>1641</v>
      </c>
      <c r="C405" t="s">
        <v>1642</v>
      </c>
      <c r="D405" t="s">
        <v>91</v>
      </c>
      <c r="E405" t="s">
        <v>18</v>
      </c>
      <c r="G405" s="1">
        <v>44968</v>
      </c>
      <c r="H405" t="s">
        <v>19</v>
      </c>
      <c r="I405" t="s">
        <v>20</v>
      </c>
      <c r="J405">
        <v>19</v>
      </c>
      <c r="K405">
        <v>45</v>
      </c>
      <c r="M405" s="6">
        <v>2</v>
      </c>
      <c r="N405" t="s">
        <v>522</v>
      </c>
    </row>
    <row r="406" spans="1:14" x14ac:dyDescent="0.3">
      <c r="A406" t="s">
        <v>1643</v>
      </c>
      <c r="B406" s="5" t="s">
        <v>1644</v>
      </c>
      <c r="C406" t="s">
        <v>1645</v>
      </c>
      <c r="D406" t="s">
        <v>115</v>
      </c>
      <c r="E406" t="s">
        <v>132</v>
      </c>
      <c r="G406" s="1">
        <v>45357</v>
      </c>
      <c r="H406" t="s">
        <v>71</v>
      </c>
      <c r="I406" t="s">
        <v>35</v>
      </c>
      <c r="J406">
        <v>25</v>
      </c>
      <c r="K406">
        <v>1.5</v>
      </c>
      <c r="M406" s="6">
        <v>1</v>
      </c>
      <c r="N406" t="s">
        <v>1646</v>
      </c>
    </row>
    <row r="407" spans="1:14" x14ac:dyDescent="0.3">
      <c r="A407" t="s">
        <v>1647</v>
      </c>
      <c r="B407" s="5" t="s">
        <v>1648</v>
      </c>
      <c r="C407" t="s">
        <v>1649</v>
      </c>
      <c r="D407" t="s">
        <v>91</v>
      </c>
      <c r="E407" t="s">
        <v>85</v>
      </c>
      <c r="G407" s="1">
        <v>45743</v>
      </c>
      <c r="H407" t="s">
        <v>65</v>
      </c>
      <c r="I407" t="s">
        <v>28</v>
      </c>
      <c r="J407">
        <v>0.6</v>
      </c>
      <c r="K407">
        <v>90</v>
      </c>
      <c r="L407" t="s">
        <v>4731</v>
      </c>
      <c r="M407" s="6">
        <v>4</v>
      </c>
      <c r="N407" t="s">
        <v>1650</v>
      </c>
    </row>
    <row r="408" spans="1:14" x14ac:dyDescent="0.3">
      <c r="A408" t="s">
        <v>1651</v>
      </c>
      <c r="B408" s="5" t="s">
        <v>1652</v>
      </c>
      <c r="C408" t="s">
        <v>123</v>
      </c>
      <c r="D408" t="s">
        <v>25</v>
      </c>
      <c r="E408" t="s">
        <v>151</v>
      </c>
      <c r="F408" s="6">
        <v>20</v>
      </c>
      <c r="G408" s="1">
        <v>45261</v>
      </c>
      <c r="H408" t="s">
        <v>229</v>
      </c>
      <c r="I408" t="s">
        <v>142</v>
      </c>
      <c r="J408">
        <v>0.44</v>
      </c>
      <c r="K408">
        <v>90</v>
      </c>
      <c r="L408" t="s">
        <v>4731</v>
      </c>
      <c r="M408" s="6">
        <v>1</v>
      </c>
      <c r="N408" t="s">
        <v>1653</v>
      </c>
    </row>
    <row r="409" spans="1:14" x14ac:dyDescent="0.3">
      <c r="A409" t="s">
        <v>1654</v>
      </c>
      <c r="B409" s="5" t="s">
        <v>1655</v>
      </c>
      <c r="C409" t="s">
        <v>1656</v>
      </c>
      <c r="D409" t="s">
        <v>115</v>
      </c>
      <c r="E409" t="s">
        <v>151</v>
      </c>
      <c r="F409" s="6">
        <v>19</v>
      </c>
      <c r="G409" s="1">
        <v>45112</v>
      </c>
      <c r="H409" t="s">
        <v>141</v>
      </c>
      <c r="I409" t="s">
        <v>142</v>
      </c>
      <c r="J409">
        <v>0.89</v>
      </c>
      <c r="K409">
        <v>45</v>
      </c>
      <c r="M409" s="6">
        <v>5</v>
      </c>
      <c r="N409" t="s">
        <v>1657</v>
      </c>
    </row>
    <row r="410" spans="1:14" x14ac:dyDescent="0.3">
      <c r="A410" t="s">
        <v>1658</v>
      </c>
      <c r="B410" s="5" t="s">
        <v>1659</v>
      </c>
      <c r="C410" t="s">
        <v>1660</v>
      </c>
      <c r="D410" t="s">
        <v>25</v>
      </c>
      <c r="E410" t="s">
        <v>151</v>
      </c>
      <c r="G410" s="1">
        <v>45528</v>
      </c>
      <c r="H410" t="s">
        <v>49</v>
      </c>
      <c r="I410" t="s">
        <v>35</v>
      </c>
      <c r="J410">
        <v>8</v>
      </c>
      <c r="K410">
        <v>120</v>
      </c>
      <c r="L410" t="s">
        <v>4731</v>
      </c>
      <c r="M410" s="6">
        <v>3</v>
      </c>
      <c r="N410" t="s">
        <v>1661</v>
      </c>
    </row>
    <row r="411" spans="1:14" x14ac:dyDescent="0.3">
      <c r="A411" t="s">
        <v>1662</v>
      </c>
      <c r="B411" s="5" t="s">
        <v>1663</v>
      </c>
      <c r="C411" t="s">
        <v>1664</v>
      </c>
      <c r="D411" t="s">
        <v>25</v>
      </c>
      <c r="E411" t="s">
        <v>18</v>
      </c>
      <c r="G411" s="1">
        <v>45629</v>
      </c>
      <c r="H411" t="s">
        <v>141</v>
      </c>
      <c r="I411" t="s">
        <v>142</v>
      </c>
      <c r="J411">
        <v>0.8</v>
      </c>
      <c r="K411">
        <v>1.5</v>
      </c>
      <c r="M411" s="6">
        <v>5</v>
      </c>
      <c r="N411" t="s">
        <v>1665</v>
      </c>
    </row>
    <row r="412" spans="1:14" x14ac:dyDescent="0.3">
      <c r="A412" t="s">
        <v>1666</v>
      </c>
      <c r="B412" s="5" t="s">
        <v>1667</v>
      </c>
      <c r="C412" t="s">
        <v>1668</v>
      </c>
      <c r="D412" t="s">
        <v>105</v>
      </c>
      <c r="E412" t="s">
        <v>85</v>
      </c>
      <c r="G412" s="1">
        <v>45093</v>
      </c>
      <c r="H412" t="s">
        <v>65</v>
      </c>
      <c r="I412" t="s">
        <v>28</v>
      </c>
      <c r="J412">
        <v>0.66</v>
      </c>
      <c r="K412">
        <v>45</v>
      </c>
      <c r="N412" t="s">
        <v>1669</v>
      </c>
    </row>
    <row r="413" spans="1:14" x14ac:dyDescent="0.3">
      <c r="A413" t="s">
        <v>1670</v>
      </c>
      <c r="B413" s="5" t="s">
        <v>1671</v>
      </c>
      <c r="C413" t="s">
        <v>1672</v>
      </c>
      <c r="D413" t="s">
        <v>84</v>
      </c>
      <c r="E413" t="s">
        <v>18</v>
      </c>
      <c r="G413" s="1">
        <v>45355</v>
      </c>
      <c r="H413" t="s">
        <v>19</v>
      </c>
      <c r="I413" t="s">
        <v>20</v>
      </c>
      <c r="J413">
        <v>94</v>
      </c>
      <c r="K413">
        <v>1</v>
      </c>
      <c r="L413" t="s">
        <v>4732</v>
      </c>
      <c r="M413" s="6">
        <v>6</v>
      </c>
      <c r="N413" t="s">
        <v>1673</v>
      </c>
    </row>
    <row r="414" spans="1:14" x14ac:dyDescent="0.3">
      <c r="A414" t="s">
        <v>1674</v>
      </c>
      <c r="B414" s="5" t="s">
        <v>1675</v>
      </c>
      <c r="C414" t="s">
        <v>1676</v>
      </c>
      <c r="D414" t="s">
        <v>91</v>
      </c>
      <c r="E414" t="s">
        <v>70</v>
      </c>
      <c r="G414" s="1">
        <v>45677</v>
      </c>
      <c r="H414" t="s">
        <v>229</v>
      </c>
      <c r="I414" t="s">
        <v>142</v>
      </c>
      <c r="J414">
        <v>0.08</v>
      </c>
      <c r="K414">
        <v>1</v>
      </c>
      <c r="L414" t="s">
        <v>4732</v>
      </c>
      <c r="M414" s="6">
        <v>3</v>
      </c>
      <c r="N414" t="s">
        <v>1677</v>
      </c>
    </row>
    <row r="415" spans="1:14" x14ac:dyDescent="0.3">
      <c r="A415" t="s">
        <v>1678</v>
      </c>
      <c r="B415" s="5" t="s">
        <v>1679</v>
      </c>
      <c r="C415" t="s">
        <v>1680</v>
      </c>
      <c r="D415" t="s">
        <v>91</v>
      </c>
      <c r="E415" t="s">
        <v>48</v>
      </c>
      <c r="F415" s="6">
        <v>33</v>
      </c>
      <c r="G415" s="1">
        <v>45129</v>
      </c>
      <c r="H415" t="s">
        <v>27</v>
      </c>
      <c r="I415" t="s">
        <v>28</v>
      </c>
      <c r="J415">
        <v>0.43</v>
      </c>
      <c r="K415">
        <v>90</v>
      </c>
      <c r="L415" t="s">
        <v>4731</v>
      </c>
      <c r="N415" t="s">
        <v>1681</v>
      </c>
    </row>
    <row r="416" spans="1:14" x14ac:dyDescent="0.3">
      <c r="A416" t="s">
        <v>1682</v>
      </c>
      <c r="B416" s="5" t="s">
        <v>1683</v>
      </c>
      <c r="C416" t="s">
        <v>1684</v>
      </c>
      <c r="D416" t="s">
        <v>91</v>
      </c>
      <c r="E416" t="s">
        <v>85</v>
      </c>
      <c r="F416" s="6">
        <v>0</v>
      </c>
      <c r="G416" s="1">
        <v>45018</v>
      </c>
      <c r="H416" t="s">
        <v>49</v>
      </c>
      <c r="I416" t="s">
        <v>35</v>
      </c>
      <c r="J416">
        <v>0.66</v>
      </c>
      <c r="K416">
        <v>1</v>
      </c>
      <c r="L416" t="s">
        <v>4732</v>
      </c>
      <c r="M416" s="6">
        <v>3</v>
      </c>
      <c r="N416" t="s">
        <v>865</v>
      </c>
    </row>
    <row r="417" spans="1:14" x14ac:dyDescent="0.3">
      <c r="A417" t="s">
        <v>1685</v>
      </c>
      <c r="B417" s="5" t="s">
        <v>1686</v>
      </c>
      <c r="C417" t="s">
        <v>1687</v>
      </c>
      <c r="D417" t="s">
        <v>84</v>
      </c>
      <c r="E417" t="s">
        <v>48</v>
      </c>
      <c r="F417" s="6">
        <v>37</v>
      </c>
      <c r="G417" s="1">
        <v>44871</v>
      </c>
      <c r="H417" t="s">
        <v>19</v>
      </c>
      <c r="I417" t="s">
        <v>20</v>
      </c>
      <c r="J417">
        <v>0.48</v>
      </c>
      <c r="K417">
        <v>1.5</v>
      </c>
      <c r="N417" t="s">
        <v>1688</v>
      </c>
    </row>
    <row r="418" spans="1:14" x14ac:dyDescent="0.3">
      <c r="A418" t="s">
        <v>1689</v>
      </c>
      <c r="B418" s="5" t="s">
        <v>1690</v>
      </c>
      <c r="C418" t="s">
        <v>1691</v>
      </c>
      <c r="D418" t="s">
        <v>25</v>
      </c>
      <c r="E418" t="s">
        <v>85</v>
      </c>
      <c r="G418" s="1">
        <v>44760</v>
      </c>
      <c r="H418" t="s">
        <v>71</v>
      </c>
      <c r="I418" t="s">
        <v>35</v>
      </c>
      <c r="J418">
        <v>0.63</v>
      </c>
      <c r="K418">
        <v>2</v>
      </c>
      <c r="M418" s="6">
        <v>2</v>
      </c>
      <c r="N418" t="s">
        <v>1692</v>
      </c>
    </row>
    <row r="419" spans="1:14" x14ac:dyDescent="0.3">
      <c r="A419" t="s">
        <v>1693</v>
      </c>
      <c r="B419" s="5" t="s">
        <v>1694</v>
      </c>
      <c r="C419" t="s">
        <v>1695</v>
      </c>
      <c r="D419" t="s">
        <v>115</v>
      </c>
      <c r="E419" t="s">
        <v>92</v>
      </c>
      <c r="G419" s="1">
        <v>45248</v>
      </c>
      <c r="H419" t="s">
        <v>19</v>
      </c>
      <c r="I419" t="s">
        <v>20</v>
      </c>
      <c r="J419">
        <v>0.61</v>
      </c>
      <c r="K419">
        <v>120</v>
      </c>
      <c r="L419" t="s">
        <v>4731</v>
      </c>
      <c r="M419" s="6">
        <v>5</v>
      </c>
      <c r="N419" t="s">
        <v>1696</v>
      </c>
    </row>
    <row r="420" spans="1:14" x14ac:dyDescent="0.3">
      <c r="A420" t="s">
        <v>1697</v>
      </c>
      <c r="B420" s="5" t="s">
        <v>1698</v>
      </c>
      <c r="C420" t="s">
        <v>1699</v>
      </c>
      <c r="D420" t="s">
        <v>91</v>
      </c>
      <c r="E420" t="s">
        <v>42</v>
      </c>
      <c r="F420" s="6">
        <v>0</v>
      </c>
      <c r="G420" s="1">
        <v>45493</v>
      </c>
      <c r="H420" t="s">
        <v>27</v>
      </c>
      <c r="I420" t="s">
        <v>28</v>
      </c>
      <c r="J420">
        <v>58</v>
      </c>
      <c r="K420">
        <v>90</v>
      </c>
      <c r="L420" t="s">
        <v>4731</v>
      </c>
      <c r="M420" s="6">
        <v>4</v>
      </c>
      <c r="N420" t="s">
        <v>1700</v>
      </c>
    </row>
    <row r="421" spans="1:14" x14ac:dyDescent="0.3">
      <c r="A421" t="s">
        <v>1701</v>
      </c>
      <c r="B421" s="5" t="s">
        <v>1702</v>
      </c>
      <c r="C421" t="s">
        <v>1703</v>
      </c>
      <c r="D421" t="s">
        <v>25</v>
      </c>
      <c r="E421" t="s">
        <v>85</v>
      </c>
      <c r="F421" s="6">
        <v>28</v>
      </c>
      <c r="G421" s="1">
        <v>45314</v>
      </c>
      <c r="H421" t="s">
        <v>49</v>
      </c>
      <c r="I421" t="s">
        <v>35</v>
      </c>
      <c r="J421">
        <v>0.84</v>
      </c>
      <c r="K421">
        <v>1.5</v>
      </c>
      <c r="N421" t="s">
        <v>1704</v>
      </c>
    </row>
    <row r="422" spans="1:14" x14ac:dyDescent="0.3">
      <c r="A422" t="s">
        <v>1705</v>
      </c>
      <c r="B422" s="5" t="s">
        <v>1706</v>
      </c>
      <c r="C422" t="s">
        <v>123</v>
      </c>
      <c r="D422" t="s">
        <v>17</v>
      </c>
      <c r="E422" t="s">
        <v>85</v>
      </c>
      <c r="G422" s="1">
        <v>45739</v>
      </c>
      <c r="H422" t="s">
        <v>65</v>
      </c>
      <c r="I422" t="s">
        <v>28</v>
      </c>
      <c r="J422">
        <v>0.19</v>
      </c>
      <c r="K422">
        <v>1</v>
      </c>
      <c r="L422" t="s">
        <v>4732</v>
      </c>
      <c r="M422" s="6">
        <v>2</v>
      </c>
      <c r="N422" t="s">
        <v>1707</v>
      </c>
    </row>
    <row r="423" spans="1:14" x14ac:dyDescent="0.3">
      <c r="A423" t="s">
        <v>1708</v>
      </c>
      <c r="B423" s="5" t="s">
        <v>1709</v>
      </c>
      <c r="C423" t="s">
        <v>1710</v>
      </c>
      <c r="D423" t="s">
        <v>115</v>
      </c>
      <c r="E423" t="s">
        <v>26</v>
      </c>
      <c r="F423" s="6">
        <v>22</v>
      </c>
      <c r="G423" s="1">
        <v>44971</v>
      </c>
      <c r="H423" t="s">
        <v>141</v>
      </c>
      <c r="I423" t="s">
        <v>142</v>
      </c>
      <c r="J423">
        <v>0.09</v>
      </c>
      <c r="K423">
        <v>45</v>
      </c>
      <c r="M423" s="6">
        <v>3</v>
      </c>
      <c r="N423" t="s">
        <v>1711</v>
      </c>
    </row>
    <row r="424" spans="1:14" x14ac:dyDescent="0.3">
      <c r="A424" t="s">
        <v>1712</v>
      </c>
      <c r="B424" s="5" t="s">
        <v>1713</v>
      </c>
      <c r="C424" t="s">
        <v>1714</v>
      </c>
      <c r="D424" t="s">
        <v>115</v>
      </c>
      <c r="E424" t="s">
        <v>151</v>
      </c>
      <c r="G424" s="1">
        <v>45608</v>
      </c>
      <c r="H424" t="s">
        <v>19</v>
      </c>
      <c r="I424" t="s">
        <v>20</v>
      </c>
      <c r="J424">
        <v>0.5</v>
      </c>
      <c r="K424">
        <v>1.5</v>
      </c>
      <c r="M424" s="6">
        <v>2</v>
      </c>
      <c r="N424" t="s">
        <v>1715</v>
      </c>
    </row>
    <row r="425" spans="1:14" x14ac:dyDescent="0.3">
      <c r="A425" t="s">
        <v>1716</v>
      </c>
      <c r="B425" s="5" t="s">
        <v>1717</v>
      </c>
      <c r="C425" t="s">
        <v>1718</v>
      </c>
      <c r="D425" t="s">
        <v>115</v>
      </c>
      <c r="E425" t="s">
        <v>132</v>
      </c>
      <c r="F425" s="6">
        <v>25</v>
      </c>
      <c r="G425" s="1">
        <v>45106</v>
      </c>
      <c r="H425" t="s">
        <v>86</v>
      </c>
      <c r="I425" t="s">
        <v>28</v>
      </c>
      <c r="J425">
        <v>0.89</v>
      </c>
      <c r="K425">
        <v>45</v>
      </c>
      <c r="M425" s="6">
        <v>4</v>
      </c>
      <c r="N425" t="s">
        <v>1719</v>
      </c>
    </row>
    <row r="426" spans="1:14" x14ac:dyDescent="0.3">
      <c r="A426" t="s">
        <v>1720</v>
      </c>
      <c r="B426" s="5" t="s">
        <v>1721</v>
      </c>
      <c r="C426" t="s">
        <v>1722</v>
      </c>
      <c r="D426" t="s">
        <v>115</v>
      </c>
      <c r="E426" t="s">
        <v>132</v>
      </c>
      <c r="F426" s="6">
        <v>18</v>
      </c>
      <c r="G426" s="1">
        <v>44666</v>
      </c>
      <c r="H426" t="s">
        <v>49</v>
      </c>
      <c r="I426" t="s">
        <v>35</v>
      </c>
      <c r="J426">
        <v>0.85</v>
      </c>
      <c r="K426">
        <v>90</v>
      </c>
      <c r="L426" t="s">
        <v>4731</v>
      </c>
      <c r="M426" s="6">
        <v>3</v>
      </c>
      <c r="N426" t="s">
        <v>1723</v>
      </c>
    </row>
    <row r="427" spans="1:14" x14ac:dyDescent="0.3">
      <c r="A427" t="s">
        <v>1724</v>
      </c>
      <c r="B427" s="5" t="s">
        <v>1725</v>
      </c>
      <c r="C427" t="s">
        <v>1726</v>
      </c>
      <c r="D427" t="s">
        <v>17</v>
      </c>
      <c r="E427" t="s">
        <v>151</v>
      </c>
      <c r="F427" s="6">
        <v>0</v>
      </c>
      <c r="G427" s="1">
        <v>45090</v>
      </c>
      <c r="H427" t="s">
        <v>55</v>
      </c>
      <c r="I427" t="s">
        <v>56</v>
      </c>
      <c r="J427">
        <v>77</v>
      </c>
      <c r="K427">
        <v>2</v>
      </c>
      <c r="M427" s="6">
        <v>5</v>
      </c>
      <c r="N427" t="s">
        <v>1727</v>
      </c>
    </row>
    <row r="428" spans="1:14" x14ac:dyDescent="0.3">
      <c r="A428" t="s">
        <v>1728</v>
      </c>
      <c r="B428" s="5" t="s">
        <v>1729</v>
      </c>
      <c r="C428" t="s">
        <v>1730</v>
      </c>
      <c r="D428" t="s">
        <v>84</v>
      </c>
      <c r="E428" t="s">
        <v>70</v>
      </c>
      <c r="F428" s="6">
        <v>28</v>
      </c>
      <c r="G428" s="1">
        <v>45595</v>
      </c>
      <c r="H428" t="s">
        <v>65</v>
      </c>
      <c r="I428" t="s">
        <v>28</v>
      </c>
      <c r="J428">
        <v>0.79</v>
      </c>
      <c r="K428">
        <v>45</v>
      </c>
      <c r="M428" s="6">
        <v>2</v>
      </c>
      <c r="N428" t="s">
        <v>1731</v>
      </c>
    </row>
    <row r="429" spans="1:14" x14ac:dyDescent="0.3">
      <c r="A429" t="s">
        <v>1732</v>
      </c>
      <c r="B429" s="5" t="s">
        <v>1733</v>
      </c>
      <c r="C429" t="s">
        <v>1734</v>
      </c>
      <c r="D429" t="s">
        <v>115</v>
      </c>
      <c r="E429" t="s">
        <v>70</v>
      </c>
      <c r="F429" s="6">
        <v>0</v>
      </c>
      <c r="G429" s="1">
        <v>44713</v>
      </c>
      <c r="H429" t="s">
        <v>55</v>
      </c>
      <c r="I429" t="s">
        <v>56</v>
      </c>
      <c r="J429">
        <v>0.22</v>
      </c>
      <c r="K429">
        <v>45</v>
      </c>
      <c r="N429" t="s">
        <v>1735</v>
      </c>
    </row>
    <row r="430" spans="1:14" x14ac:dyDescent="0.3">
      <c r="A430" t="s">
        <v>1736</v>
      </c>
      <c r="B430" s="5" t="s">
        <v>1737</v>
      </c>
      <c r="C430" t="s">
        <v>1738</v>
      </c>
      <c r="D430" t="s">
        <v>84</v>
      </c>
      <c r="E430" t="s">
        <v>151</v>
      </c>
      <c r="F430" s="6">
        <v>0</v>
      </c>
      <c r="G430" s="1">
        <v>45084</v>
      </c>
      <c r="H430" t="s">
        <v>294</v>
      </c>
      <c r="I430" t="s">
        <v>20</v>
      </c>
      <c r="J430">
        <v>8</v>
      </c>
      <c r="K430">
        <v>2</v>
      </c>
      <c r="M430" s="6">
        <v>5</v>
      </c>
      <c r="N430" t="s">
        <v>607</v>
      </c>
    </row>
    <row r="431" spans="1:14" x14ac:dyDescent="0.3">
      <c r="A431" t="s">
        <v>1739</v>
      </c>
      <c r="B431" s="5" t="s">
        <v>1740</v>
      </c>
      <c r="C431" t="s">
        <v>1741</v>
      </c>
      <c r="D431" t="s">
        <v>115</v>
      </c>
      <c r="E431" t="s">
        <v>85</v>
      </c>
      <c r="F431" s="6">
        <v>0</v>
      </c>
      <c r="G431" s="1">
        <v>45551</v>
      </c>
      <c r="H431" t="s">
        <v>229</v>
      </c>
      <c r="I431" t="s">
        <v>142</v>
      </c>
      <c r="J431">
        <v>0.56999999999999995</v>
      </c>
      <c r="K431">
        <v>90</v>
      </c>
      <c r="L431" t="s">
        <v>4731</v>
      </c>
      <c r="M431" s="6">
        <v>5</v>
      </c>
      <c r="N431" t="s">
        <v>1742</v>
      </c>
    </row>
    <row r="432" spans="1:14" x14ac:dyDescent="0.3">
      <c r="A432" t="s">
        <v>1743</v>
      </c>
      <c r="B432" s="5" t="s">
        <v>1744</v>
      </c>
      <c r="C432" t="s">
        <v>1745</v>
      </c>
      <c r="D432" t="s">
        <v>84</v>
      </c>
      <c r="E432" t="s">
        <v>48</v>
      </c>
      <c r="G432" s="1">
        <v>45109</v>
      </c>
      <c r="H432" t="s">
        <v>27</v>
      </c>
      <c r="I432" t="s">
        <v>28</v>
      </c>
      <c r="J432">
        <v>44</v>
      </c>
      <c r="K432">
        <v>120</v>
      </c>
      <c r="L432" t="s">
        <v>4731</v>
      </c>
      <c r="M432" s="6">
        <v>1</v>
      </c>
      <c r="N432" t="s">
        <v>1746</v>
      </c>
    </row>
    <row r="433" spans="1:14" x14ac:dyDescent="0.3">
      <c r="A433" t="s">
        <v>1747</v>
      </c>
      <c r="B433" s="5" t="s">
        <v>1748</v>
      </c>
      <c r="C433" t="s">
        <v>1749</v>
      </c>
      <c r="D433" t="s">
        <v>54</v>
      </c>
      <c r="E433" t="s">
        <v>18</v>
      </c>
      <c r="G433" s="1">
        <v>45653</v>
      </c>
      <c r="H433" t="s">
        <v>19</v>
      </c>
      <c r="I433" t="s">
        <v>20</v>
      </c>
      <c r="J433">
        <v>3</v>
      </c>
      <c r="K433">
        <v>1.5</v>
      </c>
      <c r="M433" s="6">
        <v>2</v>
      </c>
      <c r="N433" t="s">
        <v>1750</v>
      </c>
    </row>
    <row r="434" spans="1:14" x14ac:dyDescent="0.3">
      <c r="A434" t="s">
        <v>1751</v>
      </c>
      <c r="B434" s="5" t="s">
        <v>1752</v>
      </c>
      <c r="C434" t="s">
        <v>1753</v>
      </c>
      <c r="D434" t="s">
        <v>105</v>
      </c>
      <c r="E434" t="s">
        <v>48</v>
      </c>
      <c r="F434" s="6">
        <v>18</v>
      </c>
      <c r="G434" s="1">
        <v>45541</v>
      </c>
      <c r="H434" t="s">
        <v>165</v>
      </c>
      <c r="I434" t="s">
        <v>142</v>
      </c>
      <c r="J434">
        <v>0.46</v>
      </c>
      <c r="K434">
        <v>90</v>
      </c>
      <c r="L434" t="s">
        <v>4731</v>
      </c>
      <c r="M434" s="6">
        <v>6</v>
      </c>
      <c r="N434" t="s">
        <v>1754</v>
      </c>
    </row>
    <row r="435" spans="1:14" x14ac:dyDescent="0.3">
      <c r="A435" t="s">
        <v>1755</v>
      </c>
      <c r="B435" s="5" t="s">
        <v>1702</v>
      </c>
      <c r="C435" t="s">
        <v>1756</v>
      </c>
      <c r="D435" t="s">
        <v>84</v>
      </c>
      <c r="E435" t="s">
        <v>48</v>
      </c>
      <c r="F435" s="6">
        <v>0</v>
      </c>
      <c r="G435" s="1">
        <v>45405</v>
      </c>
      <c r="H435" t="s">
        <v>110</v>
      </c>
      <c r="I435" t="s">
        <v>56</v>
      </c>
      <c r="J435">
        <v>0.82</v>
      </c>
      <c r="K435">
        <v>90</v>
      </c>
      <c r="L435" t="s">
        <v>4731</v>
      </c>
      <c r="M435" s="6">
        <v>6</v>
      </c>
      <c r="N435" t="s">
        <v>1757</v>
      </c>
    </row>
    <row r="436" spans="1:14" x14ac:dyDescent="0.3">
      <c r="A436" t="s">
        <v>1758</v>
      </c>
      <c r="B436" s="5" t="s">
        <v>1759</v>
      </c>
      <c r="C436" t="s">
        <v>1760</v>
      </c>
      <c r="D436" t="s">
        <v>25</v>
      </c>
      <c r="E436" t="s">
        <v>18</v>
      </c>
      <c r="F436" s="6">
        <v>0</v>
      </c>
      <c r="G436" s="1">
        <v>45711</v>
      </c>
      <c r="H436" t="s">
        <v>55</v>
      </c>
      <c r="I436" t="s">
        <v>56</v>
      </c>
      <c r="J436">
        <v>0</v>
      </c>
      <c r="K436">
        <v>90</v>
      </c>
      <c r="L436" t="s">
        <v>4731</v>
      </c>
      <c r="M436" s="6">
        <v>5</v>
      </c>
      <c r="N436" t="s">
        <v>1761</v>
      </c>
    </row>
    <row r="437" spans="1:14" x14ac:dyDescent="0.3">
      <c r="A437" t="s">
        <v>1762</v>
      </c>
      <c r="B437" s="5" t="s">
        <v>1763</v>
      </c>
      <c r="C437" t="s">
        <v>1764</v>
      </c>
      <c r="D437" t="s">
        <v>25</v>
      </c>
      <c r="E437" t="s">
        <v>132</v>
      </c>
      <c r="F437" s="6">
        <v>34</v>
      </c>
      <c r="G437" s="1">
        <v>45184</v>
      </c>
      <c r="H437" t="s">
        <v>65</v>
      </c>
      <c r="I437" t="s">
        <v>28</v>
      </c>
      <c r="J437">
        <v>0.88</v>
      </c>
      <c r="K437">
        <v>1.5</v>
      </c>
      <c r="M437" s="6">
        <v>1</v>
      </c>
      <c r="N437" t="s">
        <v>1765</v>
      </c>
    </row>
    <row r="438" spans="1:14" x14ac:dyDescent="0.3">
      <c r="A438" t="s">
        <v>1766</v>
      </c>
      <c r="B438" s="5" t="s">
        <v>1767</v>
      </c>
      <c r="C438" t="s">
        <v>1768</v>
      </c>
      <c r="D438" t="s">
        <v>25</v>
      </c>
      <c r="E438" t="s">
        <v>26</v>
      </c>
      <c r="F438" s="6">
        <v>0</v>
      </c>
      <c r="G438" s="1">
        <v>45235</v>
      </c>
      <c r="H438" t="s">
        <v>19</v>
      </c>
      <c r="I438" t="s">
        <v>20</v>
      </c>
      <c r="J438">
        <v>85</v>
      </c>
      <c r="K438">
        <v>1</v>
      </c>
      <c r="L438" t="s">
        <v>4732</v>
      </c>
      <c r="M438" s="6">
        <v>1</v>
      </c>
      <c r="N438" t="s">
        <v>1769</v>
      </c>
    </row>
    <row r="439" spans="1:14" x14ac:dyDescent="0.3">
      <c r="A439" t="s">
        <v>1770</v>
      </c>
      <c r="B439" s="5" t="s">
        <v>1771</v>
      </c>
      <c r="C439" t="s">
        <v>1772</v>
      </c>
      <c r="D439" t="s">
        <v>25</v>
      </c>
      <c r="E439" t="s">
        <v>48</v>
      </c>
      <c r="F439" s="6">
        <v>0</v>
      </c>
      <c r="G439" s="1">
        <v>44953</v>
      </c>
      <c r="H439" t="s">
        <v>110</v>
      </c>
      <c r="I439" t="s">
        <v>56</v>
      </c>
      <c r="J439">
        <v>53</v>
      </c>
      <c r="K439">
        <v>45</v>
      </c>
      <c r="M439" s="6">
        <v>3</v>
      </c>
      <c r="N439" t="s">
        <v>1773</v>
      </c>
    </row>
    <row r="440" spans="1:14" x14ac:dyDescent="0.3">
      <c r="A440" t="s">
        <v>1774</v>
      </c>
      <c r="B440" s="5" t="s">
        <v>1775</v>
      </c>
      <c r="C440" t="s">
        <v>1776</v>
      </c>
      <c r="D440" t="s">
        <v>25</v>
      </c>
      <c r="E440" t="s">
        <v>26</v>
      </c>
      <c r="G440" s="1">
        <v>45141</v>
      </c>
      <c r="H440" t="s">
        <v>71</v>
      </c>
      <c r="I440" t="s">
        <v>35</v>
      </c>
      <c r="J440">
        <v>0.74</v>
      </c>
      <c r="K440">
        <v>1.5</v>
      </c>
      <c r="M440" s="6">
        <v>2</v>
      </c>
      <c r="N440" t="s">
        <v>1777</v>
      </c>
    </row>
    <row r="441" spans="1:14" x14ac:dyDescent="0.3">
      <c r="A441" t="s">
        <v>1778</v>
      </c>
      <c r="B441" s="5" t="s">
        <v>1779</v>
      </c>
      <c r="C441" t="s">
        <v>1780</v>
      </c>
      <c r="D441" t="s">
        <v>105</v>
      </c>
      <c r="E441" t="s">
        <v>48</v>
      </c>
      <c r="G441" s="1">
        <v>45156</v>
      </c>
      <c r="H441" t="s">
        <v>294</v>
      </c>
      <c r="I441" t="s">
        <v>20</v>
      </c>
      <c r="J441">
        <v>0.35</v>
      </c>
      <c r="K441">
        <v>90</v>
      </c>
      <c r="L441" t="s">
        <v>4731</v>
      </c>
      <c r="M441" s="6">
        <v>6</v>
      </c>
      <c r="N441" t="s">
        <v>1781</v>
      </c>
    </row>
    <row r="442" spans="1:14" x14ac:dyDescent="0.3">
      <c r="A442" t="s">
        <v>1782</v>
      </c>
      <c r="B442" s="5" t="s">
        <v>1783</v>
      </c>
      <c r="C442" t="s">
        <v>1784</v>
      </c>
      <c r="D442" t="s">
        <v>105</v>
      </c>
      <c r="E442" t="s">
        <v>48</v>
      </c>
      <c r="G442" s="1">
        <v>45527</v>
      </c>
      <c r="H442" t="s">
        <v>71</v>
      </c>
      <c r="I442" t="s">
        <v>35</v>
      </c>
      <c r="J442">
        <v>0.67</v>
      </c>
      <c r="K442">
        <v>120</v>
      </c>
      <c r="L442" t="s">
        <v>4731</v>
      </c>
      <c r="M442" s="6">
        <v>6</v>
      </c>
      <c r="N442" t="s">
        <v>1785</v>
      </c>
    </row>
    <row r="443" spans="1:14" x14ac:dyDescent="0.3">
      <c r="A443" t="s">
        <v>1786</v>
      </c>
      <c r="B443" s="5" t="s">
        <v>1787</v>
      </c>
      <c r="C443" t="s">
        <v>1788</v>
      </c>
      <c r="D443" t="s">
        <v>25</v>
      </c>
      <c r="E443" t="s">
        <v>70</v>
      </c>
      <c r="F443" s="6">
        <v>19</v>
      </c>
      <c r="G443" s="1">
        <v>45497</v>
      </c>
      <c r="H443" t="s">
        <v>152</v>
      </c>
      <c r="I443" t="s">
        <v>56</v>
      </c>
      <c r="J443">
        <v>0.26</v>
      </c>
      <c r="K443">
        <v>1</v>
      </c>
      <c r="L443" t="s">
        <v>4732</v>
      </c>
      <c r="M443" s="6">
        <v>5</v>
      </c>
      <c r="N443" t="s">
        <v>1789</v>
      </c>
    </row>
    <row r="444" spans="1:14" x14ac:dyDescent="0.3">
      <c r="A444" t="s">
        <v>1790</v>
      </c>
      <c r="B444" s="5" t="s">
        <v>1791</v>
      </c>
      <c r="C444" t="s">
        <v>1792</v>
      </c>
      <c r="D444" t="s">
        <v>84</v>
      </c>
      <c r="E444" t="s">
        <v>26</v>
      </c>
      <c r="G444" s="1">
        <v>45615</v>
      </c>
      <c r="H444" t="s">
        <v>49</v>
      </c>
      <c r="I444" t="s">
        <v>35</v>
      </c>
      <c r="J444">
        <v>0.49</v>
      </c>
      <c r="K444">
        <v>120</v>
      </c>
      <c r="L444" t="s">
        <v>4731</v>
      </c>
      <c r="M444" s="6">
        <v>4</v>
      </c>
      <c r="N444" t="s">
        <v>1793</v>
      </c>
    </row>
    <row r="445" spans="1:14" x14ac:dyDescent="0.3">
      <c r="A445" t="s">
        <v>1794</v>
      </c>
      <c r="B445" s="5" t="s">
        <v>1795</v>
      </c>
      <c r="C445" t="s">
        <v>1796</v>
      </c>
      <c r="D445" t="s">
        <v>25</v>
      </c>
      <c r="E445" t="s">
        <v>151</v>
      </c>
      <c r="G445" s="1">
        <v>45388</v>
      </c>
      <c r="H445" t="s">
        <v>27</v>
      </c>
      <c r="I445" t="s">
        <v>28</v>
      </c>
      <c r="J445">
        <v>81</v>
      </c>
      <c r="K445">
        <v>1.5</v>
      </c>
      <c r="M445" s="6">
        <v>3</v>
      </c>
      <c r="N445" t="s">
        <v>1797</v>
      </c>
    </row>
    <row r="446" spans="1:14" x14ac:dyDescent="0.3">
      <c r="A446" t="s">
        <v>1798</v>
      </c>
      <c r="B446" s="5" t="s">
        <v>1799</v>
      </c>
      <c r="C446" t="s">
        <v>1800</v>
      </c>
      <c r="D446" t="s">
        <v>54</v>
      </c>
      <c r="E446" t="s">
        <v>48</v>
      </c>
      <c r="F446" s="6">
        <v>0</v>
      </c>
      <c r="G446" s="1">
        <v>45362</v>
      </c>
      <c r="H446" t="s">
        <v>65</v>
      </c>
      <c r="I446" t="s">
        <v>28</v>
      </c>
      <c r="J446">
        <v>93</v>
      </c>
      <c r="K446">
        <v>1</v>
      </c>
      <c r="L446" t="s">
        <v>4732</v>
      </c>
      <c r="N446" t="s">
        <v>1801</v>
      </c>
    </row>
    <row r="447" spans="1:14" x14ac:dyDescent="0.3">
      <c r="A447" t="s">
        <v>1802</v>
      </c>
      <c r="B447" s="5" t="s">
        <v>1803</v>
      </c>
      <c r="C447" t="s">
        <v>1804</v>
      </c>
      <c r="D447" t="s">
        <v>25</v>
      </c>
      <c r="E447" t="s">
        <v>85</v>
      </c>
      <c r="F447" s="6">
        <v>19</v>
      </c>
      <c r="G447" s="1">
        <v>45288</v>
      </c>
      <c r="H447" t="s">
        <v>19</v>
      </c>
      <c r="I447" t="s">
        <v>20</v>
      </c>
      <c r="J447">
        <v>0.87</v>
      </c>
      <c r="K447">
        <v>1.5</v>
      </c>
      <c r="M447" s="6">
        <v>4</v>
      </c>
      <c r="N447" t="s">
        <v>1805</v>
      </c>
    </row>
    <row r="448" spans="1:14" x14ac:dyDescent="0.3">
      <c r="A448" t="s">
        <v>1806</v>
      </c>
      <c r="B448" s="5" t="s">
        <v>1807</v>
      </c>
      <c r="C448" t="s">
        <v>1808</v>
      </c>
      <c r="D448" t="s">
        <v>84</v>
      </c>
      <c r="E448" t="s">
        <v>48</v>
      </c>
      <c r="F448" s="6">
        <v>0</v>
      </c>
      <c r="G448" s="1">
        <v>45036</v>
      </c>
      <c r="H448" t="s">
        <v>27</v>
      </c>
      <c r="I448" t="s">
        <v>28</v>
      </c>
      <c r="J448">
        <v>0.9</v>
      </c>
      <c r="K448">
        <v>45</v>
      </c>
      <c r="M448" s="6">
        <v>1</v>
      </c>
      <c r="N448" t="s">
        <v>1809</v>
      </c>
    </row>
    <row r="449" spans="1:14" x14ac:dyDescent="0.3">
      <c r="A449" t="s">
        <v>1810</v>
      </c>
      <c r="B449" s="5" t="s">
        <v>1811</v>
      </c>
      <c r="C449" t="s">
        <v>1812</v>
      </c>
      <c r="D449" t="s">
        <v>54</v>
      </c>
      <c r="E449" t="s">
        <v>42</v>
      </c>
      <c r="F449" s="6">
        <v>23</v>
      </c>
      <c r="G449" s="1">
        <v>45736</v>
      </c>
      <c r="H449" t="s">
        <v>110</v>
      </c>
      <c r="I449" t="s">
        <v>56</v>
      </c>
      <c r="J449">
        <v>0.35</v>
      </c>
      <c r="K449">
        <v>1</v>
      </c>
      <c r="L449" t="s">
        <v>4732</v>
      </c>
      <c r="M449" s="6">
        <v>6</v>
      </c>
      <c r="N449" t="s">
        <v>1813</v>
      </c>
    </row>
    <row r="450" spans="1:14" x14ac:dyDescent="0.3">
      <c r="A450" t="s">
        <v>1814</v>
      </c>
      <c r="B450" s="5" t="s">
        <v>1815</v>
      </c>
      <c r="C450" t="s">
        <v>1816</v>
      </c>
      <c r="D450" t="s">
        <v>41</v>
      </c>
      <c r="E450" t="s">
        <v>18</v>
      </c>
      <c r="F450" s="6">
        <v>0</v>
      </c>
      <c r="G450" s="1">
        <v>44809</v>
      </c>
      <c r="H450" t="s">
        <v>55</v>
      </c>
      <c r="I450" t="s">
        <v>56</v>
      </c>
      <c r="J450">
        <v>0.33</v>
      </c>
      <c r="K450">
        <v>1.5</v>
      </c>
      <c r="M450" s="6">
        <v>2</v>
      </c>
      <c r="N450" t="s">
        <v>1817</v>
      </c>
    </row>
    <row r="451" spans="1:14" x14ac:dyDescent="0.3">
      <c r="A451" t="s">
        <v>1818</v>
      </c>
      <c r="B451" s="5" t="s">
        <v>1819</v>
      </c>
      <c r="C451" t="s">
        <v>123</v>
      </c>
      <c r="D451" t="s">
        <v>17</v>
      </c>
      <c r="E451" t="s">
        <v>42</v>
      </c>
      <c r="G451" s="1">
        <v>44873</v>
      </c>
      <c r="H451" t="s">
        <v>65</v>
      </c>
      <c r="I451" t="s">
        <v>28</v>
      </c>
      <c r="J451">
        <v>0.56000000000000005</v>
      </c>
      <c r="K451">
        <v>45</v>
      </c>
      <c r="N451" t="s">
        <v>1820</v>
      </c>
    </row>
    <row r="452" spans="1:14" x14ac:dyDescent="0.3">
      <c r="A452" t="s">
        <v>1821</v>
      </c>
      <c r="B452" s="5" t="s">
        <v>1822</v>
      </c>
      <c r="C452" t="s">
        <v>1823</v>
      </c>
      <c r="D452" t="s">
        <v>91</v>
      </c>
      <c r="E452" t="s">
        <v>92</v>
      </c>
      <c r="G452" s="1">
        <v>44889</v>
      </c>
      <c r="H452" t="s">
        <v>141</v>
      </c>
      <c r="I452" t="s">
        <v>142</v>
      </c>
      <c r="J452">
        <v>0.34</v>
      </c>
      <c r="K452">
        <v>1.5</v>
      </c>
      <c r="M452" s="6">
        <v>2</v>
      </c>
      <c r="N452" t="s">
        <v>1824</v>
      </c>
    </row>
    <row r="453" spans="1:14" x14ac:dyDescent="0.3">
      <c r="A453" t="s">
        <v>1825</v>
      </c>
      <c r="B453" s="5" t="s">
        <v>1826</v>
      </c>
      <c r="C453" t="s">
        <v>1827</v>
      </c>
      <c r="D453" t="s">
        <v>54</v>
      </c>
      <c r="E453" t="s">
        <v>151</v>
      </c>
      <c r="G453" s="1">
        <v>45192</v>
      </c>
      <c r="H453" t="s">
        <v>43</v>
      </c>
      <c r="I453" t="s">
        <v>20</v>
      </c>
      <c r="J453">
        <v>0.88</v>
      </c>
      <c r="K453">
        <v>1.5</v>
      </c>
      <c r="M453" s="6">
        <v>6</v>
      </c>
      <c r="N453" t="s">
        <v>1828</v>
      </c>
    </row>
    <row r="454" spans="1:14" x14ac:dyDescent="0.3">
      <c r="A454" t="s">
        <v>1829</v>
      </c>
      <c r="B454" s="5" t="s">
        <v>1830</v>
      </c>
      <c r="C454" t="s">
        <v>1831</v>
      </c>
      <c r="D454" t="s">
        <v>91</v>
      </c>
      <c r="E454" t="s">
        <v>18</v>
      </c>
      <c r="F454" s="6">
        <v>39</v>
      </c>
      <c r="G454" s="1">
        <v>44659</v>
      </c>
      <c r="H454" t="s">
        <v>294</v>
      </c>
      <c r="I454" t="s">
        <v>20</v>
      </c>
      <c r="J454">
        <v>97</v>
      </c>
      <c r="K454">
        <v>1.5</v>
      </c>
      <c r="M454" s="6">
        <v>6</v>
      </c>
      <c r="N454" t="s">
        <v>1832</v>
      </c>
    </row>
    <row r="455" spans="1:14" x14ac:dyDescent="0.3">
      <c r="A455" t="s">
        <v>1833</v>
      </c>
      <c r="B455" s="5" t="s">
        <v>1834</v>
      </c>
      <c r="C455" t="s">
        <v>1835</v>
      </c>
      <c r="D455" t="s">
        <v>41</v>
      </c>
      <c r="E455" t="s">
        <v>26</v>
      </c>
      <c r="F455" s="6">
        <v>0</v>
      </c>
      <c r="G455" s="1">
        <v>44986</v>
      </c>
      <c r="H455" t="s">
        <v>43</v>
      </c>
      <c r="I455" t="s">
        <v>20</v>
      </c>
      <c r="J455">
        <v>0.8</v>
      </c>
      <c r="K455">
        <v>120</v>
      </c>
      <c r="L455" t="s">
        <v>4731</v>
      </c>
      <c r="M455" s="6">
        <v>4</v>
      </c>
      <c r="N455" t="s">
        <v>1196</v>
      </c>
    </row>
    <row r="456" spans="1:14" x14ac:dyDescent="0.3">
      <c r="A456" t="s">
        <v>1836</v>
      </c>
      <c r="B456" s="5" t="s">
        <v>1837</v>
      </c>
      <c r="C456" t="s">
        <v>1838</v>
      </c>
      <c r="D456" t="s">
        <v>91</v>
      </c>
      <c r="E456" t="s">
        <v>18</v>
      </c>
      <c r="F456" s="6">
        <v>21</v>
      </c>
      <c r="G456" s="1">
        <v>44866</v>
      </c>
      <c r="H456" t="s">
        <v>43</v>
      </c>
      <c r="I456" t="s">
        <v>20</v>
      </c>
      <c r="J456">
        <v>0.56999999999999995</v>
      </c>
      <c r="K456">
        <v>120</v>
      </c>
      <c r="L456" t="s">
        <v>4731</v>
      </c>
      <c r="M456" s="6">
        <v>1</v>
      </c>
      <c r="N456" t="s">
        <v>1839</v>
      </c>
    </row>
    <row r="457" spans="1:14" x14ac:dyDescent="0.3">
      <c r="A457" t="s">
        <v>1840</v>
      </c>
      <c r="B457" s="5" t="s">
        <v>1841</v>
      </c>
      <c r="C457" t="s">
        <v>1842</v>
      </c>
      <c r="D457" t="s">
        <v>91</v>
      </c>
      <c r="E457" t="s">
        <v>132</v>
      </c>
      <c r="F457" s="6">
        <v>37</v>
      </c>
      <c r="G457" s="1">
        <v>45626</v>
      </c>
      <c r="H457" t="s">
        <v>65</v>
      </c>
      <c r="I457" t="s">
        <v>28</v>
      </c>
      <c r="J457">
        <v>0.09</v>
      </c>
      <c r="K457">
        <v>1</v>
      </c>
      <c r="L457" t="s">
        <v>4732</v>
      </c>
      <c r="M457" s="6">
        <v>1</v>
      </c>
      <c r="N457" t="s">
        <v>1843</v>
      </c>
    </row>
    <row r="458" spans="1:14" x14ac:dyDescent="0.3">
      <c r="A458" t="s">
        <v>1844</v>
      </c>
      <c r="B458" s="5" t="s">
        <v>1845</v>
      </c>
      <c r="C458" t="s">
        <v>1846</v>
      </c>
      <c r="D458" t="s">
        <v>105</v>
      </c>
      <c r="E458" t="s">
        <v>70</v>
      </c>
      <c r="F458" s="6">
        <v>44</v>
      </c>
      <c r="G458" s="1">
        <v>45076</v>
      </c>
      <c r="H458" t="s">
        <v>229</v>
      </c>
      <c r="I458" t="s">
        <v>142</v>
      </c>
      <c r="J458">
        <v>0.39</v>
      </c>
      <c r="K458">
        <v>1</v>
      </c>
      <c r="L458" t="s">
        <v>4732</v>
      </c>
      <c r="M458" s="6">
        <v>6</v>
      </c>
      <c r="N458" t="s">
        <v>1847</v>
      </c>
    </row>
    <row r="459" spans="1:14" x14ac:dyDescent="0.3">
      <c r="A459" t="s">
        <v>1848</v>
      </c>
      <c r="B459" s="5" t="s">
        <v>1849</v>
      </c>
      <c r="C459" t="s">
        <v>1850</v>
      </c>
      <c r="D459" t="s">
        <v>105</v>
      </c>
      <c r="E459" t="s">
        <v>151</v>
      </c>
      <c r="F459" s="6">
        <v>44</v>
      </c>
      <c r="G459" s="1">
        <v>44878</v>
      </c>
      <c r="H459" t="s">
        <v>86</v>
      </c>
      <c r="I459" t="s">
        <v>28</v>
      </c>
      <c r="J459">
        <v>0.94</v>
      </c>
      <c r="K459">
        <v>90</v>
      </c>
      <c r="L459" t="s">
        <v>4731</v>
      </c>
      <c r="N459" t="s">
        <v>299</v>
      </c>
    </row>
    <row r="460" spans="1:14" x14ac:dyDescent="0.3">
      <c r="A460" t="s">
        <v>1851</v>
      </c>
      <c r="B460" s="5" t="s">
        <v>1852</v>
      </c>
      <c r="C460" t="s">
        <v>1853</v>
      </c>
      <c r="D460" t="s">
        <v>105</v>
      </c>
      <c r="E460" t="s">
        <v>132</v>
      </c>
      <c r="F460" s="6">
        <v>0</v>
      </c>
      <c r="G460" s="1">
        <v>45143</v>
      </c>
      <c r="H460" t="s">
        <v>165</v>
      </c>
      <c r="I460" t="s">
        <v>142</v>
      </c>
      <c r="J460">
        <v>0.96</v>
      </c>
      <c r="K460">
        <v>1.5</v>
      </c>
      <c r="M460" s="6">
        <v>4</v>
      </c>
      <c r="N460" t="s">
        <v>1854</v>
      </c>
    </row>
    <row r="461" spans="1:14" x14ac:dyDescent="0.3">
      <c r="A461" t="s">
        <v>1855</v>
      </c>
      <c r="B461" s="5" t="s">
        <v>1856</v>
      </c>
      <c r="C461" t="s">
        <v>1857</v>
      </c>
      <c r="D461" t="s">
        <v>25</v>
      </c>
      <c r="E461" t="s">
        <v>18</v>
      </c>
      <c r="G461" s="1">
        <v>44712</v>
      </c>
      <c r="H461" t="s">
        <v>65</v>
      </c>
      <c r="I461" t="s">
        <v>28</v>
      </c>
      <c r="J461">
        <v>10</v>
      </c>
      <c r="K461">
        <v>1.5</v>
      </c>
      <c r="M461" s="6">
        <v>1</v>
      </c>
      <c r="N461" t="s">
        <v>1858</v>
      </c>
    </row>
    <row r="462" spans="1:14" x14ac:dyDescent="0.3">
      <c r="A462" t="s">
        <v>1859</v>
      </c>
      <c r="B462" s="5" t="s">
        <v>1860</v>
      </c>
      <c r="C462" t="s">
        <v>123</v>
      </c>
      <c r="D462" t="s">
        <v>105</v>
      </c>
      <c r="E462" t="s">
        <v>132</v>
      </c>
      <c r="F462" s="6">
        <v>37</v>
      </c>
      <c r="G462" s="1">
        <v>45627</v>
      </c>
      <c r="H462" t="s">
        <v>141</v>
      </c>
      <c r="I462" t="s">
        <v>142</v>
      </c>
      <c r="J462">
        <v>0.3</v>
      </c>
      <c r="K462">
        <v>45</v>
      </c>
      <c r="M462" s="6">
        <v>2</v>
      </c>
      <c r="N462" t="s">
        <v>1861</v>
      </c>
    </row>
    <row r="463" spans="1:14" x14ac:dyDescent="0.3">
      <c r="A463" t="s">
        <v>1862</v>
      </c>
      <c r="B463" s="5" t="s">
        <v>1863</v>
      </c>
      <c r="C463" t="s">
        <v>1864</v>
      </c>
      <c r="D463" t="s">
        <v>41</v>
      </c>
      <c r="E463" t="s">
        <v>132</v>
      </c>
      <c r="F463" s="6">
        <v>0</v>
      </c>
      <c r="G463" s="1">
        <v>45049</v>
      </c>
      <c r="H463" t="s">
        <v>49</v>
      </c>
      <c r="I463" t="s">
        <v>35</v>
      </c>
      <c r="J463">
        <v>0.15</v>
      </c>
      <c r="K463">
        <v>45</v>
      </c>
      <c r="M463" s="6">
        <v>5</v>
      </c>
      <c r="N463" t="s">
        <v>1865</v>
      </c>
    </row>
    <row r="464" spans="1:14" x14ac:dyDescent="0.3">
      <c r="A464" t="s">
        <v>1866</v>
      </c>
      <c r="B464" s="5" t="s">
        <v>1867</v>
      </c>
      <c r="C464" t="s">
        <v>1868</v>
      </c>
      <c r="D464" t="s">
        <v>91</v>
      </c>
      <c r="E464" t="s">
        <v>26</v>
      </c>
      <c r="G464" s="1">
        <v>45411</v>
      </c>
      <c r="H464" t="s">
        <v>19</v>
      </c>
      <c r="I464" t="s">
        <v>20</v>
      </c>
      <c r="J464">
        <v>0.6</v>
      </c>
      <c r="K464">
        <v>90</v>
      </c>
      <c r="L464" t="s">
        <v>4731</v>
      </c>
      <c r="M464" s="6">
        <v>4</v>
      </c>
      <c r="N464" t="s">
        <v>1869</v>
      </c>
    </row>
    <row r="465" spans="1:14" x14ac:dyDescent="0.3">
      <c r="A465" t="s">
        <v>1870</v>
      </c>
      <c r="B465" s="5" t="s">
        <v>1871</v>
      </c>
      <c r="C465" t="s">
        <v>1872</v>
      </c>
      <c r="D465" t="s">
        <v>115</v>
      </c>
      <c r="E465" t="s">
        <v>92</v>
      </c>
      <c r="F465" s="6">
        <v>21</v>
      </c>
      <c r="G465" s="1">
        <v>44985</v>
      </c>
      <c r="H465" t="s">
        <v>49</v>
      </c>
      <c r="I465" t="s">
        <v>35</v>
      </c>
      <c r="J465">
        <v>0.06</v>
      </c>
      <c r="K465">
        <v>1.5</v>
      </c>
      <c r="M465" s="6">
        <v>5</v>
      </c>
      <c r="N465" t="s">
        <v>1873</v>
      </c>
    </row>
    <row r="466" spans="1:14" x14ac:dyDescent="0.3">
      <c r="A466" t="s">
        <v>1874</v>
      </c>
      <c r="B466" s="5" t="s">
        <v>1875</v>
      </c>
      <c r="C466" t="s">
        <v>1876</v>
      </c>
      <c r="D466" t="s">
        <v>41</v>
      </c>
      <c r="E466" t="s">
        <v>70</v>
      </c>
      <c r="F466" s="6">
        <v>0</v>
      </c>
      <c r="G466" s="1">
        <v>45020</v>
      </c>
      <c r="H466" t="s">
        <v>110</v>
      </c>
      <c r="I466" t="s">
        <v>56</v>
      </c>
      <c r="J466">
        <v>0.86</v>
      </c>
      <c r="K466">
        <v>120</v>
      </c>
      <c r="L466" t="s">
        <v>4731</v>
      </c>
      <c r="M466" s="6">
        <v>3</v>
      </c>
      <c r="N466" t="s">
        <v>295</v>
      </c>
    </row>
    <row r="467" spans="1:14" x14ac:dyDescent="0.3">
      <c r="A467" t="s">
        <v>1877</v>
      </c>
      <c r="B467" s="5" t="s">
        <v>1878</v>
      </c>
      <c r="C467" t="s">
        <v>1879</v>
      </c>
      <c r="D467" t="s">
        <v>115</v>
      </c>
      <c r="E467" t="s">
        <v>48</v>
      </c>
      <c r="G467" s="1">
        <v>45483</v>
      </c>
      <c r="H467" t="s">
        <v>152</v>
      </c>
      <c r="I467" t="s">
        <v>56</v>
      </c>
      <c r="J467">
        <v>0.06</v>
      </c>
      <c r="K467">
        <v>120</v>
      </c>
      <c r="L467" t="s">
        <v>4731</v>
      </c>
      <c r="M467" s="6">
        <v>4</v>
      </c>
      <c r="N467" t="s">
        <v>1880</v>
      </c>
    </row>
    <row r="468" spans="1:14" x14ac:dyDescent="0.3">
      <c r="A468" t="s">
        <v>1881</v>
      </c>
      <c r="B468" s="5" t="s">
        <v>1882</v>
      </c>
      <c r="C468" t="s">
        <v>1883</v>
      </c>
      <c r="D468" t="s">
        <v>105</v>
      </c>
      <c r="E468" t="s">
        <v>70</v>
      </c>
      <c r="G468" s="1">
        <v>45565</v>
      </c>
      <c r="H468" t="s">
        <v>141</v>
      </c>
      <c r="I468" t="s">
        <v>142</v>
      </c>
      <c r="J468">
        <v>0.16</v>
      </c>
      <c r="K468">
        <v>2</v>
      </c>
      <c r="M468" s="6">
        <v>1</v>
      </c>
      <c r="N468" t="s">
        <v>1884</v>
      </c>
    </row>
    <row r="469" spans="1:14" x14ac:dyDescent="0.3">
      <c r="A469" t="s">
        <v>1885</v>
      </c>
      <c r="B469" s="5" t="s">
        <v>1886</v>
      </c>
      <c r="C469" t="s">
        <v>1887</v>
      </c>
      <c r="D469" t="s">
        <v>41</v>
      </c>
      <c r="E469" t="s">
        <v>70</v>
      </c>
      <c r="F469" s="6">
        <v>0</v>
      </c>
      <c r="G469" s="1">
        <v>44809</v>
      </c>
      <c r="H469" t="s">
        <v>34</v>
      </c>
      <c r="I469" t="s">
        <v>35</v>
      </c>
      <c r="J469">
        <v>0.81</v>
      </c>
      <c r="K469">
        <v>45</v>
      </c>
      <c r="M469" s="6">
        <v>5</v>
      </c>
      <c r="N469" t="s">
        <v>1888</v>
      </c>
    </row>
    <row r="470" spans="1:14" x14ac:dyDescent="0.3">
      <c r="A470" t="s">
        <v>1889</v>
      </c>
      <c r="B470" s="5" t="s">
        <v>1890</v>
      </c>
      <c r="C470" t="s">
        <v>1891</v>
      </c>
      <c r="D470" t="s">
        <v>84</v>
      </c>
      <c r="E470" t="s">
        <v>85</v>
      </c>
      <c r="F470" s="6">
        <v>36</v>
      </c>
      <c r="G470" s="1">
        <v>44844</v>
      </c>
      <c r="H470" t="s">
        <v>65</v>
      </c>
      <c r="I470" t="s">
        <v>28</v>
      </c>
      <c r="J470">
        <v>0.54</v>
      </c>
      <c r="K470">
        <v>2</v>
      </c>
      <c r="N470" t="s">
        <v>1892</v>
      </c>
    </row>
    <row r="471" spans="1:14" x14ac:dyDescent="0.3">
      <c r="A471" t="s">
        <v>1893</v>
      </c>
      <c r="B471" s="5" t="s">
        <v>1894</v>
      </c>
      <c r="C471" t="s">
        <v>1895</v>
      </c>
      <c r="D471" t="s">
        <v>17</v>
      </c>
      <c r="E471" t="s">
        <v>132</v>
      </c>
      <c r="F471" s="6">
        <v>33</v>
      </c>
      <c r="G471" s="1">
        <v>45087</v>
      </c>
      <c r="H471" t="s">
        <v>152</v>
      </c>
      <c r="I471" t="s">
        <v>56</v>
      </c>
      <c r="J471">
        <v>64</v>
      </c>
      <c r="K471">
        <v>120</v>
      </c>
      <c r="L471" t="s">
        <v>4731</v>
      </c>
      <c r="M471" s="6">
        <v>1</v>
      </c>
      <c r="N471" t="s">
        <v>1896</v>
      </c>
    </row>
    <row r="472" spans="1:14" x14ac:dyDescent="0.3">
      <c r="A472" t="s">
        <v>1897</v>
      </c>
      <c r="B472" s="5" t="s">
        <v>1898</v>
      </c>
      <c r="C472" t="s">
        <v>1899</v>
      </c>
      <c r="D472" t="s">
        <v>105</v>
      </c>
      <c r="E472" t="s">
        <v>132</v>
      </c>
      <c r="F472" s="6">
        <v>0</v>
      </c>
      <c r="G472" s="1">
        <v>44934</v>
      </c>
      <c r="H472" t="s">
        <v>152</v>
      </c>
      <c r="I472" t="s">
        <v>56</v>
      </c>
      <c r="J472">
        <v>0.82</v>
      </c>
      <c r="K472">
        <v>2</v>
      </c>
      <c r="M472" s="6">
        <v>1</v>
      </c>
      <c r="N472" t="s">
        <v>1900</v>
      </c>
    </row>
    <row r="473" spans="1:14" x14ac:dyDescent="0.3">
      <c r="A473" t="s">
        <v>1901</v>
      </c>
      <c r="B473" s="5" t="s">
        <v>1902</v>
      </c>
      <c r="C473" t="s">
        <v>1903</v>
      </c>
      <c r="D473" t="s">
        <v>17</v>
      </c>
      <c r="E473" t="s">
        <v>18</v>
      </c>
      <c r="G473" s="1">
        <v>45611</v>
      </c>
      <c r="H473" t="s">
        <v>55</v>
      </c>
      <c r="I473" t="s">
        <v>56</v>
      </c>
      <c r="J473">
        <v>0.47</v>
      </c>
      <c r="K473">
        <v>1</v>
      </c>
      <c r="L473" t="s">
        <v>4732</v>
      </c>
      <c r="N473" t="s">
        <v>1904</v>
      </c>
    </row>
    <row r="474" spans="1:14" x14ac:dyDescent="0.3">
      <c r="A474" t="s">
        <v>1905</v>
      </c>
      <c r="B474" s="5" t="s">
        <v>1906</v>
      </c>
      <c r="C474" t="s">
        <v>1907</v>
      </c>
      <c r="D474" t="s">
        <v>54</v>
      </c>
      <c r="E474" t="s">
        <v>26</v>
      </c>
      <c r="G474" s="1">
        <v>45672</v>
      </c>
      <c r="H474" t="s">
        <v>55</v>
      </c>
      <c r="I474" t="s">
        <v>56</v>
      </c>
      <c r="J474">
        <v>0.42</v>
      </c>
      <c r="K474">
        <v>1</v>
      </c>
      <c r="L474" t="s">
        <v>4732</v>
      </c>
      <c r="N474" t="s">
        <v>1908</v>
      </c>
    </row>
    <row r="475" spans="1:14" x14ac:dyDescent="0.3">
      <c r="A475" t="s">
        <v>1909</v>
      </c>
      <c r="B475" s="5" t="s">
        <v>1910</v>
      </c>
      <c r="C475" t="s">
        <v>1911</v>
      </c>
      <c r="D475" t="s">
        <v>105</v>
      </c>
      <c r="E475" t="s">
        <v>151</v>
      </c>
      <c r="F475" s="6">
        <v>0</v>
      </c>
      <c r="G475" s="1">
        <v>45400</v>
      </c>
      <c r="H475" t="s">
        <v>294</v>
      </c>
      <c r="I475" t="s">
        <v>20</v>
      </c>
      <c r="J475">
        <v>0.9</v>
      </c>
      <c r="K475">
        <v>90</v>
      </c>
      <c r="L475" t="s">
        <v>4731</v>
      </c>
      <c r="M475" s="6">
        <v>1</v>
      </c>
      <c r="N475" t="s">
        <v>1912</v>
      </c>
    </row>
    <row r="476" spans="1:14" x14ac:dyDescent="0.3">
      <c r="A476" t="s">
        <v>1913</v>
      </c>
      <c r="B476" s="5" t="s">
        <v>1914</v>
      </c>
      <c r="C476" t="s">
        <v>1915</v>
      </c>
      <c r="D476" t="s">
        <v>84</v>
      </c>
      <c r="E476" t="s">
        <v>42</v>
      </c>
      <c r="F476" s="6">
        <v>19</v>
      </c>
      <c r="G476" s="1">
        <v>45175</v>
      </c>
      <c r="H476" t="s">
        <v>27</v>
      </c>
      <c r="I476" t="s">
        <v>28</v>
      </c>
      <c r="J476">
        <v>41</v>
      </c>
      <c r="K476">
        <v>1</v>
      </c>
      <c r="L476" t="s">
        <v>4732</v>
      </c>
      <c r="M476" s="6">
        <v>3</v>
      </c>
      <c r="N476" t="s">
        <v>1916</v>
      </c>
    </row>
    <row r="477" spans="1:14" x14ac:dyDescent="0.3">
      <c r="A477" t="s">
        <v>1917</v>
      </c>
      <c r="B477" s="5" t="s">
        <v>1918</v>
      </c>
      <c r="C477" t="s">
        <v>1919</v>
      </c>
      <c r="D477" t="s">
        <v>54</v>
      </c>
      <c r="E477" t="s">
        <v>70</v>
      </c>
      <c r="G477" s="1">
        <v>45664</v>
      </c>
      <c r="H477" t="s">
        <v>110</v>
      </c>
      <c r="I477" t="s">
        <v>56</v>
      </c>
      <c r="J477">
        <v>86</v>
      </c>
      <c r="K477">
        <v>120</v>
      </c>
      <c r="L477" t="s">
        <v>4731</v>
      </c>
      <c r="M477" s="6">
        <v>6</v>
      </c>
      <c r="N477" t="s">
        <v>1920</v>
      </c>
    </row>
    <row r="478" spans="1:14" x14ac:dyDescent="0.3">
      <c r="A478" t="s">
        <v>1921</v>
      </c>
      <c r="B478" s="5" t="s">
        <v>1922</v>
      </c>
      <c r="C478" t="s">
        <v>1923</v>
      </c>
      <c r="D478" t="s">
        <v>41</v>
      </c>
      <c r="E478" t="s">
        <v>92</v>
      </c>
      <c r="F478" s="6">
        <v>38</v>
      </c>
      <c r="G478" s="1">
        <v>45641</v>
      </c>
      <c r="H478" t="s">
        <v>165</v>
      </c>
      <c r="I478" t="s">
        <v>142</v>
      </c>
      <c r="J478">
        <v>0.14000000000000001</v>
      </c>
      <c r="K478">
        <v>1.5</v>
      </c>
      <c r="N478" t="s">
        <v>1924</v>
      </c>
    </row>
    <row r="479" spans="1:14" x14ac:dyDescent="0.3">
      <c r="A479" t="s">
        <v>1925</v>
      </c>
      <c r="B479" s="5" t="s">
        <v>1926</v>
      </c>
      <c r="C479" t="s">
        <v>1927</v>
      </c>
      <c r="D479" t="s">
        <v>91</v>
      </c>
      <c r="E479" t="s">
        <v>85</v>
      </c>
      <c r="F479" s="6">
        <v>0</v>
      </c>
      <c r="G479" s="1">
        <v>44683</v>
      </c>
      <c r="H479" t="s">
        <v>86</v>
      </c>
      <c r="I479" t="s">
        <v>28</v>
      </c>
      <c r="J479">
        <v>0.94</v>
      </c>
      <c r="K479">
        <v>2</v>
      </c>
      <c r="N479" t="s">
        <v>1928</v>
      </c>
    </row>
    <row r="480" spans="1:14" x14ac:dyDescent="0.3">
      <c r="A480" t="s">
        <v>1929</v>
      </c>
      <c r="B480" s="5" t="s">
        <v>1930</v>
      </c>
      <c r="C480" t="s">
        <v>1931</v>
      </c>
      <c r="D480" t="s">
        <v>25</v>
      </c>
      <c r="E480" t="s">
        <v>48</v>
      </c>
      <c r="G480" s="1">
        <v>44715</v>
      </c>
      <c r="H480" t="s">
        <v>65</v>
      </c>
      <c r="I480" t="s">
        <v>28</v>
      </c>
      <c r="J480">
        <v>0.89</v>
      </c>
      <c r="K480">
        <v>120</v>
      </c>
      <c r="L480" t="s">
        <v>4731</v>
      </c>
      <c r="M480" s="6">
        <v>5</v>
      </c>
      <c r="N480" t="s">
        <v>1932</v>
      </c>
    </row>
    <row r="481" spans="1:14" x14ac:dyDescent="0.3">
      <c r="A481" t="s">
        <v>1933</v>
      </c>
      <c r="B481" s="5" t="s">
        <v>1934</v>
      </c>
      <c r="C481" t="s">
        <v>1935</v>
      </c>
      <c r="D481" t="s">
        <v>105</v>
      </c>
      <c r="E481" t="s">
        <v>48</v>
      </c>
      <c r="F481" s="6">
        <v>0</v>
      </c>
      <c r="G481" s="1">
        <v>44923</v>
      </c>
      <c r="H481" t="s">
        <v>165</v>
      </c>
      <c r="I481" t="s">
        <v>142</v>
      </c>
      <c r="J481">
        <v>6</v>
      </c>
      <c r="K481">
        <v>2</v>
      </c>
      <c r="M481" s="6">
        <v>2</v>
      </c>
      <c r="N481" t="s">
        <v>1936</v>
      </c>
    </row>
    <row r="482" spans="1:14" x14ac:dyDescent="0.3">
      <c r="A482" t="s">
        <v>1937</v>
      </c>
      <c r="B482" s="5" t="s">
        <v>1938</v>
      </c>
      <c r="C482" t="s">
        <v>1939</v>
      </c>
      <c r="D482" t="s">
        <v>105</v>
      </c>
      <c r="E482" t="s">
        <v>85</v>
      </c>
      <c r="F482" s="6">
        <v>0</v>
      </c>
      <c r="G482" s="1">
        <v>45506</v>
      </c>
      <c r="H482" t="s">
        <v>229</v>
      </c>
      <c r="I482" t="s">
        <v>142</v>
      </c>
      <c r="J482">
        <v>0.4</v>
      </c>
      <c r="K482">
        <v>1.5</v>
      </c>
      <c r="M482" s="6">
        <v>5</v>
      </c>
      <c r="N482" t="s">
        <v>1940</v>
      </c>
    </row>
    <row r="483" spans="1:14" x14ac:dyDescent="0.3">
      <c r="A483" t="s">
        <v>1941</v>
      </c>
      <c r="B483" s="5" t="s">
        <v>1942</v>
      </c>
      <c r="C483" t="s">
        <v>1943</v>
      </c>
      <c r="D483" t="s">
        <v>84</v>
      </c>
      <c r="E483" t="s">
        <v>132</v>
      </c>
      <c r="F483" s="6">
        <v>42</v>
      </c>
      <c r="G483" s="1">
        <v>44919</v>
      </c>
      <c r="H483" t="s">
        <v>34</v>
      </c>
      <c r="I483" t="s">
        <v>35</v>
      </c>
      <c r="J483">
        <v>0.2</v>
      </c>
      <c r="K483">
        <v>120</v>
      </c>
      <c r="L483" t="s">
        <v>4731</v>
      </c>
      <c r="M483" s="6">
        <v>5</v>
      </c>
      <c r="N483" t="s">
        <v>1944</v>
      </c>
    </row>
    <row r="484" spans="1:14" x14ac:dyDescent="0.3">
      <c r="A484" t="s">
        <v>1945</v>
      </c>
      <c r="B484" s="5" t="s">
        <v>1946</v>
      </c>
      <c r="C484" t="s">
        <v>1947</v>
      </c>
      <c r="D484" t="s">
        <v>105</v>
      </c>
      <c r="E484" t="s">
        <v>132</v>
      </c>
      <c r="F484" s="6">
        <v>0</v>
      </c>
      <c r="G484" s="1">
        <v>45670</v>
      </c>
      <c r="H484" t="s">
        <v>229</v>
      </c>
      <c r="I484" t="s">
        <v>142</v>
      </c>
      <c r="J484">
        <v>60</v>
      </c>
      <c r="K484">
        <v>1</v>
      </c>
      <c r="L484" t="s">
        <v>4732</v>
      </c>
      <c r="M484" s="6">
        <v>3</v>
      </c>
      <c r="N484" t="s">
        <v>1948</v>
      </c>
    </row>
    <row r="485" spans="1:14" x14ac:dyDescent="0.3">
      <c r="A485" t="s">
        <v>1949</v>
      </c>
      <c r="B485" s="5" t="s">
        <v>1950</v>
      </c>
      <c r="C485" t="s">
        <v>1951</v>
      </c>
      <c r="D485" t="s">
        <v>54</v>
      </c>
      <c r="E485" t="s">
        <v>26</v>
      </c>
      <c r="F485" s="6">
        <v>0</v>
      </c>
      <c r="G485" s="1">
        <v>45732</v>
      </c>
      <c r="H485" t="s">
        <v>19</v>
      </c>
      <c r="I485" t="s">
        <v>20</v>
      </c>
      <c r="J485">
        <v>0.79</v>
      </c>
      <c r="K485">
        <v>2</v>
      </c>
      <c r="M485" s="6">
        <v>6</v>
      </c>
      <c r="N485" t="s">
        <v>1952</v>
      </c>
    </row>
    <row r="486" spans="1:14" x14ac:dyDescent="0.3">
      <c r="A486" t="s">
        <v>1953</v>
      </c>
      <c r="B486" s="5" t="s">
        <v>1954</v>
      </c>
      <c r="C486" t="s">
        <v>1955</v>
      </c>
      <c r="D486" t="s">
        <v>84</v>
      </c>
      <c r="E486" t="s">
        <v>85</v>
      </c>
      <c r="G486" s="1">
        <v>44998</v>
      </c>
      <c r="H486" t="s">
        <v>165</v>
      </c>
      <c r="I486" t="s">
        <v>142</v>
      </c>
      <c r="J486">
        <v>0.56999999999999995</v>
      </c>
      <c r="K486">
        <v>1.5</v>
      </c>
      <c r="N486" t="s">
        <v>1956</v>
      </c>
    </row>
    <row r="487" spans="1:14" x14ac:dyDescent="0.3">
      <c r="A487" t="s">
        <v>1957</v>
      </c>
      <c r="B487" s="5" t="s">
        <v>1958</v>
      </c>
      <c r="C487" t="s">
        <v>123</v>
      </c>
      <c r="D487" t="s">
        <v>54</v>
      </c>
      <c r="E487" t="s">
        <v>151</v>
      </c>
      <c r="G487" s="1">
        <v>45333</v>
      </c>
      <c r="H487" t="s">
        <v>43</v>
      </c>
      <c r="I487" t="s">
        <v>20</v>
      </c>
      <c r="J487">
        <v>0.54</v>
      </c>
      <c r="K487">
        <v>120</v>
      </c>
      <c r="L487" t="s">
        <v>4731</v>
      </c>
      <c r="M487" s="6">
        <v>3</v>
      </c>
      <c r="N487" t="s">
        <v>1959</v>
      </c>
    </row>
    <row r="488" spans="1:14" x14ac:dyDescent="0.3">
      <c r="A488" t="s">
        <v>1960</v>
      </c>
      <c r="B488" s="5" t="s">
        <v>1961</v>
      </c>
      <c r="C488" t="s">
        <v>1962</v>
      </c>
      <c r="D488" t="s">
        <v>84</v>
      </c>
      <c r="E488" t="s">
        <v>18</v>
      </c>
      <c r="F488" s="6">
        <v>0</v>
      </c>
      <c r="G488" s="1">
        <v>44739</v>
      </c>
      <c r="H488" t="s">
        <v>141</v>
      </c>
      <c r="I488" t="s">
        <v>142</v>
      </c>
      <c r="J488">
        <v>56</v>
      </c>
      <c r="K488">
        <v>1</v>
      </c>
      <c r="L488" t="s">
        <v>4732</v>
      </c>
      <c r="M488" s="6">
        <v>3</v>
      </c>
      <c r="N488" t="s">
        <v>1963</v>
      </c>
    </row>
    <row r="489" spans="1:14" x14ac:dyDescent="0.3">
      <c r="A489" t="s">
        <v>1964</v>
      </c>
      <c r="B489" s="5" t="s">
        <v>1965</v>
      </c>
      <c r="C489" t="s">
        <v>1966</v>
      </c>
      <c r="D489" t="s">
        <v>84</v>
      </c>
      <c r="E489" t="s">
        <v>42</v>
      </c>
      <c r="F489" s="6">
        <v>31</v>
      </c>
      <c r="G489" s="1">
        <v>45015</v>
      </c>
      <c r="H489" t="s">
        <v>165</v>
      </c>
      <c r="I489" t="s">
        <v>142</v>
      </c>
      <c r="J489">
        <v>8</v>
      </c>
      <c r="K489">
        <v>45</v>
      </c>
      <c r="M489" s="6">
        <v>5</v>
      </c>
      <c r="N489" t="s">
        <v>1967</v>
      </c>
    </row>
    <row r="490" spans="1:14" x14ac:dyDescent="0.3">
      <c r="A490" t="s">
        <v>1968</v>
      </c>
      <c r="B490" s="5" t="s">
        <v>1969</v>
      </c>
      <c r="C490" t="s">
        <v>1970</v>
      </c>
      <c r="D490" t="s">
        <v>25</v>
      </c>
      <c r="E490" t="s">
        <v>42</v>
      </c>
      <c r="F490" s="6">
        <v>0</v>
      </c>
      <c r="G490" s="1">
        <v>45335</v>
      </c>
      <c r="H490" t="s">
        <v>86</v>
      </c>
      <c r="I490" t="s">
        <v>28</v>
      </c>
      <c r="J490">
        <v>37</v>
      </c>
      <c r="K490">
        <v>90</v>
      </c>
      <c r="L490" t="s">
        <v>4731</v>
      </c>
      <c r="M490" s="6">
        <v>5</v>
      </c>
      <c r="N490" t="s">
        <v>1971</v>
      </c>
    </row>
    <row r="491" spans="1:14" x14ac:dyDescent="0.3">
      <c r="A491" t="s">
        <v>1972</v>
      </c>
      <c r="B491" s="5" t="s">
        <v>1973</v>
      </c>
      <c r="C491" t="s">
        <v>1974</v>
      </c>
      <c r="D491" t="s">
        <v>25</v>
      </c>
      <c r="E491" t="s">
        <v>18</v>
      </c>
      <c r="G491" s="1">
        <v>45093</v>
      </c>
      <c r="H491" t="s">
        <v>19</v>
      </c>
      <c r="I491" t="s">
        <v>20</v>
      </c>
      <c r="J491">
        <v>0.81</v>
      </c>
      <c r="K491">
        <v>2</v>
      </c>
      <c r="M491" s="6">
        <v>6</v>
      </c>
      <c r="N491" t="s">
        <v>1669</v>
      </c>
    </row>
    <row r="492" spans="1:14" x14ac:dyDescent="0.3">
      <c r="A492" t="s">
        <v>1975</v>
      </c>
      <c r="B492" s="5" t="s">
        <v>1976</v>
      </c>
      <c r="C492" t="s">
        <v>1977</v>
      </c>
      <c r="D492" t="s">
        <v>84</v>
      </c>
      <c r="E492" t="s">
        <v>42</v>
      </c>
      <c r="F492" s="6">
        <v>0</v>
      </c>
      <c r="G492" s="1">
        <v>44921</v>
      </c>
      <c r="H492" t="s">
        <v>229</v>
      </c>
      <c r="I492" t="s">
        <v>142</v>
      </c>
      <c r="J492">
        <v>0.08</v>
      </c>
      <c r="K492">
        <v>2</v>
      </c>
      <c r="M492" s="6">
        <v>5</v>
      </c>
      <c r="N492" t="s">
        <v>1978</v>
      </c>
    </row>
    <row r="493" spans="1:14" x14ac:dyDescent="0.3">
      <c r="A493" t="s">
        <v>1979</v>
      </c>
      <c r="B493" s="5" t="s">
        <v>1980</v>
      </c>
      <c r="C493" t="s">
        <v>1981</v>
      </c>
      <c r="D493" t="s">
        <v>105</v>
      </c>
      <c r="E493" t="s">
        <v>151</v>
      </c>
      <c r="F493" s="6">
        <v>23</v>
      </c>
      <c r="G493" s="1">
        <v>45042</v>
      </c>
      <c r="H493" t="s">
        <v>294</v>
      </c>
      <c r="I493" t="s">
        <v>20</v>
      </c>
      <c r="J493">
        <v>7.0000000000000007E-2</v>
      </c>
      <c r="K493">
        <v>2</v>
      </c>
      <c r="M493" s="6">
        <v>2</v>
      </c>
      <c r="N493" t="s">
        <v>1982</v>
      </c>
    </row>
    <row r="494" spans="1:14" x14ac:dyDescent="0.3">
      <c r="A494" t="s">
        <v>1983</v>
      </c>
      <c r="B494" s="5" t="s">
        <v>1984</v>
      </c>
      <c r="C494" t="s">
        <v>1985</v>
      </c>
      <c r="D494" t="s">
        <v>17</v>
      </c>
      <c r="E494" t="s">
        <v>48</v>
      </c>
      <c r="G494" s="1">
        <v>45483</v>
      </c>
      <c r="H494" t="s">
        <v>34</v>
      </c>
      <c r="I494" t="s">
        <v>35</v>
      </c>
      <c r="J494">
        <v>0.09</v>
      </c>
      <c r="K494">
        <v>2</v>
      </c>
      <c r="M494" s="6">
        <v>5</v>
      </c>
      <c r="N494" t="s">
        <v>1986</v>
      </c>
    </row>
    <row r="495" spans="1:14" x14ac:dyDescent="0.3">
      <c r="A495" t="s">
        <v>1987</v>
      </c>
      <c r="B495" s="5" t="s">
        <v>1988</v>
      </c>
      <c r="C495" t="s">
        <v>1989</v>
      </c>
      <c r="D495" t="s">
        <v>25</v>
      </c>
      <c r="E495" t="s">
        <v>151</v>
      </c>
      <c r="G495" s="1">
        <v>45664</v>
      </c>
      <c r="H495" t="s">
        <v>49</v>
      </c>
      <c r="I495" t="s">
        <v>35</v>
      </c>
      <c r="J495">
        <v>0.45</v>
      </c>
      <c r="K495">
        <v>1.5</v>
      </c>
      <c r="M495" s="6">
        <v>6</v>
      </c>
      <c r="N495" t="s">
        <v>1990</v>
      </c>
    </row>
    <row r="496" spans="1:14" x14ac:dyDescent="0.3">
      <c r="A496" t="s">
        <v>1991</v>
      </c>
      <c r="B496" s="5" t="s">
        <v>1992</v>
      </c>
      <c r="C496" t="s">
        <v>1993</v>
      </c>
      <c r="D496" t="s">
        <v>17</v>
      </c>
      <c r="E496" t="s">
        <v>18</v>
      </c>
      <c r="F496" s="6">
        <v>32</v>
      </c>
      <c r="G496" s="1">
        <v>45751</v>
      </c>
      <c r="H496" t="s">
        <v>19</v>
      </c>
      <c r="I496" t="s">
        <v>20</v>
      </c>
      <c r="J496">
        <v>0.24</v>
      </c>
      <c r="K496">
        <v>45</v>
      </c>
      <c r="M496" s="6">
        <v>6</v>
      </c>
      <c r="N496" t="s">
        <v>1994</v>
      </c>
    </row>
    <row r="497" spans="1:14" x14ac:dyDescent="0.3">
      <c r="A497" t="s">
        <v>1995</v>
      </c>
      <c r="B497" s="5" t="s">
        <v>1996</v>
      </c>
      <c r="C497" t="s">
        <v>1997</v>
      </c>
      <c r="D497" t="s">
        <v>54</v>
      </c>
      <c r="E497" t="s">
        <v>48</v>
      </c>
      <c r="G497" s="1">
        <v>45179</v>
      </c>
      <c r="H497" t="s">
        <v>294</v>
      </c>
      <c r="I497" t="s">
        <v>20</v>
      </c>
      <c r="J497">
        <v>0.17</v>
      </c>
      <c r="K497">
        <v>2</v>
      </c>
      <c r="M497" s="6">
        <v>6</v>
      </c>
      <c r="N497" t="s">
        <v>1998</v>
      </c>
    </row>
    <row r="498" spans="1:14" x14ac:dyDescent="0.3">
      <c r="A498" t="s">
        <v>1999</v>
      </c>
      <c r="B498" s="5" t="s">
        <v>2000</v>
      </c>
      <c r="C498" t="s">
        <v>2001</v>
      </c>
      <c r="D498" t="s">
        <v>17</v>
      </c>
      <c r="E498" t="s">
        <v>70</v>
      </c>
      <c r="G498" s="1">
        <v>45752</v>
      </c>
      <c r="H498" t="s">
        <v>229</v>
      </c>
      <c r="I498" t="s">
        <v>142</v>
      </c>
      <c r="J498">
        <v>0.16</v>
      </c>
      <c r="K498">
        <v>1</v>
      </c>
      <c r="L498" t="s">
        <v>4732</v>
      </c>
      <c r="M498" s="6">
        <v>2</v>
      </c>
      <c r="N498" t="s">
        <v>2002</v>
      </c>
    </row>
    <row r="499" spans="1:14" x14ac:dyDescent="0.3">
      <c r="A499" t="s">
        <v>2003</v>
      </c>
      <c r="B499" s="5" t="s">
        <v>2004</v>
      </c>
      <c r="C499" t="s">
        <v>2005</v>
      </c>
      <c r="D499" t="s">
        <v>17</v>
      </c>
      <c r="E499" t="s">
        <v>42</v>
      </c>
      <c r="F499" s="6">
        <v>39</v>
      </c>
      <c r="G499" s="1">
        <v>45155</v>
      </c>
      <c r="H499" t="s">
        <v>229</v>
      </c>
      <c r="I499" t="s">
        <v>142</v>
      </c>
      <c r="J499">
        <v>7.0000000000000007E-2</v>
      </c>
      <c r="K499">
        <v>1</v>
      </c>
      <c r="L499" t="s">
        <v>4732</v>
      </c>
      <c r="M499" s="6">
        <v>4</v>
      </c>
      <c r="N499" t="s">
        <v>2006</v>
      </c>
    </row>
    <row r="500" spans="1:14" x14ac:dyDescent="0.3">
      <c r="A500" t="s">
        <v>2007</v>
      </c>
      <c r="B500" s="5" t="s">
        <v>2008</v>
      </c>
      <c r="C500" t="s">
        <v>2009</v>
      </c>
      <c r="D500" t="s">
        <v>25</v>
      </c>
      <c r="E500" t="s">
        <v>151</v>
      </c>
      <c r="F500" s="6">
        <v>29</v>
      </c>
      <c r="G500" s="1">
        <v>45388</v>
      </c>
      <c r="H500" t="s">
        <v>86</v>
      </c>
      <c r="I500" t="s">
        <v>28</v>
      </c>
      <c r="J500">
        <v>0.03</v>
      </c>
      <c r="K500">
        <v>90</v>
      </c>
      <c r="L500" t="s">
        <v>4731</v>
      </c>
      <c r="M500" s="6">
        <v>1</v>
      </c>
      <c r="N500" t="s">
        <v>2010</v>
      </c>
    </row>
    <row r="501" spans="1:14" x14ac:dyDescent="0.3">
      <c r="A501" t="s">
        <v>2011</v>
      </c>
      <c r="B501" s="5" t="s">
        <v>2012</v>
      </c>
      <c r="C501" t="s">
        <v>2013</v>
      </c>
      <c r="D501" t="s">
        <v>25</v>
      </c>
      <c r="E501" t="s">
        <v>48</v>
      </c>
      <c r="F501" s="6">
        <v>0</v>
      </c>
      <c r="G501" s="1">
        <v>44777</v>
      </c>
      <c r="H501" t="s">
        <v>86</v>
      </c>
      <c r="I501" t="s">
        <v>28</v>
      </c>
      <c r="J501">
        <v>97</v>
      </c>
      <c r="K501">
        <v>1.5</v>
      </c>
      <c r="M501" s="6">
        <v>1</v>
      </c>
      <c r="N501" t="s">
        <v>2014</v>
      </c>
    </row>
    <row r="502" spans="1:14" x14ac:dyDescent="0.3">
      <c r="A502" t="s">
        <v>2015</v>
      </c>
      <c r="B502" s="5" t="s">
        <v>2016</v>
      </c>
      <c r="C502" t="s">
        <v>2017</v>
      </c>
      <c r="D502" t="s">
        <v>54</v>
      </c>
      <c r="E502" t="s">
        <v>18</v>
      </c>
      <c r="F502" s="6">
        <v>31</v>
      </c>
      <c r="G502" s="1">
        <v>45110</v>
      </c>
      <c r="H502" t="s">
        <v>19</v>
      </c>
      <c r="I502" t="s">
        <v>20</v>
      </c>
      <c r="J502">
        <v>0.23</v>
      </c>
      <c r="K502">
        <v>2</v>
      </c>
      <c r="M502" s="6">
        <v>4</v>
      </c>
      <c r="N502" t="s">
        <v>2018</v>
      </c>
    </row>
    <row r="503" spans="1:14" x14ac:dyDescent="0.3">
      <c r="A503" t="s">
        <v>2019</v>
      </c>
      <c r="B503" s="5" t="s">
        <v>2020</v>
      </c>
      <c r="C503" t="s">
        <v>2021</v>
      </c>
      <c r="D503" t="s">
        <v>91</v>
      </c>
      <c r="E503" t="s">
        <v>70</v>
      </c>
      <c r="G503" s="1">
        <v>45164</v>
      </c>
      <c r="H503" t="s">
        <v>294</v>
      </c>
      <c r="I503" t="s">
        <v>20</v>
      </c>
      <c r="J503">
        <v>0.17</v>
      </c>
      <c r="K503">
        <v>120</v>
      </c>
      <c r="L503" t="s">
        <v>4731</v>
      </c>
      <c r="M503" s="6">
        <v>4</v>
      </c>
      <c r="N503" t="s">
        <v>837</v>
      </c>
    </row>
    <row r="504" spans="1:14" x14ac:dyDescent="0.3">
      <c r="A504" t="s">
        <v>2022</v>
      </c>
      <c r="B504" s="5" t="s">
        <v>2023</v>
      </c>
      <c r="C504" t="s">
        <v>2024</v>
      </c>
      <c r="D504" t="s">
        <v>84</v>
      </c>
      <c r="E504" t="s">
        <v>85</v>
      </c>
      <c r="F504" s="6">
        <v>45</v>
      </c>
      <c r="G504" s="1">
        <v>44888</v>
      </c>
      <c r="H504" t="s">
        <v>110</v>
      </c>
      <c r="I504" t="s">
        <v>56</v>
      </c>
      <c r="J504">
        <v>56</v>
      </c>
      <c r="K504">
        <v>1</v>
      </c>
      <c r="L504" t="s">
        <v>4732</v>
      </c>
      <c r="M504" s="6">
        <v>2</v>
      </c>
      <c r="N504" t="s">
        <v>2025</v>
      </c>
    </row>
    <row r="505" spans="1:14" x14ac:dyDescent="0.3">
      <c r="A505" t="s">
        <v>2026</v>
      </c>
      <c r="B505" s="5" t="s">
        <v>2027</v>
      </c>
      <c r="C505" t="s">
        <v>2028</v>
      </c>
      <c r="D505" t="s">
        <v>17</v>
      </c>
      <c r="E505" t="s">
        <v>70</v>
      </c>
      <c r="G505" s="1">
        <v>45693</v>
      </c>
      <c r="H505" t="s">
        <v>34</v>
      </c>
      <c r="I505" t="s">
        <v>35</v>
      </c>
      <c r="J505">
        <v>0.13</v>
      </c>
      <c r="K505">
        <v>1</v>
      </c>
      <c r="L505" t="s">
        <v>4732</v>
      </c>
      <c r="M505" s="6">
        <v>4</v>
      </c>
      <c r="N505" t="s">
        <v>2029</v>
      </c>
    </row>
    <row r="506" spans="1:14" x14ac:dyDescent="0.3">
      <c r="A506" t="s">
        <v>2030</v>
      </c>
      <c r="B506" s="5" t="s">
        <v>2031</v>
      </c>
      <c r="C506" t="s">
        <v>2032</v>
      </c>
      <c r="D506" t="s">
        <v>84</v>
      </c>
      <c r="E506" t="s">
        <v>70</v>
      </c>
      <c r="G506" s="1">
        <v>44711</v>
      </c>
      <c r="H506" t="s">
        <v>43</v>
      </c>
      <c r="I506" t="s">
        <v>20</v>
      </c>
      <c r="J506">
        <v>0.25</v>
      </c>
      <c r="K506">
        <v>1.5</v>
      </c>
      <c r="M506" s="6">
        <v>3</v>
      </c>
      <c r="N506" t="s">
        <v>2033</v>
      </c>
    </row>
    <row r="507" spans="1:14" x14ac:dyDescent="0.3">
      <c r="A507" t="s">
        <v>2034</v>
      </c>
      <c r="B507" s="5" t="s">
        <v>2035</v>
      </c>
      <c r="C507" t="s">
        <v>2036</v>
      </c>
      <c r="D507" t="s">
        <v>115</v>
      </c>
      <c r="E507" t="s">
        <v>92</v>
      </c>
      <c r="F507" s="6">
        <v>26</v>
      </c>
      <c r="G507" s="1">
        <v>44883</v>
      </c>
      <c r="H507" t="s">
        <v>27</v>
      </c>
      <c r="I507" t="s">
        <v>28</v>
      </c>
      <c r="J507">
        <v>45</v>
      </c>
      <c r="K507">
        <v>1</v>
      </c>
      <c r="L507" t="s">
        <v>4732</v>
      </c>
      <c r="M507" s="6">
        <v>4</v>
      </c>
      <c r="N507" t="s">
        <v>2037</v>
      </c>
    </row>
    <row r="508" spans="1:14" x14ac:dyDescent="0.3">
      <c r="A508" t="s">
        <v>2038</v>
      </c>
      <c r="B508" s="5" t="s">
        <v>2039</v>
      </c>
      <c r="C508" t="s">
        <v>2040</v>
      </c>
      <c r="D508" t="s">
        <v>17</v>
      </c>
      <c r="E508" t="s">
        <v>132</v>
      </c>
      <c r="F508" s="6">
        <v>39</v>
      </c>
      <c r="G508" s="1">
        <v>44886</v>
      </c>
      <c r="H508" t="s">
        <v>294</v>
      </c>
      <c r="I508" t="s">
        <v>20</v>
      </c>
      <c r="J508">
        <v>0.17</v>
      </c>
      <c r="K508">
        <v>120</v>
      </c>
      <c r="L508" t="s">
        <v>4731</v>
      </c>
      <c r="M508" s="6">
        <v>1</v>
      </c>
      <c r="N508" t="s">
        <v>2041</v>
      </c>
    </row>
    <row r="509" spans="1:14" x14ac:dyDescent="0.3">
      <c r="A509" t="s">
        <v>2042</v>
      </c>
      <c r="B509" s="5" t="s">
        <v>2043</v>
      </c>
      <c r="C509" t="s">
        <v>2044</v>
      </c>
      <c r="D509" t="s">
        <v>115</v>
      </c>
      <c r="E509" t="s">
        <v>132</v>
      </c>
      <c r="G509" s="1">
        <v>44696</v>
      </c>
      <c r="H509" t="s">
        <v>27</v>
      </c>
      <c r="I509" t="s">
        <v>28</v>
      </c>
      <c r="J509">
        <v>0.79</v>
      </c>
      <c r="K509">
        <v>90</v>
      </c>
      <c r="L509" t="s">
        <v>4731</v>
      </c>
      <c r="M509" s="6">
        <v>1</v>
      </c>
      <c r="N509" t="s">
        <v>2045</v>
      </c>
    </row>
    <row r="510" spans="1:14" x14ac:dyDescent="0.3">
      <c r="A510" t="s">
        <v>2046</v>
      </c>
      <c r="B510" s="5" t="s">
        <v>2047</v>
      </c>
      <c r="C510" t="s">
        <v>2048</v>
      </c>
      <c r="D510" t="s">
        <v>17</v>
      </c>
      <c r="E510" t="s">
        <v>18</v>
      </c>
      <c r="G510" s="1">
        <v>45709</v>
      </c>
      <c r="H510" t="s">
        <v>65</v>
      </c>
      <c r="I510" t="s">
        <v>28</v>
      </c>
      <c r="J510">
        <v>0.97</v>
      </c>
      <c r="K510">
        <v>45</v>
      </c>
      <c r="M510" s="6">
        <v>1</v>
      </c>
      <c r="N510" t="s">
        <v>2049</v>
      </c>
    </row>
    <row r="511" spans="1:14" x14ac:dyDescent="0.3">
      <c r="A511" t="s">
        <v>2050</v>
      </c>
      <c r="B511" s="5" t="s">
        <v>2051</v>
      </c>
      <c r="C511" t="s">
        <v>2052</v>
      </c>
      <c r="D511" t="s">
        <v>84</v>
      </c>
      <c r="E511" t="s">
        <v>48</v>
      </c>
      <c r="F511" s="6">
        <v>0</v>
      </c>
      <c r="G511" s="1">
        <v>45136</v>
      </c>
      <c r="H511" t="s">
        <v>152</v>
      </c>
      <c r="I511" t="s">
        <v>56</v>
      </c>
      <c r="J511">
        <v>0.99</v>
      </c>
      <c r="K511">
        <v>90</v>
      </c>
      <c r="L511" t="s">
        <v>4731</v>
      </c>
      <c r="M511" s="6">
        <v>3</v>
      </c>
      <c r="N511" t="s">
        <v>2053</v>
      </c>
    </row>
    <row r="512" spans="1:14" x14ac:dyDescent="0.3">
      <c r="A512" t="s">
        <v>2054</v>
      </c>
      <c r="B512" s="5" t="s">
        <v>2055</v>
      </c>
      <c r="C512" t="s">
        <v>2056</v>
      </c>
      <c r="D512" t="s">
        <v>105</v>
      </c>
      <c r="E512" t="s">
        <v>92</v>
      </c>
      <c r="G512" s="1">
        <v>45316</v>
      </c>
      <c r="H512" t="s">
        <v>27</v>
      </c>
      <c r="I512" t="s">
        <v>28</v>
      </c>
      <c r="J512">
        <v>0.69</v>
      </c>
      <c r="K512">
        <v>1</v>
      </c>
      <c r="L512" t="s">
        <v>4732</v>
      </c>
      <c r="M512" s="6">
        <v>5</v>
      </c>
      <c r="N512" t="s">
        <v>2057</v>
      </c>
    </row>
    <row r="513" spans="1:14" x14ac:dyDescent="0.3">
      <c r="A513" t="s">
        <v>2058</v>
      </c>
      <c r="B513" s="5" t="s">
        <v>2059</v>
      </c>
      <c r="C513" t="s">
        <v>2060</v>
      </c>
      <c r="D513" t="s">
        <v>54</v>
      </c>
      <c r="E513" t="s">
        <v>26</v>
      </c>
      <c r="F513" s="6">
        <v>0</v>
      </c>
      <c r="G513" s="1">
        <v>44760</v>
      </c>
      <c r="H513" t="s">
        <v>110</v>
      </c>
      <c r="I513" t="s">
        <v>56</v>
      </c>
      <c r="J513">
        <v>0.03</v>
      </c>
      <c r="K513">
        <v>2</v>
      </c>
      <c r="M513" s="6">
        <v>5</v>
      </c>
      <c r="N513" t="s">
        <v>2061</v>
      </c>
    </row>
    <row r="514" spans="1:14" x14ac:dyDescent="0.3">
      <c r="A514" t="s">
        <v>2062</v>
      </c>
      <c r="B514" s="5" t="s">
        <v>2063</v>
      </c>
      <c r="C514" t="s">
        <v>2064</v>
      </c>
      <c r="D514" t="s">
        <v>17</v>
      </c>
      <c r="E514" t="s">
        <v>70</v>
      </c>
      <c r="G514" s="1">
        <v>45540</v>
      </c>
      <c r="H514" t="s">
        <v>55</v>
      </c>
      <c r="I514" t="s">
        <v>56</v>
      </c>
      <c r="J514">
        <v>0.84</v>
      </c>
      <c r="K514">
        <v>120</v>
      </c>
      <c r="L514" t="s">
        <v>4731</v>
      </c>
      <c r="M514" s="6">
        <v>2</v>
      </c>
      <c r="N514" t="s">
        <v>2065</v>
      </c>
    </row>
    <row r="515" spans="1:14" x14ac:dyDescent="0.3">
      <c r="A515" t="s">
        <v>2066</v>
      </c>
      <c r="B515" s="5" t="s">
        <v>2067</v>
      </c>
      <c r="C515" t="s">
        <v>2068</v>
      </c>
      <c r="D515" t="s">
        <v>91</v>
      </c>
      <c r="E515" t="s">
        <v>132</v>
      </c>
      <c r="F515" s="6">
        <v>36</v>
      </c>
      <c r="G515" s="1">
        <v>45066</v>
      </c>
      <c r="H515" t="s">
        <v>43</v>
      </c>
      <c r="I515" t="s">
        <v>20</v>
      </c>
      <c r="J515">
        <v>0.54</v>
      </c>
      <c r="K515">
        <v>1.5</v>
      </c>
      <c r="M515" s="6">
        <v>5</v>
      </c>
      <c r="N515" t="s">
        <v>2069</v>
      </c>
    </row>
    <row r="516" spans="1:14" x14ac:dyDescent="0.3">
      <c r="A516" t="s">
        <v>2070</v>
      </c>
      <c r="B516" s="5" t="s">
        <v>2071</v>
      </c>
      <c r="C516" t="s">
        <v>2072</v>
      </c>
      <c r="D516" t="s">
        <v>115</v>
      </c>
      <c r="E516" t="s">
        <v>92</v>
      </c>
      <c r="F516" s="6">
        <v>0</v>
      </c>
      <c r="G516" s="1">
        <v>45038</v>
      </c>
      <c r="H516" t="s">
        <v>65</v>
      </c>
      <c r="I516" t="s">
        <v>28</v>
      </c>
      <c r="J516">
        <v>0.62</v>
      </c>
      <c r="K516">
        <v>45</v>
      </c>
      <c r="M516" s="6">
        <v>1</v>
      </c>
      <c r="N516" t="s">
        <v>2073</v>
      </c>
    </row>
    <row r="517" spans="1:14" x14ac:dyDescent="0.3">
      <c r="A517" t="s">
        <v>2074</v>
      </c>
      <c r="B517" s="5" t="s">
        <v>2075</v>
      </c>
      <c r="C517" t="s">
        <v>2076</v>
      </c>
      <c r="D517" t="s">
        <v>25</v>
      </c>
      <c r="E517" t="s">
        <v>42</v>
      </c>
      <c r="G517" s="1">
        <v>45397</v>
      </c>
      <c r="H517" t="s">
        <v>49</v>
      </c>
      <c r="I517" t="s">
        <v>35</v>
      </c>
      <c r="J517">
        <v>1</v>
      </c>
      <c r="K517">
        <v>90</v>
      </c>
      <c r="L517" t="s">
        <v>4731</v>
      </c>
      <c r="M517" s="6">
        <v>1</v>
      </c>
      <c r="N517" t="s">
        <v>2077</v>
      </c>
    </row>
    <row r="518" spans="1:14" x14ac:dyDescent="0.3">
      <c r="A518" t="s">
        <v>2078</v>
      </c>
      <c r="B518" s="5" t="s">
        <v>2079</v>
      </c>
      <c r="C518" t="s">
        <v>2080</v>
      </c>
      <c r="D518" t="s">
        <v>115</v>
      </c>
      <c r="E518" t="s">
        <v>18</v>
      </c>
      <c r="G518" s="1">
        <v>45734</v>
      </c>
      <c r="H518" t="s">
        <v>141</v>
      </c>
      <c r="I518" t="s">
        <v>142</v>
      </c>
      <c r="J518">
        <v>12</v>
      </c>
      <c r="K518">
        <v>1</v>
      </c>
      <c r="L518" t="s">
        <v>4732</v>
      </c>
      <c r="M518" s="6">
        <v>5</v>
      </c>
      <c r="N518" t="s">
        <v>2081</v>
      </c>
    </row>
    <row r="519" spans="1:14" x14ac:dyDescent="0.3">
      <c r="A519" t="s">
        <v>2082</v>
      </c>
      <c r="B519" s="5" t="s">
        <v>2083</v>
      </c>
      <c r="C519" t="s">
        <v>2084</v>
      </c>
      <c r="D519" t="s">
        <v>115</v>
      </c>
      <c r="E519" t="s">
        <v>92</v>
      </c>
      <c r="F519" s="6">
        <v>23</v>
      </c>
      <c r="G519" s="1">
        <v>45456</v>
      </c>
      <c r="H519" t="s">
        <v>71</v>
      </c>
      <c r="I519" t="s">
        <v>35</v>
      </c>
      <c r="J519">
        <v>0.4</v>
      </c>
      <c r="K519">
        <v>120</v>
      </c>
      <c r="L519" t="s">
        <v>4731</v>
      </c>
      <c r="M519" s="6">
        <v>2</v>
      </c>
      <c r="N519" t="s">
        <v>2085</v>
      </c>
    </row>
    <row r="520" spans="1:14" x14ac:dyDescent="0.3">
      <c r="A520" t="s">
        <v>2086</v>
      </c>
      <c r="B520" s="5" t="s">
        <v>2087</v>
      </c>
      <c r="C520" t="s">
        <v>2088</v>
      </c>
      <c r="D520" t="s">
        <v>84</v>
      </c>
      <c r="E520" t="s">
        <v>26</v>
      </c>
      <c r="F520" s="6">
        <v>34</v>
      </c>
      <c r="G520" s="1">
        <v>45742</v>
      </c>
      <c r="H520" t="s">
        <v>141</v>
      </c>
      <c r="I520" t="s">
        <v>142</v>
      </c>
      <c r="J520">
        <v>0.95</v>
      </c>
      <c r="K520">
        <v>90</v>
      </c>
      <c r="L520" t="s">
        <v>4731</v>
      </c>
      <c r="M520" s="6">
        <v>4</v>
      </c>
      <c r="N520" t="s">
        <v>2089</v>
      </c>
    </row>
    <row r="521" spans="1:14" x14ac:dyDescent="0.3">
      <c r="A521" t="s">
        <v>2090</v>
      </c>
      <c r="B521" s="5" t="s">
        <v>2091</v>
      </c>
      <c r="C521" t="s">
        <v>2092</v>
      </c>
      <c r="D521" t="s">
        <v>25</v>
      </c>
      <c r="E521" t="s">
        <v>48</v>
      </c>
      <c r="F521" s="6">
        <v>0</v>
      </c>
      <c r="G521" s="1">
        <v>44817</v>
      </c>
      <c r="H521" t="s">
        <v>229</v>
      </c>
      <c r="I521" t="s">
        <v>142</v>
      </c>
      <c r="J521">
        <v>0.08</v>
      </c>
      <c r="K521">
        <v>120</v>
      </c>
      <c r="L521" t="s">
        <v>4731</v>
      </c>
      <c r="N521" t="s">
        <v>2093</v>
      </c>
    </row>
    <row r="522" spans="1:14" x14ac:dyDescent="0.3">
      <c r="A522" t="s">
        <v>2094</v>
      </c>
      <c r="B522" s="5" t="s">
        <v>2095</v>
      </c>
      <c r="C522" t="s">
        <v>2096</v>
      </c>
      <c r="D522" t="s">
        <v>84</v>
      </c>
      <c r="E522" t="s">
        <v>26</v>
      </c>
      <c r="F522" s="6">
        <v>24</v>
      </c>
      <c r="G522" s="1">
        <v>45198</v>
      </c>
      <c r="H522" t="s">
        <v>229</v>
      </c>
      <c r="I522" t="s">
        <v>142</v>
      </c>
      <c r="J522">
        <v>0.39</v>
      </c>
      <c r="K522">
        <v>90</v>
      </c>
      <c r="L522" t="s">
        <v>4731</v>
      </c>
      <c r="M522" s="6">
        <v>4</v>
      </c>
      <c r="N522" t="s">
        <v>2097</v>
      </c>
    </row>
    <row r="523" spans="1:14" x14ac:dyDescent="0.3">
      <c r="A523" t="s">
        <v>2098</v>
      </c>
      <c r="B523" s="5" t="s">
        <v>2099</v>
      </c>
      <c r="C523" t="s">
        <v>2100</v>
      </c>
      <c r="D523" t="s">
        <v>17</v>
      </c>
      <c r="E523" t="s">
        <v>151</v>
      </c>
      <c r="G523" s="1">
        <v>45003</v>
      </c>
      <c r="H523" t="s">
        <v>49</v>
      </c>
      <c r="I523" t="s">
        <v>35</v>
      </c>
      <c r="J523">
        <v>92</v>
      </c>
      <c r="K523">
        <v>1</v>
      </c>
      <c r="L523" t="s">
        <v>4732</v>
      </c>
      <c r="M523" s="6">
        <v>4</v>
      </c>
      <c r="N523" t="s">
        <v>2101</v>
      </c>
    </row>
    <row r="524" spans="1:14" x14ac:dyDescent="0.3">
      <c r="A524" t="s">
        <v>2102</v>
      </c>
      <c r="B524" s="5" t="s">
        <v>2103</v>
      </c>
      <c r="C524" t="s">
        <v>2104</v>
      </c>
      <c r="D524" t="s">
        <v>17</v>
      </c>
      <c r="E524" t="s">
        <v>92</v>
      </c>
      <c r="F524" s="6">
        <v>0</v>
      </c>
      <c r="G524" s="1">
        <v>44724</v>
      </c>
      <c r="H524" t="s">
        <v>71</v>
      </c>
      <c r="I524" t="s">
        <v>35</v>
      </c>
      <c r="J524">
        <v>92</v>
      </c>
      <c r="K524">
        <v>120</v>
      </c>
      <c r="L524" t="s">
        <v>4731</v>
      </c>
      <c r="M524" s="6">
        <v>6</v>
      </c>
      <c r="N524" t="s">
        <v>2105</v>
      </c>
    </row>
    <row r="525" spans="1:14" x14ac:dyDescent="0.3">
      <c r="A525" t="s">
        <v>2106</v>
      </c>
      <c r="B525" s="5" t="s">
        <v>2107</v>
      </c>
      <c r="C525" t="s">
        <v>2108</v>
      </c>
      <c r="D525" t="s">
        <v>84</v>
      </c>
      <c r="E525" t="s">
        <v>85</v>
      </c>
      <c r="F525" s="6">
        <v>31</v>
      </c>
      <c r="G525" s="1">
        <v>44850</v>
      </c>
      <c r="H525" t="s">
        <v>49</v>
      </c>
      <c r="I525" t="s">
        <v>35</v>
      </c>
      <c r="J525">
        <v>0.98</v>
      </c>
      <c r="K525">
        <v>90</v>
      </c>
      <c r="L525" t="s">
        <v>4731</v>
      </c>
      <c r="M525" s="6">
        <v>6</v>
      </c>
      <c r="N525" t="s">
        <v>2109</v>
      </c>
    </row>
    <row r="526" spans="1:14" x14ac:dyDescent="0.3">
      <c r="A526" t="s">
        <v>2110</v>
      </c>
      <c r="B526" s="5" t="s">
        <v>2111</v>
      </c>
      <c r="C526" t="s">
        <v>2112</v>
      </c>
      <c r="D526" t="s">
        <v>17</v>
      </c>
      <c r="E526" t="s">
        <v>151</v>
      </c>
      <c r="G526" s="1">
        <v>45033</v>
      </c>
      <c r="H526" t="s">
        <v>165</v>
      </c>
      <c r="I526" t="s">
        <v>142</v>
      </c>
      <c r="J526">
        <v>0.75</v>
      </c>
      <c r="K526">
        <v>120</v>
      </c>
      <c r="L526" t="s">
        <v>4731</v>
      </c>
      <c r="M526" s="6">
        <v>1</v>
      </c>
      <c r="N526" t="s">
        <v>2113</v>
      </c>
    </row>
    <row r="527" spans="1:14" x14ac:dyDescent="0.3">
      <c r="A527" t="s">
        <v>2114</v>
      </c>
      <c r="B527" s="5" t="s">
        <v>2115</v>
      </c>
      <c r="C527" t="s">
        <v>2116</v>
      </c>
      <c r="D527" t="s">
        <v>91</v>
      </c>
      <c r="E527" t="s">
        <v>26</v>
      </c>
      <c r="F527" s="6">
        <v>0</v>
      </c>
      <c r="G527" s="1">
        <v>45227</v>
      </c>
      <c r="H527" t="s">
        <v>34</v>
      </c>
      <c r="I527" t="s">
        <v>35</v>
      </c>
      <c r="J527">
        <v>39</v>
      </c>
      <c r="K527">
        <v>120</v>
      </c>
      <c r="L527" t="s">
        <v>4731</v>
      </c>
      <c r="M527" s="6">
        <v>1</v>
      </c>
      <c r="N527" t="s">
        <v>2117</v>
      </c>
    </row>
    <row r="528" spans="1:14" x14ac:dyDescent="0.3">
      <c r="A528" t="s">
        <v>2118</v>
      </c>
      <c r="B528" s="5" t="s">
        <v>2119</v>
      </c>
      <c r="C528" t="s">
        <v>123</v>
      </c>
      <c r="D528" t="s">
        <v>84</v>
      </c>
      <c r="E528" t="s">
        <v>42</v>
      </c>
      <c r="F528" s="6">
        <v>27</v>
      </c>
      <c r="G528" s="1">
        <v>44833</v>
      </c>
      <c r="H528" t="s">
        <v>55</v>
      </c>
      <c r="I528" t="s">
        <v>56</v>
      </c>
      <c r="J528">
        <v>0.3</v>
      </c>
      <c r="K528">
        <v>1</v>
      </c>
      <c r="L528" t="s">
        <v>4732</v>
      </c>
      <c r="M528" s="6">
        <v>6</v>
      </c>
      <c r="N528" t="s">
        <v>2120</v>
      </c>
    </row>
    <row r="529" spans="1:14" x14ac:dyDescent="0.3">
      <c r="A529" t="s">
        <v>2121</v>
      </c>
      <c r="B529" s="5" t="s">
        <v>2122</v>
      </c>
      <c r="C529" t="s">
        <v>123</v>
      </c>
      <c r="D529" t="s">
        <v>17</v>
      </c>
      <c r="E529" t="s">
        <v>132</v>
      </c>
      <c r="F529" s="6">
        <v>0</v>
      </c>
      <c r="G529" s="1">
        <v>45219</v>
      </c>
      <c r="H529" t="s">
        <v>34</v>
      </c>
      <c r="I529" t="s">
        <v>35</v>
      </c>
      <c r="J529">
        <v>0.98</v>
      </c>
      <c r="K529">
        <v>120</v>
      </c>
      <c r="L529" t="s">
        <v>4731</v>
      </c>
      <c r="N529" t="s">
        <v>2123</v>
      </c>
    </row>
    <row r="530" spans="1:14" x14ac:dyDescent="0.3">
      <c r="A530" t="s">
        <v>2124</v>
      </c>
      <c r="B530" s="5" t="s">
        <v>2125</v>
      </c>
      <c r="C530" t="s">
        <v>2126</v>
      </c>
      <c r="D530" t="s">
        <v>54</v>
      </c>
      <c r="E530" t="s">
        <v>132</v>
      </c>
      <c r="F530" s="6">
        <v>40</v>
      </c>
      <c r="G530" s="1">
        <v>45098</v>
      </c>
      <c r="H530" t="s">
        <v>152</v>
      </c>
      <c r="I530" t="s">
        <v>56</v>
      </c>
      <c r="J530">
        <v>0.08</v>
      </c>
      <c r="K530">
        <v>1</v>
      </c>
      <c r="L530" t="s">
        <v>4732</v>
      </c>
      <c r="M530" s="6">
        <v>3</v>
      </c>
      <c r="N530" t="s">
        <v>2127</v>
      </c>
    </row>
    <row r="531" spans="1:14" x14ac:dyDescent="0.3">
      <c r="A531" t="s">
        <v>2128</v>
      </c>
      <c r="B531" s="5" t="s">
        <v>2129</v>
      </c>
      <c r="C531" t="s">
        <v>2130</v>
      </c>
      <c r="D531" t="s">
        <v>17</v>
      </c>
      <c r="E531" t="s">
        <v>70</v>
      </c>
      <c r="F531" s="6">
        <v>23</v>
      </c>
      <c r="G531" s="1">
        <v>45396</v>
      </c>
      <c r="H531" t="s">
        <v>141</v>
      </c>
      <c r="I531" t="s">
        <v>142</v>
      </c>
      <c r="J531">
        <v>0.51</v>
      </c>
      <c r="K531">
        <v>1</v>
      </c>
      <c r="L531" t="s">
        <v>4732</v>
      </c>
      <c r="M531" s="6">
        <v>2</v>
      </c>
      <c r="N531" t="s">
        <v>2131</v>
      </c>
    </row>
    <row r="532" spans="1:14" x14ac:dyDescent="0.3">
      <c r="A532" t="s">
        <v>2132</v>
      </c>
      <c r="B532" s="5" t="s">
        <v>2133</v>
      </c>
      <c r="C532" t="s">
        <v>2134</v>
      </c>
      <c r="D532" t="s">
        <v>54</v>
      </c>
      <c r="E532" t="s">
        <v>42</v>
      </c>
      <c r="F532" s="6">
        <v>24</v>
      </c>
      <c r="G532" s="1">
        <v>44843</v>
      </c>
      <c r="H532" t="s">
        <v>141</v>
      </c>
      <c r="I532" t="s">
        <v>142</v>
      </c>
      <c r="J532">
        <v>0.94</v>
      </c>
      <c r="K532">
        <v>2</v>
      </c>
      <c r="M532" s="6">
        <v>2</v>
      </c>
      <c r="N532" t="s">
        <v>2135</v>
      </c>
    </row>
    <row r="533" spans="1:14" x14ac:dyDescent="0.3">
      <c r="A533" t="s">
        <v>2136</v>
      </c>
      <c r="B533" s="5" t="s">
        <v>2137</v>
      </c>
      <c r="C533" t="s">
        <v>2138</v>
      </c>
      <c r="D533" t="s">
        <v>17</v>
      </c>
      <c r="E533" t="s">
        <v>132</v>
      </c>
      <c r="G533" s="1">
        <v>45019</v>
      </c>
      <c r="H533" t="s">
        <v>55</v>
      </c>
      <c r="I533" t="s">
        <v>56</v>
      </c>
      <c r="J533">
        <v>71</v>
      </c>
      <c r="K533">
        <v>1.5</v>
      </c>
      <c r="N533" t="s">
        <v>1619</v>
      </c>
    </row>
    <row r="534" spans="1:14" x14ac:dyDescent="0.3">
      <c r="A534" t="s">
        <v>2139</v>
      </c>
      <c r="B534" s="5" t="s">
        <v>2140</v>
      </c>
      <c r="C534" t="s">
        <v>2141</v>
      </c>
      <c r="D534" t="s">
        <v>91</v>
      </c>
      <c r="E534" t="s">
        <v>92</v>
      </c>
      <c r="G534" s="1">
        <v>45286</v>
      </c>
      <c r="H534" t="s">
        <v>294</v>
      </c>
      <c r="I534" t="s">
        <v>20</v>
      </c>
      <c r="J534">
        <v>0.11</v>
      </c>
      <c r="K534">
        <v>45</v>
      </c>
      <c r="M534" s="6">
        <v>3</v>
      </c>
      <c r="N534" t="s">
        <v>2142</v>
      </c>
    </row>
    <row r="535" spans="1:14" x14ac:dyDescent="0.3">
      <c r="A535" t="s">
        <v>2143</v>
      </c>
      <c r="B535" s="5" t="s">
        <v>2144</v>
      </c>
      <c r="C535" t="s">
        <v>2145</v>
      </c>
      <c r="D535" t="s">
        <v>105</v>
      </c>
      <c r="E535" t="s">
        <v>18</v>
      </c>
      <c r="F535" s="6">
        <v>45</v>
      </c>
      <c r="G535" s="1">
        <v>44812</v>
      </c>
      <c r="H535" t="s">
        <v>19</v>
      </c>
      <c r="I535" t="s">
        <v>20</v>
      </c>
      <c r="J535">
        <v>100</v>
      </c>
      <c r="K535">
        <v>90</v>
      </c>
      <c r="L535" t="s">
        <v>4731</v>
      </c>
      <c r="M535" s="6">
        <v>3</v>
      </c>
      <c r="N535" t="s">
        <v>2146</v>
      </c>
    </row>
    <row r="536" spans="1:14" x14ac:dyDescent="0.3">
      <c r="A536" t="s">
        <v>2147</v>
      </c>
      <c r="B536" s="5" t="s">
        <v>2148</v>
      </c>
      <c r="C536" t="s">
        <v>2149</v>
      </c>
      <c r="D536" t="s">
        <v>115</v>
      </c>
      <c r="E536" t="s">
        <v>85</v>
      </c>
      <c r="F536" s="6">
        <v>0</v>
      </c>
      <c r="G536" s="1">
        <v>45422</v>
      </c>
      <c r="H536" t="s">
        <v>165</v>
      </c>
      <c r="I536" t="s">
        <v>142</v>
      </c>
      <c r="J536">
        <v>3</v>
      </c>
      <c r="K536">
        <v>120</v>
      </c>
      <c r="L536" t="s">
        <v>4731</v>
      </c>
      <c r="M536" s="6">
        <v>3</v>
      </c>
      <c r="N536" t="s">
        <v>2150</v>
      </c>
    </row>
    <row r="537" spans="1:14" x14ac:dyDescent="0.3">
      <c r="A537" t="s">
        <v>2151</v>
      </c>
      <c r="B537" s="5" t="s">
        <v>2152</v>
      </c>
      <c r="C537" t="s">
        <v>2153</v>
      </c>
      <c r="D537" t="s">
        <v>84</v>
      </c>
      <c r="E537" t="s">
        <v>42</v>
      </c>
      <c r="F537" s="6">
        <v>20</v>
      </c>
      <c r="G537" s="1">
        <v>44843</v>
      </c>
      <c r="H537" t="s">
        <v>19</v>
      </c>
      <c r="I537" t="s">
        <v>20</v>
      </c>
      <c r="J537">
        <v>88</v>
      </c>
      <c r="K537">
        <v>90</v>
      </c>
      <c r="L537" t="s">
        <v>4731</v>
      </c>
      <c r="M537" s="6">
        <v>4</v>
      </c>
      <c r="N537" t="s">
        <v>2154</v>
      </c>
    </row>
    <row r="538" spans="1:14" x14ac:dyDescent="0.3">
      <c r="A538" t="s">
        <v>2155</v>
      </c>
      <c r="B538" s="5" t="s">
        <v>2156</v>
      </c>
      <c r="C538" t="s">
        <v>2157</v>
      </c>
      <c r="D538" t="s">
        <v>91</v>
      </c>
      <c r="E538" t="s">
        <v>26</v>
      </c>
      <c r="F538" s="6">
        <v>0</v>
      </c>
      <c r="G538" s="1">
        <v>45262</v>
      </c>
      <c r="H538" t="s">
        <v>34</v>
      </c>
      <c r="I538" t="s">
        <v>35</v>
      </c>
      <c r="J538">
        <v>85</v>
      </c>
      <c r="K538">
        <v>2</v>
      </c>
      <c r="M538" s="6">
        <v>6</v>
      </c>
      <c r="N538" t="s">
        <v>2158</v>
      </c>
    </row>
    <row r="539" spans="1:14" x14ac:dyDescent="0.3">
      <c r="A539" t="s">
        <v>2159</v>
      </c>
      <c r="B539" s="5" t="s">
        <v>2160</v>
      </c>
      <c r="C539" t="s">
        <v>2161</v>
      </c>
      <c r="D539" t="s">
        <v>115</v>
      </c>
      <c r="E539" t="s">
        <v>151</v>
      </c>
      <c r="F539" s="6">
        <v>32</v>
      </c>
      <c r="G539" s="1">
        <v>44744</v>
      </c>
      <c r="H539" t="s">
        <v>110</v>
      </c>
      <c r="I539" t="s">
        <v>56</v>
      </c>
      <c r="J539">
        <v>71</v>
      </c>
      <c r="K539">
        <v>90</v>
      </c>
      <c r="L539" t="s">
        <v>4731</v>
      </c>
      <c r="M539" s="6">
        <v>1</v>
      </c>
      <c r="N539" t="s">
        <v>2162</v>
      </c>
    </row>
    <row r="540" spans="1:14" x14ac:dyDescent="0.3">
      <c r="A540" t="s">
        <v>2163</v>
      </c>
      <c r="B540" s="5" t="s">
        <v>2164</v>
      </c>
      <c r="C540" t="s">
        <v>2165</v>
      </c>
      <c r="D540" t="s">
        <v>25</v>
      </c>
      <c r="E540" t="s">
        <v>151</v>
      </c>
      <c r="G540" s="1">
        <v>45227</v>
      </c>
      <c r="H540" t="s">
        <v>65</v>
      </c>
      <c r="I540" t="s">
        <v>28</v>
      </c>
      <c r="J540">
        <v>0.05</v>
      </c>
      <c r="K540">
        <v>2</v>
      </c>
      <c r="M540" s="6">
        <v>2</v>
      </c>
      <c r="N540" t="s">
        <v>2166</v>
      </c>
    </row>
    <row r="541" spans="1:14" x14ac:dyDescent="0.3">
      <c r="A541" t="s">
        <v>2167</v>
      </c>
      <c r="B541" s="5" t="s">
        <v>2168</v>
      </c>
      <c r="C541" t="s">
        <v>2169</v>
      </c>
      <c r="D541" t="s">
        <v>105</v>
      </c>
      <c r="E541" t="s">
        <v>92</v>
      </c>
      <c r="F541" s="6">
        <v>0</v>
      </c>
      <c r="G541" s="1">
        <v>45022</v>
      </c>
      <c r="H541" t="s">
        <v>65</v>
      </c>
      <c r="I541" t="s">
        <v>28</v>
      </c>
      <c r="J541">
        <v>40</v>
      </c>
      <c r="K541">
        <v>120</v>
      </c>
      <c r="L541" t="s">
        <v>4731</v>
      </c>
      <c r="N541" t="s">
        <v>2170</v>
      </c>
    </row>
    <row r="542" spans="1:14" x14ac:dyDescent="0.3">
      <c r="A542" t="s">
        <v>2171</v>
      </c>
      <c r="B542" s="5" t="s">
        <v>2172</v>
      </c>
      <c r="C542" t="s">
        <v>2173</v>
      </c>
      <c r="D542" t="s">
        <v>84</v>
      </c>
      <c r="E542" t="s">
        <v>70</v>
      </c>
      <c r="F542" s="6">
        <v>33</v>
      </c>
      <c r="G542" s="1">
        <v>45679</v>
      </c>
      <c r="H542" t="s">
        <v>19</v>
      </c>
      <c r="I542" t="s">
        <v>20</v>
      </c>
      <c r="J542">
        <v>0.04</v>
      </c>
      <c r="K542">
        <v>1.5</v>
      </c>
      <c r="M542" s="6">
        <v>4</v>
      </c>
      <c r="N542" t="s">
        <v>2174</v>
      </c>
    </row>
    <row r="543" spans="1:14" x14ac:dyDescent="0.3">
      <c r="A543" t="s">
        <v>2175</v>
      </c>
      <c r="B543" s="5" t="s">
        <v>2176</v>
      </c>
      <c r="C543" t="s">
        <v>2177</v>
      </c>
      <c r="D543" t="s">
        <v>41</v>
      </c>
      <c r="E543" t="s">
        <v>42</v>
      </c>
      <c r="F543" s="6">
        <v>23</v>
      </c>
      <c r="G543" s="1">
        <v>45179</v>
      </c>
      <c r="H543" t="s">
        <v>65</v>
      </c>
      <c r="I543" t="s">
        <v>28</v>
      </c>
      <c r="J543">
        <v>0.92</v>
      </c>
      <c r="K543">
        <v>120</v>
      </c>
      <c r="L543" t="s">
        <v>4731</v>
      </c>
      <c r="M543" s="6">
        <v>6</v>
      </c>
      <c r="N543" t="s">
        <v>2178</v>
      </c>
    </row>
    <row r="544" spans="1:14" x14ac:dyDescent="0.3">
      <c r="A544" t="s">
        <v>2179</v>
      </c>
      <c r="B544" s="5" t="s">
        <v>2180</v>
      </c>
      <c r="C544" t="s">
        <v>2181</v>
      </c>
      <c r="D544" t="s">
        <v>17</v>
      </c>
      <c r="E544" t="s">
        <v>85</v>
      </c>
      <c r="G544" s="1">
        <v>45490</v>
      </c>
      <c r="H544" t="s">
        <v>27</v>
      </c>
      <c r="I544" t="s">
        <v>28</v>
      </c>
      <c r="J544">
        <v>0</v>
      </c>
      <c r="K544">
        <v>45</v>
      </c>
      <c r="M544" s="6">
        <v>5</v>
      </c>
      <c r="N544" t="s">
        <v>270</v>
      </c>
    </row>
    <row r="545" spans="1:14" x14ac:dyDescent="0.3">
      <c r="A545" t="s">
        <v>2182</v>
      </c>
      <c r="B545" s="5" t="s">
        <v>2183</v>
      </c>
      <c r="C545" t="s">
        <v>123</v>
      </c>
      <c r="D545" t="s">
        <v>115</v>
      </c>
      <c r="E545" t="s">
        <v>132</v>
      </c>
      <c r="F545" s="6">
        <v>0</v>
      </c>
      <c r="G545" s="1">
        <v>45670</v>
      </c>
      <c r="H545" t="s">
        <v>294</v>
      </c>
      <c r="I545" t="s">
        <v>20</v>
      </c>
      <c r="J545">
        <v>0.13</v>
      </c>
      <c r="K545">
        <v>120</v>
      </c>
      <c r="L545" t="s">
        <v>4731</v>
      </c>
      <c r="M545" s="6">
        <v>6</v>
      </c>
      <c r="N545" t="s">
        <v>2184</v>
      </c>
    </row>
    <row r="546" spans="1:14" x14ac:dyDescent="0.3">
      <c r="A546" t="s">
        <v>2185</v>
      </c>
      <c r="B546" s="5" t="s">
        <v>2186</v>
      </c>
      <c r="C546" t="s">
        <v>2187</v>
      </c>
      <c r="D546" t="s">
        <v>105</v>
      </c>
      <c r="E546" t="s">
        <v>85</v>
      </c>
      <c r="F546" s="6">
        <v>45</v>
      </c>
      <c r="G546" s="1">
        <v>45301</v>
      </c>
      <c r="H546" t="s">
        <v>294</v>
      </c>
      <c r="I546" t="s">
        <v>20</v>
      </c>
      <c r="J546">
        <v>0.56999999999999995</v>
      </c>
      <c r="K546">
        <v>1</v>
      </c>
      <c r="L546" t="s">
        <v>4732</v>
      </c>
      <c r="M546" s="6">
        <v>3</v>
      </c>
      <c r="N546" t="s">
        <v>2188</v>
      </c>
    </row>
    <row r="547" spans="1:14" x14ac:dyDescent="0.3">
      <c r="A547" t="s">
        <v>2189</v>
      </c>
      <c r="B547" s="5" t="s">
        <v>2190</v>
      </c>
      <c r="C547" t="s">
        <v>2191</v>
      </c>
      <c r="D547" t="s">
        <v>84</v>
      </c>
      <c r="E547" t="s">
        <v>70</v>
      </c>
      <c r="F547" s="6">
        <v>18</v>
      </c>
      <c r="G547" s="1">
        <v>45331</v>
      </c>
      <c r="H547" t="s">
        <v>34</v>
      </c>
      <c r="I547" t="s">
        <v>35</v>
      </c>
      <c r="J547">
        <v>48</v>
      </c>
      <c r="K547">
        <v>45</v>
      </c>
      <c r="M547" s="6">
        <v>1</v>
      </c>
      <c r="N547" t="s">
        <v>2192</v>
      </c>
    </row>
    <row r="548" spans="1:14" x14ac:dyDescent="0.3">
      <c r="A548" t="s">
        <v>2193</v>
      </c>
      <c r="B548" s="5" t="s">
        <v>2194</v>
      </c>
      <c r="C548" t="s">
        <v>2195</v>
      </c>
      <c r="D548" t="s">
        <v>105</v>
      </c>
      <c r="E548" t="s">
        <v>151</v>
      </c>
      <c r="F548" s="6">
        <v>39</v>
      </c>
      <c r="G548" s="1">
        <v>45642</v>
      </c>
      <c r="H548" t="s">
        <v>71</v>
      </c>
      <c r="I548" t="s">
        <v>35</v>
      </c>
      <c r="J548">
        <v>0.55000000000000004</v>
      </c>
      <c r="K548">
        <v>1.5</v>
      </c>
      <c r="N548" t="s">
        <v>2196</v>
      </c>
    </row>
    <row r="549" spans="1:14" x14ac:dyDescent="0.3">
      <c r="A549" t="s">
        <v>2197</v>
      </c>
      <c r="B549" s="5" t="s">
        <v>2198</v>
      </c>
      <c r="C549" t="s">
        <v>2199</v>
      </c>
      <c r="D549" t="s">
        <v>54</v>
      </c>
      <c r="E549" t="s">
        <v>48</v>
      </c>
      <c r="F549" s="6">
        <v>0</v>
      </c>
      <c r="G549" s="1">
        <v>45412</v>
      </c>
      <c r="H549" t="s">
        <v>165</v>
      </c>
      <c r="I549" t="s">
        <v>142</v>
      </c>
      <c r="J549">
        <v>0.72</v>
      </c>
      <c r="K549">
        <v>120</v>
      </c>
      <c r="L549" t="s">
        <v>4731</v>
      </c>
      <c r="M549" s="6">
        <v>5</v>
      </c>
      <c r="N549" t="s">
        <v>1117</v>
      </c>
    </row>
    <row r="550" spans="1:14" x14ac:dyDescent="0.3">
      <c r="A550" t="s">
        <v>2200</v>
      </c>
      <c r="B550" s="5" t="s">
        <v>2201</v>
      </c>
      <c r="C550" t="s">
        <v>2202</v>
      </c>
      <c r="D550" t="s">
        <v>17</v>
      </c>
      <c r="E550" t="s">
        <v>42</v>
      </c>
      <c r="G550" s="1">
        <v>44688</v>
      </c>
      <c r="H550" t="s">
        <v>65</v>
      </c>
      <c r="I550" t="s">
        <v>28</v>
      </c>
      <c r="J550">
        <v>0.87</v>
      </c>
      <c r="K550">
        <v>1</v>
      </c>
      <c r="L550" t="s">
        <v>4732</v>
      </c>
      <c r="N550" t="s">
        <v>2203</v>
      </c>
    </row>
    <row r="551" spans="1:14" x14ac:dyDescent="0.3">
      <c r="A551" t="s">
        <v>2204</v>
      </c>
      <c r="B551" s="5" t="s">
        <v>2205</v>
      </c>
      <c r="C551" t="s">
        <v>2206</v>
      </c>
      <c r="D551" t="s">
        <v>17</v>
      </c>
      <c r="E551" t="s">
        <v>26</v>
      </c>
      <c r="F551" s="6">
        <v>34</v>
      </c>
      <c r="G551" s="1">
        <v>44876</v>
      </c>
      <c r="H551" t="s">
        <v>34</v>
      </c>
      <c r="I551" t="s">
        <v>35</v>
      </c>
      <c r="J551">
        <v>31</v>
      </c>
      <c r="K551">
        <v>1</v>
      </c>
      <c r="L551" t="s">
        <v>4732</v>
      </c>
      <c r="M551" s="6">
        <v>5</v>
      </c>
      <c r="N551" t="s">
        <v>2207</v>
      </c>
    </row>
    <row r="552" spans="1:14" x14ac:dyDescent="0.3">
      <c r="A552" t="s">
        <v>2208</v>
      </c>
      <c r="B552" s="5" t="s">
        <v>2209</v>
      </c>
      <c r="C552" t="s">
        <v>2210</v>
      </c>
      <c r="D552" t="s">
        <v>115</v>
      </c>
      <c r="E552" t="s">
        <v>48</v>
      </c>
      <c r="F552" s="6">
        <v>43</v>
      </c>
      <c r="G552" s="1">
        <v>44847</v>
      </c>
      <c r="H552" t="s">
        <v>294</v>
      </c>
      <c r="I552" t="s">
        <v>20</v>
      </c>
      <c r="J552">
        <v>0.1</v>
      </c>
      <c r="K552">
        <v>2</v>
      </c>
      <c r="M552" s="6">
        <v>6</v>
      </c>
      <c r="N552" t="s">
        <v>671</v>
      </c>
    </row>
    <row r="553" spans="1:14" x14ac:dyDescent="0.3">
      <c r="A553" t="s">
        <v>2211</v>
      </c>
      <c r="B553" s="5" t="s">
        <v>2212</v>
      </c>
      <c r="C553" t="s">
        <v>2213</v>
      </c>
      <c r="D553" t="s">
        <v>25</v>
      </c>
      <c r="E553" t="s">
        <v>151</v>
      </c>
      <c r="F553" s="6">
        <v>45</v>
      </c>
      <c r="G553" s="1">
        <v>45292</v>
      </c>
      <c r="H553" t="s">
        <v>294</v>
      </c>
      <c r="I553" t="s">
        <v>20</v>
      </c>
      <c r="J553">
        <v>0.57999999999999996</v>
      </c>
      <c r="K553">
        <v>2</v>
      </c>
      <c r="M553" s="6">
        <v>6</v>
      </c>
      <c r="N553" t="s">
        <v>2214</v>
      </c>
    </row>
    <row r="554" spans="1:14" x14ac:dyDescent="0.3">
      <c r="A554" t="s">
        <v>2215</v>
      </c>
      <c r="B554" s="5" t="s">
        <v>2216</v>
      </c>
      <c r="C554" t="s">
        <v>2217</v>
      </c>
      <c r="D554" t="s">
        <v>115</v>
      </c>
      <c r="E554" t="s">
        <v>132</v>
      </c>
      <c r="G554" s="1">
        <v>45221</v>
      </c>
      <c r="H554" t="s">
        <v>65</v>
      </c>
      <c r="I554" t="s">
        <v>28</v>
      </c>
      <c r="J554">
        <v>0</v>
      </c>
      <c r="K554">
        <v>120</v>
      </c>
      <c r="L554" t="s">
        <v>4731</v>
      </c>
      <c r="M554" s="6">
        <v>4</v>
      </c>
      <c r="N554" t="s">
        <v>2218</v>
      </c>
    </row>
    <row r="555" spans="1:14" x14ac:dyDescent="0.3">
      <c r="A555" t="s">
        <v>2219</v>
      </c>
      <c r="B555" s="5" t="s">
        <v>2220</v>
      </c>
      <c r="C555" t="s">
        <v>2221</v>
      </c>
      <c r="D555" t="s">
        <v>84</v>
      </c>
      <c r="E555" t="s">
        <v>42</v>
      </c>
      <c r="F555" s="6">
        <v>20</v>
      </c>
      <c r="G555" s="1">
        <v>45650</v>
      </c>
      <c r="H555" t="s">
        <v>27</v>
      </c>
      <c r="I555" t="s">
        <v>28</v>
      </c>
      <c r="J555">
        <v>0.78</v>
      </c>
      <c r="K555">
        <v>2</v>
      </c>
      <c r="M555" s="6">
        <v>3</v>
      </c>
      <c r="N555" t="s">
        <v>2222</v>
      </c>
    </row>
    <row r="556" spans="1:14" x14ac:dyDescent="0.3">
      <c r="A556" t="s">
        <v>2223</v>
      </c>
      <c r="B556" s="5" t="s">
        <v>2224</v>
      </c>
      <c r="C556" t="s">
        <v>2225</v>
      </c>
      <c r="D556" t="s">
        <v>41</v>
      </c>
      <c r="E556" t="s">
        <v>70</v>
      </c>
      <c r="G556" s="1">
        <v>45125</v>
      </c>
      <c r="H556" t="s">
        <v>19</v>
      </c>
      <c r="I556" t="s">
        <v>20</v>
      </c>
      <c r="J556">
        <v>0.83</v>
      </c>
      <c r="K556">
        <v>1.5</v>
      </c>
      <c r="M556" s="6">
        <v>2</v>
      </c>
      <c r="N556" t="s">
        <v>2226</v>
      </c>
    </row>
    <row r="557" spans="1:14" x14ac:dyDescent="0.3">
      <c r="A557" t="s">
        <v>2227</v>
      </c>
      <c r="B557" s="5" t="s">
        <v>2228</v>
      </c>
      <c r="C557" t="s">
        <v>2229</v>
      </c>
      <c r="D557" t="s">
        <v>41</v>
      </c>
      <c r="E557" t="s">
        <v>85</v>
      </c>
      <c r="F557" s="6">
        <v>0</v>
      </c>
      <c r="G557" s="1">
        <v>44782</v>
      </c>
      <c r="H557" t="s">
        <v>19</v>
      </c>
      <c r="I557" t="s">
        <v>20</v>
      </c>
      <c r="J557">
        <v>56</v>
      </c>
      <c r="K557">
        <v>90</v>
      </c>
      <c r="L557" t="s">
        <v>4731</v>
      </c>
      <c r="M557" s="6">
        <v>4</v>
      </c>
      <c r="N557" t="s">
        <v>2230</v>
      </c>
    </row>
    <row r="558" spans="1:14" x14ac:dyDescent="0.3">
      <c r="A558" t="s">
        <v>2231</v>
      </c>
      <c r="B558" s="5" t="s">
        <v>2232</v>
      </c>
      <c r="C558" t="s">
        <v>2233</v>
      </c>
      <c r="D558" t="s">
        <v>25</v>
      </c>
      <c r="E558" t="s">
        <v>26</v>
      </c>
      <c r="G558" s="1">
        <v>44761</v>
      </c>
      <c r="H558" t="s">
        <v>294</v>
      </c>
      <c r="I558" t="s">
        <v>20</v>
      </c>
      <c r="J558">
        <v>0.91</v>
      </c>
      <c r="K558">
        <v>1.5</v>
      </c>
      <c r="M558" s="6">
        <v>4</v>
      </c>
      <c r="N558" t="s">
        <v>2234</v>
      </c>
    </row>
    <row r="559" spans="1:14" x14ac:dyDescent="0.3">
      <c r="A559" t="s">
        <v>2235</v>
      </c>
      <c r="B559" s="5" t="s">
        <v>2236</v>
      </c>
      <c r="C559" t="s">
        <v>2237</v>
      </c>
      <c r="D559" t="s">
        <v>17</v>
      </c>
      <c r="E559" t="s">
        <v>42</v>
      </c>
      <c r="G559" s="1">
        <v>44968</v>
      </c>
      <c r="H559" t="s">
        <v>27</v>
      </c>
      <c r="I559" t="s">
        <v>28</v>
      </c>
      <c r="J559">
        <v>67</v>
      </c>
      <c r="K559">
        <v>90</v>
      </c>
      <c r="L559" t="s">
        <v>4731</v>
      </c>
      <c r="M559" s="6">
        <v>1</v>
      </c>
      <c r="N559" t="s">
        <v>2238</v>
      </c>
    </row>
    <row r="560" spans="1:14" x14ac:dyDescent="0.3">
      <c r="A560" t="s">
        <v>2239</v>
      </c>
      <c r="B560" s="5" t="s">
        <v>2240</v>
      </c>
      <c r="C560" t="s">
        <v>2241</v>
      </c>
      <c r="D560" t="s">
        <v>54</v>
      </c>
      <c r="E560" t="s">
        <v>132</v>
      </c>
      <c r="F560" s="6">
        <v>0</v>
      </c>
      <c r="G560" s="1">
        <v>44927</v>
      </c>
      <c r="H560" t="s">
        <v>110</v>
      </c>
      <c r="I560" t="s">
        <v>56</v>
      </c>
      <c r="J560">
        <v>0.02</v>
      </c>
      <c r="K560">
        <v>120</v>
      </c>
      <c r="L560" t="s">
        <v>4731</v>
      </c>
      <c r="M560" s="6">
        <v>2</v>
      </c>
      <c r="N560" t="s">
        <v>2242</v>
      </c>
    </row>
    <row r="561" spans="1:14" x14ac:dyDescent="0.3">
      <c r="A561" t="s">
        <v>2243</v>
      </c>
      <c r="B561" s="5" t="s">
        <v>2244</v>
      </c>
      <c r="C561" t="s">
        <v>2245</v>
      </c>
      <c r="D561" t="s">
        <v>54</v>
      </c>
      <c r="E561" t="s">
        <v>132</v>
      </c>
      <c r="F561" s="6">
        <v>43</v>
      </c>
      <c r="G561" s="1">
        <v>45663</v>
      </c>
      <c r="H561" t="s">
        <v>71</v>
      </c>
      <c r="I561" t="s">
        <v>35</v>
      </c>
      <c r="J561">
        <v>92</v>
      </c>
      <c r="K561">
        <v>90</v>
      </c>
      <c r="L561" t="s">
        <v>4731</v>
      </c>
      <c r="N561" t="s">
        <v>2246</v>
      </c>
    </row>
    <row r="562" spans="1:14" x14ac:dyDescent="0.3">
      <c r="A562" t="s">
        <v>2247</v>
      </c>
      <c r="B562" s="5" t="s">
        <v>2248</v>
      </c>
      <c r="C562" t="s">
        <v>2249</v>
      </c>
      <c r="D562" t="s">
        <v>115</v>
      </c>
      <c r="E562" t="s">
        <v>42</v>
      </c>
      <c r="F562" s="6">
        <v>25</v>
      </c>
      <c r="G562" s="1">
        <v>45539</v>
      </c>
      <c r="H562" t="s">
        <v>43</v>
      </c>
      <c r="I562" t="s">
        <v>20</v>
      </c>
      <c r="J562">
        <v>0.2</v>
      </c>
      <c r="K562">
        <v>90</v>
      </c>
      <c r="L562" t="s">
        <v>4731</v>
      </c>
      <c r="M562" s="6">
        <v>5</v>
      </c>
      <c r="N562" t="s">
        <v>2250</v>
      </c>
    </row>
    <row r="563" spans="1:14" x14ac:dyDescent="0.3">
      <c r="A563" t="s">
        <v>2251</v>
      </c>
      <c r="B563" s="5" t="s">
        <v>2252</v>
      </c>
      <c r="C563" t="s">
        <v>2253</v>
      </c>
      <c r="D563" t="s">
        <v>17</v>
      </c>
      <c r="E563" t="s">
        <v>85</v>
      </c>
      <c r="F563" s="6">
        <v>0</v>
      </c>
      <c r="G563" s="1">
        <v>45105</v>
      </c>
      <c r="H563" t="s">
        <v>49</v>
      </c>
      <c r="I563" t="s">
        <v>35</v>
      </c>
      <c r="J563">
        <v>0.64</v>
      </c>
      <c r="K563">
        <v>1</v>
      </c>
      <c r="L563" t="s">
        <v>4732</v>
      </c>
      <c r="M563" s="6">
        <v>1</v>
      </c>
      <c r="N563" t="s">
        <v>2254</v>
      </c>
    </row>
    <row r="564" spans="1:14" x14ac:dyDescent="0.3">
      <c r="A564" t="s">
        <v>2255</v>
      </c>
      <c r="B564" s="5" t="s">
        <v>2256</v>
      </c>
      <c r="C564" t="s">
        <v>2257</v>
      </c>
      <c r="D564" t="s">
        <v>17</v>
      </c>
      <c r="E564" t="s">
        <v>26</v>
      </c>
      <c r="G564" s="1">
        <v>44702</v>
      </c>
      <c r="H564" t="s">
        <v>49</v>
      </c>
      <c r="I564" t="s">
        <v>35</v>
      </c>
      <c r="J564">
        <v>0.19</v>
      </c>
      <c r="K564">
        <v>45</v>
      </c>
      <c r="M564" s="6">
        <v>6</v>
      </c>
      <c r="N564" t="s">
        <v>2258</v>
      </c>
    </row>
    <row r="565" spans="1:14" x14ac:dyDescent="0.3">
      <c r="A565" t="s">
        <v>2259</v>
      </c>
      <c r="B565" s="5" t="s">
        <v>2260</v>
      </c>
      <c r="C565" t="s">
        <v>2261</v>
      </c>
      <c r="D565" t="s">
        <v>54</v>
      </c>
      <c r="E565" t="s">
        <v>48</v>
      </c>
      <c r="G565" s="1">
        <v>45734</v>
      </c>
      <c r="H565" t="s">
        <v>43</v>
      </c>
      <c r="I565" t="s">
        <v>20</v>
      </c>
      <c r="J565">
        <v>0.13</v>
      </c>
      <c r="K565">
        <v>45</v>
      </c>
      <c r="M565" s="6">
        <v>2</v>
      </c>
      <c r="N565" t="s">
        <v>2081</v>
      </c>
    </row>
    <row r="566" spans="1:14" x14ac:dyDescent="0.3">
      <c r="A566" t="s">
        <v>2262</v>
      </c>
      <c r="B566" s="5" t="s">
        <v>2263</v>
      </c>
      <c r="C566" t="s">
        <v>2264</v>
      </c>
      <c r="D566" t="s">
        <v>115</v>
      </c>
      <c r="E566" t="s">
        <v>18</v>
      </c>
      <c r="F566" s="6">
        <v>42</v>
      </c>
      <c r="G566" s="1">
        <v>45700</v>
      </c>
      <c r="H566" t="s">
        <v>110</v>
      </c>
      <c r="I566" t="s">
        <v>56</v>
      </c>
      <c r="J566">
        <v>0.42</v>
      </c>
      <c r="K566">
        <v>90</v>
      </c>
      <c r="L566" t="s">
        <v>4731</v>
      </c>
      <c r="M566" s="6">
        <v>6</v>
      </c>
      <c r="N566" t="s">
        <v>2265</v>
      </c>
    </row>
    <row r="567" spans="1:14" x14ac:dyDescent="0.3">
      <c r="A567" t="s">
        <v>2266</v>
      </c>
      <c r="B567" s="5" t="s">
        <v>2267</v>
      </c>
      <c r="C567" t="s">
        <v>2268</v>
      </c>
      <c r="D567" t="s">
        <v>41</v>
      </c>
      <c r="E567" t="s">
        <v>48</v>
      </c>
      <c r="F567" s="6">
        <v>0</v>
      </c>
      <c r="G567" s="1">
        <v>44721</v>
      </c>
      <c r="H567" t="s">
        <v>49</v>
      </c>
      <c r="I567" t="s">
        <v>35</v>
      </c>
      <c r="J567">
        <v>0.91</v>
      </c>
      <c r="K567">
        <v>1.5</v>
      </c>
      <c r="M567" s="6">
        <v>6</v>
      </c>
      <c r="N567" t="s">
        <v>2269</v>
      </c>
    </row>
    <row r="568" spans="1:14" x14ac:dyDescent="0.3">
      <c r="A568" t="s">
        <v>2270</v>
      </c>
      <c r="B568" s="5" t="s">
        <v>2271</v>
      </c>
      <c r="C568" t="s">
        <v>2272</v>
      </c>
      <c r="D568" t="s">
        <v>115</v>
      </c>
      <c r="E568" t="s">
        <v>48</v>
      </c>
      <c r="F568" s="6">
        <v>42</v>
      </c>
      <c r="G568" s="1">
        <v>44856</v>
      </c>
      <c r="H568" t="s">
        <v>165</v>
      </c>
      <c r="I568" t="s">
        <v>142</v>
      </c>
      <c r="J568">
        <v>66</v>
      </c>
      <c r="K568">
        <v>120</v>
      </c>
      <c r="L568" t="s">
        <v>4731</v>
      </c>
      <c r="M568" s="6">
        <v>6</v>
      </c>
      <c r="N568" t="s">
        <v>2273</v>
      </c>
    </row>
    <row r="569" spans="1:14" x14ac:dyDescent="0.3">
      <c r="A569" t="s">
        <v>2274</v>
      </c>
      <c r="B569" s="5" t="s">
        <v>2275</v>
      </c>
      <c r="C569" t="s">
        <v>2276</v>
      </c>
      <c r="D569" t="s">
        <v>91</v>
      </c>
      <c r="E569" t="s">
        <v>48</v>
      </c>
      <c r="F569" s="6">
        <v>36</v>
      </c>
      <c r="G569" s="1">
        <v>45421</v>
      </c>
      <c r="H569" t="s">
        <v>19</v>
      </c>
      <c r="I569" t="s">
        <v>20</v>
      </c>
      <c r="J569">
        <v>0.98</v>
      </c>
      <c r="K569">
        <v>2</v>
      </c>
      <c r="M569" s="6">
        <v>2</v>
      </c>
      <c r="N569" t="s">
        <v>1243</v>
      </c>
    </row>
    <row r="570" spans="1:14" x14ac:dyDescent="0.3">
      <c r="A570" t="s">
        <v>2277</v>
      </c>
      <c r="B570" s="5" t="s">
        <v>2278</v>
      </c>
      <c r="C570" t="s">
        <v>2279</v>
      </c>
      <c r="D570" t="s">
        <v>54</v>
      </c>
      <c r="E570" t="s">
        <v>151</v>
      </c>
      <c r="G570" s="1">
        <v>45335</v>
      </c>
      <c r="H570" t="s">
        <v>65</v>
      </c>
      <c r="I570" t="s">
        <v>28</v>
      </c>
      <c r="J570">
        <v>89</v>
      </c>
      <c r="K570">
        <v>120</v>
      </c>
      <c r="L570" t="s">
        <v>4731</v>
      </c>
      <c r="M570" s="6">
        <v>5</v>
      </c>
      <c r="N570" t="s">
        <v>2280</v>
      </c>
    </row>
    <row r="571" spans="1:14" x14ac:dyDescent="0.3">
      <c r="A571" t="s">
        <v>2281</v>
      </c>
      <c r="B571" s="5" t="s">
        <v>2282</v>
      </c>
      <c r="C571" t="s">
        <v>2283</v>
      </c>
      <c r="D571" t="s">
        <v>54</v>
      </c>
      <c r="E571" t="s">
        <v>18</v>
      </c>
      <c r="F571" s="6">
        <v>42</v>
      </c>
      <c r="G571" s="1">
        <v>44850</v>
      </c>
      <c r="H571" t="s">
        <v>141</v>
      </c>
      <c r="I571" t="s">
        <v>142</v>
      </c>
      <c r="J571">
        <v>0.69</v>
      </c>
      <c r="K571">
        <v>120</v>
      </c>
      <c r="L571" t="s">
        <v>4731</v>
      </c>
      <c r="M571" s="6">
        <v>5</v>
      </c>
      <c r="N571" t="s">
        <v>2284</v>
      </c>
    </row>
    <row r="572" spans="1:14" x14ac:dyDescent="0.3">
      <c r="A572" t="s">
        <v>2285</v>
      </c>
      <c r="B572" s="5" t="s">
        <v>2286</v>
      </c>
      <c r="C572" t="s">
        <v>2287</v>
      </c>
      <c r="D572" t="s">
        <v>41</v>
      </c>
      <c r="E572" t="s">
        <v>70</v>
      </c>
      <c r="F572" s="6">
        <v>0</v>
      </c>
      <c r="G572" s="1">
        <v>45544</v>
      </c>
      <c r="H572" t="s">
        <v>43</v>
      </c>
      <c r="I572" t="s">
        <v>20</v>
      </c>
      <c r="J572">
        <v>94</v>
      </c>
      <c r="K572">
        <v>120</v>
      </c>
      <c r="L572" t="s">
        <v>4731</v>
      </c>
      <c r="M572" s="6">
        <v>2</v>
      </c>
      <c r="N572" t="s">
        <v>2288</v>
      </c>
    </row>
    <row r="573" spans="1:14" x14ac:dyDescent="0.3">
      <c r="A573" t="s">
        <v>2289</v>
      </c>
      <c r="B573" s="5" t="s">
        <v>2290</v>
      </c>
      <c r="C573" t="s">
        <v>2291</v>
      </c>
      <c r="D573" t="s">
        <v>17</v>
      </c>
      <c r="E573" t="s">
        <v>26</v>
      </c>
      <c r="G573" s="1">
        <v>45270</v>
      </c>
      <c r="H573" t="s">
        <v>229</v>
      </c>
      <c r="I573" t="s">
        <v>142</v>
      </c>
      <c r="J573">
        <v>0.3</v>
      </c>
      <c r="K573">
        <v>45</v>
      </c>
      <c r="M573" s="6">
        <v>6</v>
      </c>
      <c r="N573" t="s">
        <v>2292</v>
      </c>
    </row>
    <row r="574" spans="1:14" x14ac:dyDescent="0.3">
      <c r="A574" t="s">
        <v>2293</v>
      </c>
      <c r="B574" s="5" t="s">
        <v>2294</v>
      </c>
      <c r="C574" t="s">
        <v>123</v>
      </c>
      <c r="D574" t="s">
        <v>54</v>
      </c>
      <c r="E574" t="s">
        <v>85</v>
      </c>
      <c r="F574" s="6">
        <v>0</v>
      </c>
      <c r="G574" s="1">
        <v>45680</v>
      </c>
      <c r="H574" t="s">
        <v>34</v>
      </c>
      <c r="I574" t="s">
        <v>35</v>
      </c>
      <c r="J574">
        <v>57</v>
      </c>
      <c r="K574">
        <v>1</v>
      </c>
      <c r="L574" t="s">
        <v>4732</v>
      </c>
      <c r="M574" s="6">
        <v>3</v>
      </c>
      <c r="N574" t="s">
        <v>2295</v>
      </c>
    </row>
    <row r="575" spans="1:14" x14ac:dyDescent="0.3">
      <c r="A575" t="s">
        <v>2296</v>
      </c>
      <c r="B575" s="5" t="s">
        <v>2297</v>
      </c>
      <c r="C575" t="s">
        <v>2298</v>
      </c>
      <c r="D575" t="s">
        <v>105</v>
      </c>
      <c r="E575" t="s">
        <v>18</v>
      </c>
      <c r="F575" s="6">
        <v>0</v>
      </c>
      <c r="G575" s="1">
        <v>45542</v>
      </c>
      <c r="H575" t="s">
        <v>27</v>
      </c>
      <c r="I575" t="s">
        <v>28</v>
      </c>
      <c r="J575">
        <v>0.85</v>
      </c>
      <c r="K575">
        <v>2</v>
      </c>
      <c r="M575" s="6">
        <v>6</v>
      </c>
      <c r="N575" t="s">
        <v>2299</v>
      </c>
    </row>
    <row r="576" spans="1:14" x14ac:dyDescent="0.3">
      <c r="A576" t="s">
        <v>2300</v>
      </c>
      <c r="B576" s="5" t="s">
        <v>2301</v>
      </c>
      <c r="C576" t="s">
        <v>2302</v>
      </c>
      <c r="D576" t="s">
        <v>17</v>
      </c>
      <c r="E576" t="s">
        <v>26</v>
      </c>
      <c r="F576" s="6">
        <v>31</v>
      </c>
      <c r="G576" s="1">
        <v>44689</v>
      </c>
      <c r="H576" t="s">
        <v>27</v>
      </c>
      <c r="I576" t="s">
        <v>28</v>
      </c>
      <c r="J576">
        <v>0.18</v>
      </c>
      <c r="K576">
        <v>2</v>
      </c>
      <c r="N576" t="s">
        <v>2303</v>
      </c>
    </row>
    <row r="577" spans="1:14" x14ac:dyDescent="0.3">
      <c r="A577" t="s">
        <v>2304</v>
      </c>
      <c r="B577" s="5" t="s">
        <v>2305</v>
      </c>
      <c r="C577" t="s">
        <v>2306</v>
      </c>
      <c r="D577" t="s">
        <v>84</v>
      </c>
      <c r="E577" t="s">
        <v>132</v>
      </c>
      <c r="G577" s="1">
        <v>45215</v>
      </c>
      <c r="H577" t="s">
        <v>294</v>
      </c>
      <c r="I577" t="s">
        <v>20</v>
      </c>
      <c r="J577">
        <v>0.99</v>
      </c>
      <c r="K577">
        <v>45</v>
      </c>
      <c r="M577" s="6">
        <v>4</v>
      </c>
      <c r="N577" t="s">
        <v>2307</v>
      </c>
    </row>
    <row r="578" spans="1:14" x14ac:dyDescent="0.3">
      <c r="A578" t="s">
        <v>2308</v>
      </c>
      <c r="B578" s="5" t="s">
        <v>2309</v>
      </c>
      <c r="C578" t="s">
        <v>2310</v>
      </c>
      <c r="D578" t="s">
        <v>41</v>
      </c>
      <c r="E578" t="s">
        <v>132</v>
      </c>
      <c r="F578" s="6">
        <v>33</v>
      </c>
      <c r="G578" s="1">
        <v>45230</v>
      </c>
      <c r="H578" t="s">
        <v>229</v>
      </c>
      <c r="I578" t="s">
        <v>142</v>
      </c>
      <c r="J578">
        <v>16</v>
      </c>
      <c r="K578">
        <v>120</v>
      </c>
      <c r="L578" t="s">
        <v>4731</v>
      </c>
      <c r="N578" t="s">
        <v>2311</v>
      </c>
    </row>
    <row r="579" spans="1:14" x14ac:dyDescent="0.3">
      <c r="A579" t="s">
        <v>2312</v>
      </c>
      <c r="B579" s="5" t="s">
        <v>2313</v>
      </c>
      <c r="C579" t="s">
        <v>2314</v>
      </c>
      <c r="D579" t="s">
        <v>54</v>
      </c>
      <c r="E579" t="s">
        <v>42</v>
      </c>
      <c r="G579" s="1">
        <v>45477</v>
      </c>
      <c r="H579" t="s">
        <v>34</v>
      </c>
      <c r="I579" t="s">
        <v>35</v>
      </c>
      <c r="J579">
        <v>0.73</v>
      </c>
      <c r="K579">
        <v>1.5</v>
      </c>
      <c r="M579" s="6">
        <v>3</v>
      </c>
      <c r="N579" t="s">
        <v>2315</v>
      </c>
    </row>
    <row r="580" spans="1:14" x14ac:dyDescent="0.3">
      <c r="A580" t="s">
        <v>2316</v>
      </c>
      <c r="B580" s="5" t="s">
        <v>2317</v>
      </c>
      <c r="C580" t="s">
        <v>2318</v>
      </c>
      <c r="D580" t="s">
        <v>115</v>
      </c>
      <c r="E580" t="s">
        <v>26</v>
      </c>
      <c r="F580" s="6">
        <v>0</v>
      </c>
      <c r="G580" s="1">
        <v>45470</v>
      </c>
      <c r="H580" t="s">
        <v>229</v>
      </c>
      <c r="I580" t="s">
        <v>142</v>
      </c>
      <c r="J580">
        <v>39</v>
      </c>
      <c r="K580">
        <v>1.5</v>
      </c>
      <c r="M580" s="6">
        <v>3</v>
      </c>
      <c r="N580" t="s">
        <v>2319</v>
      </c>
    </row>
    <row r="581" spans="1:14" x14ac:dyDescent="0.3">
      <c r="A581" t="s">
        <v>2320</v>
      </c>
      <c r="B581" s="5" t="s">
        <v>2321</v>
      </c>
      <c r="C581" t="s">
        <v>2322</v>
      </c>
      <c r="D581" t="s">
        <v>105</v>
      </c>
      <c r="E581" t="s">
        <v>48</v>
      </c>
      <c r="F581" s="6">
        <v>0</v>
      </c>
      <c r="G581" s="1">
        <v>45541</v>
      </c>
      <c r="H581" t="s">
        <v>55</v>
      </c>
      <c r="I581" t="s">
        <v>56</v>
      </c>
      <c r="J581">
        <v>0.43</v>
      </c>
      <c r="K581">
        <v>45</v>
      </c>
      <c r="M581" s="6">
        <v>6</v>
      </c>
      <c r="N581" t="s">
        <v>2323</v>
      </c>
    </row>
    <row r="582" spans="1:14" x14ac:dyDescent="0.3">
      <c r="A582" t="s">
        <v>2324</v>
      </c>
      <c r="B582" s="5" t="s">
        <v>2325</v>
      </c>
      <c r="C582" t="s">
        <v>2326</v>
      </c>
      <c r="D582" t="s">
        <v>84</v>
      </c>
      <c r="E582" t="s">
        <v>151</v>
      </c>
      <c r="F582" s="6">
        <v>35</v>
      </c>
      <c r="G582" s="1">
        <v>44787</v>
      </c>
      <c r="H582" t="s">
        <v>152</v>
      </c>
      <c r="I582" t="s">
        <v>56</v>
      </c>
      <c r="J582">
        <v>85</v>
      </c>
      <c r="K582">
        <v>1.5</v>
      </c>
      <c r="M582" s="6">
        <v>5</v>
      </c>
      <c r="N582" t="s">
        <v>2327</v>
      </c>
    </row>
    <row r="583" spans="1:14" x14ac:dyDescent="0.3">
      <c r="A583" t="s">
        <v>2328</v>
      </c>
      <c r="B583" s="5" t="s">
        <v>2329</v>
      </c>
      <c r="C583" t="s">
        <v>2330</v>
      </c>
      <c r="D583" t="s">
        <v>17</v>
      </c>
      <c r="E583" t="s">
        <v>92</v>
      </c>
      <c r="F583" s="6">
        <v>20</v>
      </c>
      <c r="G583" s="1">
        <v>44779</v>
      </c>
      <c r="H583" t="s">
        <v>71</v>
      </c>
      <c r="I583" t="s">
        <v>35</v>
      </c>
      <c r="J583">
        <v>73</v>
      </c>
      <c r="K583">
        <v>90</v>
      </c>
      <c r="L583" t="s">
        <v>4731</v>
      </c>
      <c r="N583" t="s">
        <v>2331</v>
      </c>
    </row>
    <row r="584" spans="1:14" x14ac:dyDescent="0.3">
      <c r="A584" t="s">
        <v>2332</v>
      </c>
      <c r="B584" s="5" t="s">
        <v>2333</v>
      </c>
      <c r="C584" t="s">
        <v>2334</v>
      </c>
      <c r="D584" t="s">
        <v>91</v>
      </c>
      <c r="E584" t="s">
        <v>42</v>
      </c>
      <c r="F584" s="6">
        <v>43</v>
      </c>
      <c r="G584" s="1">
        <v>45414</v>
      </c>
      <c r="H584" t="s">
        <v>86</v>
      </c>
      <c r="I584" t="s">
        <v>28</v>
      </c>
      <c r="J584">
        <v>0.02</v>
      </c>
      <c r="K584">
        <v>120</v>
      </c>
      <c r="L584" t="s">
        <v>4731</v>
      </c>
      <c r="M584" s="6">
        <v>1</v>
      </c>
      <c r="N584" t="s">
        <v>2335</v>
      </c>
    </row>
    <row r="585" spans="1:14" x14ac:dyDescent="0.3">
      <c r="A585" t="s">
        <v>2336</v>
      </c>
      <c r="B585" s="5" t="s">
        <v>2337</v>
      </c>
      <c r="C585" t="s">
        <v>2338</v>
      </c>
      <c r="D585" t="s">
        <v>91</v>
      </c>
      <c r="E585" t="s">
        <v>151</v>
      </c>
      <c r="F585" s="6">
        <v>31</v>
      </c>
      <c r="G585" s="1">
        <v>44831</v>
      </c>
      <c r="H585" t="s">
        <v>65</v>
      </c>
      <c r="I585" t="s">
        <v>28</v>
      </c>
      <c r="J585">
        <v>0.51</v>
      </c>
      <c r="K585">
        <v>45</v>
      </c>
      <c r="M585" s="6">
        <v>5</v>
      </c>
      <c r="N585" t="s">
        <v>2339</v>
      </c>
    </row>
    <row r="586" spans="1:14" x14ac:dyDescent="0.3">
      <c r="A586" t="s">
        <v>2340</v>
      </c>
      <c r="B586" s="5" t="s">
        <v>2341</v>
      </c>
      <c r="C586" t="s">
        <v>2342</v>
      </c>
      <c r="D586" t="s">
        <v>25</v>
      </c>
      <c r="E586" t="s">
        <v>70</v>
      </c>
      <c r="G586" s="1">
        <v>45313</v>
      </c>
      <c r="H586" t="s">
        <v>49</v>
      </c>
      <c r="I586" t="s">
        <v>35</v>
      </c>
      <c r="J586">
        <v>0.12</v>
      </c>
      <c r="K586">
        <v>1.5</v>
      </c>
      <c r="M586" s="6">
        <v>5</v>
      </c>
      <c r="N586" t="s">
        <v>2343</v>
      </c>
    </row>
    <row r="587" spans="1:14" x14ac:dyDescent="0.3">
      <c r="A587" t="s">
        <v>2344</v>
      </c>
      <c r="B587" s="5" t="s">
        <v>2345</v>
      </c>
      <c r="C587" t="s">
        <v>2346</v>
      </c>
      <c r="D587" t="s">
        <v>84</v>
      </c>
      <c r="E587" t="s">
        <v>151</v>
      </c>
      <c r="G587" s="1">
        <v>45116</v>
      </c>
      <c r="H587" t="s">
        <v>229</v>
      </c>
      <c r="I587" t="s">
        <v>142</v>
      </c>
      <c r="J587">
        <v>7.0000000000000007E-2</v>
      </c>
      <c r="K587">
        <v>90</v>
      </c>
      <c r="L587" t="s">
        <v>4731</v>
      </c>
      <c r="M587" s="6">
        <v>3</v>
      </c>
      <c r="N587" t="s">
        <v>2347</v>
      </c>
    </row>
    <row r="588" spans="1:14" x14ac:dyDescent="0.3">
      <c r="A588" t="s">
        <v>2348</v>
      </c>
      <c r="B588" s="5" t="s">
        <v>2349</v>
      </c>
      <c r="C588" t="s">
        <v>2350</v>
      </c>
      <c r="D588" t="s">
        <v>17</v>
      </c>
      <c r="E588" t="s">
        <v>42</v>
      </c>
      <c r="G588" s="1">
        <v>45583</v>
      </c>
      <c r="H588" t="s">
        <v>19</v>
      </c>
      <c r="I588" t="s">
        <v>20</v>
      </c>
      <c r="J588">
        <v>0.63</v>
      </c>
      <c r="K588">
        <v>45</v>
      </c>
      <c r="M588" s="6">
        <v>5</v>
      </c>
      <c r="N588" t="s">
        <v>2351</v>
      </c>
    </row>
    <row r="589" spans="1:14" x14ac:dyDescent="0.3">
      <c r="A589" t="s">
        <v>2352</v>
      </c>
      <c r="B589" s="5" t="s">
        <v>2353</v>
      </c>
      <c r="C589" t="s">
        <v>2354</v>
      </c>
      <c r="D589" t="s">
        <v>17</v>
      </c>
      <c r="E589" t="s">
        <v>85</v>
      </c>
      <c r="F589" s="6">
        <v>0</v>
      </c>
      <c r="G589" s="1">
        <v>45553</v>
      </c>
      <c r="H589" t="s">
        <v>294</v>
      </c>
      <c r="I589" t="s">
        <v>20</v>
      </c>
      <c r="J589">
        <v>0.02</v>
      </c>
      <c r="K589">
        <v>120</v>
      </c>
      <c r="L589" t="s">
        <v>4731</v>
      </c>
      <c r="M589" s="6">
        <v>3</v>
      </c>
      <c r="N589" t="s">
        <v>2355</v>
      </c>
    </row>
    <row r="590" spans="1:14" x14ac:dyDescent="0.3">
      <c r="A590" t="s">
        <v>2356</v>
      </c>
      <c r="B590" s="5" t="s">
        <v>2357</v>
      </c>
      <c r="C590" t="s">
        <v>2358</v>
      </c>
      <c r="D590" t="s">
        <v>54</v>
      </c>
      <c r="E590" t="s">
        <v>92</v>
      </c>
      <c r="F590" s="6">
        <v>23</v>
      </c>
      <c r="G590" s="1">
        <v>45105</v>
      </c>
      <c r="H590" t="s">
        <v>71</v>
      </c>
      <c r="I590" t="s">
        <v>35</v>
      </c>
      <c r="J590">
        <v>0.81</v>
      </c>
      <c r="K590">
        <v>120</v>
      </c>
      <c r="L590" t="s">
        <v>4731</v>
      </c>
      <c r="M590" s="6">
        <v>5</v>
      </c>
      <c r="N590" t="s">
        <v>2359</v>
      </c>
    </row>
    <row r="591" spans="1:14" x14ac:dyDescent="0.3">
      <c r="A591" t="s">
        <v>2360</v>
      </c>
      <c r="B591" s="5" t="s">
        <v>2361</v>
      </c>
      <c r="C591" t="s">
        <v>2362</v>
      </c>
      <c r="D591" t="s">
        <v>91</v>
      </c>
      <c r="E591" t="s">
        <v>132</v>
      </c>
      <c r="F591" s="6">
        <v>0</v>
      </c>
      <c r="G591" s="1">
        <v>45264</v>
      </c>
      <c r="H591" t="s">
        <v>65</v>
      </c>
      <c r="I591" t="s">
        <v>28</v>
      </c>
      <c r="J591">
        <v>79</v>
      </c>
      <c r="K591">
        <v>1.5</v>
      </c>
      <c r="M591" s="6">
        <v>3</v>
      </c>
      <c r="N591" t="s">
        <v>2363</v>
      </c>
    </row>
    <row r="592" spans="1:14" x14ac:dyDescent="0.3">
      <c r="A592" t="s">
        <v>2364</v>
      </c>
      <c r="B592" s="5" t="s">
        <v>2365</v>
      </c>
      <c r="C592" t="s">
        <v>2366</v>
      </c>
      <c r="D592" t="s">
        <v>17</v>
      </c>
      <c r="E592" t="s">
        <v>42</v>
      </c>
      <c r="G592" s="1">
        <v>44814</v>
      </c>
      <c r="H592" t="s">
        <v>55</v>
      </c>
      <c r="I592" t="s">
        <v>56</v>
      </c>
      <c r="J592">
        <v>36</v>
      </c>
      <c r="K592">
        <v>45</v>
      </c>
      <c r="M592" s="6">
        <v>1</v>
      </c>
      <c r="N592" t="s">
        <v>2367</v>
      </c>
    </row>
    <row r="593" spans="1:14" x14ac:dyDescent="0.3">
      <c r="A593" t="s">
        <v>2368</v>
      </c>
      <c r="B593" s="5" t="s">
        <v>2369</v>
      </c>
      <c r="C593" t="s">
        <v>2370</v>
      </c>
      <c r="D593" t="s">
        <v>115</v>
      </c>
      <c r="E593" t="s">
        <v>42</v>
      </c>
      <c r="F593" s="6">
        <v>0</v>
      </c>
      <c r="G593" s="1">
        <v>44707</v>
      </c>
      <c r="H593" t="s">
        <v>65</v>
      </c>
      <c r="I593" t="s">
        <v>28</v>
      </c>
      <c r="J593">
        <v>0.4</v>
      </c>
      <c r="K593">
        <v>90</v>
      </c>
      <c r="L593" t="s">
        <v>4731</v>
      </c>
      <c r="N593" t="s">
        <v>2371</v>
      </c>
    </row>
    <row r="594" spans="1:14" x14ac:dyDescent="0.3">
      <c r="A594" t="s">
        <v>2372</v>
      </c>
      <c r="B594" s="5" t="s">
        <v>2373</v>
      </c>
      <c r="C594" t="s">
        <v>2374</v>
      </c>
      <c r="D594" t="s">
        <v>91</v>
      </c>
      <c r="E594" t="s">
        <v>26</v>
      </c>
      <c r="F594" s="6">
        <v>39</v>
      </c>
      <c r="G594" s="1">
        <v>45073</v>
      </c>
      <c r="H594" t="s">
        <v>165</v>
      </c>
      <c r="I594" t="s">
        <v>142</v>
      </c>
      <c r="J594">
        <v>17</v>
      </c>
      <c r="K594">
        <v>1.5</v>
      </c>
      <c r="N594" t="s">
        <v>2375</v>
      </c>
    </row>
    <row r="595" spans="1:14" x14ac:dyDescent="0.3">
      <c r="A595" t="s">
        <v>2376</v>
      </c>
      <c r="B595" s="5" t="s">
        <v>2377</v>
      </c>
      <c r="C595" t="s">
        <v>2378</v>
      </c>
      <c r="D595" t="s">
        <v>115</v>
      </c>
      <c r="E595" t="s">
        <v>70</v>
      </c>
      <c r="G595" s="1">
        <v>44816</v>
      </c>
      <c r="H595" t="s">
        <v>55</v>
      </c>
      <c r="I595" t="s">
        <v>56</v>
      </c>
      <c r="J595">
        <v>0.68</v>
      </c>
      <c r="K595">
        <v>1</v>
      </c>
      <c r="L595" t="s">
        <v>4732</v>
      </c>
      <c r="M595" s="6">
        <v>1</v>
      </c>
      <c r="N595" t="s">
        <v>2379</v>
      </c>
    </row>
    <row r="596" spans="1:14" x14ac:dyDescent="0.3">
      <c r="A596" t="s">
        <v>2380</v>
      </c>
      <c r="B596" s="5" t="s">
        <v>2381</v>
      </c>
      <c r="C596" t="s">
        <v>2382</v>
      </c>
      <c r="D596" t="s">
        <v>25</v>
      </c>
      <c r="E596" t="s">
        <v>151</v>
      </c>
      <c r="F596" s="6">
        <v>24</v>
      </c>
      <c r="G596" s="1">
        <v>45432</v>
      </c>
      <c r="H596" t="s">
        <v>152</v>
      </c>
      <c r="I596" t="s">
        <v>56</v>
      </c>
      <c r="J596">
        <v>0.24</v>
      </c>
      <c r="K596">
        <v>1.5</v>
      </c>
      <c r="M596" s="6">
        <v>4</v>
      </c>
      <c r="N596" t="s">
        <v>2383</v>
      </c>
    </row>
    <row r="597" spans="1:14" x14ac:dyDescent="0.3">
      <c r="A597" t="s">
        <v>2384</v>
      </c>
      <c r="B597" s="5" t="s">
        <v>2385</v>
      </c>
      <c r="C597" t="s">
        <v>2386</v>
      </c>
      <c r="D597" t="s">
        <v>41</v>
      </c>
      <c r="E597" t="s">
        <v>26</v>
      </c>
      <c r="F597" s="6">
        <v>0</v>
      </c>
      <c r="G597" s="1">
        <v>45103</v>
      </c>
      <c r="H597" t="s">
        <v>71</v>
      </c>
      <c r="I597" t="s">
        <v>35</v>
      </c>
      <c r="J597">
        <v>46</v>
      </c>
      <c r="K597">
        <v>90</v>
      </c>
      <c r="L597" t="s">
        <v>4731</v>
      </c>
      <c r="M597" s="6">
        <v>1</v>
      </c>
      <c r="N597" t="s">
        <v>2387</v>
      </c>
    </row>
    <row r="598" spans="1:14" x14ac:dyDescent="0.3">
      <c r="A598" t="s">
        <v>2388</v>
      </c>
      <c r="B598" s="5" t="s">
        <v>2389</v>
      </c>
      <c r="C598" t="s">
        <v>2390</v>
      </c>
      <c r="D598" t="s">
        <v>105</v>
      </c>
      <c r="E598" t="s">
        <v>70</v>
      </c>
      <c r="F598" s="6">
        <v>36</v>
      </c>
      <c r="G598" s="1">
        <v>45293</v>
      </c>
      <c r="H598" t="s">
        <v>27</v>
      </c>
      <c r="I598" t="s">
        <v>28</v>
      </c>
      <c r="J598">
        <v>0.84</v>
      </c>
      <c r="K598">
        <v>90</v>
      </c>
      <c r="L598" t="s">
        <v>4731</v>
      </c>
      <c r="N598" t="s">
        <v>2391</v>
      </c>
    </row>
    <row r="599" spans="1:14" x14ac:dyDescent="0.3">
      <c r="A599" t="s">
        <v>2392</v>
      </c>
      <c r="B599" s="5" t="s">
        <v>2393</v>
      </c>
      <c r="C599" t="s">
        <v>123</v>
      </c>
      <c r="D599" t="s">
        <v>25</v>
      </c>
      <c r="E599" t="s">
        <v>92</v>
      </c>
      <c r="F599" s="6">
        <v>32</v>
      </c>
      <c r="G599" s="1">
        <v>44766</v>
      </c>
      <c r="H599" t="s">
        <v>71</v>
      </c>
      <c r="I599" t="s">
        <v>35</v>
      </c>
      <c r="J599">
        <v>35</v>
      </c>
      <c r="K599">
        <v>45</v>
      </c>
      <c r="M599" s="6">
        <v>2</v>
      </c>
      <c r="N599" t="s">
        <v>2394</v>
      </c>
    </row>
    <row r="600" spans="1:14" x14ac:dyDescent="0.3">
      <c r="A600" t="s">
        <v>2395</v>
      </c>
      <c r="B600" s="5" t="s">
        <v>2396</v>
      </c>
      <c r="C600" t="s">
        <v>2397</v>
      </c>
      <c r="D600" t="s">
        <v>91</v>
      </c>
      <c r="E600" t="s">
        <v>85</v>
      </c>
      <c r="G600" s="1">
        <v>45683</v>
      </c>
      <c r="H600" t="s">
        <v>294</v>
      </c>
      <c r="I600" t="s">
        <v>20</v>
      </c>
      <c r="J600">
        <v>0.87</v>
      </c>
      <c r="K600">
        <v>120</v>
      </c>
      <c r="L600" t="s">
        <v>4731</v>
      </c>
      <c r="M600" s="6">
        <v>5</v>
      </c>
      <c r="N600" t="s">
        <v>2398</v>
      </c>
    </row>
    <row r="601" spans="1:14" x14ac:dyDescent="0.3">
      <c r="A601" t="s">
        <v>2399</v>
      </c>
      <c r="B601" s="5" t="s">
        <v>2400</v>
      </c>
      <c r="C601" t="s">
        <v>2401</v>
      </c>
      <c r="D601" t="s">
        <v>41</v>
      </c>
      <c r="E601" t="s">
        <v>18</v>
      </c>
      <c r="F601" s="6">
        <v>20</v>
      </c>
      <c r="G601" s="1">
        <v>45518</v>
      </c>
      <c r="H601" t="s">
        <v>55</v>
      </c>
      <c r="I601" t="s">
        <v>56</v>
      </c>
      <c r="J601">
        <v>0.1</v>
      </c>
      <c r="K601">
        <v>120</v>
      </c>
      <c r="L601" t="s">
        <v>4731</v>
      </c>
      <c r="M601" s="6">
        <v>5</v>
      </c>
      <c r="N601" t="s">
        <v>2402</v>
      </c>
    </row>
    <row r="602" spans="1:14" x14ac:dyDescent="0.3">
      <c r="A602" t="s">
        <v>2403</v>
      </c>
      <c r="B602" s="5" t="s">
        <v>2404</v>
      </c>
      <c r="C602" t="s">
        <v>2405</v>
      </c>
      <c r="D602" t="s">
        <v>25</v>
      </c>
      <c r="E602" t="s">
        <v>85</v>
      </c>
      <c r="G602" s="1">
        <v>45665</v>
      </c>
      <c r="H602" t="s">
        <v>34</v>
      </c>
      <c r="I602" t="s">
        <v>35</v>
      </c>
      <c r="J602">
        <v>0.03</v>
      </c>
      <c r="K602">
        <v>1.5</v>
      </c>
      <c r="M602" s="6">
        <v>5</v>
      </c>
      <c r="N602" t="s">
        <v>2406</v>
      </c>
    </row>
    <row r="603" spans="1:14" x14ac:dyDescent="0.3">
      <c r="A603" t="s">
        <v>2407</v>
      </c>
      <c r="B603" s="5" t="s">
        <v>2408</v>
      </c>
      <c r="C603" t="s">
        <v>2409</v>
      </c>
      <c r="D603" t="s">
        <v>17</v>
      </c>
      <c r="E603" t="s">
        <v>70</v>
      </c>
      <c r="F603" s="6">
        <v>19</v>
      </c>
      <c r="G603" s="1">
        <v>44694</v>
      </c>
      <c r="H603" t="s">
        <v>294</v>
      </c>
      <c r="I603" t="s">
        <v>20</v>
      </c>
      <c r="J603">
        <v>79</v>
      </c>
      <c r="K603">
        <v>1.5</v>
      </c>
      <c r="M603" s="6">
        <v>4</v>
      </c>
      <c r="N603" t="s">
        <v>2410</v>
      </c>
    </row>
    <row r="604" spans="1:14" x14ac:dyDescent="0.3">
      <c r="A604" t="s">
        <v>2411</v>
      </c>
      <c r="B604" s="5" t="s">
        <v>2412</v>
      </c>
      <c r="C604" t="s">
        <v>2413</v>
      </c>
      <c r="D604" t="s">
        <v>91</v>
      </c>
      <c r="E604" t="s">
        <v>92</v>
      </c>
      <c r="G604" s="1">
        <v>45631</v>
      </c>
      <c r="H604" t="s">
        <v>19</v>
      </c>
      <c r="I604" t="s">
        <v>20</v>
      </c>
      <c r="J604">
        <v>0.78</v>
      </c>
      <c r="K604">
        <v>120</v>
      </c>
      <c r="L604" t="s">
        <v>4731</v>
      </c>
      <c r="N604" t="s">
        <v>2414</v>
      </c>
    </row>
    <row r="605" spans="1:14" x14ac:dyDescent="0.3">
      <c r="A605" t="s">
        <v>2415</v>
      </c>
      <c r="B605" s="5" t="s">
        <v>2416</v>
      </c>
      <c r="C605" t="s">
        <v>2417</v>
      </c>
      <c r="D605" t="s">
        <v>115</v>
      </c>
      <c r="E605" t="s">
        <v>18</v>
      </c>
      <c r="F605" s="6">
        <v>0</v>
      </c>
      <c r="G605" s="1">
        <v>45583</v>
      </c>
      <c r="H605" t="s">
        <v>43</v>
      </c>
      <c r="I605" t="s">
        <v>20</v>
      </c>
      <c r="J605">
        <v>100</v>
      </c>
      <c r="K605">
        <v>90</v>
      </c>
      <c r="L605" t="s">
        <v>4731</v>
      </c>
      <c r="N605" t="s">
        <v>2418</v>
      </c>
    </row>
    <row r="606" spans="1:14" x14ac:dyDescent="0.3">
      <c r="A606" t="s">
        <v>2419</v>
      </c>
      <c r="B606" s="5" t="s">
        <v>2420</v>
      </c>
      <c r="C606" t="s">
        <v>2421</v>
      </c>
      <c r="D606" t="s">
        <v>41</v>
      </c>
      <c r="E606" t="s">
        <v>48</v>
      </c>
      <c r="F606" s="6">
        <v>0</v>
      </c>
      <c r="G606" s="1">
        <v>45219</v>
      </c>
      <c r="H606" t="s">
        <v>294</v>
      </c>
      <c r="I606" t="s">
        <v>20</v>
      </c>
      <c r="J606">
        <v>0.13</v>
      </c>
      <c r="K606">
        <v>45</v>
      </c>
      <c r="M606" s="6">
        <v>1</v>
      </c>
      <c r="N606" t="s">
        <v>2422</v>
      </c>
    </row>
    <row r="607" spans="1:14" x14ac:dyDescent="0.3">
      <c r="A607" t="s">
        <v>2423</v>
      </c>
      <c r="B607" s="5" t="s">
        <v>2424</v>
      </c>
      <c r="C607" t="s">
        <v>2425</v>
      </c>
      <c r="D607" t="s">
        <v>54</v>
      </c>
      <c r="E607" t="s">
        <v>42</v>
      </c>
      <c r="F607" s="6">
        <v>0</v>
      </c>
      <c r="G607" s="1">
        <v>45709</v>
      </c>
      <c r="H607" t="s">
        <v>110</v>
      </c>
      <c r="I607" t="s">
        <v>56</v>
      </c>
      <c r="J607">
        <v>0.05</v>
      </c>
      <c r="K607">
        <v>90</v>
      </c>
      <c r="L607" t="s">
        <v>4731</v>
      </c>
      <c r="M607" s="6">
        <v>1</v>
      </c>
      <c r="N607" t="s">
        <v>1152</v>
      </c>
    </row>
    <row r="608" spans="1:14" x14ac:dyDescent="0.3">
      <c r="A608" t="s">
        <v>2426</v>
      </c>
      <c r="B608" s="5" t="s">
        <v>2427</v>
      </c>
      <c r="C608" t="s">
        <v>2428</v>
      </c>
      <c r="D608" t="s">
        <v>91</v>
      </c>
      <c r="E608" t="s">
        <v>85</v>
      </c>
      <c r="F608" s="6">
        <v>0</v>
      </c>
      <c r="G608" s="1">
        <v>45305</v>
      </c>
      <c r="H608" t="s">
        <v>55</v>
      </c>
      <c r="I608" t="s">
        <v>56</v>
      </c>
      <c r="J608">
        <v>0.01</v>
      </c>
      <c r="K608">
        <v>2</v>
      </c>
      <c r="M608" s="6">
        <v>5</v>
      </c>
      <c r="N608" t="s">
        <v>2429</v>
      </c>
    </row>
    <row r="609" spans="1:14" x14ac:dyDescent="0.3">
      <c r="A609" t="s">
        <v>2430</v>
      </c>
      <c r="B609" s="5" t="s">
        <v>2431</v>
      </c>
      <c r="C609" t="s">
        <v>2432</v>
      </c>
      <c r="D609" t="s">
        <v>115</v>
      </c>
      <c r="E609" t="s">
        <v>151</v>
      </c>
      <c r="F609" s="6">
        <v>0</v>
      </c>
      <c r="G609" s="1">
        <v>45592</v>
      </c>
      <c r="H609" t="s">
        <v>34</v>
      </c>
      <c r="I609" t="s">
        <v>35</v>
      </c>
      <c r="J609">
        <v>100</v>
      </c>
      <c r="K609">
        <v>1</v>
      </c>
      <c r="L609" t="s">
        <v>4732</v>
      </c>
      <c r="M609" s="6">
        <v>1</v>
      </c>
      <c r="N609" t="s">
        <v>2433</v>
      </c>
    </row>
    <row r="610" spans="1:14" x14ac:dyDescent="0.3">
      <c r="A610" t="s">
        <v>2434</v>
      </c>
      <c r="B610" s="5" t="s">
        <v>2435</v>
      </c>
      <c r="C610" t="s">
        <v>2436</v>
      </c>
      <c r="D610" t="s">
        <v>91</v>
      </c>
      <c r="E610" t="s">
        <v>85</v>
      </c>
      <c r="F610" s="6">
        <v>40</v>
      </c>
      <c r="G610" s="1">
        <v>45573</v>
      </c>
      <c r="H610" t="s">
        <v>65</v>
      </c>
      <c r="I610" t="s">
        <v>28</v>
      </c>
      <c r="J610">
        <v>0.57999999999999996</v>
      </c>
      <c r="K610">
        <v>2</v>
      </c>
      <c r="M610" s="6">
        <v>6</v>
      </c>
      <c r="N610" t="s">
        <v>2437</v>
      </c>
    </row>
    <row r="611" spans="1:14" x14ac:dyDescent="0.3">
      <c r="A611" t="s">
        <v>2438</v>
      </c>
      <c r="B611" s="5" t="s">
        <v>2439</v>
      </c>
      <c r="C611" t="s">
        <v>123</v>
      </c>
      <c r="D611" t="s">
        <v>91</v>
      </c>
      <c r="E611" t="s">
        <v>70</v>
      </c>
      <c r="F611" s="6">
        <v>29</v>
      </c>
      <c r="G611" s="1">
        <v>45306</v>
      </c>
      <c r="H611" t="s">
        <v>165</v>
      </c>
      <c r="I611" t="s">
        <v>142</v>
      </c>
      <c r="J611">
        <v>0.51</v>
      </c>
      <c r="K611">
        <v>1</v>
      </c>
      <c r="L611" t="s">
        <v>4732</v>
      </c>
      <c r="M611" s="6">
        <v>2</v>
      </c>
      <c r="N611" t="s">
        <v>2440</v>
      </c>
    </row>
    <row r="612" spans="1:14" x14ac:dyDescent="0.3">
      <c r="A612" t="s">
        <v>2441</v>
      </c>
      <c r="B612" s="5" t="s">
        <v>2442</v>
      </c>
      <c r="C612" t="s">
        <v>123</v>
      </c>
      <c r="D612" t="s">
        <v>41</v>
      </c>
      <c r="E612" t="s">
        <v>42</v>
      </c>
      <c r="F612" s="6">
        <v>23</v>
      </c>
      <c r="G612" s="1">
        <v>45598</v>
      </c>
      <c r="H612" t="s">
        <v>49</v>
      </c>
      <c r="I612" t="s">
        <v>35</v>
      </c>
      <c r="J612">
        <v>0.97</v>
      </c>
      <c r="K612">
        <v>1</v>
      </c>
      <c r="L612" t="s">
        <v>4732</v>
      </c>
      <c r="M612" s="6">
        <v>3</v>
      </c>
      <c r="N612" t="s">
        <v>2443</v>
      </c>
    </row>
    <row r="613" spans="1:14" x14ac:dyDescent="0.3">
      <c r="A613" t="s">
        <v>2444</v>
      </c>
      <c r="B613" s="5" t="s">
        <v>2445</v>
      </c>
      <c r="C613" t="s">
        <v>2446</v>
      </c>
      <c r="D613" t="s">
        <v>105</v>
      </c>
      <c r="E613" t="s">
        <v>18</v>
      </c>
      <c r="F613" s="6">
        <v>38</v>
      </c>
      <c r="G613" s="1">
        <v>44889</v>
      </c>
      <c r="H613" t="s">
        <v>165</v>
      </c>
      <c r="I613" t="s">
        <v>142</v>
      </c>
      <c r="J613">
        <v>0.22</v>
      </c>
      <c r="K613">
        <v>90</v>
      </c>
      <c r="L613" t="s">
        <v>4731</v>
      </c>
      <c r="M613" s="6">
        <v>6</v>
      </c>
      <c r="N613" t="s">
        <v>2447</v>
      </c>
    </row>
    <row r="614" spans="1:14" x14ac:dyDescent="0.3">
      <c r="A614" t="s">
        <v>2448</v>
      </c>
      <c r="B614" s="5" t="s">
        <v>2449</v>
      </c>
      <c r="C614" t="s">
        <v>2450</v>
      </c>
      <c r="D614" t="s">
        <v>84</v>
      </c>
      <c r="E614" t="s">
        <v>70</v>
      </c>
      <c r="F614" s="6">
        <v>21</v>
      </c>
      <c r="G614" s="1">
        <v>44696</v>
      </c>
      <c r="H614" t="s">
        <v>49</v>
      </c>
      <c r="I614" t="s">
        <v>35</v>
      </c>
      <c r="J614">
        <v>84</v>
      </c>
      <c r="K614">
        <v>2</v>
      </c>
      <c r="M614" s="6">
        <v>2</v>
      </c>
      <c r="N614" t="s">
        <v>2451</v>
      </c>
    </row>
    <row r="615" spans="1:14" x14ac:dyDescent="0.3">
      <c r="A615" t="s">
        <v>2452</v>
      </c>
      <c r="B615" s="5" t="s">
        <v>2453</v>
      </c>
      <c r="C615" t="s">
        <v>2454</v>
      </c>
      <c r="D615" t="s">
        <v>91</v>
      </c>
      <c r="E615" t="s">
        <v>85</v>
      </c>
      <c r="F615" s="6">
        <v>0</v>
      </c>
      <c r="G615" s="1">
        <v>45397</v>
      </c>
      <c r="H615" t="s">
        <v>229</v>
      </c>
      <c r="I615" t="s">
        <v>142</v>
      </c>
      <c r="J615">
        <v>0.76</v>
      </c>
      <c r="K615">
        <v>1</v>
      </c>
      <c r="L615" t="s">
        <v>4732</v>
      </c>
      <c r="M615" s="6">
        <v>4</v>
      </c>
      <c r="N615" t="s">
        <v>2077</v>
      </c>
    </row>
    <row r="616" spans="1:14" x14ac:dyDescent="0.3">
      <c r="A616" t="s">
        <v>2455</v>
      </c>
      <c r="B616" s="5" t="s">
        <v>2456</v>
      </c>
      <c r="C616" t="s">
        <v>2457</v>
      </c>
      <c r="D616" t="s">
        <v>115</v>
      </c>
      <c r="E616" t="s">
        <v>85</v>
      </c>
      <c r="F616" s="6">
        <v>41</v>
      </c>
      <c r="G616" s="1">
        <v>45348</v>
      </c>
      <c r="H616" t="s">
        <v>34</v>
      </c>
      <c r="I616" t="s">
        <v>35</v>
      </c>
      <c r="J616">
        <v>16</v>
      </c>
      <c r="K616">
        <v>1</v>
      </c>
      <c r="L616" t="s">
        <v>4732</v>
      </c>
      <c r="M616" s="6">
        <v>6</v>
      </c>
      <c r="N616" t="s">
        <v>2458</v>
      </c>
    </row>
    <row r="617" spans="1:14" x14ac:dyDescent="0.3">
      <c r="A617" t="s">
        <v>2459</v>
      </c>
      <c r="B617" s="5" t="s">
        <v>2460</v>
      </c>
      <c r="C617" t="s">
        <v>2461</v>
      </c>
      <c r="D617" t="s">
        <v>115</v>
      </c>
      <c r="E617" t="s">
        <v>48</v>
      </c>
      <c r="F617" s="6">
        <v>0</v>
      </c>
      <c r="G617" s="1">
        <v>45499</v>
      </c>
      <c r="H617" t="s">
        <v>86</v>
      </c>
      <c r="I617" t="s">
        <v>28</v>
      </c>
      <c r="J617">
        <v>0.82</v>
      </c>
      <c r="K617">
        <v>45</v>
      </c>
      <c r="M617" s="6">
        <v>6</v>
      </c>
      <c r="N617" t="s">
        <v>2462</v>
      </c>
    </row>
    <row r="618" spans="1:14" x14ac:dyDescent="0.3">
      <c r="A618" t="s">
        <v>2463</v>
      </c>
      <c r="B618" s="5" t="s">
        <v>2464</v>
      </c>
      <c r="C618" t="s">
        <v>2465</v>
      </c>
      <c r="D618" t="s">
        <v>91</v>
      </c>
      <c r="E618" t="s">
        <v>85</v>
      </c>
      <c r="F618" s="6">
        <v>25</v>
      </c>
      <c r="G618" s="1">
        <v>44700</v>
      </c>
      <c r="H618" t="s">
        <v>110</v>
      </c>
      <c r="I618" t="s">
        <v>56</v>
      </c>
      <c r="J618">
        <v>0.51</v>
      </c>
      <c r="K618">
        <v>120</v>
      </c>
      <c r="L618" t="s">
        <v>4731</v>
      </c>
      <c r="N618" t="s">
        <v>2466</v>
      </c>
    </row>
    <row r="619" spans="1:14" x14ac:dyDescent="0.3">
      <c r="A619" t="s">
        <v>2467</v>
      </c>
      <c r="B619" s="5" t="s">
        <v>2468</v>
      </c>
      <c r="C619" t="s">
        <v>2469</v>
      </c>
      <c r="D619" t="s">
        <v>17</v>
      </c>
      <c r="E619" t="s">
        <v>48</v>
      </c>
      <c r="F619" s="6">
        <v>42</v>
      </c>
      <c r="G619" s="1">
        <v>44972</v>
      </c>
      <c r="H619" t="s">
        <v>152</v>
      </c>
      <c r="I619" t="s">
        <v>56</v>
      </c>
      <c r="J619">
        <v>73</v>
      </c>
      <c r="K619">
        <v>120</v>
      </c>
      <c r="L619" t="s">
        <v>4731</v>
      </c>
      <c r="M619" s="6">
        <v>2</v>
      </c>
      <c r="N619" t="s">
        <v>2470</v>
      </c>
    </row>
    <row r="620" spans="1:14" x14ac:dyDescent="0.3">
      <c r="A620" t="s">
        <v>2471</v>
      </c>
      <c r="B620" s="5" t="s">
        <v>2472</v>
      </c>
      <c r="C620" t="s">
        <v>2473</v>
      </c>
      <c r="D620" t="s">
        <v>54</v>
      </c>
      <c r="E620" t="s">
        <v>132</v>
      </c>
      <c r="G620" s="1">
        <v>44686</v>
      </c>
      <c r="H620" t="s">
        <v>34</v>
      </c>
      <c r="I620" t="s">
        <v>35</v>
      </c>
      <c r="J620">
        <v>0.43</v>
      </c>
      <c r="K620">
        <v>120</v>
      </c>
      <c r="L620" t="s">
        <v>4731</v>
      </c>
      <c r="M620" s="6">
        <v>4</v>
      </c>
      <c r="N620" t="s">
        <v>2474</v>
      </c>
    </row>
    <row r="621" spans="1:14" x14ac:dyDescent="0.3">
      <c r="A621" t="s">
        <v>2475</v>
      </c>
      <c r="B621" s="5" t="s">
        <v>2476</v>
      </c>
      <c r="C621" t="s">
        <v>2477</v>
      </c>
      <c r="D621" t="s">
        <v>17</v>
      </c>
      <c r="E621" t="s">
        <v>42</v>
      </c>
      <c r="F621" s="6">
        <v>25</v>
      </c>
      <c r="G621" s="1">
        <v>44919</v>
      </c>
      <c r="H621" t="s">
        <v>152</v>
      </c>
      <c r="I621" t="s">
        <v>56</v>
      </c>
      <c r="J621">
        <v>0.1</v>
      </c>
      <c r="K621">
        <v>1</v>
      </c>
      <c r="L621" t="s">
        <v>4732</v>
      </c>
      <c r="M621" s="6">
        <v>3</v>
      </c>
      <c r="N621" t="s">
        <v>2478</v>
      </c>
    </row>
    <row r="622" spans="1:14" x14ac:dyDescent="0.3">
      <c r="A622" t="s">
        <v>2479</v>
      </c>
      <c r="B622" s="5" t="s">
        <v>2480</v>
      </c>
      <c r="C622" t="s">
        <v>2481</v>
      </c>
      <c r="D622" t="s">
        <v>25</v>
      </c>
      <c r="E622" t="s">
        <v>85</v>
      </c>
      <c r="F622" s="6">
        <v>0</v>
      </c>
      <c r="G622" s="1">
        <v>45407</v>
      </c>
      <c r="H622" t="s">
        <v>43</v>
      </c>
      <c r="I622" t="s">
        <v>20</v>
      </c>
      <c r="J622">
        <v>0.42</v>
      </c>
      <c r="K622">
        <v>2</v>
      </c>
      <c r="M622" s="6">
        <v>3</v>
      </c>
      <c r="N622" t="s">
        <v>2482</v>
      </c>
    </row>
    <row r="623" spans="1:14" x14ac:dyDescent="0.3">
      <c r="A623" t="s">
        <v>2483</v>
      </c>
      <c r="B623" s="5" t="s">
        <v>2484</v>
      </c>
      <c r="C623" t="s">
        <v>2485</v>
      </c>
      <c r="D623" t="s">
        <v>91</v>
      </c>
      <c r="E623" t="s">
        <v>132</v>
      </c>
      <c r="F623" s="6">
        <v>0</v>
      </c>
      <c r="G623" s="1">
        <v>44874</v>
      </c>
      <c r="H623" t="s">
        <v>65</v>
      </c>
      <c r="I623" t="s">
        <v>28</v>
      </c>
      <c r="J623">
        <v>0.44</v>
      </c>
      <c r="K623">
        <v>2</v>
      </c>
      <c r="M623" s="6">
        <v>6</v>
      </c>
      <c r="N623" t="s">
        <v>2486</v>
      </c>
    </row>
    <row r="624" spans="1:14" x14ac:dyDescent="0.3">
      <c r="A624" t="s">
        <v>2487</v>
      </c>
      <c r="B624" s="5" t="s">
        <v>2488</v>
      </c>
      <c r="C624" t="s">
        <v>2489</v>
      </c>
      <c r="D624" t="s">
        <v>115</v>
      </c>
      <c r="E624" t="s">
        <v>132</v>
      </c>
      <c r="F624" s="6">
        <v>28</v>
      </c>
      <c r="G624" s="1">
        <v>45686</v>
      </c>
      <c r="H624" t="s">
        <v>152</v>
      </c>
      <c r="I624" t="s">
        <v>56</v>
      </c>
      <c r="J624">
        <v>60</v>
      </c>
      <c r="K624">
        <v>1</v>
      </c>
      <c r="L624" t="s">
        <v>4732</v>
      </c>
      <c r="M624" s="6">
        <v>2</v>
      </c>
      <c r="N624" t="s">
        <v>2490</v>
      </c>
    </row>
    <row r="625" spans="1:14" x14ac:dyDescent="0.3">
      <c r="A625" t="s">
        <v>2491</v>
      </c>
      <c r="B625" s="5" t="s">
        <v>2492</v>
      </c>
      <c r="C625" t="s">
        <v>2493</v>
      </c>
      <c r="D625" t="s">
        <v>105</v>
      </c>
      <c r="E625" t="s">
        <v>42</v>
      </c>
      <c r="F625" s="6">
        <v>41</v>
      </c>
      <c r="G625" s="1">
        <v>45739</v>
      </c>
      <c r="H625" t="s">
        <v>110</v>
      </c>
      <c r="I625" t="s">
        <v>56</v>
      </c>
      <c r="J625">
        <v>0.71</v>
      </c>
      <c r="K625">
        <v>90</v>
      </c>
      <c r="L625" t="s">
        <v>4731</v>
      </c>
      <c r="M625" s="6">
        <v>1</v>
      </c>
      <c r="N625" t="s">
        <v>2494</v>
      </c>
    </row>
    <row r="626" spans="1:14" x14ac:dyDescent="0.3">
      <c r="A626" t="s">
        <v>2495</v>
      </c>
      <c r="B626" s="5" t="s">
        <v>2496</v>
      </c>
      <c r="C626" t="s">
        <v>2497</v>
      </c>
      <c r="D626" t="s">
        <v>25</v>
      </c>
      <c r="E626" t="s">
        <v>151</v>
      </c>
      <c r="F626" s="6">
        <v>36</v>
      </c>
      <c r="G626" s="1">
        <v>45592</v>
      </c>
      <c r="H626" t="s">
        <v>49</v>
      </c>
      <c r="I626" t="s">
        <v>35</v>
      </c>
      <c r="J626">
        <v>0.96</v>
      </c>
      <c r="K626">
        <v>120</v>
      </c>
      <c r="L626" t="s">
        <v>4731</v>
      </c>
      <c r="M626" s="6">
        <v>4</v>
      </c>
      <c r="N626" t="s">
        <v>2433</v>
      </c>
    </row>
    <row r="627" spans="1:14" x14ac:dyDescent="0.3">
      <c r="A627" t="s">
        <v>2498</v>
      </c>
      <c r="B627" s="5" t="s">
        <v>2499</v>
      </c>
      <c r="C627" t="s">
        <v>2500</v>
      </c>
      <c r="D627" t="s">
        <v>84</v>
      </c>
      <c r="E627" t="s">
        <v>85</v>
      </c>
      <c r="F627" s="6">
        <v>30</v>
      </c>
      <c r="G627" s="1">
        <v>44688</v>
      </c>
      <c r="H627" t="s">
        <v>229</v>
      </c>
      <c r="I627" t="s">
        <v>142</v>
      </c>
      <c r="J627">
        <v>0.77</v>
      </c>
      <c r="K627">
        <v>45</v>
      </c>
      <c r="M627" s="6">
        <v>5</v>
      </c>
      <c r="N627" t="s">
        <v>2501</v>
      </c>
    </row>
    <row r="628" spans="1:14" x14ac:dyDescent="0.3">
      <c r="A628" t="s">
        <v>2502</v>
      </c>
      <c r="B628" s="5" t="s">
        <v>2503</v>
      </c>
      <c r="C628" t="s">
        <v>2504</v>
      </c>
      <c r="D628" t="s">
        <v>105</v>
      </c>
      <c r="E628" t="s">
        <v>26</v>
      </c>
      <c r="F628" s="6">
        <v>0</v>
      </c>
      <c r="G628" s="1">
        <v>44715</v>
      </c>
      <c r="H628" t="s">
        <v>152</v>
      </c>
      <c r="I628" t="s">
        <v>56</v>
      </c>
      <c r="J628">
        <v>81</v>
      </c>
      <c r="K628">
        <v>45</v>
      </c>
      <c r="M628" s="6">
        <v>3</v>
      </c>
      <c r="N628" t="s">
        <v>1932</v>
      </c>
    </row>
    <row r="629" spans="1:14" x14ac:dyDescent="0.3">
      <c r="A629" t="s">
        <v>2505</v>
      </c>
      <c r="B629" s="5" t="s">
        <v>2506</v>
      </c>
      <c r="C629" t="s">
        <v>2507</v>
      </c>
      <c r="D629" t="s">
        <v>91</v>
      </c>
      <c r="E629" t="s">
        <v>151</v>
      </c>
      <c r="F629" s="6">
        <v>34</v>
      </c>
      <c r="G629" s="1">
        <v>44922</v>
      </c>
      <c r="H629" t="s">
        <v>229</v>
      </c>
      <c r="I629" t="s">
        <v>142</v>
      </c>
      <c r="J629">
        <v>0.28999999999999998</v>
      </c>
      <c r="K629">
        <v>120</v>
      </c>
      <c r="L629" t="s">
        <v>4731</v>
      </c>
      <c r="M629" s="6">
        <v>3</v>
      </c>
      <c r="N629" t="s">
        <v>2508</v>
      </c>
    </row>
    <row r="630" spans="1:14" x14ac:dyDescent="0.3">
      <c r="A630" t="s">
        <v>2509</v>
      </c>
      <c r="B630" s="5" t="s">
        <v>2510</v>
      </c>
      <c r="C630" t="s">
        <v>2511</v>
      </c>
      <c r="D630" t="s">
        <v>41</v>
      </c>
      <c r="E630" t="s">
        <v>48</v>
      </c>
      <c r="F630" s="6">
        <v>45</v>
      </c>
      <c r="G630" s="1">
        <v>44956</v>
      </c>
      <c r="H630" t="s">
        <v>152</v>
      </c>
      <c r="I630" t="s">
        <v>56</v>
      </c>
      <c r="J630">
        <v>0.61</v>
      </c>
      <c r="K630">
        <v>90</v>
      </c>
      <c r="L630" t="s">
        <v>4731</v>
      </c>
      <c r="N630" t="s">
        <v>2512</v>
      </c>
    </row>
    <row r="631" spans="1:14" x14ac:dyDescent="0.3">
      <c r="A631" t="s">
        <v>2513</v>
      </c>
      <c r="B631" s="5" t="s">
        <v>2514</v>
      </c>
      <c r="C631" t="s">
        <v>2515</v>
      </c>
      <c r="D631" t="s">
        <v>105</v>
      </c>
      <c r="E631" t="s">
        <v>132</v>
      </c>
      <c r="G631" s="1">
        <v>44738</v>
      </c>
      <c r="H631" t="s">
        <v>152</v>
      </c>
      <c r="I631" t="s">
        <v>56</v>
      </c>
      <c r="J631">
        <v>0.91</v>
      </c>
      <c r="K631">
        <v>45</v>
      </c>
      <c r="N631" t="s">
        <v>2516</v>
      </c>
    </row>
    <row r="632" spans="1:14" x14ac:dyDescent="0.3">
      <c r="A632" t="s">
        <v>2517</v>
      </c>
      <c r="B632" s="5" t="s">
        <v>2518</v>
      </c>
      <c r="C632" t="s">
        <v>2519</v>
      </c>
      <c r="D632" t="s">
        <v>115</v>
      </c>
      <c r="E632" t="s">
        <v>151</v>
      </c>
      <c r="F632" s="6">
        <v>0</v>
      </c>
      <c r="G632" s="1">
        <v>45006</v>
      </c>
      <c r="H632" t="s">
        <v>65</v>
      </c>
      <c r="I632" t="s">
        <v>28</v>
      </c>
      <c r="J632">
        <v>0.05</v>
      </c>
      <c r="K632">
        <v>120</v>
      </c>
      <c r="L632" t="s">
        <v>4731</v>
      </c>
      <c r="N632" t="s">
        <v>2520</v>
      </c>
    </row>
    <row r="633" spans="1:14" x14ac:dyDescent="0.3">
      <c r="A633" t="s">
        <v>2521</v>
      </c>
      <c r="B633" s="5" t="s">
        <v>2522</v>
      </c>
      <c r="C633" t="s">
        <v>2523</v>
      </c>
      <c r="D633" t="s">
        <v>105</v>
      </c>
      <c r="E633" t="s">
        <v>70</v>
      </c>
      <c r="F633" s="6">
        <v>0</v>
      </c>
      <c r="G633" s="1">
        <v>45008</v>
      </c>
      <c r="H633" t="s">
        <v>86</v>
      </c>
      <c r="I633" t="s">
        <v>28</v>
      </c>
      <c r="J633">
        <v>0.79</v>
      </c>
      <c r="K633">
        <v>90</v>
      </c>
      <c r="L633" t="s">
        <v>4731</v>
      </c>
      <c r="N633" t="s">
        <v>2524</v>
      </c>
    </row>
    <row r="634" spans="1:14" x14ac:dyDescent="0.3">
      <c r="A634" t="s">
        <v>2525</v>
      </c>
      <c r="B634" s="5" t="s">
        <v>2526</v>
      </c>
      <c r="C634" t="s">
        <v>2527</v>
      </c>
      <c r="D634" t="s">
        <v>115</v>
      </c>
      <c r="E634" t="s">
        <v>18</v>
      </c>
      <c r="F634" s="6">
        <v>0</v>
      </c>
      <c r="G634" s="1">
        <v>45329</v>
      </c>
      <c r="H634" t="s">
        <v>165</v>
      </c>
      <c r="I634" t="s">
        <v>142</v>
      </c>
      <c r="J634">
        <v>89</v>
      </c>
      <c r="K634">
        <v>1</v>
      </c>
      <c r="L634" t="s">
        <v>4732</v>
      </c>
      <c r="N634" t="s">
        <v>2528</v>
      </c>
    </row>
    <row r="635" spans="1:14" x14ac:dyDescent="0.3">
      <c r="A635" t="s">
        <v>2529</v>
      </c>
      <c r="B635" s="5" t="s">
        <v>2530</v>
      </c>
      <c r="C635" t="s">
        <v>2531</v>
      </c>
      <c r="D635" t="s">
        <v>17</v>
      </c>
      <c r="E635" t="s">
        <v>132</v>
      </c>
      <c r="G635" s="1">
        <v>44771</v>
      </c>
      <c r="H635" t="s">
        <v>19</v>
      </c>
      <c r="I635" t="s">
        <v>20</v>
      </c>
      <c r="J635">
        <v>0.32</v>
      </c>
      <c r="K635">
        <v>120</v>
      </c>
      <c r="L635" t="s">
        <v>4731</v>
      </c>
      <c r="M635" s="6">
        <v>2</v>
      </c>
      <c r="N635" t="s">
        <v>2532</v>
      </c>
    </row>
    <row r="636" spans="1:14" x14ac:dyDescent="0.3">
      <c r="A636" t="s">
        <v>2533</v>
      </c>
      <c r="B636" s="5" t="s">
        <v>2534</v>
      </c>
      <c r="C636" t="s">
        <v>2535</v>
      </c>
      <c r="D636" t="s">
        <v>115</v>
      </c>
      <c r="E636" t="s">
        <v>70</v>
      </c>
      <c r="F636" s="6">
        <v>0</v>
      </c>
      <c r="G636" s="1">
        <v>44743</v>
      </c>
      <c r="H636" t="s">
        <v>152</v>
      </c>
      <c r="I636" t="s">
        <v>56</v>
      </c>
      <c r="J636">
        <v>0.17</v>
      </c>
      <c r="K636">
        <v>2</v>
      </c>
      <c r="M636" s="6">
        <v>3</v>
      </c>
      <c r="N636" t="s">
        <v>2536</v>
      </c>
    </row>
    <row r="637" spans="1:14" x14ac:dyDescent="0.3">
      <c r="A637" t="s">
        <v>2537</v>
      </c>
      <c r="B637" s="5" t="s">
        <v>2538</v>
      </c>
      <c r="C637" t="s">
        <v>2539</v>
      </c>
      <c r="D637" t="s">
        <v>25</v>
      </c>
      <c r="E637" t="s">
        <v>70</v>
      </c>
      <c r="F637" s="6">
        <v>0</v>
      </c>
      <c r="G637" s="1">
        <v>45020</v>
      </c>
      <c r="H637" t="s">
        <v>152</v>
      </c>
      <c r="I637" t="s">
        <v>56</v>
      </c>
      <c r="J637">
        <v>21</v>
      </c>
      <c r="K637">
        <v>2</v>
      </c>
      <c r="M637" s="6">
        <v>6</v>
      </c>
      <c r="N637" t="s">
        <v>2540</v>
      </c>
    </row>
    <row r="638" spans="1:14" x14ac:dyDescent="0.3">
      <c r="A638" t="s">
        <v>2541</v>
      </c>
      <c r="B638" s="5" t="s">
        <v>2542</v>
      </c>
      <c r="C638" t="s">
        <v>2543</v>
      </c>
      <c r="D638" t="s">
        <v>41</v>
      </c>
      <c r="E638" t="s">
        <v>132</v>
      </c>
      <c r="F638" s="6">
        <v>40</v>
      </c>
      <c r="G638" s="1">
        <v>45363</v>
      </c>
      <c r="H638" t="s">
        <v>43</v>
      </c>
      <c r="I638" t="s">
        <v>20</v>
      </c>
      <c r="J638">
        <v>0.22</v>
      </c>
      <c r="K638">
        <v>90</v>
      </c>
      <c r="L638" t="s">
        <v>4731</v>
      </c>
      <c r="M638" s="6">
        <v>2</v>
      </c>
      <c r="N638" t="s">
        <v>2544</v>
      </c>
    </row>
    <row r="639" spans="1:14" x14ac:dyDescent="0.3">
      <c r="A639" t="s">
        <v>2545</v>
      </c>
      <c r="B639" s="5" t="s">
        <v>2546</v>
      </c>
      <c r="C639" t="s">
        <v>2547</v>
      </c>
      <c r="D639" t="s">
        <v>41</v>
      </c>
      <c r="E639" t="s">
        <v>151</v>
      </c>
      <c r="F639" s="6">
        <v>25</v>
      </c>
      <c r="G639" s="1">
        <v>45035</v>
      </c>
      <c r="H639" t="s">
        <v>294</v>
      </c>
      <c r="I639" t="s">
        <v>20</v>
      </c>
      <c r="J639">
        <v>0</v>
      </c>
      <c r="K639">
        <v>120</v>
      </c>
      <c r="L639" t="s">
        <v>4731</v>
      </c>
      <c r="M639" s="6">
        <v>1</v>
      </c>
      <c r="N639" t="s">
        <v>2548</v>
      </c>
    </row>
    <row r="640" spans="1:14" x14ac:dyDescent="0.3">
      <c r="A640" t="s">
        <v>2549</v>
      </c>
      <c r="B640" s="5" t="s">
        <v>2550</v>
      </c>
      <c r="C640" t="s">
        <v>2551</v>
      </c>
      <c r="D640" t="s">
        <v>105</v>
      </c>
      <c r="E640" t="s">
        <v>48</v>
      </c>
      <c r="G640" s="1">
        <v>45387</v>
      </c>
      <c r="H640" t="s">
        <v>19</v>
      </c>
      <c r="I640" t="s">
        <v>20</v>
      </c>
      <c r="J640">
        <v>0.08</v>
      </c>
      <c r="K640">
        <v>90</v>
      </c>
      <c r="L640" t="s">
        <v>4731</v>
      </c>
      <c r="M640" s="6">
        <v>2</v>
      </c>
      <c r="N640" t="s">
        <v>2552</v>
      </c>
    </row>
    <row r="641" spans="1:14" x14ac:dyDescent="0.3">
      <c r="A641" t="s">
        <v>2553</v>
      </c>
      <c r="B641" s="5" t="s">
        <v>2554</v>
      </c>
      <c r="C641" t="s">
        <v>2555</v>
      </c>
      <c r="D641" t="s">
        <v>41</v>
      </c>
      <c r="E641" t="s">
        <v>70</v>
      </c>
      <c r="G641" s="1">
        <v>45653</v>
      </c>
      <c r="H641" t="s">
        <v>71</v>
      </c>
      <c r="I641" t="s">
        <v>35</v>
      </c>
      <c r="J641">
        <v>0.69</v>
      </c>
      <c r="K641">
        <v>45</v>
      </c>
      <c r="M641" s="6">
        <v>4</v>
      </c>
      <c r="N641" t="s">
        <v>2556</v>
      </c>
    </row>
    <row r="642" spans="1:14" x14ac:dyDescent="0.3">
      <c r="A642" t="s">
        <v>2557</v>
      </c>
      <c r="B642" s="5" t="s">
        <v>2558</v>
      </c>
      <c r="C642" t="s">
        <v>2559</v>
      </c>
      <c r="D642" t="s">
        <v>54</v>
      </c>
      <c r="E642" t="s">
        <v>26</v>
      </c>
      <c r="F642" s="6">
        <v>20</v>
      </c>
      <c r="G642" s="1">
        <v>45123</v>
      </c>
      <c r="H642" t="s">
        <v>34</v>
      </c>
      <c r="I642" t="s">
        <v>35</v>
      </c>
      <c r="J642">
        <v>0.08</v>
      </c>
      <c r="K642">
        <v>90</v>
      </c>
      <c r="L642" t="s">
        <v>4731</v>
      </c>
      <c r="N642" t="s">
        <v>2560</v>
      </c>
    </row>
    <row r="643" spans="1:14" x14ac:dyDescent="0.3">
      <c r="A643" t="s">
        <v>2561</v>
      </c>
      <c r="B643" s="5" t="s">
        <v>2562</v>
      </c>
      <c r="C643" t="s">
        <v>2563</v>
      </c>
      <c r="D643" t="s">
        <v>105</v>
      </c>
      <c r="E643" t="s">
        <v>151</v>
      </c>
      <c r="F643" s="6">
        <v>0</v>
      </c>
      <c r="G643" s="1">
        <v>45241</v>
      </c>
      <c r="H643" t="s">
        <v>152</v>
      </c>
      <c r="I643" t="s">
        <v>56</v>
      </c>
      <c r="J643">
        <v>76</v>
      </c>
      <c r="K643">
        <v>2</v>
      </c>
      <c r="M643" s="6">
        <v>3</v>
      </c>
      <c r="N643" t="s">
        <v>2564</v>
      </c>
    </row>
    <row r="644" spans="1:14" x14ac:dyDescent="0.3">
      <c r="A644" t="s">
        <v>2565</v>
      </c>
      <c r="B644" s="5" t="s">
        <v>2566</v>
      </c>
      <c r="C644" t="s">
        <v>2567</v>
      </c>
      <c r="D644" t="s">
        <v>41</v>
      </c>
      <c r="E644" t="s">
        <v>92</v>
      </c>
      <c r="F644" s="6">
        <v>0</v>
      </c>
      <c r="G644" s="1">
        <v>44965</v>
      </c>
      <c r="H644" t="s">
        <v>71</v>
      </c>
      <c r="I644" t="s">
        <v>35</v>
      </c>
      <c r="J644">
        <v>0.77</v>
      </c>
      <c r="K644">
        <v>1.5</v>
      </c>
      <c r="M644" s="6">
        <v>5</v>
      </c>
      <c r="N644" t="s">
        <v>2568</v>
      </c>
    </row>
    <row r="645" spans="1:14" x14ac:dyDescent="0.3">
      <c r="A645" t="s">
        <v>2569</v>
      </c>
      <c r="B645" s="5" t="s">
        <v>2570</v>
      </c>
      <c r="C645" t="s">
        <v>2571</v>
      </c>
      <c r="D645" t="s">
        <v>105</v>
      </c>
      <c r="E645" t="s">
        <v>151</v>
      </c>
      <c r="G645" s="1">
        <v>45246</v>
      </c>
      <c r="H645" t="s">
        <v>43</v>
      </c>
      <c r="I645" t="s">
        <v>20</v>
      </c>
      <c r="J645">
        <v>0.54</v>
      </c>
      <c r="K645">
        <v>2</v>
      </c>
      <c r="M645" s="6">
        <v>6</v>
      </c>
      <c r="N645" t="s">
        <v>2572</v>
      </c>
    </row>
    <row r="646" spans="1:14" x14ac:dyDescent="0.3">
      <c r="A646" t="s">
        <v>2573</v>
      </c>
      <c r="B646" s="5" t="s">
        <v>2574</v>
      </c>
      <c r="C646" t="s">
        <v>2575</v>
      </c>
      <c r="D646" t="s">
        <v>25</v>
      </c>
      <c r="E646" t="s">
        <v>151</v>
      </c>
      <c r="F646" s="6">
        <v>38</v>
      </c>
      <c r="G646" s="1">
        <v>44759</v>
      </c>
      <c r="H646" t="s">
        <v>141</v>
      </c>
      <c r="I646" t="s">
        <v>142</v>
      </c>
      <c r="J646">
        <v>76</v>
      </c>
      <c r="K646">
        <v>90</v>
      </c>
      <c r="L646" t="s">
        <v>4731</v>
      </c>
      <c r="M646" s="6">
        <v>4</v>
      </c>
      <c r="N646" t="s">
        <v>2576</v>
      </c>
    </row>
    <row r="647" spans="1:14" x14ac:dyDescent="0.3">
      <c r="A647" t="s">
        <v>2577</v>
      </c>
      <c r="B647" s="5" t="s">
        <v>2578</v>
      </c>
      <c r="C647" t="s">
        <v>2579</v>
      </c>
      <c r="D647" t="s">
        <v>41</v>
      </c>
      <c r="E647" t="s">
        <v>85</v>
      </c>
      <c r="G647" s="1">
        <v>45570</v>
      </c>
      <c r="H647" t="s">
        <v>34</v>
      </c>
      <c r="I647" t="s">
        <v>35</v>
      </c>
      <c r="J647">
        <v>0.31</v>
      </c>
      <c r="K647">
        <v>1</v>
      </c>
      <c r="L647" t="s">
        <v>4732</v>
      </c>
      <c r="M647" s="6">
        <v>2</v>
      </c>
      <c r="N647" t="s">
        <v>2580</v>
      </c>
    </row>
    <row r="648" spans="1:14" x14ac:dyDescent="0.3">
      <c r="A648" t="s">
        <v>2581</v>
      </c>
      <c r="B648" s="5" t="s">
        <v>2582</v>
      </c>
      <c r="C648" t="s">
        <v>2583</v>
      </c>
      <c r="D648" t="s">
        <v>41</v>
      </c>
      <c r="E648" t="s">
        <v>48</v>
      </c>
      <c r="F648" s="6">
        <v>20</v>
      </c>
      <c r="G648" s="1">
        <v>44983</v>
      </c>
      <c r="H648" t="s">
        <v>110</v>
      </c>
      <c r="I648" t="s">
        <v>56</v>
      </c>
      <c r="J648">
        <v>8</v>
      </c>
      <c r="K648">
        <v>1.5</v>
      </c>
      <c r="M648" s="6">
        <v>2</v>
      </c>
      <c r="N648" t="s">
        <v>2584</v>
      </c>
    </row>
    <row r="649" spans="1:14" x14ac:dyDescent="0.3">
      <c r="A649" t="s">
        <v>2585</v>
      </c>
      <c r="B649" s="5" t="s">
        <v>2586</v>
      </c>
      <c r="C649" t="s">
        <v>2587</v>
      </c>
      <c r="D649" t="s">
        <v>105</v>
      </c>
      <c r="E649" t="s">
        <v>85</v>
      </c>
      <c r="G649" s="1">
        <v>45238</v>
      </c>
      <c r="H649" t="s">
        <v>141</v>
      </c>
      <c r="I649" t="s">
        <v>142</v>
      </c>
      <c r="J649">
        <v>39</v>
      </c>
      <c r="K649">
        <v>120</v>
      </c>
      <c r="L649" t="s">
        <v>4731</v>
      </c>
      <c r="M649" s="6">
        <v>2</v>
      </c>
      <c r="N649" t="s">
        <v>2588</v>
      </c>
    </row>
    <row r="650" spans="1:14" x14ac:dyDescent="0.3">
      <c r="A650" t="s">
        <v>2589</v>
      </c>
      <c r="B650" s="5" t="s">
        <v>2590</v>
      </c>
      <c r="C650" t="s">
        <v>2591</v>
      </c>
      <c r="D650" t="s">
        <v>84</v>
      </c>
      <c r="E650" t="s">
        <v>92</v>
      </c>
      <c r="F650" s="6">
        <v>0</v>
      </c>
      <c r="G650" s="1">
        <v>45243</v>
      </c>
      <c r="H650" t="s">
        <v>165</v>
      </c>
      <c r="I650" t="s">
        <v>142</v>
      </c>
      <c r="J650">
        <v>46</v>
      </c>
      <c r="K650">
        <v>1.5</v>
      </c>
      <c r="M650" s="6">
        <v>4</v>
      </c>
      <c r="N650" t="s">
        <v>2592</v>
      </c>
    </row>
    <row r="651" spans="1:14" x14ac:dyDescent="0.3">
      <c r="A651" t="s">
        <v>2593</v>
      </c>
      <c r="B651" s="5" t="s">
        <v>2594</v>
      </c>
      <c r="C651" t="s">
        <v>2595</v>
      </c>
      <c r="D651" t="s">
        <v>105</v>
      </c>
      <c r="E651" t="s">
        <v>42</v>
      </c>
      <c r="G651" s="1">
        <v>45384</v>
      </c>
      <c r="H651" t="s">
        <v>152</v>
      </c>
      <c r="I651" t="s">
        <v>56</v>
      </c>
      <c r="J651">
        <v>97</v>
      </c>
      <c r="K651">
        <v>120</v>
      </c>
      <c r="L651" t="s">
        <v>4731</v>
      </c>
      <c r="M651" s="6">
        <v>3</v>
      </c>
      <c r="N651" t="s">
        <v>2596</v>
      </c>
    </row>
    <row r="652" spans="1:14" x14ac:dyDescent="0.3">
      <c r="A652" t="s">
        <v>2597</v>
      </c>
      <c r="B652" s="5" t="s">
        <v>2598</v>
      </c>
      <c r="C652" t="s">
        <v>2599</v>
      </c>
      <c r="D652" t="s">
        <v>91</v>
      </c>
      <c r="E652" t="s">
        <v>26</v>
      </c>
      <c r="F652" s="6">
        <v>0</v>
      </c>
      <c r="G652" s="1">
        <v>44810</v>
      </c>
      <c r="H652" t="s">
        <v>110</v>
      </c>
      <c r="I652" t="s">
        <v>56</v>
      </c>
      <c r="J652">
        <v>0.91</v>
      </c>
      <c r="K652">
        <v>1.5</v>
      </c>
      <c r="M652" s="6">
        <v>4</v>
      </c>
      <c r="N652" t="s">
        <v>2600</v>
      </c>
    </row>
    <row r="653" spans="1:14" x14ac:dyDescent="0.3">
      <c r="A653" t="s">
        <v>2601</v>
      </c>
      <c r="B653" s="5" t="s">
        <v>2602</v>
      </c>
      <c r="C653" t="s">
        <v>2603</v>
      </c>
      <c r="D653" t="s">
        <v>17</v>
      </c>
      <c r="E653" t="s">
        <v>18</v>
      </c>
      <c r="F653" s="6">
        <v>19</v>
      </c>
      <c r="G653" s="1">
        <v>45596</v>
      </c>
      <c r="H653" t="s">
        <v>55</v>
      </c>
      <c r="I653" t="s">
        <v>56</v>
      </c>
      <c r="J653">
        <v>47</v>
      </c>
      <c r="K653">
        <v>120</v>
      </c>
      <c r="L653" t="s">
        <v>4731</v>
      </c>
      <c r="M653" s="6">
        <v>4</v>
      </c>
      <c r="N653" t="s">
        <v>2604</v>
      </c>
    </row>
    <row r="654" spans="1:14" x14ac:dyDescent="0.3">
      <c r="A654" t="s">
        <v>2605</v>
      </c>
      <c r="B654" s="5" t="s">
        <v>2606</v>
      </c>
      <c r="C654" t="s">
        <v>2607</v>
      </c>
      <c r="D654" t="s">
        <v>54</v>
      </c>
      <c r="E654" t="s">
        <v>26</v>
      </c>
      <c r="G654" s="1">
        <v>45391</v>
      </c>
      <c r="H654" t="s">
        <v>229</v>
      </c>
      <c r="I654" t="s">
        <v>142</v>
      </c>
      <c r="J654">
        <v>96</v>
      </c>
      <c r="K654">
        <v>2</v>
      </c>
      <c r="N654" t="s">
        <v>2608</v>
      </c>
    </row>
    <row r="655" spans="1:14" x14ac:dyDescent="0.3">
      <c r="A655" t="s">
        <v>2609</v>
      </c>
      <c r="B655" s="5" t="s">
        <v>2610</v>
      </c>
      <c r="C655" t="s">
        <v>123</v>
      </c>
      <c r="D655" t="s">
        <v>105</v>
      </c>
      <c r="E655" t="s">
        <v>42</v>
      </c>
      <c r="G655" s="1">
        <v>45144</v>
      </c>
      <c r="H655" t="s">
        <v>229</v>
      </c>
      <c r="I655" t="s">
        <v>142</v>
      </c>
      <c r="J655">
        <v>46</v>
      </c>
      <c r="K655">
        <v>1.5</v>
      </c>
      <c r="N655" t="s">
        <v>2611</v>
      </c>
    </row>
    <row r="656" spans="1:14" x14ac:dyDescent="0.3">
      <c r="A656" t="s">
        <v>2612</v>
      </c>
      <c r="B656" s="5" t="s">
        <v>2613</v>
      </c>
      <c r="C656" t="s">
        <v>2614</v>
      </c>
      <c r="D656" t="s">
        <v>17</v>
      </c>
      <c r="E656" t="s">
        <v>92</v>
      </c>
      <c r="G656" s="1">
        <v>45525</v>
      </c>
      <c r="H656" t="s">
        <v>34</v>
      </c>
      <c r="I656" t="s">
        <v>35</v>
      </c>
      <c r="J656">
        <v>0.11</v>
      </c>
      <c r="K656">
        <v>1.5</v>
      </c>
      <c r="N656" t="s">
        <v>2615</v>
      </c>
    </row>
    <row r="657" spans="1:14" x14ac:dyDescent="0.3">
      <c r="A657" t="s">
        <v>2616</v>
      </c>
      <c r="B657" s="5" t="s">
        <v>2617</v>
      </c>
      <c r="C657" t="s">
        <v>2618</v>
      </c>
      <c r="D657" t="s">
        <v>17</v>
      </c>
      <c r="E657" t="s">
        <v>70</v>
      </c>
      <c r="F657" s="6">
        <v>0</v>
      </c>
      <c r="G657" s="1">
        <v>45284</v>
      </c>
      <c r="H657" t="s">
        <v>71</v>
      </c>
      <c r="I657" t="s">
        <v>35</v>
      </c>
      <c r="J657">
        <v>84</v>
      </c>
      <c r="K657">
        <v>45</v>
      </c>
      <c r="M657" s="6">
        <v>4</v>
      </c>
      <c r="N657" t="s">
        <v>2619</v>
      </c>
    </row>
    <row r="658" spans="1:14" x14ac:dyDescent="0.3">
      <c r="A658" t="s">
        <v>2620</v>
      </c>
      <c r="B658" s="5" t="s">
        <v>2621</v>
      </c>
      <c r="C658" t="s">
        <v>2622</v>
      </c>
      <c r="D658" t="s">
        <v>91</v>
      </c>
      <c r="E658" t="s">
        <v>70</v>
      </c>
      <c r="F658" s="6">
        <v>0</v>
      </c>
      <c r="G658" s="1">
        <v>45549</v>
      </c>
      <c r="H658" t="s">
        <v>165</v>
      </c>
      <c r="I658" t="s">
        <v>142</v>
      </c>
      <c r="J658">
        <v>0.39</v>
      </c>
      <c r="K658">
        <v>1</v>
      </c>
      <c r="L658" t="s">
        <v>4732</v>
      </c>
      <c r="M658" s="6">
        <v>1</v>
      </c>
      <c r="N658" t="s">
        <v>2623</v>
      </c>
    </row>
    <row r="659" spans="1:14" x14ac:dyDescent="0.3">
      <c r="A659" t="s">
        <v>2624</v>
      </c>
      <c r="B659" s="5" t="s">
        <v>2625</v>
      </c>
      <c r="C659" t="s">
        <v>2626</v>
      </c>
      <c r="D659" t="s">
        <v>17</v>
      </c>
      <c r="E659" t="s">
        <v>132</v>
      </c>
      <c r="F659" s="6">
        <v>36</v>
      </c>
      <c r="G659" s="1">
        <v>44820</v>
      </c>
      <c r="H659" t="s">
        <v>71</v>
      </c>
      <c r="I659" t="s">
        <v>35</v>
      </c>
      <c r="J659">
        <v>0.23</v>
      </c>
      <c r="K659">
        <v>90</v>
      </c>
      <c r="L659" t="s">
        <v>4731</v>
      </c>
      <c r="N659" t="s">
        <v>2627</v>
      </c>
    </row>
    <row r="660" spans="1:14" x14ac:dyDescent="0.3">
      <c r="A660" t="s">
        <v>2628</v>
      </c>
      <c r="B660" s="5" t="s">
        <v>2629</v>
      </c>
      <c r="C660" t="s">
        <v>2630</v>
      </c>
      <c r="D660" t="s">
        <v>25</v>
      </c>
      <c r="E660" t="s">
        <v>70</v>
      </c>
      <c r="F660" s="6">
        <v>30</v>
      </c>
      <c r="G660" s="1">
        <v>44766</v>
      </c>
      <c r="H660" t="s">
        <v>229</v>
      </c>
      <c r="I660" t="s">
        <v>142</v>
      </c>
      <c r="J660">
        <v>0.79</v>
      </c>
      <c r="K660">
        <v>120</v>
      </c>
      <c r="L660" t="s">
        <v>4731</v>
      </c>
      <c r="M660" s="6">
        <v>1</v>
      </c>
      <c r="N660" t="s">
        <v>2631</v>
      </c>
    </row>
    <row r="661" spans="1:14" x14ac:dyDescent="0.3">
      <c r="A661" t="s">
        <v>2632</v>
      </c>
      <c r="B661" s="5" t="s">
        <v>2633</v>
      </c>
      <c r="C661" t="s">
        <v>2634</v>
      </c>
      <c r="D661" t="s">
        <v>91</v>
      </c>
      <c r="E661" t="s">
        <v>26</v>
      </c>
      <c r="F661" s="6">
        <v>21</v>
      </c>
      <c r="G661" s="1">
        <v>45400</v>
      </c>
      <c r="H661" t="s">
        <v>43</v>
      </c>
      <c r="I661" t="s">
        <v>20</v>
      </c>
      <c r="J661">
        <v>0.97</v>
      </c>
      <c r="K661">
        <v>120</v>
      </c>
      <c r="L661" t="s">
        <v>4731</v>
      </c>
      <c r="M661" s="6">
        <v>1</v>
      </c>
      <c r="N661" t="s">
        <v>2635</v>
      </c>
    </row>
    <row r="662" spans="1:14" x14ac:dyDescent="0.3">
      <c r="A662" t="s">
        <v>2636</v>
      </c>
      <c r="B662" s="5" t="s">
        <v>2637</v>
      </c>
      <c r="C662" t="s">
        <v>2638</v>
      </c>
      <c r="D662" t="s">
        <v>54</v>
      </c>
      <c r="E662" t="s">
        <v>151</v>
      </c>
      <c r="F662" s="6">
        <v>44</v>
      </c>
      <c r="G662" s="1">
        <v>44904</v>
      </c>
      <c r="H662" t="s">
        <v>110</v>
      </c>
      <c r="I662" t="s">
        <v>56</v>
      </c>
      <c r="J662">
        <v>0.43</v>
      </c>
      <c r="K662">
        <v>120</v>
      </c>
      <c r="L662" t="s">
        <v>4731</v>
      </c>
      <c r="M662" s="6">
        <v>5</v>
      </c>
      <c r="N662" t="s">
        <v>2639</v>
      </c>
    </row>
    <row r="663" spans="1:14" x14ac:dyDescent="0.3">
      <c r="A663" t="s">
        <v>2640</v>
      </c>
      <c r="B663" s="5" t="s">
        <v>2641</v>
      </c>
      <c r="C663" t="s">
        <v>2642</v>
      </c>
      <c r="D663" t="s">
        <v>105</v>
      </c>
      <c r="E663" t="s">
        <v>26</v>
      </c>
      <c r="F663" s="6">
        <v>37</v>
      </c>
      <c r="G663" s="1">
        <v>45278</v>
      </c>
      <c r="H663" t="s">
        <v>55</v>
      </c>
      <c r="I663" t="s">
        <v>56</v>
      </c>
      <c r="J663">
        <v>12</v>
      </c>
      <c r="K663">
        <v>2</v>
      </c>
      <c r="M663" s="6">
        <v>1</v>
      </c>
      <c r="N663" t="s">
        <v>2643</v>
      </c>
    </row>
    <row r="664" spans="1:14" x14ac:dyDescent="0.3">
      <c r="A664" t="s">
        <v>2644</v>
      </c>
      <c r="B664" s="5" t="s">
        <v>2645</v>
      </c>
      <c r="C664" t="s">
        <v>2646</v>
      </c>
      <c r="D664" t="s">
        <v>54</v>
      </c>
      <c r="E664" t="s">
        <v>26</v>
      </c>
      <c r="G664" s="1">
        <v>45196</v>
      </c>
      <c r="H664" t="s">
        <v>165</v>
      </c>
      <c r="I664" t="s">
        <v>142</v>
      </c>
      <c r="J664">
        <v>0.6</v>
      </c>
      <c r="K664">
        <v>45</v>
      </c>
      <c r="M664" s="6">
        <v>5</v>
      </c>
      <c r="N664" t="s">
        <v>2647</v>
      </c>
    </row>
    <row r="665" spans="1:14" x14ac:dyDescent="0.3">
      <c r="A665" t="s">
        <v>2648</v>
      </c>
      <c r="B665" s="5" t="s">
        <v>2649</v>
      </c>
      <c r="C665" t="s">
        <v>2650</v>
      </c>
      <c r="D665" t="s">
        <v>84</v>
      </c>
      <c r="E665" t="s">
        <v>132</v>
      </c>
      <c r="F665" s="6">
        <v>0</v>
      </c>
      <c r="G665" s="1">
        <v>44806</v>
      </c>
      <c r="H665" t="s">
        <v>71</v>
      </c>
      <c r="I665" t="s">
        <v>35</v>
      </c>
      <c r="J665">
        <v>0.51</v>
      </c>
      <c r="K665">
        <v>90</v>
      </c>
      <c r="L665" t="s">
        <v>4731</v>
      </c>
      <c r="N665" t="s">
        <v>2651</v>
      </c>
    </row>
    <row r="666" spans="1:14" x14ac:dyDescent="0.3">
      <c r="A666" t="s">
        <v>2652</v>
      </c>
      <c r="B666" s="5" t="s">
        <v>2653</v>
      </c>
      <c r="C666" t="s">
        <v>2654</v>
      </c>
      <c r="D666" t="s">
        <v>91</v>
      </c>
      <c r="E666" t="s">
        <v>48</v>
      </c>
      <c r="F666" s="6">
        <v>33</v>
      </c>
      <c r="G666" s="1">
        <v>45424</v>
      </c>
      <c r="H666" t="s">
        <v>55</v>
      </c>
      <c r="I666" t="s">
        <v>56</v>
      </c>
      <c r="J666">
        <v>0.66</v>
      </c>
      <c r="K666">
        <v>1</v>
      </c>
      <c r="L666" t="s">
        <v>4732</v>
      </c>
      <c r="M666" s="6">
        <v>5</v>
      </c>
      <c r="N666" t="s">
        <v>2655</v>
      </c>
    </row>
    <row r="667" spans="1:14" x14ac:dyDescent="0.3">
      <c r="A667" t="s">
        <v>2656</v>
      </c>
      <c r="B667" s="5" t="s">
        <v>2657</v>
      </c>
      <c r="C667" t="s">
        <v>2658</v>
      </c>
      <c r="D667" t="s">
        <v>105</v>
      </c>
      <c r="E667" t="s">
        <v>70</v>
      </c>
      <c r="G667" s="1">
        <v>45444</v>
      </c>
      <c r="H667" t="s">
        <v>65</v>
      </c>
      <c r="I667" t="s">
        <v>28</v>
      </c>
      <c r="J667">
        <v>61</v>
      </c>
      <c r="K667">
        <v>120</v>
      </c>
      <c r="L667" t="s">
        <v>4731</v>
      </c>
      <c r="N667" t="s">
        <v>2659</v>
      </c>
    </row>
    <row r="668" spans="1:14" x14ac:dyDescent="0.3">
      <c r="A668" t="s">
        <v>2660</v>
      </c>
      <c r="B668" s="5" t="s">
        <v>2661</v>
      </c>
      <c r="C668" t="s">
        <v>2662</v>
      </c>
      <c r="D668" t="s">
        <v>17</v>
      </c>
      <c r="E668" t="s">
        <v>48</v>
      </c>
      <c r="F668" s="6">
        <v>0</v>
      </c>
      <c r="G668" s="1">
        <v>44674</v>
      </c>
      <c r="H668" t="s">
        <v>165</v>
      </c>
      <c r="I668" t="s">
        <v>142</v>
      </c>
      <c r="J668">
        <v>0.32</v>
      </c>
      <c r="K668">
        <v>2</v>
      </c>
      <c r="N668" t="s">
        <v>2663</v>
      </c>
    </row>
    <row r="669" spans="1:14" x14ac:dyDescent="0.3">
      <c r="A669" t="s">
        <v>2664</v>
      </c>
      <c r="B669" s="5" t="s">
        <v>2665</v>
      </c>
      <c r="C669" t="s">
        <v>2666</v>
      </c>
      <c r="D669" t="s">
        <v>84</v>
      </c>
      <c r="E669" t="s">
        <v>85</v>
      </c>
      <c r="G669" s="1">
        <v>45337</v>
      </c>
      <c r="H669" t="s">
        <v>34</v>
      </c>
      <c r="I669" t="s">
        <v>35</v>
      </c>
      <c r="J669">
        <v>0.91</v>
      </c>
      <c r="K669">
        <v>1</v>
      </c>
      <c r="L669" t="s">
        <v>4732</v>
      </c>
      <c r="N669" t="s">
        <v>2667</v>
      </c>
    </row>
    <row r="670" spans="1:14" x14ac:dyDescent="0.3">
      <c r="A670" t="s">
        <v>2668</v>
      </c>
      <c r="B670" s="5" t="s">
        <v>2669</v>
      </c>
      <c r="C670" t="s">
        <v>2670</v>
      </c>
      <c r="D670" t="s">
        <v>105</v>
      </c>
      <c r="E670" t="s">
        <v>151</v>
      </c>
      <c r="F670" s="6">
        <v>0</v>
      </c>
      <c r="G670" s="1">
        <v>45710</v>
      </c>
      <c r="H670" t="s">
        <v>19</v>
      </c>
      <c r="I670" t="s">
        <v>20</v>
      </c>
      <c r="J670">
        <v>0.24</v>
      </c>
      <c r="K670">
        <v>1</v>
      </c>
      <c r="L670" t="s">
        <v>4732</v>
      </c>
      <c r="N670" t="s">
        <v>2671</v>
      </c>
    </row>
    <row r="671" spans="1:14" x14ac:dyDescent="0.3">
      <c r="A671" t="s">
        <v>2672</v>
      </c>
      <c r="B671" s="5" t="s">
        <v>2673</v>
      </c>
      <c r="C671" t="s">
        <v>2674</v>
      </c>
      <c r="D671" t="s">
        <v>105</v>
      </c>
      <c r="E671" t="s">
        <v>92</v>
      </c>
      <c r="F671" s="6">
        <v>0</v>
      </c>
      <c r="G671" s="1">
        <v>45730</v>
      </c>
      <c r="H671" t="s">
        <v>43</v>
      </c>
      <c r="I671" t="s">
        <v>20</v>
      </c>
      <c r="J671">
        <v>40</v>
      </c>
      <c r="K671">
        <v>120</v>
      </c>
      <c r="L671" t="s">
        <v>4731</v>
      </c>
      <c r="M671" s="6">
        <v>6</v>
      </c>
      <c r="N671" t="s">
        <v>2675</v>
      </c>
    </row>
    <row r="672" spans="1:14" x14ac:dyDescent="0.3">
      <c r="A672" t="s">
        <v>2676</v>
      </c>
      <c r="B672" s="5" t="s">
        <v>2677</v>
      </c>
      <c r="C672" t="s">
        <v>2678</v>
      </c>
      <c r="D672" t="s">
        <v>105</v>
      </c>
      <c r="E672" t="s">
        <v>42</v>
      </c>
      <c r="F672" s="6">
        <v>0</v>
      </c>
      <c r="G672" s="1">
        <v>44956</v>
      </c>
      <c r="H672" t="s">
        <v>152</v>
      </c>
      <c r="I672" t="s">
        <v>56</v>
      </c>
      <c r="J672">
        <v>0.37</v>
      </c>
      <c r="K672">
        <v>2</v>
      </c>
      <c r="M672" s="6">
        <v>6</v>
      </c>
      <c r="N672" t="s">
        <v>2679</v>
      </c>
    </row>
    <row r="673" spans="1:14" x14ac:dyDescent="0.3">
      <c r="A673" t="s">
        <v>2680</v>
      </c>
      <c r="B673" s="5" t="s">
        <v>2681</v>
      </c>
      <c r="C673" t="s">
        <v>2682</v>
      </c>
      <c r="D673" t="s">
        <v>115</v>
      </c>
      <c r="E673" t="s">
        <v>85</v>
      </c>
      <c r="G673" s="1">
        <v>44979</v>
      </c>
      <c r="H673" t="s">
        <v>43</v>
      </c>
      <c r="I673" t="s">
        <v>20</v>
      </c>
      <c r="J673">
        <v>0.88</v>
      </c>
      <c r="K673">
        <v>2</v>
      </c>
      <c r="M673" s="6">
        <v>1</v>
      </c>
      <c r="N673" t="s">
        <v>2683</v>
      </c>
    </row>
    <row r="674" spans="1:14" x14ac:dyDescent="0.3">
      <c r="A674" t="s">
        <v>2684</v>
      </c>
      <c r="B674" s="5" t="s">
        <v>2685</v>
      </c>
      <c r="C674" t="s">
        <v>2686</v>
      </c>
      <c r="D674" t="s">
        <v>105</v>
      </c>
      <c r="E674" t="s">
        <v>132</v>
      </c>
      <c r="G674" s="1">
        <v>45262</v>
      </c>
      <c r="H674" t="s">
        <v>294</v>
      </c>
      <c r="I674" t="s">
        <v>20</v>
      </c>
      <c r="J674">
        <v>0.93</v>
      </c>
      <c r="K674">
        <v>1</v>
      </c>
      <c r="L674" t="s">
        <v>4732</v>
      </c>
      <c r="M674" s="6">
        <v>6</v>
      </c>
      <c r="N674" t="s">
        <v>2687</v>
      </c>
    </row>
    <row r="675" spans="1:14" x14ac:dyDescent="0.3">
      <c r="A675" t="s">
        <v>2688</v>
      </c>
      <c r="B675" s="5" t="s">
        <v>2689</v>
      </c>
      <c r="C675" t="s">
        <v>2690</v>
      </c>
      <c r="D675" t="s">
        <v>25</v>
      </c>
      <c r="E675" t="s">
        <v>42</v>
      </c>
      <c r="F675" s="6">
        <v>40</v>
      </c>
      <c r="G675" s="1">
        <v>44924</v>
      </c>
      <c r="H675" t="s">
        <v>229</v>
      </c>
      <c r="I675" t="s">
        <v>142</v>
      </c>
      <c r="J675">
        <v>0.6</v>
      </c>
      <c r="K675">
        <v>2</v>
      </c>
      <c r="M675" s="6">
        <v>3</v>
      </c>
      <c r="N675" t="s">
        <v>2691</v>
      </c>
    </row>
    <row r="676" spans="1:14" x14ac:dyDescent="0.3">
      <c r="A676" t="s">
        <v>2692</v>
      </c>
      <c r="B676" s="5" t="s">
        <v>2693</v>
      </c>
      <c r="C676" t="s">
        <v>2694</v>
      </c>
      <c r="D676" t="s">
        <v>25</v>
      </c>
      <c r="E676" t="s">
        <v>132</v>
      </c>
      <c r="F676" s="6">
        <v>38</v>
      </c>
      <c r="G676" s="1">
        <v>45355</v>
      </c>
      <c r="H676" t="s">
        <v>152</v>
      </c>
      <c r="I676" t="s">
        <v>56</v>
      </c>
      <c r="J676">
        <v>74</v>
      </c>
      <c r="K676">
        <v>2</v>
      </c>
      <c r="M676" s="6">
        <v>6</v>
      </c>
      <c r="N676" t="s">
        <v>2695</v>
      </c>
    </row>
    <row r="677" spans="1:14" x14ac:dyDescent="0.3">
      <c r="A677" t="s">
        <v>2696</v>
      </c>
      <c r="B677" s="5" t="s">
        <v>2697</v>
      </c>
      <c r="C677" t="s">
        <v>123</v>
      </c>
      <c r="D677" t="s">
        <v>17</v>
      </c>
      <c r="E677" t="s">
        <v>48</v>
      </c>
      <c r="G677" s="1">
        <v>45620</v>
      </c>
      <c r="H677" t="s">
        <v>55</v>
      </c>
      <c r="I677" t="s">
        <v>56</v>
      </c>
      <c r="J677">
        <v>0.95</v>
      </c>
      <c r="K677">
        <v>90</v>
      </c>
      <c r="L677" t="s">
        <v>4731</v>
      </c>
      <c r="M677" s="6">
        <v>2</v>
      </c>
      <c r="N677" t="s">
        <v>2698</v>
      </c>
    </row>
    <row r="678" spans="1:14" x14ac:dyDescent="0.3">
      <c r="A678" t="s">
        <v>2699</v>
      </c>
      <c r="B678" s="5" t="s">
        <v>2700</v>
      </c>
      <c r="C678" t="s">
        <v>2701</v>
      </c>
      <c r="D678" t="s">
        <v>84</v>
      </c>
      <c r="E678" t="s">
        <v>48</v>
      </c>
      <c r="F678" s="6">
        <v>0</v>
      </c>
      <c r="G678" s="1">
        <v>45587</v>
      </c>
      <c r="H678" t="s">
        <v>19</v>
      </c>
      <c r="I678" t="s">
        <v>20</v>
      </c>
      <c r="J678">
        <v>0.06</v>
      </c>
      <c r="K678">
        <v>120</v>
      </c>
      <c r="L678" t="s">
        <v>4731</v>
      </c>
      <c r="M678" s="6">
        <v>1</v>
      </c>
      <c r="N678" t="s">
        <v>1417</v>
      </c>
    </row>
    <row r="679" spans="1:14" x14ac:dyDescent="0.3">
      <c r="A679" t="s">
        <v>2702</v>
      </c>
      <c r="B679" s="5" t="s">
        <v>2703</v>
      </c>
      <c r="C679" t="s">
        <v>2704</v>
      </c>
      <c r="D679" t="s">
        <v>17</v>
      </c>
      <c r="E679" t="s">
        <v>132</v>
      </c>
      <c r="F679" s="6">
        <v>0</v>
      </c>
      <c r="G679" s="1">
        <v>45190</v>
      </c>
      <c r="H679" t="s">
        <v>19</v>
      </c>
      <c r="I679" t="s">
        <v>20</v>
      </c>
      <c r="J679">
        <v>0.76</v>
      </c>
      <c r="K679">
        <v>120</v>
      </c>
      <c r="L679" t="s">
        <v>4731</v>
      </c>
      <c r="M679" s="6">
        <v>2</v>
      </c>
      <c r="N679" t="s">
        <v>2705</v>
      </c>
    </row>
    <row r="680" spans="1:14" x14ac:dyDescent="0.3">
      <c r="A680" t="s">
        <v>2706</v>
      </c>
      <c r="B680" s="5" t="s">
        <v>2707</v>
      </c>
      <c r="C680" t="s">
        <v>2708</v>
      </c>
      <c r="D680" t="s">
        <v>41</v>
      </c>
      <c r="E680" t="s">
        <v>26</v>
      </c>
      <c r="F680" s="6">
        <v>0</v>
      </c>
      <c r="G680" s="1">
        <v>44766</v>
      </c>
      <c r="H680" t="s">
        <v>55</v>
      </c>
      <c r="I680" t="s">
        <v>56</v>
      </c>
      <c r="J680">
        <v>0.15</v>
      </c>
      <c r="K680">
        <v>1.5</v>
      </c>
      <c r="M680" s="6">
        <v>4</v>
      </c>
      <c r="N680" t="s">
        <v>2709</v>
      </c>
    </row>
    <row r="681" spans="1:14" x14ac:dyDescent="0.3">
      <c r="A681" t="s">
        <v>2710</v>
      </c>
      <c r="B681" s="5" t="s">
        <v>2711</v>
      </c>
      <c r="C681" t="s">
        <v>2712</v>
      </c>
      <c r="D681" t="s">
        <v>105</v>
      </c>
      <c r="E681" t="s">
        <v>70</v>
      </c>
      <c r="F681" s="6">
        <v>28</v>
      </c>
      <c r="G681" s="1">
        <v>45316</v>
      </c>
      <c r="H681" t="s">
        <v>71</v>
      </c>
      <c r="I681" t="s">
        <v>35</v>
      </c>
      <c r="J681">
        <v>0.61</v>
      </c>
      <c r="K681">
        <v>45</v>
      </c>
      <c r="N681" t="s">
        <v>2713</v>
      </c>
    </row>
    <row r="682" spans="1:14" x14ac:dyDescent="0.3">
      <c r="A682" t="s">
        <v>2714</v>
      </c>
      <c r="B682" s="5" t="s">
        <v>2715</v>
      </c>
      <c r="C682" t="s">
        <v>2716</v>
      </c>
      <c r="D682" t="s">
        <v>17</v>
      </c>
      <c r="E682" t="s">
        <v>85</v>
      </c>
      <c r="F682" s="6">
        <v>39</v>
      </c>
      <c r="G682" s="1">
        <v>45244</v>
      </c>
      <c r="H682" t="s">
        <v>165</v>
      </c>
      <c r="I682" t="s">
        <v>142</v>
      </c>
      <c r="J682">
        <v>0.68</v>
      </c>
      <c r="K682">
        <v>120</v>
      </c>
      <c r="L682" t="s">
        <v>4731</v>
      </c>
      <c r="M682" s="6">
        <v>6</v>
      </c>
      <c r="N682" t="s">
        <v>2717</v>
      </c>
    </row>
    <row r="683" spans="1:14" x14ac:dyDescent="0.3">
      <c r="A683" t="s">
        <v>2718</v>
      </c>
      <c r="B683" s="5" t="s">
        <v>2719</v>
      </c>
      <c r="C683" t="s">
        <v>2720</v>
      </c>
      <c r="D683" t="s">
        <v>25</v>
      </c>
      <c r="E683" t="s">
        <v>26</v>
      </c>
      <c r="F683" s="6">
        <v>20</v>
      </c>
      <c r="G683" s="1">
        <v>45124</v>
      </c>
      <c r="H683" t="s">
        <v>229</v>
      </c>
      <c r="I683" t="s">
        <v>142</v>
      </c>
      <c r="J683">
        <v>0.16</v>
      </c>
      <c r="K683">
        <v>2</v>
      </c>
      <c r="M683" s="6">
        <v>5</v>
      </c>
      <c r="N683" t="s">
        <v>2721</v>
      </c>
    </row>
    <row r="684" spans="1:14" x14ac:dyDescent="0.3">
      <c r="A684" t="s">
        <v>2722</v>
      </c>
      <c r="B684" s="5" t="s">
        <v>2723</v>
      </c>
      <c r="C684" t="s">
        <v>2724</v>
      </c>
      <c r="D684" t="s">
        <v>25</v>
      </c>
      <c r="E684" t="s">
        <v>92</v>
      </c>
      <c r="F684" s="6">
        <v>32</v>
      </c>
      <c r="G684" s="1">
        <v>45175</v>
      </c>
      <c r="H684" t="s">
        <v>86</v>
      </c>
      <c r="I684" t="s">
        <v>28</v>
      </c>
      <c r="J684">
        <v>0.38</v>
      </c>
      <c r="K684">
        <v>1</v>
      </c>
      <c r="L684" t="s">
        <v>4732</v>
      </c>
      <c r="M684" s="6">
        <v>1</v>
      </c>
      <c r="N684" t="s">
        <v>2725</v>
      </c>
    </row>
    <row r="685" spans="1:14" x14ac:dyDescent="0.3">
      <c r="A685" t="s">
        <v>2726</v>
      </c>
      <c r="B685" s="5" t="s">
        <v>2727</v>
      </c>
      <c r="C685" t="s">
        <v>2728</v>
      </c>
      <c r="D685" t="s">
        <v>41</v>
      </c>
      <c r="E685" t="s">
        <v>26</v>
      </c>
      <c r="F685" s="6">
        <v>24</v>
      </c>
      <c r="G685" s="1">
        <v>45237</v>
      </c>
      <c r="H685" t="s">
        <v>71</v>
      </c>
      <c r="I685" t="s">
        <v>35</v>
      </c>
      <c r="J685">
        <v>0.26</v>
      </c>
      <c r="K685">
        <v>45</v>
      </c>
      <c r="N685" t="s">
        <v>2729</v>
      </c>
    </row>
    <row r="686" spans="1:14" x14ac:dyDescent="0.3">
      <c r="A686" t="s">
        <v>2730</v>
      </c>
      <c r="B686" s="5" t="s">
        <v>2731</v>
      </c>
      <c r="C686" t="s">
        <v>2732</v>
      </c>
      <c r="D686" t="s">
        <v>25</v>
      </c>
      <c r="E686" t="s">
        <v>42</v>
      </c>
      <c r="F686" s="6">
        <v>0</v>
      </c>
      <c r="G686" s="1">
        <v>45449</v>
      </c>
      <c r="H686" t="s">
        <v>141</v>
      </c>
      <c r="I686" t="s">
        <v>142</v>
      </c>
      <c r="J686">
        <v>0.16</v>
      </c>
      <c r="K686">
        <v>45</v>
      </c>
      <c r="N686" t="s">
        <v>2733</v>
      </c>
    </row>
    <row r="687" spans="1:14" x14ac:dyDescent="0.3">
      <c r="A687" t="s">
        <v>2734</v>
      </c>
      <c r="B687" s="5" t="s">
        <v>2735</v>
      </c>
      <c r="C687" t="s">
        <v>2736</v>
      </c>
      <c r="D687" t="s">
        <v>25</v>
      </c>
      <c r="E687" t="s">
        <v>85</v>
      </c>
      <c r="G687" s="1">
        <v>45638</v>
      </c>
      <c r="H687" t="s">
        <v>152</v>
      </c>
      <c r="I687" t="s">
        <v>56</v>
      </c>
      <c r="J687">
        <v>0.88</v>
      </c>
      <c r="K687">
        <v>1</v>
      </c>
      <c r="L687" t="s">
        <v>4732</v>
      </c>
      <c r="M687" s="6">
        <v>2</v>
      </c>
      <c r="N687" t="s">
        <v>2737</v>
      </c>
    </row>
    <row r="688" spans="1:14" x14ac:dyDescent="0.3">
      <c r="A688" t="s">
        <v>2738</v>
      </c>
      <c r="B688" s="5" t="s">
        <v>2739</v>
      </c>
      <c r="C688" t="s">
        <v>123</v>
      </c>
      <c r="D688" t="s">
        <v>41</v>
      </c>
      <c r="E688" t="s">
        <v>70</v>
      </c>
      <c r="F688" s="6">
        <v>26</v>
      </c>
      <c r="G688" s="1">
        <v>45275</v>
      </c>
      <c r="H688" t="s">
        <v>27</v>
      </c>
      <c r="I688" t="s">
        <v>28</v>
      </c>
      <c r="J688">
        <v>40</v>
      </c>
      <c r="K688">
        <v>120</v>
      </c>
      <c r="L688" t="s">
        <v>4731</v>
      </c>
      <c r="M688" s="6">
        <v>6</v>
      </c>
      <c r="N688" t="s">
        <v>2740</v>
      </c>
    </row>
    <row r="689" spans="1:14" x14ac:dyDescent="0.3">
      <c r="A689" t="s">
        <v>2741</v>
      </c>
      <c r="B689" s="5" t="s">
        <v>2742</v>
      </c>
      <c r="C689" t="s">
        <v>2743</v>
      </c>
      <c r="D689" t="s">
        <v>41</v>
      </c>
      <c r="E689" t="s">
        <v>42</v>
      </c>
      <c r="F689" s="6">
        <v>18</v>
      </c>
      <c r="G689" s="1">
        <v>44915</v>
      </c>
      <c r="H689" t="s">
        <v>65</v>
      </c>
      <c r="I689" t="s">
        <v>28</v>
      </c>
      <c r="J689">
        <v>0.46</v>
      </c>
      <c r="K689">
        <v>2</v>
      </c>
      <c r="M689" s="6">
        <v>3</v>
      </c>
      <c r="N689" t="s">
        <v>2744</v>
      </c>
    </row>
    <row r="690" spans="1:14" x14ac:dyDescent="0.3">
      <c r="A690" t="s">
        <v>2745</v>
      </c>
      <c r="B690" s="5" t="s">
        <v>2746</v>
      </c>
      <c r="C690" t="s">
        <v>2747</v>
      </c>
      <c r="D690" t="s">
        <v>54</v>
      </c>
      <c r="E690" t="s">
        <v>42</v>
      </c>
      <c r="G690" s="1">
        <v>45547</v>
      </c>
      <c r="H690" t="s">
        <v>152</v>
      </c>
      <c r="I690" t="s">
        <v>56</v>
      </c>
      <c r="J690">
        <v>0.39</v>
      </c>
      <c r="K690">
        <v>90</v>
      </c>
      <c r="L690" t="s">
        <v>4731</v>
      </c>
      <c r="M690" s="6">
        <v>5</v>
      </c>
      <c r="N690" t="s">
        <v>2748</v>
      </c>
    </row>
    <row r="691" spans="1:14" x14ac:dyDescent="0.3">
      <c r="A691" t="s">
        <v>2749</v>
      </c>
      <c r="B691" s="5" t="s">
        <v>2750</v>
      </c>
      <c r="C691" t="s">
        <v>2751</v>
      </c>
      <c r="D691" t="s">
        <v>84</v>
      </c>
      <c r="E691" t="s">
        <v>132</v>
      </c>
      <c r="F691" s="6">
        <v>36</v>
      </c>
      <c r="G691" s="1">
        <v>44808</v>
      </c>
      <c r="H691" t="s">
        <v>165</v>
      </c>
      <c r="I691" t="s">
        <v>142</v>
      </c>
      <c r="J691">
        <v>0.94</v>
      </c>
      <c r="K691">
        <v>90</v>
      </c>
      <c r="L691" t="s">
        <v>4731</v>
      </c>
      <c r="N691" t="s">
        <v>2752</v>
      </c>
    </row>
    <row r="692" spans="1:14" x14ac:dyDescent="0.3">
      <c r="A692" t="s">
        <v>2753</v>
      </c>
      <c r="B692" s="5" t="s">
        <v>2754</v>
      </c>
      <c r="C692" t="s">
        <v>2755</v>
      </c>
      <c r="D692" t="s">
        <v>54</v>
      </c>
      <c r="E692" t="s">
        <v>85</v>
      </c>
      <c r="F692" s="6">
        <v>0</v>
      </c>
      <c r="G692" s="1">
        <v>45358</v>
      </c>
      <c r="H692" t="s">
        <v>27</v>
      </c>
      <c r="I692" t="s">
        <v>28</v>
      </c>
      <c r="J692">
        <v>0.48</v>
      </c>
      <c r="K692">
        <v>1</v>
      </c>
      <c r="L692" t="s">
        <v>4732</v>
      </c>
      <c r="M692" s="6">
        <v>5</v>
      </c>
      <c r="N692" t="s">
        <v>2756</v>
      </c>
    </row>
    <row r="693" spans="1:14" x14ac:dyDescent="0.3">
      <c r="A693" t="s">
        <v>2757</v>
      </c>
      <c r="B693" s="5" t="s">
        <v>2758</v>
      </c>
      <c r="C693" t="s">
        <v>2759</v>
      </c>
      <c r="D693" t="s">
        <v>41</v>
      </c>
      <c r="E693" t="s">
        <v>42</v>
      </c>
      <c r="F693" s="6">
        <v>38</v>
      </c>
      <c r="G693" s="1">
        <v>45113</v>
      </c>
      <c r="H693" t="s">
        <v>165</v>
      </c>
      <c r="I693" t="s">
        <v>142</v>
      </c>
      <c r="J693">
        <v>0.35</v>
      </c>
      <c r="K693">
        <v>120</v>
      </c>
      <c r="L693" t="s">
        <v>4731</v>
      </c>
      <c r="M693" s="6">
        <v>4</v>
      </c>
      <c r="N693" t="s">
        <v>2760</v>
      </c>
    </row>
    <row r="694" spans="1:14" x14ac:dyDescent="0.3">
      <c r="A694" t="s">
        <v>2761</v>
      </c>
      <c r="B694" s="5" t="s">
        <v>2762</v>
      </c>
      <c r="C694" t="s">
        <v>2763</v>
      </c>
      <c r="D694" t="s">
        <v>25</v>
      </c>
      <c r="E694" t="s">
        <v>92</v>
      </c>
      <c r="F694" s="6">
        <v>33</v>
      </c>
      <c r="G694" s="1">
        <v>45691</v>
      </c>
      <c r="H694" t="s">
        <v>34</v>
      </c>
      <c r="I694" t="s">
        <v>35</v>
      </c>
      <c r="J694">
        <v>11</v>
      </c>
      <c r="K694">
        <v>1.5</v>
      </c>
      <c r="M694" s="6">
        <v>2</v>
      </c>
      <c r="N694" t="s">
        <v>2764</v>
      </c>
    </row>
    <row r="695" spans="1:14" x14ac:dyDescent="0.3">
      <c r="A695" t="s">
        <v>2765</v>
      </c>
      <c r="B695" s="5" t="s">
        <v>2766</v>
      </c>
      <c r="C695" t="s">
        <v>2767</v>
      </c>
      <c r="D695" t="s">
        <v>84</v>
      </c>
      <c r="E695" t="s">
        <v>26</v>
      </c>
      <c r="F695" s="6">
        <v>37</v>
      </c>
      <c r="G695" s="1">
        <v>45325</v>
      </c>
      <c r="H695" t="s">
        <v>27</v>
      </c>
      <c r="I695" t="s">
        <v>28</v>
      </c>
      <c r="J695">
        <v>0.87</v>
      </c>
      <c r="K695">
        <v>120</v>
      </c>
      <c r="L695" t="s">
        <v>4731</v>
      </c>
      <c r="N695" t="s">
        <v>2768</v>
      </c>
    </row>
    <row r="696" spans="1:14" x14ac:dyDescent="0.3">
      <c r="A696" t="s">
        <v>2769</v>
      </c>
      <c r="B696" s="5" t="s">
        <v>2770</v>
      </c>
      <c r="C696" t="s">
        <v>2771</v>
      </c>
      <c r="D696" t="s">
        <v>91</v>
      </c>
      <c r="E696" t="s">
        <v>132</v>
      </c>
      <c r="F696" s="6">
        <v>0</v>
      </c>
      <c r="G696" s="1">
        <v>45171</v>
      </c>
      <c r="H696" t="s">
        <v>43</v>
      </c>
      <c r="I696" t="s">
        <v>20</v>
      </c>
      <c r="J696">
        <v>0.44</v>
      </c>
      <c r="K696">
        <v>1</v>
      </c>
      <c r="L696" t="s">
        <v>4732</v>
      </c>
      <c r="M696" s="6">
        <v>2</v>
      </c>
      <c r="N696" t="s">
        <v>2772</v>
      </c>
    </row>
    <row r="697" spans="1:14" x14ac:dyDescent="0.3">
      <c r="A697" t="s">
        <v>2773</v>
      </c>
      <c r="B697" s="5" t="s">
        <v>2774</v>
      </c>
      <c r="C697" t="s">
        <v>2775</v>
      </c>
      <c r="D697" t="s">
        <v>84</v>
      </c>
      <c r="E697" t="s">
        <v>48</v>
      </c>
      <c r="F697" s="6">
        <v>29</v>
      </c>
      <c r="G697" s="1">
        <v>45230</v>
      </c>
      <c r="H697" t="s">
        <v>229</v>
      </c>
      <c r="I697" t="s">
        <v>142</v>
      </c>
      <c r="J697">
        <v>65</v>
      </c>
      <c r="K697">
        <v>2</v>
      </c>
      <c r="M697" s="6">
        <v>3</v>
      </c>
      <c r="N697" t="s">
        <v>2776</v>
      </c>
    </row>
    <row r="698" spans="1:14" x14ac:dyDescent="0.3">
      <c r="A698" t="s">
        <v>2777</v>
      </c>
      <c r="B698" s="5" t="s">
        <v>2778</v>
      </c>
      <c r="C698" t="s">
        <v>2779</v>
      </c>
      <c r="D698" t="s">
        <v>84</v>
      </c>
      <c r="E698" t="s">
        <v>85</v>
      </c>
      <c r="F698" s="6">
        <v>0</v>
      </c>
      <c r="G698" s="1">
        <v>45609</v>
      </c>
      <c r="H698" t="s">
        <v>141</v>
      </c>
      <c r="I698" t="s">
        <v>142</v>
      </c>
      <c r="J698">
        <v>0.37</v>
      </c>
      <c r="K698">
        <v>2</v>
      </c>
      <c r="M698" s="6">
        <v>3</v>
      </c>
      <c r="N698" t="s">
        <v>2780</v>
      </c>
    </row>
    <row r="699" spans="1:14" x14ac:dyDescent="0.3">
      <c r="A699" t="s">
        <v>2781</v>
      </c>
      <c r="B699" s="5" t="s">
        <v>2782</v>
      </c>
      <c r="C699" t="s">
        <v>2783</v>
      </c>
      <c r="D699" t="s">
        <v>91</v>
      </c>
      <c r="E699" t="s">
        <v>151</v>
      </c>
      <c r="F699" s="6">
        <v>41</v>
      </c>
      <c r="G699" s="1">
        <v>44707</v>
      </c>
      <c r="H699" t="s">
        <v>110</v>
      </c>
      <c r="I699" t="s">
        <v>56</v>
      </c>
      <c r="J699">
        <v>0.78</v>
      </c>
      <c r="K699">
        <v>1.5</v>
      </c>
      <c r="M699" s="6">
        <v>4</v>
      </c>
      <c r="N699" t="s">
        <v>2784</v>
      </c>
    </row>
    <row r="700" spans="1:14" x14ac:dyDescent="0.3">
      <c r="A700" t="s">
        <v>2785</v>
      </c>
      <c r="B700" s="5" t="s">
        <v>2786</v>
      </c>
      <c r="C700" t="s">
        <v>2787</v>
      </c>
      <c r="D700" t="s">
        <v>91</v>
      </c>
      <c r="E700" t="s">
        <v>48</v>
      </c>
      <c r="F700" s="6">
        <v>0</v>
      </c>
      <c r="G700" s="1">
        <v>45687</v>
      </c>
      <c r="H700" t="s">
        <v>294</v>
      </c>
      <c r="I700" t="s">
        <v>20</v>
      </c>
      <c r="J700">
        <v>0.65</v>
      </c>
      <c r="K700">
        <v>90</v>
      </c>
      <c r="L700" t="s">
        <v>4731</v>
      </c>
      <c r="M700" s="6">
        <v>2</v>
      </c>
      <c r="N700" t="s">
        <v>2788</v>
      </c>
    </row>
    <row r="701" spans="1:14" x14ac:dyDescent="0.3">
      <c r="A701" t="s">
        <v>2789</v>
      </c>
      <c r="B701" s="5" t="s">
        <v>2790</v>
      </c>
      <c r="C701" t="s">
        <v>2791</v>
      </c>
      <c r="D701" t="s">
        <v>115</v>
      </c>
      <c r="E701" t="s">
        <v>132</v>
      </c>
      <c r="F701" s="6">
        <v>23</v>
      </c>
      <c r="G701" s="1">
        <v>45093</v>
      </c>
      <c r="H701" t="s">
        <v>55</v>
      </c>
      <c r="I701" t="s">
        <v>56</v>
      </c>
      <c r="J701">
        <v>0.23</v>
      </c>
      <c r="K701">
        <v>2</v>
      </c>
      <c r="M701" s="6">
        <v>5</v>
      </c>
      <c r="N701" t="s">
        <v>2792</v>
      </c>
    </row>
    <row r="702" spans="1:14" x14ac:dyDescent="0.3">
      <c r="A702" t="s">
        <v>2793</v>
      </c>
      <c r="B702" s="5" t="s">
        <v>2794</v>
      </c>
      <c r="C702" t="s">
        <v>2795</v>
      </c>
      <c r="D702" t="s">
        <v>91</v>
      </c>
      <c r="E702" t="s">
        <v>48</v>
      </c>
      <c r="F702" s="6">
        <v>39</v>
      </c>
      <c r="G702" s="1">
        <v>44758</v>
      </c>
      <c r="H702" t="s">
        <v>294</v>
      </c>
      <c r="I702" t="s">
        <v>20</v>
      </c>
      <c r="J702">
        <v>0.05</v>
      </c>
      <c r="K702">
        <v>1.5</v>
      </c>
      <c r="M702" s="6">
        <v>2</v>
      </c>
      <c r="N702" t="s">
        <v>2796</v>
      </c>
    </row>
    <row r="703" spans="1:14" x14ac:dyDescent="0.3">
      <c r="A703" t="s">
        <v>2797</v>
      </c>
      <c r="B703" s="5" t="s">
        <v>2798</v>
      </c>
      <c r="C703" t="s">
        <v>2799</v>
      </c>
      <c r="D703" t="s">
        <v>84</v>
      </c>
      <c r="E703" t="s">
        <v>92</v>
      </c>
      <c r="F703" s="6">
        <v>0</v>
      </c>
      <c r="G703" s="1">
        <v>44831</v>
      </c>
      <c r="H703" t="s">
        <v>34</v>
      </c>
      <c r="I703" t="s">
        <v>35</v>
      </c>
      <c r="J703">
        <v>0.87</v>
      </c>
      <c r="K703">
        <v>120</v>
      </c>
      <c r="L703" t="s">
        <v>4731</v>
      </c>
      <c r="N703" t="s">
        <v>2800</v>
      </c>
    </row>
    <row r="704" spans="1:14" x14ac:dyDescent="0.3">
      <c r="A704" t="s">
        <v>2801</v>
      </c>
      <c r="B704" s="5" t="s">
        <v>2802</v>
      </c>
      <c r="C704" t="s">
        <v>2803</v>
      </c>
      <c r="D704" t="s">
        <v>91</v>
      </c>
      <c r="E704" t="s">
        <v>151</v>
      </c>
      <c r="F704" s="6">
        <v>0</v>
      </c>
      <c r="G704" s="1">
        <v>44660</v>
      </c>
      <c r="H704" t="s">
        <v>229</v>
      </c>
      <c r="I704" t="s">
        <v>142</v>
      </c>
      <c r="J704">
        <v>0.44</v>
      </c>
      <c r="K704">
        <v>1.5</v>
      </c>
      <c r="M704" s="6">
        <v>5</v>
      </c>
      <c r="N704" t="s">
        <v>2804</v>
      </c>
    </row>
    <row r="705" spans="1:14" x14ac:dyDescent="0.3">
      <c r="A705" t="s">
        <v>2805</v>
      </c>
      <c r="B705" s="5" t="s">
        <v>2806</v>
      </c>
      <c r="C705" t="s">
        <v>2807</v>
      </c>
      <c r="D705" t="s">
        <v>105</v>
      </c>
      <c r="E705" t="s">
        <v>85</v>
      </c>
      <c r="F705" s="6">
        <v>26</v>
      </c>
      <c r="G705" s="1">
        <v>44823</v>
      </c>
      <c r="H705" t="s">
        <v>55</v>
      </c>
      <c r="I705" t="s">
        <v>56</v>
      </c>
      <c r="J705">
        <v>0.54</v>
      </c>
      <c r="K705">
        <v>120</v>
      </c>
      <c r="L705" t="s">
        <v>4731</v>
      </c>
      <c r="M705" s="6">
        <v>2</v>
      </c>
      <c r="N705" t="s">
        <v>2808</v>
      </c>
    </row>
    <row r="706" spans="1:14" x14ac:dyDescent="0.3">
      <c r="A706" t="s">
        <v>2809</v>
      </c>
      <c r="B706" s="5" t="s">
        <v>2810</v>
      </c>
      <c r="C706" t="s">
        <v>2811</v>
      </c>
      <c r="D706" t="s">
        <v>105</v>
      </c>
      <c r="E706" t="s">
        <v>85</v>
      </c>
      <c r="F706" s="6">
        <v>0</v>
      </c>
      <c r="G706" s="1">
        <v>45588</v>
      </c>
      <c r="H706" t="s">
        <v>141</v>
      </c>
      <c r="I706" t="s">
        <v>142</v>
      </c>
      <c r="J706">
        <v>1</v>
      </c>
      <c r="K706">
        <v>90</v>
      </c>
      <c r="L706" t="s">
        <v>4731</v>
      </c>
      <c r="M706" s="6">
        <v>6</v>
      </c>
      <c r="N706" t="s">
        <v>2812</v>
      </c>
    </row>
    <row r="707" spans="1:14" x14ac:dyDescent="0.3">
      <c r="A707" t="s">
        <v>2813</v>
      </c>
      <c r="B707" s="5" t="s">
        <v>2814</v>
      </c>
      <c r="C707" t="s">
        <v>2815</v>
      </c>
      <c r="D707" t="s">
        <v>17</v>
      </c>
      <c r="E707" t="s">
        <v>26</v>
      </c>
      <c r="G707" s="1">
        <v>44749</v>
      </c>
      <c r="H707" t="s">
        <v>229</v>
      </c>
      <c r="I707" t="s">
        <v>142</v>
      </c>
      <c r="J707">
        <v>0.24</v>
      </c>
      <c r="K707">
        <v>120</v>
      </c>
      <c r="L707" t="s">
        <v>4731</v>
      </c>
      <c r="M707" s="6">
        <v>2</v>
      </c>
      <c r="N707" t="s">
        <v>2816</v>
      </c>
    </row>
    <row r="708" spans="1:14" x14ac:dyDescent="0.3">
      <c r="A708" t="s">
        <v>2817</v>
      </c>
      <c r="B708" s="5" t="s">
        <v>2818</v>
      </c>
      <c r="C708" t="s">
        <v>2819</v>
      </c>
      <c r="D708" t="s">
        <v>25</v>
      </c>
      <c r="E708" t="s">
        <v>151</v>
      </c>
      <c r="G708" s="1">
        <v>44691</v>
      </c>
      <c r="H708" t="s">
        <v>229</v>
      </c>
      <c r="I708" t="s">
        <v>142</v>
      </c>
      <c r="J708">
        <v>0.65</v>
      </c>
      <c r="K708">
        <v>120</v>
      </c>
      <c r="L708" t="s">
        <v>4731</v>
      </c>
      <c r="M708" s="6">
        <v>4</v>
      </c>
      <c r="N708" t="s">
        <v>2820</v>
      </c>
    </row>
    <row r="709" spans="1:14" x14ac:dyDescent="0.3">
      <c r="A709" t="s">
        <v>2821</v>
      </c>
      <c r="B709" s="5" t="s">
        <v>2822</v>
      </c>
      <c r="C709" t="s">
        <v>2823</v>
      </c>
      <c r="D709" t="s">
        <v>25</v>
      </c>
      <c r="E709" t="s">
        <v>70</v>
      </c>
      <c r="F709" s="6">
        <v>31</v>
      </c>
      <c r="G709" s="1">
        <v>44961</v>
      </c>
      <c r="H709" t="s">
        <v>34</v>
      </c>
      <c r="I709" t="s">
        <v>35</v>
      </c>
      <c r="J709">
        <v>0.84</v>
      </c>
      <c r="K709">
        <v>1.5</v>
      </c>
      <c r="N709" t="s">
        <v>2824</v>
      </c>
    </row>
    <row r="710" spans="1:14" x14ac:dyDescent="0.3">
      <c r="A710" t="s">
        <v>2825</v>
      </c>
      <c r="B710" s="5" t="s">
        <v>2826</v>
      </c>
      <c r="C710" t="s">
        <v>2827</v>
      </c>
      <c r="D710" t="s">
        <v>54</v>
      </c>
      <c r="E710" t="s">
        <v>151</v>
      </c>
      <c r="G710" s="1">
        <v>44882</v>
      </c>
      <c r="H710" t="s">
        <v>49</v>
      </c>
      <c r="I710" t="s">
        <v>35</v>
      </c>
      <c r="J710">
        <v>0.01</v>
      </c>
      <c r="K710">
        <v>1.5</v>
      </c>
      <c r="N710" t="s">
        <v>2828</v>
      </c>
    </row>
    <row r="711" spans="1:14" x14ac:dyDescent="0.3">
      <c r="A711" t="s">
        <v>2829</v>
      </c>
      <c r="B711" s="5" t="s">
        <v>2830</v>
      </c>
      <c r="C711" t="s">
        <v>2831</v>
      </c>
      <c r="D711" t="s">
        <v>105</v>
      </c>
      <c r="E711" t="s">
        <v>70</v>
      </c>
      <c r="F711" s="6">
        <v>0</v>
      </c>
      <c r="G711" s="1">
        <v>44937</v>
      </c>
      <c r="H711" t="s">
        <v>27</v>
      </c>
      <c r="I711" t="s">
        <v>28</v>
      </c>
      <c r="J711">
        <v>0.26</v>
      </c>
      <c r="K711">
        <v>90</v>
      </c>
      <c r="L711" t="s">
        <v>4731</v>
      </c>
      <c r="M711" s="6">
        <v>5</v>
      </c>
      <c r="N711" t="s">
        <v>2832</v>
      </c>
    </row>
    <row r="712" spans="1:14" x14ac:dyDescent="0.3">
      <c r="A712" t="s">
        <v>2833</v>
      </c>
      <c r="B712" s="5" t="s">
        <v>2834</v>
      </c>
      <c r="C712" t="s">
        <v>2835</v>
      </c>
      <c r="D712" t="s">
        <v>41</v>
      </c>
      <c r="E712" t="s">
        <v>92</v>
      </c>
      <c r="F712" s="6">
        <v>41</v>
      </c>
      <c r="G712" s="1">
        <v>44925</v>
      </c>
      <c r="H712" t="s">
        <v>229</v>
      </c>
      <c r="I712" t="s">
        <v>142</v>
      </c>
      <c r="J712">
        <v>0.69</v>
      </c>
      <c r="K712">
        <v>1.5</v>
      </c>
      <c r="M712" s="6">
        <v>5</v>
      </c>
      <c r="N712" t="s">
        <v>2836</v>
      </c>
    </row>
    <row r="713" spans="1:14" x14ac:dyDescent="0.3">
      <c r="A713" t="s">
        <v>2837</v>
      </c>
      <c r="B713" s="5" t="s">
        <v>2838</v>
      </c>
      <c r="C713" t="s">
        <v>2839</v>
      </c>
      <c r="D713" t="s">
        <v>84</v>
      </c>
      <c r="E713" t="s">
        <v>70</v>
      </c>
      <c r="G713" s="1">
        <v>45228</v>
      </c>
      <c r="H713" t="s">
        <v>110</v>
      </c>
      <c r="I713" t="s">
        <v>56</v>
      </c>
      <c r="J713">
        <v>46</v>
      </c>
      <c r="K713">
        <v>45</v>
      </c>
      <c r="M713" s="6">
        <v>4</v>
      </c>
      <c r="N713" t="s">
        <v>2840</v>
      </c>
    </row>
    <row r="714" spans="1:14" x14ac:dyDescent="0.3">
      <c r="A714" t="s">
        <v>2841</v>
      </c>
      <c r="B714" s="5" t="s">
        <v>2842</v>
      </c>
      <c r="C714" t="s">
        <v>2843</v>
      </c>
      <c r="D714" t="s">
        <v>41</v>
      </c>
      <c r="E714" t="s">
        <v>18</v>
      </c>
      <c r="F714" s="6">
        <v>0</v>
      </c>
      <c r="G714" s="1">
        <v>44939</v>
      </c>
      <c r="H714" t="s">
        <v>19</v>
      </c>
      <c r="I714" t="s">
        <v>20</v>
      </c>
      <c r="J714">
        <v>37</v>
      </c>
      <c r="K714">
        <v>1</v>
      </c>
      <c r="L714" t="s">
        <v>4732</v>
      </c>
      <c r="M714" s="6">
        <v>1</v>
      </c>
      <c r="N714" t="s">
        <v>2844</v>
      </c>
    </row>
    <row r="715" spans="1:14" x14ac:dyDescent="0.3">
      <c r="A715" t="s">
        <v>2845</v>
      </c>
      <c r="B715" s="5" t="s">
        <v>2846</v>
      </c>
      <c r="C715" t="s">
        <v>2847</v>
      </c>
      <c r="D715" t="s">
        <v>105</v>
      </c>
      <c r="E715" t="s">
        <v>26</v>
      </c>
      <c r="F715" s="6">
        <v>0</v>
      </c>
      <c r="G715" s="1">
        <v>44945</v>
      </c>
      <c r="H715" t="s">
        <v>19</v>
      </c>
      <c r="I715" t="s">
        <v>20</v>
      </c>
      <c r="J715">
        <v>0.99</v>
      </c>
      <c r="K715">
        <v>45</v>
      </c>
      <c r="M715" s="6">
        <v>4</v>
      </c>
      <c r="N715" t="s">
        <v>2848</v>
      </c>
    </row>
    <row r="716" spans="1:14" x14ac:dyDescent="0.3">
      <c r="A716" t="s">
        <v>2849</v>
      </c>
      <c r="B716" s="5" t="s">
        <v>2850</v>
      </c>
      <c r="C716" t="s">
        <v>2851</v>
      </c>
      <c r="D716" t="s">
        <v>25</v>
      </c>
      <c r="E716" t="s">
        <v>92</v>
      </c>
      <c r="F716" s="6">
        <v>21</v>
      </c>
      <c r="G716" s="1">
        <v>45670</v>
      </c>
      <c r="H716" t="s">
        <v>43</v>
      </c>
      <c r="I716" t="s">
        <v>20</v>
      </c>
      <c r="J716">
        <v>67</v>
      </c>
      <c r="K716">
        <v>45</v>
      </c>
      <c r="M716" s="6">
        <v>3</v>
      </c>
      <c r="N716" t="s">
        <v>2852</v>
      </c>
    </row>
    <row r="717" spans="1:14" x14ac:dyDescent="0.3">
      <c r="A717" t="s">
        <v>2853</v>
      </c>
      <c r="B717" s="5" t="s">
        <v>2854</v>
      </c>
      <c r="C717" t="s">
        <v>2855</v>
      </c>
      <c r="D717" t="s">
        <v>41</v>
      </c>
      <c r="E717" t="s">
        <v>85</v>
      </c>
      <c r="F717" s="6">
        <v>35</v>
      </c>
      <c r="G717" s="1">
        <v>45671</v>
      </c>
      <c r="H717" t="s">
        <v>165</v>
      </c>
      <c r="I717" t="s">
        <v>142</v>
      </c>
      <c r="J717">
        <v>0.35</v>
      </c>
      <c r="K717">
        <v>1</v>
      </c>
      <c r="L717" t="s">
        <v>4732</v>
      </c>
      <c r="M717" s="6">
        <v>2</v>
      </c>
      <c r="N717" t="s">
        <v>2856</v>
      </c>
    </row>
    <row r="718" spans="1:14" x14ac:dyDescent="0.3">
      <c r="A718" t="s">
        <v>2857</v>
      </c>
      <c r="B718" s="5" t="s">
        <v>2858</v>
      </c>
      <c r="C718" t="s">
        <v>2859</v>
      </c>
      <c r="D718" t="s">
        <v>25</v>
      </c>
      <c r="E718" t="s">
        <v>151</v>
      </c>
      <c r="F718" s="6">
        <v>0</v>
      </c>
      <c r="G718" s="1">
        <v>44658</v>
      </c>
      <c r="H718" t="s">
        <v>65</v>
      </c>
      <c r="I718" t="s">
        <v>28</v>
      </c>
      <c r="J718">
        <v>70</v>
      </c>
      <c r="K718">
        <v>1.5</v>
      </c>
      <c r="M718" s="6">
        <v>3</v>
      </c>
      <c r="N718" t="s">
        <v>2860</v>
      </c>
    </row>
    <row r="719" spans="1:14" x14ac:dyDescent="0.3">
      <c r="A719" t="s">
        <v>2861</v>
      </c>
      <c r="B719" s="5" t="s">
        <v>2862</v>
      </c>
      <c r="C719" t="s">
        <v>2863</v>
      </c>
      <c r="D719" t="s">
        <v>17</v>
      </c>
      <c r="E719" t="s">
        <v>18</v>
      </c>
      <c r="G719" s="1">
        <v>45204</v>
      </c>
      <c r="H719" t="s">
        <v>141</v>
      </c>
      <c r="I719" t="s">
        <v>142</v>
      </c>
      <c r="J719">
        <v>0.02</v>
      </c>
      <c r="K719">
        <v>90</v>
      </c>
      <c r="L719" t="s">
        <v>4731</v>
      </c>
      <c r="M719" s="6">
        <v>5</v>
      </c>
      <c r="N719" t="s">
        <v>2864</v>
      </c>
    </row>
    <row r="720" spans="1:14" x14ac:dyDescent="0.3">
      <c r="A720" t="s">
        <v>2865</v>
      </c>
      <c r="B720" s="5" t="s">
        <v>2866</v>
      </c>
      <c r="C720" t="s">
        <v>2867</v>
      </c>
      <c r="D720" t="s">
        <v>84</v>
      </c>
      <c r="E720" t="s">
        <v>48</v>
      </c>
      <c r="F720" s="6">
        <v>32</v>
      </c>
      <c r="G720" s="1">
        <v>44993</v>
      </c>
      <c r="H720" t="s">
        <v>27</v>
      </c>
      <c r="I720" t="s">
        <v>28</v>
      </c>
      <c r="J720">
        <v>0.34</v>
      </c>
      <c r="K720">
        <v>120</v>
      </c>
      <c r="L720" t="s">
        <v>4731</v>
      </c>
      <c r="M720" s="6">
        <v>2</v>
      </c>
      <c r="N720" t="s">
        <v>2868</v>
      </c>
    </row>
    <row r="721" spans="1:14" x14ac:dyDescent="0.3">
      <c r="A721" t="s">
        <v>2869</v>
      </c>
      <c r="B721" s="5" t="s">
        <v>2870</v>
      </c>
      <c r="C721" t="s">
        <v>2871</v>
      </c>
      <c r="D721" t="s">
        <v>115</v>
      </c>
      <c r="E721" t="s">
        <v>48</v>
      </c>
      <c r="G721" s="1">
        <v>45366</v>
      </c>
      <c r="H721" t="s">
        <v>34</v>
      </c>
      <c r="I721" t="s">
        <v>35</v>
      </c>
      <c r="J721">
        <v>0.57999999999999996</v>
      </c>
      <c r="K721">
        <v>1.5</v>
      </c>
      <c r="M721" s="6">
        <v>2</v>
      </c>
      <c r="N721" t="s">
        <v>2872</v>
      </c>
    </row>
    <row r="722" spans="1:14" x14ac:dyDescent="0.3">
      <c r="A722" t="s">
        <v>2873</v>
      </c>
      <c r="B722" s="5" t="s">
        <v>2874</v>
      </c>
      <c r="C722" t="s">
        <v>2875</v>
      </c>
      <c r="D722" t="s">
        <v>84</v>
      </c>
      <c r="E722" t="s">
        <v>70</v>
      </c>
      <c r="F722" s="6">
        <v>0</v>
      </c>
      <c r="G722" s="1">
        <v>44896</v>
      </c>
      <c r="H722" t="s">
        <v>165</v>
      </c>
      <c r="I722" t="s">
        <v>142</v>
      </c>
      <c r="J722">
        <v>0.54</v>
      </c>
      <c r="K722">
        <v>1.5</v>
      </c>
      <c r="M722" s="6">
        <v>2</v>
      </c>
      <c r="N722" t="s">
        <v>2876</v>
      </c>
    </row>
    <row r="723" spans="1:14" x14ac:dyDescent="0.3">
      <c r="A723" t="s">
        <v>2877</v>
      </c>
      <c r="B723" s="5" t="s">
        <v>2878</v>
      </c>
      <c r="C723" t="s">
        <v>2879</v>
      </c>
      <c r="D723" t="s">
        <v>105</v>
      </c>
      <c r="E723" t="s">
        <v>85</v>
      </c>
      <c r="F723" s="6">
        <v>42</v>
      </c>
      <c r="G723" s="1">
        <v>44760</v>
      </c>
      <c r="H723" t="s">
        <v>86</v>
      </c>
      <c r="I723" t="s">
        <v>28</v>
      </c>
      <c r="J723">
        <v>0.01</v>
      </c>
      <c r="K723">
        <v>120</v>
      </c>
      <c r="L723" t="s">
        <v>4731</v>
      </c>
      <c r="M723" s="6">
        <v>6</v>
      </c>
      <c r="N723" t="s">
        <v>2880</v>
      </c>
    </row>
    <row r="724" spans="1:14" x14ac:dyDescent="0.3">
      <c r="A724" t="s">
        <v>2881</v>
      </c>
      <c r="B724" s="5" t="s">
        <v>2882</v>
      </c>
      <c r="C724" t="s">
        <v>2883</v>
      </c>
      <c r="D724" t="s">
        <v>115</v>
      </c>
      <c r="E724" t="s">
        <v>132</v>
      </c>
      <c r="F724" s="6">
        <v>44</v>
      </c>
      <c r="G724" s="1">
        <v>44930</v>
      </c>
      <c r="H724" t="s">
        <v>86</v>
      </c>
      <c r="I724" t="s">
        <v>28</v>
      </c>
      <c r="J724">
        <v>0.43</v>
      </c>
      <c r="K724">
        <v>1.5</v>
      </c>
      <c r="M724" s="6">
        <v>6</v>
      </c>
      <c r="N724" t="s">
        <v>2884</v>
      </c>
    </row>
    <row r="725" spans="1:14" x14ac:dyDescent="0.3">
      <c r="A725" t="s">
        <v>2885</v>
      </c>
      <c r="B725" s="5" t="s">
        <v>2886</v>
      </c>
      <c r="C725" t="s">
        <v>2887</v>
      </c>
      <c r="D725" t="s">
        <v>17</v>
      </c>
      <c r="E725" t="s">
        <v>92</v>
      </c>
      <c r="F725" s="6">
        <v>27</v>
      </c>
      <c r="G725" s="1">
        <v>44923</v>
      </c>
      <c r="H725" t="s">
        <v>229</v>
      </c>
      <c r="I725" t="s">
        <v>142</v>
      </c>
      <c r="J725">
        <v>0.8</v>
      </c>
      <c r="K725">
        <v>45</v>
      </c>
      <c r="M725" s="6">
        <v>5</v>
      </c>
      <c r="N725" t="s">
        <v>2888</v>
      </c>
    </row>
    <row r="726" spans="1:14" x14ac:dyDescent="0.3">
      <c r="A726" t="s">
        <v>2889</v>
      </c>
      <c r="B726" s="5" t="s">
        <v>2890</v>
      </c>
      <c r="C726" t="s">
        <v>2891</v>
      </c>
      <c r="D726" t="s">
        <v>84</v>
      </c>
      <c r="E726" t="s">
        <v>70</v>
      </c>
      <c r="F726" s="6">
        <v>33</v>
      </c>
      <c r="G726" s="1">
        <v>45724</v>
      </c>
      <c r="H726" t="s">
        <v>229</v>
      </c>
      <c r="I726" t="s">
        <v>142</v>
      </c>
      <c r="J726">
        <v>0.49</v>
      </c>
      <c r="K726">
        <v>1.5</v>
      </c>
      <c r="M726" s="6">
        <v>2</v>
      </c>
      <c r="N726" t="s">
        <v>2892</v>
      </c>
    </row>
    <row r="727" spans="1:14" x14ac:dyDescent="0.3">
      <c r="A727" t="s">
        <v>2893</v>
      </c>
      <c r="B727" s="5" t="s">
        <v>2894</v>
      </c>
      <c r="C727" t="s">
        <v>2895</v>
      </c>
      <c r="D727" t="s">
        <v>91</v>
      </c>
      <c r="E727" t="s">
        <v>48</v>
      </c>
      <c r="G727" s="1">
        <v>45386</v>
      </c>
      <c r="H727" t="s">
        <v>294</v>
      </c>
      <c r="I727" t="s">
        <v>20</v>
      </c>
      <c r="J727">
        <v>0.15</v>
      </c>
      <c r="K727">
        <v>1.5</v>
      </c>
      <c r="M727" s="6">
        <v>3</v>
      </c>
      <c r="N727" t="s">
        <v>2896</v>
      </c>
    </row>
    <row r="728" spans="1:14" x14ac:dyDescent="0.3">
      <c r="A728" t="s">
        <v>2897</v>
      </c>
      <c r="B728" s="5" t="s">
        <v>2898</v>
      </c>
      <c r="C728" t="s">
        <v>2899</v>
      </c>
      <c r="D728" t="s">
        <v>17</v>
      </c>
      <c r="E728" t="s">
        <v>42</v>
      </c>
      <c r="F728" s="6">
        <v>0</v>
      </c>
      <c r="G728" s="1">
        <v>44777</v>
      </c>
      <c r="H728" t="s">
        <v>141</v>
      </c>
      <c r="I728" t="s">
        <v>142</v>
      </c>
      <c r="J728">
        <v>87</v>
      </c>
      <c r="K728">
        <v>90</v>
      </c>
      <c r="L728" t="s">
        <v>4731</v>
      </c>
      <c r="M728" s="6">
        <v>3</v>
      </c>
      <c r="N728" t="s">
        <v>2900</v>
      </c>
    </row>
    <row r="729" spans="1:14" x14ac:dyDescent="0.3">
      <c r="A729" t="s">
        <v>2901</v>
      </c>
      <c r="B729" s="5" t="s">
        <v>2902</v>
      </c>
      <c r="C729" t="s">
        <v>2903</v>
      </c>
      <c r="D729" t="s">
        <v>115</v>
      </c>
      <c r="E729" t="s">
        <v>70</v>
      </c>
      <c r="F729" s="6">
        <v>0</v>
      </c>
      <c r="G729" s="1">
        <v>44869</v>
      </c>
      <c r="H729" t="s">
        <v>19</v>
      </c>
      <c r="I729" t="s">
        <v>20</v>
      </c>
      <c r="J729">
        <v>0.18</v>
      </c>
      <c r="K729">
        <v>1</v>
      </c>
      <c r="L729" t="s">
        <v>4732</v>
      </c>
      <c r="M729" s="6">
        <v>4</v>
      </c>
      <c r="N729" t="s">
        <v>2904</v>
      </c>
    </row>
    <row r="730" spans="1:14" x14ac:dyDescent="0.3">
      <c r="A730" t="s">
        <v>2905</v>
      </c>
      <c r="B730" s="5" t="s">
        <v>2906</v>
      </c>
      <c r="C730" t="s">
        <v>2907</v>
      </c>
      <c r="D730" t="s">
        <v>84</v>
      </c>
      <c r="E730" t="s">
        <v>132</v>
      </c>
      <c r="G730" s="1">
        <v>45720</v>
      </c>
      <c r="H730" t="s">
        <v>34</v>
      </c>
      <c r="I730" t="s">
        <v>35</v>
      </c>
      <c r="J730">
        <v>23</v>
      </c>
      <c r="K730">
        <v>2</v>
      </c>
      <c r="M730" s="6">
        <v>6</v>
      </c>
      <c r="N730" t="s">
        <v>2908</v>
      </c>
    </row>
    <row r="731" spans="1:14" x14ac:dyDescent="0.3">
      <c r="A731" t="s">
        <v>2909</v>
      </c>
      <c r="B731" s="5" t="s">
        <v>2910</v>
      </c>
      <c r="C731" t="s">
        <v>2911</v>
      </c>
      <c r="D731" t="s">
        <v>41</v>
      </c>
      <c r="E731" t="s">
        <v>18</v>
      </c>
      <c r="F731" s="6">
        <v>0</v>
      </c>
      <c r="G731" s="1">
        <v>45237</v>
      </c>
      <c r="H731" t="s">
        <v>34</v>
      </c>
      <c r="I731" t="s">
        <v>35</v>
      </c>
      <c r="J731">
        <v>0.63</v>
      </c>
      <c r="K731">
        <v>120</v>
      </c>
      <c r="L731" t="s">
        <v>4731</v>
      </c>
      <c r="M731" s="6">
        <v>5</v>
      </c>
      <c r="N731" t="s">
        <v>2912</v>
      </c>
    </row>
    <row r="732" spans="1:14" x14ac:dyDescent="0.3">
      <c r="A732" t="s">
        <v>2913</v>
      </c>
      <c r="B732" s="5" t="s">
        <v>2914</v>
      </c>
      <c r="C732" t="s">
        <v>2915</v>
      </c>
      <c r="D732" t="s">
        <v>54</v>
      </c>
      <c r="E732" t="s">
        <v>92</v>
      </c>
      <c r="F732" s="6">
        <v>33</v>
      </c>
      <c r="G732" s="1">
        <v>45269</v>
      </c>
      <c r="H732" t="s">
        <v>27</v>
      </c>
      <c r="I732" t="s">
        <v>28</v>
      </c>
      <c r="J732">
        <v>0.46</v>
      </c>
      <c r="K732">
        <v>1</v>
      </c>
      <c r="L732" t="s">
        <v>4732</v>
      </c>
      <c r="M732" s="6">
        <v>1</v>
      </c>
      <c r="N732" t="s">
        <v>2916</v>
      </c>
    </row>
    <row r="733" spans="1:14" x14ac:dyDescent="0.3">
      <c r="A733" t="s">
        <v>2917</v>
      </c>
      <c r="B733" s="5" t="s">
        <v>2918</v>
      </c>
      <c r="C733" t="s">
        <v>2919</v>
      </c>
      <c r="D733" t="s">
        <v>91</v>
      </c>
      <c r="E733" t="s">
        <v>48</v>
      </c>
      <c r="F733" s="6">
        <v>0</v>
      </c>
      <c r="G733" s="1">
        <v>45168</v>
      </c>
      <c r="H733" t="s">
        <v>49</v>
      </c>
      <c r="I733" t="s">
        <v>35</v>
      </c>
      <c r="J733">
        <v>0.7</v>
      </c>
      <c r="K733">
        <v>2</v>
      </c>
      <c r="M733" s="6">
        <v>4</v>
      </c>
      <c r="N733" t="s">
        <v>2920</v>
      </c>
    </row>
    <row r="734" spans="1:14" x14ac:dyDescent="0.3">
      <c r="A734" t="s">
        <v>2921</v>
      </c>
      <c r="B734" s="5" t="s">
        <v>2922</v>
      </c>
      <c r="C734" t="s">
        <v>2923</v>
      </c>
      <c r="D734" t="s">
        <v>105</v>
      </c>
      <c r="E734" t="s">
        <v>26</v>
      </c>
      <c r="G734" s="1">
        <v>44668</v>
      </c>
      <c r="H734" t="s">
        <v>43</v>
      </c>
      <c r="I734" t="s">
        <v>20</v>
      </c>
      <c r="J734">
        <v>0.13</v>
      </c>
      <c r="K734">
        <v>2</v>
      </c>
      <c r="N734" t="s">
        <v>2924</v>
      </c>
    </row>
    <row r="735" spans="1:14" x14ac:dyDescent="0.3">
      <c r="A735" t="s">
        <v>2925</v>
      </c>
      <c r="B735" s="5" t="s">
        <v>2926</v>
      </c>
      <c r="C735" t="s">
        <v>2927</v>
      </c>
      <c r="D735" t="s">
        <v>25</v>
      </c>
      <c r="E735" t="s">
        <v>132</v>
      </c>
      <c r="F735" s="6">
        <v>0</v>
      </c>
      <c r="G735" s="1">
        <v>45677</v>
      </c>
      <c r="H735" t="s">
        <v>19</v>
      </c>
      <c r="I735" t="s">
        <v>20</v>
      </c>
      <c r="J735">
        <v>60</v>
      </c>
      <c r="K735">
        <v>90</v>
      </c>
      <c r="L735" t="s">
        <v>4731</v>
      </c>
      <c r="N735" t="s">
        <v>2928</v>
      </c>
    </row>
    <row r="736" spans="1:14" x14ac:dyDescent="0.3">
      <c r="A736" t="s">
        <v>2929</v>
      </c>
      <c r="B736" s="5" t="s">
        <v>2930</v>
      </c>
      <c r="C736" t="s">
        <v>2931</v>
      </c>
      <c r="D736" t="s">
        <v>105</v>
      </c>
      <c r="E736" t="s">
        <v>26</v>
      </c>
      <c r="G736" s="1">
        <v>44907</v>
      </c>
      <c r="H736" t="s">
        <v>294</v>
      </c>
      <c r="I736" t="s">
        <v>20</v>
      </c>
      <c r="J736">
        <v>0.82</v>
      </c>
      <c r="K736">
        <v>90</v>
      </c>
      <c r="L736" t="s">
        <v>4731</v>
      </c>
      <c r="M736" s="6">
        <v>1</v>
      </c>
      <c r="N736" t="s">
        <v>2932</v>
      </c>
    </row>
    <row r="737" spans="1:14" x14ac:dyDescent="0.3">
      <c r="A737" t="s">
        <v>2933</v>
      </c>
      <c r="B737" s="5" t="s">
        <v>2934</v>
      </c>
      <c r="C737" t="s">
        <v>2935</v>
      </c>
      <c r="D737" t="s">
        <v>17</v>
      </c>
      <c r="E737" t="s">
        <v>92</v>
      </c>
      <c r="F737" s="6">
        <v>30</v>
      </c>
      <c r="G737" s="1">
        <v>45162</v>
      </c>
      <c r="H737" t="s">
        <v>27</v>
      </c>
      <c r="I737" t="s">
        <v>28</v>
      </c>
      <c r="J737">
        <v>0.9</v>
      </c>
      <c r="K737">
        <v>45</v>
      </c>
      <c r="M737" s="6">
        <v>2</v>
      </c>
      <c r="N737" t="s">
        <v>2936</v>
      </c>
    </row>
    <row r="738" spans="1:14" x14ac:dyDescent="0.3">
      <c r="A738" t="s">
        <v>2937</v>
      </c>
      <c r="B738" s="5" t="s">
        <v>2938</v>
      </c>
      <c r="C738" t="s">
        <v>2939</v>
      </c>
      <c r="D738" t="s">
        <v>115</v>
      </c>
      <c r="E738" t="s">
        <v>132</v>
      </c>
      <c r="F738" s="6">
        <v>0</v>
      </c>
      <c r="G738" s="1">
        <v>44853</v>
      </c>
      <c r="H738" t="s">
        <v>86</v>
      </c>
      <c r="I738" t="s">
        <v>28</v>
      </c>
      <c r="J738">
        <v>0.95</v>
      </c>
      <c r="K738">
        <v>120</v>
      </c>
      <c r="L738" t="s">
        <v>4731</v>
      </c>
      <c r="M738" s="6">
        <v>5</v>
      </c>
      <c r="N738" t="s">
        <v>2940</v>
      </c>
    </row>
    <row r="739" spans="1:14" x14ac:dyDescent="0.3">
      <c r="A739" t="s">
        <v>2941</v>
      </c>
      <c r="B739" s="5" t="s">
        <v>2942</v>
      </c>
      <c r="C739" t="s">
        <v>2943</v>
      </c>
      <c r="D739" t="s">
        <v>54</v>
      </c>
      <c r="E739" t="s">
        <v>26</v>
      </c>
      <c r="G739" s="1">
        <v>45332</v>
      </c>
      <c r="H739" t="s">
        <v>229</v>
      </c>
      <c r="I739" t="s">
        <v>142</v>
      </c>
      <c r="J739">
        <v>0.34</v>
      </c>
      <c r="K739">
        <v>1</v>
      </c>
      <c r="L739" t="s">
        <v>4732</v>
      </c>
      <c r="M739" s="6">
        <v>1</v>
      </c>
      <c r="N739" t="s">
        <v>2944</v>
      </c>
    </row>
    <row r="740" spans="1:14" x14ac:dyDescent="0.3">
      <c r="A740" t="s">
        <v>2945</v>
      </c>
      <c r="B740" s="5" t="s">
        <v>2946</v>
      </c>
      <c r="C740" t="s">
        <v>2947</v>
      </c>
      <c r="D740" t="s">
        <v>17</v>
      </c>
      <c r="E740" t="s">
        <v>26</v>
      </c>
      <c r="G740" s="1">
        <v>44966</v>
      </c>
      <c r="H740" t="s">
        <v>19</v>
      </c>
      <c r="I740" t="s">
        <v>20</v>
      </c>
      <c r="J740">
        <v>0.25</v>
      </c>
      <c r="K740">
        <v>2</v>
      </c>
      <c r="N740" t="s">
        <v>2948</v>
      </c>
    </row>
    <row r="741" spans="1:14" x14ac:dyDescent="0.3">
      <c r="A741" t="s">
        <v>2949</v>
      </c>
      <c r="B741" s="5" t="s">
        <v>2950</v>
      </c>
      <c r="C741" t="s">
        <v>2951</v>
      </c>
      <c r="D741" t="s">
        <v>54</v>
      </c>
      <c r="E741" t="s">
        <v>48</v>
      </c>
      <c r="F741" s="6">
        <v>0</v>
      </c>
      <c r="G741" s="1">
        <v>45320</v>
      </c>
      <c r="H741" t="s">
        <v>294</v>
      </c>
      <c r="I741" t="s">
        <v>20</v>
      </c>
      <c r="J741">
        <v>50</v>
      </c>
      <c r="K741">
        <v>2</v>
      </c>
      <c r="M741" s="6">
        <v>5</v>
      </c>
      <c r="N741" t="s">
        <v>2952</v>
      </c>
    </row>
    <row r="742" spans="1:14" x14ac:dyDescent="0.3">
      <c r="A742" t="s">
        <v>2953</v>
      </c>
      <c r="B742" s="5" t="s">
        <v>2954</v>
      </c>
      <c r="C742" t="s">
        <v>2955</v>
      </c>
      <c r="D742" t="s">
        <v>25</v>
      </c>
      <c r="E742" t="s">
        <v>48</v>
      </c>
      <c r="F742" s="6">
        <v>0</v>
      </c>
      <c r="G742" s="1">
        <v>45093</v>
      </c>
      <c r="H742" t="s">
        <v>86</v>
      </c>
      <c r="I742" t="s">
        <v>28</v>
      </c>
      <c r="J742">
        <v>0.48</v>
      </c>
      <c r="K742">
        <v>1.5</v>
      </c>
      <c r="M742" s="6">
        <v>4</v>
      </c>
      <c r="N742" t="s">
        <v>1669</v>
      </c>
    </row>
    <row r="743" spans="1:14" x14ac:dyDescent="0.3">
      <c r="A743" t="s">
        <v>2956</v>
      </c>
      <c r="B743" s="5" t="s">
        <v>2957</v>
      </c>
      <c r="C743" t="s">
        <v>2958</v>
      </c>
      <c r="D743" t="s">
        <v>54</v>
      </c>
      <c r="E743" t="s">
        <v>132</v>
      </c>
      <c r="F743" s="6">
        <v>43</v>
      </c>
      <c r="G743" s="1">
        <v>45327</v>
      </c>
      <c r="H743" t="s">
        <v>43</v>
      </c>
      <c r="I743" t="s">
        <v>20</v>
      </c>
      <c r="J743">
        <v>83</v>
      </c>
      <c r="K743">
        <v>90</v>
      </c>
      <c r="L743" t="s">
        <v>4731</v>
      </c>
      <c r="M743" s="6">
        <v>2</v>
      </c>
      <c r="N743" t="s">
        <v>2959</v>
      </c>
    </row>
    <row r="744" spans="1:14" x14ac:dyDescent="0.3">
      <c r="A744" t="s">
        <v>2960</v>
      </c>
      <c r="B744" s="5" t="s">
        <v>2961</v>
      </c>
      <c r="C744" t="s">
        <v>2962</v>
      </c>
      <c r="D744" t="s">
        <v>17</v>
      </c>
      <c r="E744" t="s">
        <v>48</v>
      </c>
      <c r="F744" s="6">
        <v>0</v>
      </c>
      <c r="G744" s="1">
        <v>45235</v>
      </c>
      <c r="H744" t="s">
        <v>65</v>
      </c>
      <c r="I744" t="s">
        <v>28</v>
      </c>
      <c r="J744">
        <v>49</v>
      </c>
      <c r="K744">
        <v>1</v>
      </c>
      <c r="L744" t="s">
        <v>4732</v>
      </c>
      <c r="M744" s="6">
        <v>2</v>
      </c>
      <c r="N744" t="s">
        <v>2963</v>
      </c>
    </row>
    <row r="745" spans="1:14" x14ac:dyDescent="0.3">
      <c r="A745" t="s">
        <v>2964</v>
      </c>
      <c r="B745" s="5" t="s">
        <v>2965</v>
      </c>
      <c r="C745" t="s">
        <v>2966</v>
      </c>
      <c r="D745" t="s">
        <v>105</v>
      </c>
      <c r="E745" t="s">
        <v>42</v>
      </c>
      <c r="F745" s="6">
        <v>23</v>
      </c>
      <c r="G745" s="1">
        <v>44774</v>
      </c>
      <c r="H745" t="s">
        <v>19</v>
      </c>
      <c r="I745" t="s">
        <v>20</v>
      </c>
      <c r="J745">
        <v>100</v>
      </c>
      <c r="K745">
        <v>45</v>
      </c>
      <c r="M745" s="6">
        <v>1</v>
      </c>
      <c r="N745" t="s">
        <v>290</v>
      </c>
    </row>
    <row r="746" spans="1:14" x14ac:dyDescent="0.3">
      <c r="A746" t="s">
        <v>2967</v>
      </c>
      <c r="B746" s="5" t="s">
        <v>2968</v>
      </c>
      <c r="C746" t="s">
        <v>2969</v>
      </c>
      <c r="D746" t="s">
        <v>115</v>
      </c>
      <c r="E746" t="s">
        <v>48</v>
      </c>
      <c r="F746" s="6">
        <v>0</v>
      </c>
      <c r="G746" s="1">
        <v>45197</v>
      </c>
      <c r="H746" t="s">
        <v>34</v>
      </c>
      <c r="I746" t="s">
        <v>35</v>
      </c>
      <c r="J746">
        <v>58</v>
      </c>
      <c r="K746">
        <v>90</v>
      </c>
      <c r="L746" t="s">
        <v>4731</v>
      </c>
      <c r="M746" s="6">
        <v>3</v>
      </c>
      <c r="N746" t="s">
        <v>2970</v>
      </c>
    </row>
    <row r="747" spans="1:14" x14ac:dyDescent="0.3">
      <c r="A747" t="s">
        <v>2971</v>
      </c>
      <c r="B747" s="5" t="s">
        <v>2972</v>
      </c>
      <c r="C747" t="s">
        <v>2973</v>
      </c>
      <c r="D747" t="s">
        <v>54</v>
      </c>
      <c r="E747" t="s">
        <v>151</v>
      </c>
      <c r="F747" s="6">
        <v>0</v>
      </c>
      <c r="G747" s="1">
        <v>45107</v>
      </c>
      <c r="H747" t="s">
        <v>49</v>
      </c>
      <c r="I747" t="s">
        <v>35</v>
      </c>
      <c r="J747">
        <v>16</v>
      </c>
      <c r="K747">
        <v>45</v>
      </c>
      <c r="M747" s="6">
        <v>4</v>
      </c>
      <c r="N747" t="s">
        <v>2974</v>
      </c>
    </row>
    <row r="748" spans="1:14" x14ac:dyDescent="0.3">
      <c r="A748" t="s">
        <v>2975</v>
      </c>
      <c r="B748" s="5" t="s">
        <v>2976</v>
      </c>
      <c r="C748" t="s">
        <v>2977</v>
      </c>
      <c r="D748" t="s">
        <v>91</v>
      </c>
      <c r="E748" t="s">
        <v>48</v>
      </c>
      <c r="F748" s="6">
        <v>45</v>
      </c>
      <c r="G748" s="1">
        <v>44915</v>
      </c>
      <c r="H748" t="s">
        <v>71</v>
      </c>
      <c r="I748" t="s">
        <v>35</v>
      </c>
      <c r="J748">
        <v>7</v>
      </c>
      <c r="K748">
        <v>45</v>
      </c>
      <c r="N748" t="s">
        <v>2978</v>
      </c>
    </row>
    <row r="749" spans="1:14" x14ac:dyDescent="0.3">
      <c r="A749" t="s">
        <v>2979</v>
      </c>
      <c r="B749" s="5" t="s">
        <v>2980</v>
      </c>
      <c r="C749" t="s">
        <v>2981</v>
      </c>
      <c r="D749" t="s">
        <v>115</v>
      </c>
      <c r="E749" t="s">
        <v>70</v>
      </c>
      <c r="F749" s="6">
        <v>20</v>
      </c>
      <c r="G749" s="1">
        <v>45440</v>
      </c>
      <c r="H749" t="s">
        <v>65</v>
      </c>
      <c r="I749" t="s">
        <v>28</v>
      </c>
      <c r="J749">
        <v>0.59</v>
      </c>
      <c r="K749">
        <v>90</v>
      </c>
      <c r="L749" t="s">
        <v>4731</v>
      </c>
      <c r="N749" t="s">
        <v>2982</v>
      </c>
    </row>
    <row r="750" spans="1:14" x14ac:dyDescent="0.3">
      <c r="A750" t="s">
        <v>2983</v>
      </c>
      <c r="B750" s="5" t="s">
        <v>2984</v>
      </c>
      <c r="C750" t="s">
        <v>2985</v>
      </c>
      <c r="D750" t="s">
        <v>115</v>
      </c>
      <c r="E750" t="s">
        <v>70</v>
      </c>
      <c r="G750" s="1">
        <v>44864</v>
      </c>
      <c r="H750" t="s">
        <v>152</v>
      </c>
      <c r="I750" t="s">
        <v>56</v>
      </c>
      <c r="J750">
        <v>0.43</v>
      </c>
      <c r="K750">
        <v>2</v>
      </c>
      <c r="M750" s="6">
        <v>5</v>
      </c>
      <c r="N750" t="s">
        <v>2986</v>
      </c>
    </row>
    <row r="751" spans="1:14" x14ac:dyDescent="0.3">
      <c r="A751" t="s">
        <v>2987</v>
      </c>
      <c r="B751" s="5" t="s">
        <v>2988</v>
      </c>
      <c r="C751" t="s">
        <v>2989</v>
      </c>
      <c r="D751" t="s">
        <v>54</v>
      </c>
      <c r="E751" t="s">
        <v>18</v>
      </c>
      <c r="F751" s="6">
        <v>33</v>
      </c>
      <c r="G751" s="1">
        <v>45068</v>
      </c>
      <c r="H751" t="s">
        <v>152</v>
      </c>
      <c r="I751" t="s">
        <v>56</v>
      </c>
      <c r="J751">
        <v>0.76</v>
      </c>
      <c r="K751">
        <v>2</v>
      </c>
      <c r="M751" s="6">
        <v>6</v>
      </c>
      <c r="N751" t="s">
        <v>2990</v>
      </c>
    </row>
    <row r="752" spans="1:14" x14ac:dyDescent="0.3">
      <c r="A752" t="s">
        <v>2991</v>
      </c>
      <c r="B752" s="5" t="s">
        <v>2992</v>
      </c>
      <c r="C752" t="s">
        <v>2993</v>
      </c>
      <c r="D752" t="s">
        <v>115</v>
      </c>
      <c r="E752" t="s">
        <v>18</v>
      </c>
      <c r="F752" s="6">
        <v>34</v>
      </c>
      <c r="G752" s="1">
        <v>44823</v>
      </c>
      <c r="H752" t="s">
        <v>55</v>
      </c>
      <c r="I752" t="s">
        <v>56</v>
      </c>
      <c r="J752">
        <v>0.18</v>
      </c>
      <c r="K752">
        <v>1</v>
      </c>
      <c r="L752" t="s">
        <v>4732</v>
      </c>
      <c r="M752" s="6">
        <v>1</v>
      </c>
      <c r="N752" t="s">
        <v>2808</v>
      </c>
    </row>
    <row r="753" spans="1:14" x14ac:dyDescent="0.3">
      <c r="A753" t="s">
        <v>2994</v>
      </c>
      <c r="B753" s="5" t="s">
        <v>2995</v>
      </c>
      <c r="C753" t="s">
        <v>2996</v>
      </c>
      <c r="D753" t="s">
        <v>84</v>
      </c>
      <c r="E753" t="s">
        <v>132</v>
      </c>
      <c r="F753" s="6">
        <v>0</v>
      </c>
      <c r="G753" s="1">
        <v>45350</v>
      </c>
      <c r="H753" t="s">
        <v>229</v>
      </c>
      <c r="I753" t="s">
        <v>142</v>
      </c>
      <c r="J753">
        <v>0.96</v>
      </c>
      <c r="K753">
        <v>120</v>
      </c>
      <c r="L753" t="s">
        <v>4731</v>
      </c>
      <c r="M753" s="6">
        <v>3</v>
      </c>
      <c r="N753" t="s">
        <v>2997</v>
      </c>
    </row>
    <row r="754" spans="1:14" x14ac:dyDescent="0.3">
      <c r="A754" t="s">
        <v>2998</v>
      </c>
      <c r="B754" s="5" t="s">
        <v>2999</v>
      </c>
      <c r="C754" t="s">
        <v>3000</v>
      </c>
      <c r="D754" t="s">
        <v>105</v>
      </c>
      <c r="E754" t="s">
        <v>151</v>
      </c>
      <c r="F754" s="6">
        <v>0</v>
      </c>
      <c r="G754" s="1">
        <v>45663</v>
      </c>
      <c r="H754" t="s">
        <v>55</v>
      </c>
      <c r="I754" t="s">
        <v>56</v>
      </c>
      <c r="J754">
        <v>0.76</v>
      </c>
      <c r="K754">
        <v>1.5</v>
      </c>
      <c r="M754" s="6">
        <v>2</v>
      </c>
      <c r="N754" t="s">
        <v>3001</v>
      </c>
    </row>
    <row r="755" spans="1:14" x14ac:dyDescent="0.3">
      <c r="A755" t="s">
        <v>3002</v>
      </c>
      <c r="B755" s="5" t="s">
        <v>3003</v>
      </c>
      <c r="C755" t="s">
        <v>3004</v>
      </c>
      <c r="D755" t="s">
        <v>84</v>
      </c>
      <c r="E755" t="s">
        <v>42</v>
      </c>
      <c r="F755" s="6">
        <v>0</v>
      </c>
      <c r="G755" s="1">
        <v>45476</v>
      </c>
      <c r="H755" t="s">
        <v>34</v>
      </c>
      <c r="I755" t="s">
        <v>35</v>
      </c>
      <c r="J755">
        <v>63</v>
      </c>
      <c r="K755">
        <v>120</v>
      </c>
      <c r="L755" t="s">
        <v>4731</v>
      </c>
      <c r="M755" s="6">
        <v>6</v>
      </c>
      <c r="N755" t="s">
        <v>3005</v>
      </c>
    </row>
    <row r="756" spans="1:14" x14ac:dyDescent="0.3">
      <c r="A756" t="s">
        <v>3006</v>
      </c>
      <c r="B756" s="5" t="s">
        <v>3007</v>
      </c>
      <c r="C756" t="s">
        <v>3008</v>
      </c>
      <c r="D756" t="s">
        <v>84</v>
      </c>
      <c r="E756" t="s">
        <v>92</v>
      </c>
      <c r="F756" s="6">
        <v>42</v>
      </c>
      <c r="G756" s="1">
        <v>44879</v>
      </c>
      <c r="H756" t="s">
        <v>141</v>
      </c>
      <c r="I756" t="s">
        <v>142</v>
      </c>
      <c r="J756">
        <v>12</v>
      </c>
      <c r="K756">
        <v>1</v>
      </c>
      <c r="L756" t="s">
        <v>4732</v>
      </c>
      <c r="M756" s="6">
        <v>1</v>
      </c>
      <c r="N756" t="s">
        <v>3009</v>
      </c>
    </row>
    <row r="757" spans="1:14" x14ac:dyDescent="0.3">
      <c r="A757" t="s">
        <v>3010</v>
      </c>
      <c r="B757" s="5" t="s">
        <v>3011</v>
      </c>
      <c r="C757" t="s">
        <v>123</v>
      </c>
      <c r="D757" t="s">
        <v>25</v>
      </c>
      <c r="E757" t="s">
        <v>92</v>
      </c>
      <c r="F757" s="6">
        <v>44</v>
      </c>
      <c r="G757" s="1">
        <v>45348</v>
      </c>
      <c r="H757" t="s">
        <v>34</v>
      </c>
      <c r="I757" t="s">
        <v>35</v>
      </c>
      <c r="J757">
        <v>0.01</v>
      </c>
      <c r="K757">
        <v>1</v>
      </c>
      <c r="L757" t="s">
        <v>4732</v>
      </c>
      <c r="M757" s="6">
        <v>3</v>
      </c>
      <c r="N757" t="s">
        <v>3012</v>
      </c>
    </row>
    <row r="758" spans="1:14" x14ac:dyDescent="0.3">
      <c r="A758" t="s">
        <v>3013</v>
      </c>
      <c r="B758" s="5" t="s">
        <v>3014</v>
      </c>
      <c r="C758" t="s">
        <v>3015</v>
      </c>
      <c r="D758" t="s">
        <v>17</v>
      </c>
      <c r="E758" t="s">
        <v>48</v>
      </c>
      <c r="G758" s="1">
        <v>45073</v>
      </c>
      <c r="H758" t="s">
        <v>55</v>
      </c>
      <c r="I758" t="s">
        <v>56</v>
      </c>
      <c r="J758">
        <v>0.69</v>
      </c>
      <c r="K758">
        <v>2</v>
      </c>
      <c r="M758" s="6">
        <v>4</v>
      </c>
      <c r="N758" t="s">
        <v>3016</v>
      </c>
    </row>
    <row r="759" spans="1:14" x14ac:dyDescent="0.3">
      <c r="A759" t="s">
        <v>3017</v>
      </c>
      <c r="B759" s="5" t="s">
        <v>3018</v>
      </c>
      <c r="C759" t="s">
        <v>3019</v>
      </c>
      <c r="D759" t="s">
        <v>17</v>
      </c>
      <c r="E759" t="s">
        <v>70</v>
      </c>
      <c r="F759" s="6">
        <v>43</v>
      </c>
      <c r="G759" s="1">
        <v>45321</v>
      </c>
      <c r="H759" t="s">
        <v>86</v>
      </c>
      <c r="I759" t="s">
        <v>28</v>
      </c>
      <c r="J759">
        <v>0.84</v>
      </c>
      <c r="K759">
        <v>120</v>
      </c>
      <c r="L759" t="s">
        <v>4731</v>
      </c>
      <c r="N759" t="s">
        <v>3020</v>
      </c>
    </row>
    <row r="760" spans="1:14" x14ac:dyDescent="0.3">
      <c r="A760" t="s">
        <v>3021</v>
      </c>
      <c r="B760" s="5" t="s">
        <v>3022</v>
      </c>
      <c r="C760" t="s">
        <v>3023</v>
      </c>
      <c r="D760" t="s">
        <v>91</v>
      </c>
      <c r="E760" t="s">
        <v>42</v>
      </c>
      <c r="G760" s="1">
        <v>44776</v>
      </c>
      <c r="H760" t="s">
        <v>65</v>
      </c>
      <c r="I760" t="s">
        <v>28</v>
      </c>
      <c r="J760">
        <v>79</v>
      </c>
      <c r="K760">
        <v>120</v>
      </c>
      <c r="L760" t="s">
        <v>4731</v>
      </c>
      <c r="M760" s="6">
        <v>5</v>
      </c>
      <c r="N760" t="s">
        <v>473</v>
      </c>
    </row>
    <row r="761" spans="1:14" x14ac:dyDescent="0.3">
      <c r="A761" t="s">
        <v>3024</v>
      </c>
      <c r="B761" s="5" t="s">
        <v>3025</v>
      </c>
      <c r="C761" t="s">
        <v>3026</v>
      </c>
      <c r="D761" t="s">
        <v>84</v>
      </c>
      <c r="E761" t="s">
        <v>18</v>
      </c>
      <c r="G761" s="1">
        <v>45628</v>
      </c>
      <c r="H761" t="s">
        <v>65</v>
      </c>
      <c r="I761" t="s">
        <v>28</v>
      </c>
      <c r="J761">
        <v>15</v>
      </c>
      <c r="K761">
        <v>90</v>
      </c>
      <c r="L761" t="s">
        <v>4731</v>
      </c>
      <c r="M761" s="6">
        <v>3</v>
      </c>
      <c r="N761" t="s">
        <v>3027</v>
      </c>
    </row>
    <row r="762" spans="1:14" x14ac:dyDescent="0.3">
      <c r="A762" t="s">
        <v>3028</v>
      </c>
      <c r="B762" s="5" t="s">
        <v>3029</v>
      </c>
      <c r="C762" t="s">
        <v>3030</v>
      </c>
      <c r="D762" t="s">
        <v>84</v>
      </c>
      <c r="E762" t="s">
        <v>26</v>
      </c>
      <c r="F762" s="6">
        <v>18</v>
      </c>
      <c r="G762" s="1">
        <v>45676</v>
      </c>
      <c r="H762" t="s">
        <v>49</v>
      </c>
      <c r="I762" t="s">
        <v>35</v>
      </c>
      <c r="J762">
        <v>53</v>
      </c>
      <c r="K762">
        <v>2</v>
      </c>
      <c r="N762" t="s">
        <v>3031</v>
      </c>
    </row>
    <row r="763" spans="1:14" x14ac:dyDescent="0.3">
      <c r="A763" t="s">
        <v>3032</v>
      </c>
      <c r="B763" s="5" t="s">
        <v>3033</v>
      </c>
      <c r="C763" t="s">
        <v>3034</v>
      </c>
      <c r="D763" t="s">
        <v>41</v>
      </c>
      <c r="E763" t="s">
        <v>18</v>
      </c>
      <c r="F763" s="6">
        <v>44</v>
      </c>
      <c r="G763" s="1">
        <v>44940</v>
      </c>
      <c r="H763" t="s">
        <v>27</v>
      </c>
      <c r="I763" t="s">
        <v>28</v>
      </c>
      <c r="J763">
        <v>0.73</v>
      </c>
      <c r="K763">
        <v>2</v>
      </c>
      <c r="M763" s="6">
        <v>4</v>
      </c>
      <c r="N763" t="s">
        <v>3035</v>
      </c>
    </row>
    <row r="764" spans="1:14" x14ac:dyDescent="0.3">
      <c r="A764" t="s">
        <v>3036</v>
      </c>
      <c r="B764" s="5" t="s">
        <v>3037</v>
      </c>
      <c r="C764" t="s">
        <v>3038</v>
      </c>
      <c r="D764" t="s">
        <v>105</v>
      </c>
      <c r="E764" t="s">
        <v>92</v>
      </c>
      <c r="F764" s="6">
        <v>0</v>
      </c>
      <c r="G764" s="1">
        <v>45253</v>
      </c>
      <c r="H764" t="s">
        <v>152</v>
      </c>
      <c r="I764" t="s">
        <v>56</v>
      </c>
      <c r="J764">
        <v>0.4</v>
      </c>
      <c r="K764">
        <v>1</v>
      </c>
      <c r="L764" t="s">
        <v>4732</v>
      </c>
      <c r="M764" s="6">
        <v>5</v>
      </c>
      <c r="N764" t="s">
        <v>3039</v>
      </c>
    </row>
    <row r="765" spans="1:14" x14ac:dyDescent="0.3">
      <c r="A765" t="s">
        <v>3040</v>
      </c>
      <c r="B765" s="5" t="s">
        <v>3041</v>
      </c>
      <c r="C765" t="s">
        <v>3042</v>
      </c>
      <c r="D765" t="s">
        <v>105</v>
      </c>
      <c r="E765" t="s">
        <v>26</v>
      </c>
      <c r="F765" s="6">
        <v>0</v>
      </c>
      <c r="G765" s="1">
        <v>45735</v>
      </c>
      <c r="H765" t="s">
        <v>71</v>
      </c>
      <c r="I765" t="s">
        <v>35</v>
      </c>
      <c r="J765">
        <v>0.11</v>
      </c>
      <c r="K765">
        <v>2</v>
      </c>
      <c r="M765" s="6">
        <v>1</v>
      </c>
      <c r="N765" t="s">
        <v>3043</v>
      </c>
    </row>
    <row r="766" spans="1:14" x14ac:dyDescent="0.3">
      <c r="A766" t="s">
        <v>3044</v>
      </c>
      <c r="B766" s="5" t="s">
        <v>3045</v>
      </c>
      <c r="C766" t="s">
        <v>3046</v>
      </c>
      <c r="D766" t="s">
        <v>41</v>
      </c>
      <c r="E766" t="s">
        <v>85</v>
      </c>
      <c r="F766" s="6">
        <v>27</v>
      </c>
      <c r="G766" s="1">
        <v>45115</v>
      </c>
      <c r="H766" t="s">
        <v>65</v>
      </c>
      <c r="I766" t="s">
        <v>28</v>
      </c>
      <c r="J766">
        <v>58</v>
      </c>
      <c r="K766">
        <v>1</v>
      </c>
      <c r="L766" t="s">
        <v>4732</v>
      </c>
      <c r="N766" t="s">
        <v>3047</v>
      </c>
    </row>
    <row r="767" spans="1:14" x14ac:dyDescent="0.3">
      <c r="A767" t="s">
        <v>3048</v>
      </c>
      <c r="B767" s="5" t="s">
        <v>3049</v>
      </c>
      <c r="C767" t="s">
        <v>3050</v>
      </c>
      <c r="D767" t="s">
        <v>17</v>
      </c>
      <c r="E767" t="s">
        <v>70</v>
      </c>
      <c r="F767" s="6">
        <v>0</v>
      </c>
      <c r="G767" s="1">
        <v>45235</v>
      </c>
      <c r="H767" t="s">
        <v>55</v>
      </c>
      <c r="I767" t="s">
        <v>56</v>
      </c>
      <c r="J767">
        <v>0.18</v>
      </c>
      <c r="K767">
        <v>2</v>
      </c>
      <c r="N767" t="s">
        <v>2963</v>
      </c>
    </row>
    <row r="768" spans="1:14" x14ac:dyDescent="0.3">
      <c r="A768" t="s">
        <v>3051</v>
      </c>
      <c r="B768" s="5" t="s">
        <v>3052</v>
      </c>
      <c r="C768" t="s">
        <v>3053</v>
      </c>
      <c r="D768" t="s">
        <v>91</v>
      </c>
      <c r="E768" t="s">
        <v>18</v>
      </c>
      <c r="G768" s="1">
        <v>44890</v>
      </c>
      <c r="H768" t="s">
        <v>49</v>
      </c>
      <c r="I768" t="s">
        <v>35</v>
      </c>
      <c r="J768">
        <v>0.46</v>
      </c>
      <c r="K768">
        <v>1.5</v>
      </c>
      <c r="M768" s="6">
        <v>6</v>
      </c>
      <c r="N768" t="s">
        <v>3054</v>
      </c>
    </row>
    <row r="769" spans="1:14" x14ac:dyDescent="0.3">
      <c r="A769" t="s">
        <v>3055</v>
      </c>
      <c r="B769" s="5" t="s">
        <v>3056</v>
      </c>
      <c r="C769" t="s">
        <v>3057</v>
      </c>
      <c r="D769" t="s">
        <v>91</v>
      </c>
      <c r="E769" t="s">
        <v>48</v>
      </c>
      <c r="F769" s="6">
        <v>0</v>
      </c>
      <c r="G769" s="1">
        <v>45738</v>
      </c>
      <c r="H769" t="s">
        <v>141</v>
      </c>
      <c r="I769" t="s">
        <v>142</v>
      </c>
      <c r="J769">
        <v>81</v>
      </c>
      <c r="K769">
        <v>120</v>
      </c>
      <c r="L769" t="s">
        <v>4731</v>
      </c>
      <c r="M769" s="6">
        <v>4</v>
      </c>
      <c r="N769" t="s">
        <v>3058</v>
      </c>
    </row>
    <row r="770" spans="1:14" x14ac:dyDescent="0.3">
      <c r="A770" t="s">
        <v>3059</v>
      </c>
      <c r="B770" s="5" t="s">
        <v>3060</v>
      </c>
      <c r="C770" t="s">
        <v>3061</v>
      </c>
      <c r="D770" t="s">
        <v>25</v>
      </c>
      <c r="E770" t="s">
        <v>70</v>
      </c>
      <c r="F770" s="6">
        <v>0</v>
      </c>
      <c r="G770" s="1">
        <v>45546</v>
      </c>
      <c r="H770" t="s">
        <v>294</v>
      </c>
      <c r="I770" t="s">
        <v>20</v>
      </c>
      <c r="J770">
        <v>76</v>
      </c>
      <c r="K770">
        <v>120</v>
      </c>
      <c r="L770" t="s">
        <v>4731</v>
      </c>
      <c r="M770" s="6">
        <v>5</v>
      </c>
      <c r="N770" t="s">
        <v>3062</v>
      </c>
    </row>
    <row r="771" spans="1:14" x14ac:dyDescent="0.3">
      <c r="A771" t="s">
        <v>3063</v>
      </c>
      <c r="B771" s="5" t="s">
        <v>3064</v>
      </c>
      <c r="C771" t="s">
        <v>3065</v>
      </c>
      <c r="D771" t="s">
        <v>17</v>
      </c>
      <c r="E771" t="s">
        <v>48</v>
      </c>
      <c r="G771" s="1">
        <v>44998</v>
      </c>
      <c r="H771" t="s">
        <v>27</v>
      </c>
      <c r="I771" t="s">
        <v>28</v>
      </c>
      <c r="J771">
        <v>14</v>
      </c>
      <c r="K771">
        <v>90</v>
      </c>
      <c r="L771" t="s">
        <v>4731</v>
      </c>
      <c r="M771" s="6">
        <v>2</v>
      </c>
      <c r="N771" t="s">
        <v>3066</v>
      </c>
    </row>
    <row r="772" spans="1:14" x14ac:dyDescent="0.3">
      <c r="A772" t="s">
        <v>3067</v>
      </c>
      <c r="B772" s="5" t="s">
        <v>3068</v>
      </c>
      <c r="C772" t="s">
        <v>3069</v>
      </c>
      <c r="D772" t="s">
        <v>41</v>
      </c>
      <c r="E772" t="s">
        <v>42</v>
      </c>
      <c r="F772" s="6">
        <v>23</v>
      </c>
      <c r="G772" s="1">
        <v>45249</v>
      </c>
      <c r="H772" t="s">
        <v>71</v>
      </c>
      <c r="I772" t="s">
        <v>35</v>
      </c>
      <c r="J772">
        <v>63</v>
      </c>
      <c r="K772">
        <v>120</v>
      </c>
      <c r="L772" t="s">
        <v>4731</v>
      </c>
      <c r="M772" s="6">
        <v>4</v>
      </c>
      <c r="N772" t="s">
        <v>3070</v>
      </c>
    </row>
    <row r="773" spans="1:14" x14ac:dyDescent="0.3">
      <c r="A773" t="s">
        <v>3071</v>
      </c>
      <c r="B773" s="5" t="s">
        <v>3072</v>
      </c>
      <c r="C773" t="s">
        <v>3073</v>
      </c>
      <c r="D773" t="s">
        <v>115</v>
      </c>
      <c r="E773" t="s">
        <v>18</v>
      </c>
      <c r="G773" s="1">
        <v>44759</v>
      </c>
      <c r="H773" t="s">
        <v>49</v>
      </c>
      <c r="I773" t="s">
        <v>35</v>
      </c>
      <c r="J773">
        <v>75</v>
      </c>
      <c r="K773">
        <v>45</v>
      </c>
      <c r="M773" s="6">
        <v>3</v>
      </c>
      <c r="N773" t="s">
        <v>3074</v>
      </c>
    </row>
    <row r="774" spans="1:14" x14ac:dyDescent="0.3">
      <c r="A774" t="s">
        <v>3075</v>
      </c>
      <c r="B774" s="5" t="s">
        <v>3076</v>
      </c>
      <c r="C774" t="s">
        <v>3077</v>
      </c>
      <c r="D774" t="s">
        <v>17</v>
      </c>
      <c r="E774" t="s">
        <v>132</v>
      </c>
      <c r="F774" s="6">
        <v>23</v>
      </c>
      <c r="G774" s="1">
        <v>45146</v>
      </c>
      <c r="H774" t="s">
        <v>71</v>
      </c>
      <c r="I774" t="s">
        <v>35</v>
      </c>
      <c r="J774">
        <v>0.25</v>
      </c>
      <c r="K774">
        <v>45</v>
      </c>
      <c r="M774" s="6">
        <v>5</v>
      </c>
      <c r="N774" t="s">
        <v>3078</v>
      </c>
    </row>
    <row r="775" spans="1:14" x14ac:dyDescent="0.3">
      <c r="A775" t="s">
        <v>3079</v>
      </c>
      <c r="B775" s="5" t="s">
        <v>3080</v>
      </c>
      <c r="C775" t="s">
        <v>123</v>
      </c>
      <c r="D775" t="s">
        <v>105</v>
      </c>
      <c r="E775" t="s">
        <v>151</v>
      </c>
      <c r="F775" s="6">
        <v>31</v>
      </c>
      <c r="G775" s="1">
        <v>45706</v>
      </c>
      <c r="H775" t="s">
        <v>65</v>
      </c>
      <c r="I775" t="s">
        <v>28</v>
      </c>
      <c r="J775">
        <v>82</v>
      </c>
      <c r="K775">
        <v>45</v>
      </c>
      <c r="M775" s="6">
        <v>5</v>
      </c>
      <c r="N775" t="s">
        <v>3081</v>
      </c>
    </row>
    <row r="776" spans="1:14" x14ac:dyDescent="0.3">
      <c r="A776" t="s">
        <v>3082</v>
      </c>
      <c r="B776" s="5" t="s">
        <v>3083</v>
      </c>
      <c r="C776" t="s">
        <v>3084</v>
      </c>
      <c r="D776" t="s">
        <v>54</v>
      </c>
      <c r="E776" t="s">
        <v>85</v>
      </c>
      <c r="F776" s="6">
        <v>0</v>
      </c>
      <c r="G776" s="1">
        <v>44891</v>
      </c>
      <c r="H776" t="s">
        <v>141</v>
      </c>
      <c r="I776" t="s">
        <v>142</v>
      </c>
      <c r="J776">
        <v>0.4</v>
      </c>
      <c r="K776">
        <v>2</v>
      </c>
      <c r="M776" s="6">
        <v>1</v>
      </c>
      <c r="N776" t="s">
        <v>3085</v>
      </c>
    </row>
    <row r="777" spans="1:14" x14ac:dyDescent="0.3">
      <c r="A777" t="s">
        <v>3086</v>
      </c>
      <c r="B777" s="5" t="s">
        <v>3087</v>
      </c>
      <c r="C777" t="s">
        <v>3088</v>
      </c>
      <c r="D777" t="s">
        <v>17</v>
      </c>
      <c r="E777" t="s">
        <v>18</v>
      </c>
      <c r="G777" s="1">
        <v>44908</v>
      </c>
      <c r="H777" t="s">
        <v>86</v>
      </c>
      <c r="I777" t="s">
        <v>28</v>
      </c>
      <c r="J777">
        <v>0.67</v>
      </c>
      <c r="K777">
        <v>2</v>
      </c>
      <c r="M777" s="6">
        <v>2</v>
      </c>
      <c r="N777" t="s">
        <v>3089</v>
      </c>
    </row>
    <row r="778" spans="1:14" x14ac:dyDescent="0.3">
      <c r="A778" t="s">
        <v>3090</v>
      </c>
      <c r="B778" s="5" t="s">
        <v>3091</v>
      </c>
      <c r="C778" t="s">
        <v>3092</v>
      </c>
      <c r="D778" t="s">
        <v>54</v>
      </c>
      <c r="E778" t="s">
        <v>18</v>
      </c>
      <c r="F778" s="6">
        <v>0</v>
      </c>
      <c r="G778" s="1">
        <v>44720</v>
      </c>
      <c r="H778" t="s">
        <v>229</v>
      </c>
      <c r="I778" t="s">
        <v>142</v>
      </c>
      <c r="J778">
        <v>0.35</v>
      </c>
      <c r="K778">
        <v>120</v>
      </c>
      <c r="L778" t="s">
        <v>4731</v>
      </c>
      <c r="M778" s="6">
        <v>4</v>
      </c>
      <c r="N778" t="s">
        <v>3093</v>
      </c>
    </row>
    <row r="779" spans="1:14" x14ac:dyDescent="0.3">
      <c r="A779" t="s">
        <v>3094</v>
      </c>
      <c r="B779" s="5" t="s">
        <v>3095</v>
      </c>
      <c r="C779" t="s">
        <v>3096</v>
      </c>
      <c r="D779" t="s">
        <v>91</v>
      </c>
      <c r="E779" t="s">
        <v>151</v>
      </c>
      <c r="F779" s="6">
        <v>38</v>
      </c>
      <c r="G779" s="1">
        <v>45507</v>
      </c>
      <c r="H779" t="s">
        <v>86</v>
      </c>
      <c r="I779" t="s">
        <v>28</v>
      </c>
      <c r="J779">
        <v>0.51</v>
      </c>
      <c r="K779">
        <v>2</v>
      </c>
      <c r="M779" s="6">
        <v>1</v>
      </c>
      <c r="N779" t="s">
        <v>3097</v>
      </c>
    </row>
    <row r="780" spans="1:14" x14ac:dyDescent="0.3">
      <c r="A780" t="s">
        <v>3098</v>
      </c>
      <c r="B780" s="5" t="s">
        <v>3099</v>
      </c>
      <c r="C780" t="s">
        <v>3100</v>
      </c>
      <c r="D780" t="s">
        <v>115</v>
      </c>
      <c r="E780" t="s">
        <v>26</v>
      </c>
      <c r="G780" s="1">
        <v>45058</v>
      </c>
      <c r="H780" t="s">
        <v>110</v>
      </c>
      <c r="I780" t="s">
        <v>56</v>
      </c>
      <c r="J780">
        <v>0.44</v>
      </c>
      <c r="K780">
        <v>2</v>
      </c>
      <c r="M780" s="6">
        <v>4</v>
      </c>
      <c r="N780" t="s">
        <v>3101</v>
      </c>
    </row>
    <row r="781" spans="1:14" x14ac:dyDescent="0.3">
      <c r="A781" t="s">
        <v>3102</v>
      </c>
      <c r="B781" s="5" t="s">
        <v>3103</v>
      </c>
      <c r="C781" t="s">
        <v>3104</v>
      </c>
      <c r="D781" t="s">
        <v>105</v>
      </c>
      <c r="E781" t="s">
        <v>70</v>
      </c>
      <c r="F781" s="6">
        <v>0</v>
      </c>
      <c r="G781" s="1">
        <v>45342</v>
      </c>
      <c r="H781" t="s">
        <v>110</v>
      </c>
      <c r="I781" t="s">
        <v>56</v>
      </c>
      <c r="J781">
        <v>13</v>
      </c>
      <c r="K781">
        <v>2</v>
      </c>
      <c r="M781" s="6">
        <v>1</v>
      </c>
      <c r="N781" t="s">
        <v>3105</v>
      </c>
    </row>
    <row r="782" spans="1:14" x14ac:dyDescent="0.3">
      <c r="A782" t="s">
        <v>3106</v>
      </c>
      <c r="B782" s="5" t="s">
        <v>3107</v>
      </c>
      <c r="C782" t="s">
        <v>3108</v>
      </c>
      <c r="D782" t="s">
        <v>91</v>
      </c>
      <c r="E782" t="s">
        <v>42</v>
      </c>
      <c r="F782" s="6">
        <v>43</v>
      </c>
      <c r="G782" s="1">
        <v>44746</v>
      </c>
      <c r="H782" t="s">
        <v>229</v>
      </c>
      <c r="I782" t="s">
        <v>142</v>
      </c>
      <c r="J782">
        <v>47</v>
      </c>
      <c r="K782">
        <v>1</v>
      </c>
      <c r="L782" t="s">
        <v>4732</v>
      </c>
      <c r="M782" s="6">
        <v>6</v>
      </c>
      <c r="N782" t="s">
        <v>3109</v>
      </c>
    </row>
    <row r="783" spans="1:14" x14ac:dyDescent="0.3">
      <c r="A783" t="s">
        <v>3110</v>
      </c>
      <c r="B783" s="5" t="s">
        <v>3111</v>
      </c>
      <c r="C783" t="s">
        <v>3112</v>
      </c>
      <c r="D783" t="s">
        <v>115</v>
      </c>
      <c r="E783" t="s">
        <v>70</v>
      </c>
      <c r="G783" s="1">
        <v>45004</v>
      </c>
      <c r="H783" t="s">
        <v>294</v>
      </c>
      <c r="I783" t="s">
        <v>20</v>
      </c>
      <c r="J783">
        <v>0.48</v>
      </c>
      <c r="K783">
        <v>1</v>
      </c>
      <c r="L783" t="s">
        <v>4732</v>
      </c>
      <c r="M783" s="6">
        <v>3</v>
      </c>
      <c r="N783" t="s">
        <v>1385</v>
      </c>
    </row>
    <row r="784" spans="1:14" x14ac:dyDescent="0.3">
      <c r="A784" t="s">
        <v>3113</v>
      </c>
      <c r="B784" s="5" t="s">
        <v>3114</v>
      </c>
      <c r="C784" t="s">
        <v>3115</v>
      </c>
      <c r="D784" t="s">
        <v>25</v>
      </c>
      <c r="E784" t="s">
        <v>151</v>
      </c>
      <c r="F784" s="6">
        <v>0</v>
      </c>
      <c r="G784" s="1">
        <v>45330</v>
      </c>
      <c r="H784" t="s">
        <v>110</v>
      </c>
      <c r="I784" t="s">
        <v>56</v>
      </c>
      <c r="J784">
        <v>0.67</v>
      </c>
      <c r="K784">
        <v>1</v>
      </c>
      <c r="L784" t="s">
        <v>4732</v>
      </c>
      <c r="M784" s="6">
        <v>2</v>
      </c>
      <c r="N784" t="s">
        <v>3116</v>
      </c>
    </row>
    <row r="785" spans="1:14" x14ac:dyDescent="0.3">
      <c r="A785" t="s">
        <v>3117</v>
      </c>
      <c r="B785" s="5" t="s">
        <v>3118</v>
      </c>
      <c r="C785" t="s">
        <v>3119</v>
      </c>
      <c r="D785" t="s">
        <v>17</v>
      </c>
      <c r="E785" t="s">
        <v>70</v>
      </c>
      <c r="F785" s="6">
        <v>33</v>
      </c>
      <c r="G785" s="1">
        <v>45388</v>
      </c>
      <c r="H785" t="s">
        <v>49</v>
      </c>
      <c r="I785" t="s">
        <v>35</v>
      </c>
      <c r="J785">
        <v>0.31</v>
      </c>
      <c r="K785">
        <v>2</v>
      </c>
      <c r="N785" t="s">
        <v>3120</v>
      </c>
    </row>
    <row r="786" spans="1:14" x14ac:dyDescent="0.3">
      <c r="A786" t="s">
        <v>3121</v>
      </c>
      <c r="B786" s="5" t="s">
        <v>3122</v>
      </c>
      <c r="C786" t="s">
        <v>3123</v>
      </c>
      <c r="D786" t="s">
        <v>54</v>
      </c>
      <c r="E786" t="s">
        <v>42</v>
      </c>
      <c r="G786" s="1">
        <v>45077</v>
      </c>
      <c r="H786" t="s">
        <v>165</v>
      </c>
      <c r="I786" t="s">
        <v>142</v>
      </c>
      <c r="J786">
        <v>0.43</v>
      </c>
      <c r="K786">
        <v>90</v>
      </c>
      <c r="L786" t="s">
        <v>4731</v>
      </c>
      <c r="M786" s="6">
        <v>2</v>
      </c>
      <c r="N786" t="s">
        <v>3124</v>
      </c>
    </row>
    <row r="787" spans="1:14" x14ac:dyDescent="0.3">
      <c r="A787" t="s">
        <v>3125</v>
      </c>
      <c r="B787" s="5" t="s">
        <v>3126</v>
      </c>
      <c r="C787" t="s">
        <v>3127</v>
      </c>
      <c r="D787" t="s">
        <v>84</v>
      </c>
      <c r="E787" t="s">
        <v>85</v>
      </c>
      <c r="G787" s="1">
        <v>44943</v>
      </c>
      <c r="H787" t="s">
        <v>19</v>
      </c>
      <c r="I787" t="s">
        <v>20</v>
      </c>
      <c r="J787">
        <v>0.56999999999999995</v>
      </c>
      <c r="K787">
        <v>2</v>
      </c>
      <c r="M787" s="6">
        <v>6</v>
      </c>
      <c r="N787" t="s">
        <v>3128</v>
      </c>
    </row>
    <row r="788" spans="1:14" x14ac:dyDescent="0.3">
      <c r="A788" t="s">
        <v>3129</v>
      </c>
      <c r="B788" s="5" t="s">
        <v>3130</v>
      </c>
      <c r="C788" t="s">
        <v>123</v>
      </c>
      <c r="D788" t="s">
        <v>115</v>
      </c>
      <c r="E788" t="s">
        <v>48</v>
      </c>
      <c r="F788" s="6">
        <v>26</v>
      </c>
      <c r="G788" s="1">
        <v>45208</v>
      </c>
      <c r="H788" t="s">
        <v>71</v>
      </c>
      <c r="I788" t="s">
        <v>35</v>
      </c>
      <c r="J788">
        <v>0.13</v>
      </c>
      <c r="K788">
        <v>90</v>
      </c>
      <c r="L788" t="s">
        <v>4731</v>
      </c>
      <c r="N788" t="s">
        <v>3131</v>
      </c>
    </row>
    <row r="789" spans="1:14" x14ac:dyDescent="0.3">
      <c r="A789" t="s">
        <v>3132</v>
      </c>
      <c r="B789" s="5" t="s">
        <v>3133</v>
      </c>
      <c r="C789" t="s">
        <v>3134</v>
      </c>
      <c r="D789" t="s">
        <v>84</v>
      </c>
      <c r="E789" t="s">
        <v>92</v>
      </c>
      <c r="F789" s="6">
        <v>28</v>
      </c>
      <c r="G789" s="1">
        <v>44966</v>
      </c>
      <c r="H789" t="s">
        <v>55</v>
      </c>
      <c r="I789" t="s">
        <v>56</v>
      </c>
      <c r="J789">
        <v>10</v>
      </c>
      <c r="K789">
        <v>1.5</v>
      </c>
      <c r="M789" s="6">
        <v>3</v>
      </c>
      <c r="N789" t="s">
        <v>3135</v>
      </c>
    </row>
    <row r="790" spans="1:14" x14ac:dyDescent="0.3">
      <c r="A790" t="s">
        <v>3136</v>
      </c>
      <c r="B790" s="5" t="s">
        <v>3137</v>
      </c>
      <c r="C790" t="s">
        <v>3138</v>
      </c>
      <c r="D790" t="s">
        <v>25</v>
      </c>
      <c r="E790" t="s">
        <v>92</v>
      </c>
      <c r="G790" s="1">
        <v>45433</v>
      </c>
      <c r="H790" t="s">
        <v>19</v>
      </c>
      <c r="I790" t="s">
        <v>20</v>
      </c>
      <c r="J790">
        <v>24</v>
      </c>
      <c r="K790">
        <v>1</v>
      </c>
      <c r="L790" t="s">
        <v>4732</v>
      </c>
      <c r="M790" s="6">
        <v>3</v>
      </c>
      <c r="N790" t="s">
        <v>3139</v>
      </c>
    </row>
    <row r="791" spans="1:14" x14ac:dyDescent="0.3">
      <c r="A791" t="s">
        <v>3140</v>
      </c>
      <c r="B791" s="5" t="s">
        <v>3141</v>
      </c>
      <c r="C791" t="s">
        <v>3142</v>
      </c>
      <c r="D791" t="s">
        <v>17</v>
      </c>
      <c r="E791" t="s">
        <v>42</v>
      </c>
      <c r="F791" s="6">
        <v>0</v>
      </c>
      <c r="G791" s="1">
        <v>44949</v>
      </c>
      <c r="H791" t="s">
        <v>43</v>
      </c>
      <c r="I791" t="s">
        <v>20</v>
      </c>
      <c r="J791">
        <v>0.06</v>
      </c>
      <c r="K791">
        <v>1.5</v>
      </c>
      <c r="M791" s="6">
        <v>1</v>
      </c>
      <c r="N791" t="s">
        <v>3143</v>
      </c>
    </row>
    <row r="792" spans="1:14" x14ac:dyDescent="0.3">
      <c r="A792" t="s">
        <v>3144</v>
      </c>
      <c r="B792" s="5" t="s">
        <v>3145</v>
      </c>
      <c r="C792" t="s">
        <v>3146</v>
      </c>
      <c r="D792" t="s">
        <v>41</v>
      </c>
      <c r="E792" t="s">
        <v>151</v>
      </c>
      <c r="G792" s="1">
        <v>45744</v>
      </c>
      <c r="H792" t="s">
        <v>55</v>
      </c>
      <c r="I792" t="s">
        <v>56</v>
      </c>
      <c r="J792">
        <v>88</v>
      </c>
      <c r="K792">
        <v>90</v>
      </c>
      <c r="L792" t="s">
        <v>4731</v>
      </c>
      <c r="M792" s="6">
        <v>3</v>
      </c>
      <c r="N792" t="s">
        <v>3147</v>
      </c>
    </row>
    <row r="793" spans="1:14" x14ac:dyDescent="0.3">
      <c r="A793" t="s">
        <v>3148</v>
      </c>
      <c r="B793" s="5" t="s">
        <v>3149</v>
      </c>
      <c r="C793" t="s">
        <v>3150</v>
      </c>
      <c r="D793" t="s">
        <v>41</v>
      </c>
      <c r="E793" t="s">
        <v>48</v>
      </c>
      <c r="F793" s="6">
        <v>0</v>
      </c>
      <c r="G793" s="1">
        <v>45237</v>
      </c>
      <c r="H793" t="s">
        <v>19</v>
      </c>
      <c r="I793" t="s">
        <v>20</v>
      </c>
      <c r="J793">
        <v>79</v>
      </c>
      <c r="K793">
        <v>45</v>
      </c>
      <c r="M793" s="6">
        <v>4</v>
      </c>
      <c r="N793" t="s">
        <v>3151</v>
      </c>
    </row>
    <row r="794" spans="1:14" x14ac:dyDescent="0.3">
      <c r="A794" t="s">
        <v>3152</v>
      </c>
      <c r="B794" s="5" t="s">
        <v>3153</v>
      </c>
      <c r="C794" t="s">
        <v>3154</v>
      </c>
      <c r="D794" t="s">
        <v>17</v>
      </c>
      <c r="E794" t="s">
        <v>48</v>
      </c>
      <c r="F794" s="6">
        <v>39</v>
      </c>
      <c r="G794" s="1">
        <v>44797</v>
      </c>
      <c r="H794" t="s">
        <v>49</v>
      </c>
      <c r="I794" t="s">
        <v>35</v>
      </c>
      <c r="J794">
        <v>0.54</v>
      </c>
      <c r="K794">
        <v>1.5</v>
      </c>
      <c r="M794" s="6">
        <v>3</v>
      </c>
      <c r="N794" t="s">
        <v>3155</v>
      </c>
    </row>
    <row r="795" spans="1:14" x14ac:dyDescent="0.3">
      <c r="A795" t="s">
        <v>3156</v>
      </c>
      <c r="B795" s="5" t="s">
        <v>3157</v>
      </c>
      <c r="C795" t="s">
        <v>3158</v>
      </c>
      <c r="D795" t="s">
        <v>25</v>
      </c>
      <c r="E795" t="s">
        <v>85</v>
      </c>
      <c r="F795" s="6">
        <v>0</v>
      </c>
      <c r="G795" s="1">
        <v>45004</v>
      </c>
      <c r="H795" t="s">
        <v>86</v>
      </c>
      <c r="I795" t="s">
        <v>28</v>
      </c>
      <c r="J795">
        <v>0.05</v>
      </c>
      <c r="K795">
        <v>90</v>
      </c>
      <c r="L795" t="s">
        <v>4731</v>
      </c>
      <c r="M795" s="6">
        <v>6</v>
      </c>
      <c r="N795" t="s">
        <v>3159</v>
      </c>
    </row>
    <row r="796" spans="1:14" x14ac:dyDescent="0.3">
      <c r="A796" t="s">
        <v>3160</v>
      </c>
      <c r="B796" s="5" t="s">
        <v>3161</v>
      </c>
      <c r="C796" t="s">
        <v>3162</v>
      </c>
      <c r="D796" t="s">
        <v>115</v>
      </c>
      <c r="E796" t="s">
        <v>42</v>
      </c>
      <c r="G796" s="1">
        <v>45272</v>
      </c>
      <c r="H796" t="s">
        <v>19</v>
      </c>
      <c r="I796" t="s">
        <v>20</v>
      </c>
      <c r="J796">
        <v>0.62</v>
      </c>
      <c r="K796">
        <v>1</v>
      </c>
      <c r="L796" t="s">
        <v>4732</v>
      </c>
      <c r="N796" t="s">
        <v>3163</v>
      </c>
    </row>
    <row r="797" spans="1:14" x14ac:dyDescent="0.3">
      <c r="A797" t="s">
        <v>3164</v>
      </c>
      <c r="B797" s="5" t="s">
        <v>3165</v>
      </c>
      <c r="C797" t="s">
        <v>3166</v>
      </c>
      <c r="D797" t="s">
        <v>91</v>
      </c>
      <c r="E797" t="s">
        <v>48</v>
      </c>
      <c r="F797" s="6">
        <v>31</v>
      </c>
      <c r="G797" s="1">
        <v>45301</v>
      </c>
      <c r="H797" t="s">
        <v>71</v>
      </c>
      <c r="I797" t="s">
        <v>35</v>
      </c>
      <c r="J797">
        <v>76</v>
      </c>
      <c r="K797">
        <v>45</v>
      </c>
      <c r="M797" s="6">
        <v>4</v>
      </c>
      <c r="N797" t="s">
        <v>3167</v>
      </c>
    </row>
    <row r="798" spans="1:14" x14ac:dyDescent="0.3">
      <c r="A798" t="s">
        <v>3168</v>
      </c>
      <c r="B798" s="5" t="s">
        <v>3169</v>
      </c>
      <c r="C798" t="s">
        <v>3170</v>
      </c>
      <c r="D798" t="s">
        <v>41</v>
      </c>
      <c r="E798" t="s">
        <v>18</v>
      </c>
      <c r="F798" s="6">
        <v>38</v>
      </c>
      <c r="G798" s="1">
        <v>45521</v>
      </c>
      <c r="H798" t="s">
        <v>49</v>
      </c>
      <c r="I798" t="s">
        <v>35</v>
      </c>
      <c r="J798">
        <v>0.89</v>
      </c>
      <c r="K798">
        <v>90</v>
      </c>
      <c r="L798" t="s">
        <v>4731</v>
      </c>
      <c r="M798" s="6">
        <v>4</v>
      </c>
      <c r="N798" t="s">
        <v>3171</v>
      </c>
    </row>
    <row r="799" spans="1:14" x14ac:dyDescent="0.3">
      <c r="A799" t="s">
        <v>3172</v>
      </c>
      <c r="B799" s="5" t="s">
        <v>3173</v>
      </c>
      <c r="C799" t="s">
        <v>3174</v>
      </c>
      <c r="D799" t="s">
        <v>25</v>
      </c>
      <c r="E799" t="s">
        <v>42</v>
      </c>
      <c r="F799" s="6">
        <v>24</v>
      </c>
      <c r="G799" s="1">
        <v>44927</v>
      </c>
      <c r="H799" t="s">
        <v>65</v>
      </c>
      <c r="I799" t="s">
        <v>28</v>
      </c>
      <c r="J799">
        <v>44</v>
      </c>
      <c r="K799">
        <v>2</v>
      </c>
      <c r="M799" s="6">
        <v>3</v>
      </c>
      <c r="N799" t="s">
        <v>3175</v>
      </c>
    </row>
    <row r="800" spans="1:14" x14ac:dyDescent="0.3">
      <c r="A800" t="s">
        <v>3176</v>
      </c>
      <c r="B800" s="5" t="s">
        <v>3177</v>
      </c>
      <c r="C800" t="s">
        <v>3178</v>
      </c>
      <c r="D800" t="s">
        <v>91</v>
      </c>
      <c r="E800" t="s">
        <v>132</v>
      </c>
      <c r="F800" s="6">
        <v>39</v>
      </c>
      <c r="G800" s="1">
        <v>44974</v>
      </c>
      <c r="H800" t="s">
        <v>71</v>
      </c>
      <c r="I800" t="s">
        <v>35</v>
      </c>
      <c r="J800">
        <v>72</v>
      </c>
      <c r="K800">
        <v>120</v>
      </c>
      <c r="L800" t="s">
        <v>4731</v>
      </c>
      <c r="M800" s="6">
        <v>6</v>
      </c>
      <c r="N800" t="s">
        <v>3179</v>
      </c>
    </row>
    <row r="801" spans="1:14" x14ac:dyDescent="0.3">
      <c r="A801" t="s">
        <v>3180</v>
      </c>
      <c r="B801" s="5" t="s">
        <v>3181</v>
      </c>
      <c r="C801" t="s">
        <v>3182</v>
      </c>
      <c r="D801" t="s">
        <v>41</v>
      </c>
      <c r="E801" t="s">
        <v>42</v>
      </c>
      <c r="F801" s="6">
        <v>0</v>
      </c>
      <c r="G801" s="1">
        <v>44947</v>
      </c>
      <c r="H801" t="s">
        <v>65</v>
      </c>
      <c r="I801" t="s">
        <v>28</v>
      </c>
      <c r="J801">
        <v>0.08</v>
      </c>
      <c r="K801">
        <v>2</v>
      </c>
      <c r="M801" s="6">
        <v>6</v>
      </c>
      <c r="N801" t="s">
        <v>3183</v>
      </c>
    </row>
    <row r="802" spans="1:14" x14ac:dyDescent="0.3">
      <c r="A802" t="s">
        <v>3184</v>
      </c>
      <c r="B802" s="5" t="s">
        <v>3185</v>
      </c>
      <c r="C802" t="s">
        <v>3186</v>
      </c>
      <c r="D802" t="s">
        <v>25</v>
      </c>
      <c r="E802" t="s">
        <v>92</v>
      </c>
      <c r="F802" s="6">
        <v>0</v>
      </c>
      <c r="G802" s="1">
        <v>45632</v>
      </c>
      <c r="H802" t="s">
        <v>34</v>
      </c>
      <c r="I802" t="s">
        <v>35</v>
      </c>
      <c r="J802">
        <v>0</v>
      </c>
      <c r="K802">
        <v>2</v>
      </c>
      <c r="M802" s="6">
        <v>1</v>
      </c>
      <c r="N802" t="s">
        <v>3187</v>
      </c>
    </row>
    <row r="803" spans="1:14" x14ac:dyDescent="0.3">
      <c r="A803" t="s">
        <v>3188</v>
      </c>
      <c r="B803" s="5" t="s">
        <v>3189</v>
      </c>
      <c r="C803" t="s">
        <v>3190</v>
      </c>
      <c r="D803" t="s">
        <v>54</v>
      </c>
      <c r="E803" t="s">
        <v>85</v>
      </c>
      <c r="F803" s="6">
        <v>0</v>
      </c>
      <c r="G803" s="1">
        <v>44981</v>
      </c>
      <c r="H803" t="s">
        <v>34</v>
      </c>
      <c r="I803" t="s">
        <v>35</v>
      </c>
      <c r="J803">
        <v>0.1</v>
      </c>
      <c r="K803">
        <v>120</v>
      </c>
      <c r="L803" t="s">
        <v>4731</v>
      </c>
      <c r="M803" s="6">
        <v>3</v>
      </c>
      <c r="N803" t="s">
        <v>3191</v>
      </c>
    </row>
    <row r="804" spans="1:14" x14ac:dyDescent="0.3">
      <c r="A804" t="s">
        <v>3192</v>
      </c>
      <c r="B804" s="5" t="s">
        <v>3193</v>
      </c>
      <c r="C804" t="s">
        <v>3194</v>
      </c>
      <c r="D804" t="s">
        <v>105</v>
      </c>
      <c r="E804" t="s">
        <v>85</v>
      </c>
      <c r="F804" s="6">
        <v>26</v>
      </c>
      <c r="G804" s="1">
        <v>44937</v>
      </c>
      <c r="H804" t="s">
        <v>152</v>
      </c>
      <c r="I804" t="s">
        <v>56</v>
      </c>
      <c r="J804">
        <v>0.22</v>
      </c>
      <c r="K804">
        <v>2</v>
      </c>
      <c r="M804" s="6">
        <v>5</v>
      </c>
      <c r="N804" t="s">
        <v>3195</v>
      </c>
    </row>
    <row r="805" spans="1:14" x14ac:dyDescent="0.3">
      <c r="A805" t="s">
        <v>3196</v>
      </c>
      <c r="B805" s="5" t="s">
        <v>3197</v>
      </c>
      <c r="C805" t="s">
        <v>3198</v>
      </c>
      <c r="D805" t="s">
        <v>84</v>
      </c>
      <c r="E805" t="s">
        <v>70</v>
      </c>
      <c r="F805" s="6">
        <v>0</v>
      </c>
      <c r="G805" s="1">
        <v>44957</v>
      </c>
      <c r="H805" t="s">
        <v>49</v>
      </c>
      <c r="I805" t="s">
        <v>35</v>
      </c>
      <c r="J805">
        <v>0.8</v>
      </c>
      <c r="K805">
        <v>2</v>
      </c>
      <c r="M805" s="6">
        <v>4</v>
      </c>
      <c r="N805" t="s">
        <v>3199</v>
      </c>
    </row>
    <row r="806" spans="1:14" x14ac:dyDescent="0.3">
      <c r="A806" t="s">
        <v>3200</v>
      </c>
      <c r="B806" s="5" t="s">
        <v>3201</v>
      </c>
      <c r="C806" t="s">
        <v>3202</v>
      </c>
      <c r="D806" t="s">
        <v>91</v>
      </c>
      <c r="E806" t="s">
        <v>18</v>
      </c>
      <c r="F806" s="6">
        <v>20</v>
      </c>
      <c r="G806" s="1">
        <v>44999</v>
      </c>
      <c r="H806" t="s">
        <v>27</v>
      </c>
      <c r="I806" t="s">
        <v>28</v>
      </c>
      <c r="J806">
        <v>0.59</v>
      </c>
      <c r="K806">
        <v>120</v>
      </c>
      <c r="L806" t="s">
        <v>4731</v>
      </c>
      <c r="M806" s="6">
        <v>4</v>
      </c>
      <c r="N806" t="s">
        <v>3203</v>
      </c>
    </row>
    <row r="807" spans="1:14" x14ac:dyDescent="0.3">
      <c r="A807" t="s">
        <v>3204</v>
      </c>
      <c r="B807" s="5" t="s">
        <v>3205</v>
      </c>
      <c r="C807" t="s">
        <v>3206</v>
      </c>
      <c r="D807" t="s">
        <v>105</v>
      </c>
      <c r="E807" t="s">
        <v>18</v>
      </c>
      <c r="F807" s="6">
        <v>39</v>
      </c>
      <c r="G807" s="1">
        <v>45046</v>
      </c>
      <c r="H807" t="s">
        <v>141</v>
      </c>
      <c r="I807" t="s">
        <v>142</v>
      </c>
      <c r="J807">
        <v>0.72</v>
      </c>
      <c r="K807">
        <v>90</v>
      </c>
      <c r="L807" t="s">
        <v>4731</v>
      </c>
      <c r="M807" s="6">
        <v>3</v>
      </c>
      <c r="N807" t="s">
        <v>3207</v>
      </c>
    </row>
    <row r="808" spans="1:14" x14ac:dyDescent="0.3">
      <c r="A808" t="s">
        <v>3208</v>
      </c>
      <c r="B808" s="5" t="s">
        <v>3209</v>
      </c>
      <c r="C808" t="s">
        <v>3210</v>
      </c>
      <c r="D808" t="s">
        <v>25</v>
      </c>
      <c r="E808" t="s">
        <v>132</v>
      </c>
      <c r="G808" s="1">
        <v>45331</v>
      </c>
      <c r="H808" t="s">
        <v>152</v>
      </c>
      <c r="I808" t="s">
        <v>56</v>
      </c>
      <c r="J808">
        <v>0.83</v>
      </c>
      <c r="K808">
        <v>1.5</v>
      </c>
      <c r="M808" s="6">
        <v>1</v>
      </c>
      <c r="N808" t="s">
        <v>2192</v>
      </c>
    </row>
    <row r="809" spans="1:14" x14ac:dyDescent="0.3">
      <c r="A809" t="s">
        <v>3211</v>
      </c>
      <c r="B809" s="5" t="s">
        <v>3212</v>
      </c>
      <c r="C809" t="s">
        <v>3213</v>
      </c>
      <c r="D809" t="s">
        <v>41</v>
      </c>
      <c r="E809" t="s">
        <v>48</v>
      </c>
      <c r="F809" s="6">
        <v>0</v>
      </c>
      <c r="G809" s="1">
        <v>45640</v>
      </c>
      <c r="H809" t="s">
        <v>27</v>
      </c>
      <c r="I809" t="s">
        <v>28</v>
      </c>
      <c r="J809">
        <v>0.18</v>
      </c>
      <c r="K809">
        <v>1</v>
      </c>
      <c r="L809" t="s">
        <v>4732</v>
      </c>
      <c r="M809" s="6">
        <v>5</v>
      </c>
      <c r="N809" t="s">
        <v>3214</v>
      </c>
    </row>
    <row r="810" spans="1:14" x14ac:dyDescent="0.3">
      <c r="A810" t="s">
        <v>3215</v>
      </c>
      <c r="B810" s="5" t="s">
        <v>3216</v>
      </c>
      <c r="C810" t="s">
        <v>3217</v>
      </c>
      <c r="D810" t="s">
        <v>41</v>
      </c>
      <c r="E810" t="s">
        <v>85</v>
      </c>
      <c r="G810" s="1">
        <v>44704</v>
      </c>
      <c r="H810" t="s">
        <v>110</v>
      </c>
      <c r="I810" t="s">
        <v>56</v>
      </c>
      <c r="J810">
        <v>0.19</v>
      </c>
      <c r="K810">
        <v>1.5</v>
      </c>
      <c r="M810" s="6">
        <v>5</v>
      </c>
      <c r="N810" t="s">
        <v>3218</v>
      </c>
    </row>
    <row r="811" spans="1:14" x14ac:dyDescent="0.3">
      <c r="A811" t="s">
        <v>3219</v>
      </c>
      <c r="B811" s="5" t="s">
        <v>3220</v>
      </c>
      <c r="C811" t="s">
        <v>3221</v>
      </c>
      <c r="D811" t="s">
        <v>25</v>
      </c>
      <c r="E811" t="s">
        <v>132</v>
      </c>
      <c r="F811" s="6">
        <v>0</v>
      </c>
      <c r="G811" s="1">
        <v>44990</v>
      </c>
      <c r="H811" t="s">
        <v>55</v>
      </c>
      <c r="I811" t="s">
        <v>56</v>
      </c>
      <c r="J811">
        <v>0.61</v>
      </c>
      <c r="K811">
        <v>1.5</v>
      </c>
      <c r="M811" s="6">
        <v>2</v>
      </c>
      <c r="N811" t="s">
        <v>3222</v>
      </c>
    </row>
    <row r="812" spans="1:14" x14ac:dyDescent="0.3">
      <c r="A812" t="s">
        <v>3223</v>
      </c>
      <c r="B812" s="5" t="s">
        <v>3224</v>
      </c>
      <c r="C812" t="s">
        <v>3225</v>
      </c>
      <c r="D812" t="s">
        <v>41</v>
      </c>
      <c r="E812" t="s">
        <v>132</v>
      </c>
      <c r="G812" s="1">
        <v>45661</v>
      </c>
      <c r="H812" t="s">
        <v>141</v>
      </c>
      <c r="I812" t="s">
        <v>142</v>
      </c>
      <c r="J812">
        <v>0.95</v>
      </c>
      <c r="K812">
        <v>90</v>
      </c>
      <c r="L812" t="s">
        <v>4731</v>
      </c>
      <c r="N812" t="s">
        <v>3226</v>
      </c>
    </row>
    <row r="813" spans="1:14" x14ac:dyDescent="0.3">
      <c r="A813" t="s">
        <v>3227</v>
      </c>
      <c r="B813" s="5" t="s">
        <v>3228</v>
      </c>
      <c r="C813" t="s">
        <v>3229</v>
      </c>
      <c r="D813" t="s">
        <v>84</v>
      </c>
      <c r="E813" t="s">
        <v>48</v>
      </c>
      <c r="G813" s="1">
        <v>44843</v>
      </c>
      <c r="H813" t="s">
        <v>65</v>
      </c>
      <c r="I813" t="s">
        <v>28</v>
      </c>
      <c r="J813">
        <v>0.49</v>
      </c>
      <c r="K813">
        <v>1</v>
      </c>
      <c r="L813" t="s">
        <v>4732</v>
      </c>
      <c r="N813" t="s">
        <v>3230</v>
      </c>
    </row>
    <row r="814" spans="1:14" x14ac:dyDescent="0.3">
      <c r="A814" t="s">
        <v>3231</v>
      </c>
      <c r="B814" s="5" t="s">
        <v>3232</v>
      </c>
      <c r="C814" t="s">
        <v>3233</v>
      </c>
      <c r="D814" t="s">
        <v>54</v>
      </c>
      <c r="E814" t="s">
        <v>48</v>
      </c>
      <c r="F814" s="6">
        <v>0</v>
      </c>
      <c r="G814" s="1">
        <v>45375</v>
      </c>
      <c r="H814" t="s">
        <v>152</v>
      </c>
      <c r="I814" t="s">
        <v>56</v>
      </c>
      <c r="J814">
        <v>0.84</v>
      </c>
      <c r="K814">
        <v>1.5</v>
      </c>
      <c r="M814" s="6">
        <v>5</v>
      </c>
      <c r="N814" t="s">
        <v>3234</v>
      </c>
    </row>
    <row r="815" spans="1:14" x14ac:dyDescent="0.3">
      <c r="A815" t="s">
        <v>3235</v>
      </c>
      <c r="B815" s="5" t="s">
        <v>3236</v>
      </c>
      <c r="C815" t="s">
        <v>3237</v>
      </c>
      <c r="D815" t="s">
        <v>105</v>
      </c>
      <c r="E815" t="s">
        <v>151</v>
      </c>
      <c r="F815" s="6">
        <v>0</v>
      </c>
      <c r="G815" s="1">
        <v>45084</v>
      </c>
      <c r="H815" t="s">
        <v>165</v>
      </c>
      <c r="I815" t="s">
        <v>142</v>
      </c>
      <c r="J815">
        <v>67</v>
      </c>
      <c r="K815">
        <v>2</v>
      </c>
      <c r="M815" s="6">
        <v>4</v>
      </c>
      <c r="N815" t="s">
        <v>3238</v>
      </c>
    </row>
    <row r="816" spans="1:14" x14ac:dyDescent="0.3">
      <c r="A816" t="s">
        <v>3239</v>
      </c>
      <c r="B816" s="5" t="s">
        <v>3240</v>
      </c>
      <c r="C816" t="s">
        <v>3241</v>
      </c>
      <c r="D816" t="s">
        <v>105</v>
      </c>
      <c r="E816" t="s">
        <v>92</v>
      </c>
      <c r="F816" s="6">
        <v>0</v>
      </c>
      <c r="G816" s="1">
        <v>45238</v>
      </c>
      <c r="H816" t="s">
        <v>165</v>
      </c>
      <c r="I816" t="s">
        <v>142</v>
      </c>
      <c r="J816">
        <v>0.82</v>
      </c>
      <c r="K816">
        <v>120</v>
      </c>
      <c r="L816" t="s">
        <v>4731</v>
      </c>
      <c r="M816" s="6">
        <v>4</v>
      </c>
      <c r="N816" t="s">
        <v>3242</v>
      </c>
    </row>
    <row r="817" spans="1:14" x14ac:dyDescent="0.3">
      <c r="A817" t="s">
        <v>3243</v>
      </c>
      <c r="B817" s="5" t="s">
        <v>3244</v>
      </c>
      <c r="C817" t="s">
        <v>3245</v>
      </c>
      <c r="D817" t="s">
        <v>105</v>
      </c>
      <c r="E817" t="s">
        <v>85</v>
      </c>
      <c r="F817" s="6">
        <v>0</v>
      </c>
      <c r="G817" s="1">
        <v>45231</v>
      </c>
      <c r="H817" t="s">
        <v>71</v>
      </c>
      <c r="I817" t="s">
        <v>35</v>
      </c>
      <c r="J817">
        <v>0.51</v>
      </c>
      <c r="K817">
        <v>45</v>
      </c>
      <c r="M817" s="6">
        <v>1</v>
      </c>
      <c r="N817" t="s">
        <v>3246</v>
      </c>
    </row>
    <row r="818" spans="1:14" x14ac:dyDescent="0.3">
      <c r="A818" t="s">
        <v>3247</v>
      </c>
      <c r="B818" s="5" t="s">
        <v>3248</v>
      </c>
      <c r="C818" t="s">
        <v>3249</v>
      </c>
      <c r="D818" t="s">
        <v>84</v>
      </c>
      <c r="E818" t="s">
        <v>70</v>
      </c>
      <c r="F818" s="6">
        <v>0</v>
      </c>
      <c r="G818" s="1">
        <v>45077</v>
      </c>
      <c r="H818" t="s">
        <v>55</v>
      </c>
      <c r="I818" t="s">
        <v>56</v>
      </c>
      <c r="J818">
        <v>13</v>
      </c>
      <c r="K818">
        <v>1</v>
      </c>
      <c r="L818" t="s">
        <v>4732</v>
      </c>
      <c r="M818" s="6">
        <v>2</v>
      </c>
      <c r="N818" t="s">
        <v>3250</v>
      </c>
    </row>
    <row r="819" spans="1:14" x14ac:dyDescent="0.3">
      <c r="A819" t="s">
        <v>3251</v>
      </c>
      <c r="B819" s="5" t="s">
        <v>3252</v>
      </c>
      <c r="C819" t="s">
        <v>3253</v>
      </c>
      <c r="D819" t="s">
        <v>84</v>
      </c>
      <c r="E819" t="s">
        <v>48</v>
      </c>
      <c r="F819" s="6">
        <v>0</v>
      </c>
      <c r="G819" s="1">
        <v>45400</v>
      </c>
      <c r="H819" t="s">
        <v>294</v>
      </c>
      <c r="I819" t="s">
        <v>20</v>
      </c>
      <c r="J819">
        <v>0.03</v>
      </c>
      <c r="K819">
        <v>45</v>
      </c>
      <c r="M819" s="6">
        <v>2</v>
      </c>
      <c r="N819" t="s">
        <v>1912</v>
      </c>
    </row>
    <row r="820" spans="1:14" x14ac:dyDescent="0.3">
      <c r="A820" t="s">
        <v>3254</v>
      </c>
      <c r="B820" s="5" t="s">
        <v>3255</v>
      </c>
      <c r="C820" t="s">
        <v>3256</v>
      </c>
      <c r="D820" t="s">
        <v>41</v>
      </c>
      <c r="E820" t="s">
        <v>70</v>
      </c>
      <c r="F820" s="6">
        <v>36</v>
      </c>
      <c r="G820" s="1">
        <v>45682</v>
      </c>
      <c r="H820" t="s">
        <v>49</v>
      </c>
      <c r="I820" t="s">
        <v>35</v>
      </c>
      <c r="J820">
        <v>0.25</v>
      </c>
      <c r="K820">
        <v>1</v>
      </c>
      <c r="L820" t="s">
        <v>4732</v>
      </c>
      <c r="N820" t="s">
        <v>3257</v>
      </c>
    </row>
    <row r="821" spans="1:14" x14ac:dyDescent="0.3">
      <c r="A821" t="s">
        <v>3258</v>
      </c>
      <c r="B821" s="5" t="s">
        <v>3259</v>
      </c>
      <c r="C821" t="s">
        <v>3260</v>
      </c>
      <c r="D821" t="s">
        <v>17</v>
      </c>
      <c r="E821" t="s">
        <v>151</v>
      </c>
      <c r="F821" s="6">
        <v>0</v>
      </c>
      <c r="G821" s="1">
        <v>45575</v>
      </c>
      <c r="H821" t="s">
        <v>19</v>
      </c>
      <c r="I821" t="s">
        <v>20</v>
      </c>
      <c r="J821">
        <v>46</v>
      </c>
      <c r="K821">
        <v>90</v>
      </c>
      <c r="L821" t="s">
        <v>4731</v>
      </c>
      <c r="M821" s="6">
        <v>6</v>
      </c>
      <c r="N821" t="s">
        <v>3261</v>
      </c>
    </row>
    <row r="822" spans="1:14" x14ac:dyDescent="0.3">
      <c r="A822" t="s">
        <v>3262</v>
      </c>
      <c r="B822" s="5" t="s">
        <v>3263</v>
      </c>
      <c r="C822" t="s">
        <v>3264</v>
      </c>
      <c r="D822" t="s">
        <v>105</v>
      </c>
      <c r="E822" t="s">
        <v>70</v>
      </c>
      <c r="G822" s="1">
        <v>45455</v>
      </c>
      <c r="H822" t="s">
        <v>65</v>
      </c>
      <c r="I822" t="s">
        <v>28</v>
      </c>
      <c r="J822">
        <v>0.6</v>
      </c>
      <c r="K822">
        <v>90</v>
      </c>
      <c r="L822" t="s">
        <v>4731</v>
      </c>
      <c r="M822" s="6">
        <v>5</v>
      </c>
      <c r="N822" t="s">
        <v>3265</v>
      </c>
    </row>
    <row r="823" spans="1:14" x14ac:dyDescent="0.3">
      <c r="A823" t="s">
        <v>3266</v>
      </c>
      <c r="B823" s="5" t="s">
        <v>3267</v>
      </c>
      <c r="C823" t="s">
        <v>3268</v>
      </c>
      <c r="D823" t="s">
        <v>54</v>
      </c>
      <c r="E823" t="s">
        <v>26</v>
      </c>
      <c r="G823" s="1">
        <v>45072</v>
      </c>
      <c r="H823" t="s">
        <v>86</v>
      </c>
      <c r="I823" t="s">
        <v>28</v>
      </c>
      <c r="J823">
        <v>0.15</v>
      </c>
      <c r="K823">
        <v>45</v>
      </c>
      <c r="M823" s="6">
        <v>4</v>
      </c>
      <c r="N823" t="s">
        <v>3269</v>
      </c>
    </row>
    <row r="824" spans="1:14" x14ac:dyDescent="0.3">
      <c r="A824" t="s">
        <v>3270</v>
      </c>
      <c r="B824" s="5" t="s">
        <v>3271</v>
      </c>
      <c r="C824" t="s">
        <v>3272</v>
      </c>
      <c r="D824" t="s">
        <v>25</v>
      </c>
      <c r="E824" t="s">
        <v>18</v>
      </c>
      <c r="F824" s="6">
        <v>37</v>
      </c>
      <c r="G824" s="1">
        <v>44809</v>
      </c>
      <c r="H824" t="s">
        <v>110</v>
      </c>
      <c r="I824" t="s">
        <v>56</v>
      </c>
      <c r="J824">
        <v>20</v>
      </c>
      <c r="K824">
        <v>1.5</v>
      </c>
      <c r="M824" s="6">
        <v>3</v>
      </c>
      <c r="N824" t="s">
        <v>1817</v>
      </c>
    </row>
    <row r="825" spans="1:14" x14ac:dyDescent="0.3">
      <c r="A825" t="s">
        <v>3273</v>
      </c>
      <c r="B825" s="5" t="s">
        <v>3274</v>
      </c>
      <c r="C825" t="s">
        <v>3275</v>
      </c>
      <c r="D825" t="s">
        <v>91</v>
      </c>
      <c r="E825" t="s">
        <v>48</v>
      </c>
      <c r="F825" s="6">
        <v>0</v>
      </c>
      <c r="G825" s="1">
        <v>44830</v>
      </c>
      <c r="H825" t="s">
        <v>65</v>
      </c>
      <c r="I825" t="s">
        <v>28</v>
      </c>
      <c r="J825">
        <v>0.43</v>
      </c>
      <c r="K825">
        <v>1</v>
      </c>
      <c r="L825" t="s">
        <v>4732</v>
      </c>
      <c r="M825" s="6">
        <v>4</v>
      </c>
      <c r="N825" t="s">
        <v>3276</v>
      </c>
    </row>
    <row r="826" spans="1:14" x14ac:dyDescent="0.3">
      <c r="A826" t="s">
        <v>3277</v>
      </c>
      <c r="B826" s="5" t="s">
        <v>3278</v>
      </c>
      <c r="C826" t="s">
        <v>3279</v>
      </c>
      <c r="D826" t="s">
        <v>91</v>
      </c>
      <c r="E826" t="s">
        <v>151</v>
      </c>
      <c r="G826" s="1">
        <v>45427</v>
      </c>
      <c r="H826" t="s">
        <v>19</v>
      </c>
      <c r="I826" t="s">
        <v>20</v>
      </c>
      <c r="J826">
        <v>72</v>
      </c>
      <c r="K826">
        <v>1.5</v>
      </c>
      <c r="M826" s="6">
        <v>5</v>
      </c>
      <c r="N826" t="s">
        <v>3280</v>
      </c>
    </row>
    <row r="827" spans="1:14" x14ac:dyDescent="0.3">
      <c r="A827" t="s">
        <v>3281</v>
      </c>
      <c r="B827" s="5" t="s">
        <v>3282</v>
      </c>
      <c r="C827" t="s">
        <v>3283</v>
      </c>
      <c r="D827" t="s">
        <v>54</v>
      </c>
      <c r="E827" t="s">
        <v>18</v>
      </c>
      <c r="G827" s="1">
        <v>44922</v>
      </c>
      <c r="H827" t="s">
        <v>43</v>
      </c>
      <c r="I827" t="s">
        <v>20</v>
      </c>
      <c r="J827">
        <v>0.05</v>
      </c>
      <c r="K827">
        <v>90</v>
      </c>
      <c r="L827" t="s">
        <v>4731</v>
      </c>
      <c r="M827" s="6">
        <v>1</v>
      </c>
      <c r="N827" t="s">
        <v>3284</v>
      </c>
    </row>
    <row r="828" spans="1:14" x14ac:dyDescent="0.3">
      <c r="A828" t="s">
        <v>3285</v>
      </c>
      <c r="B828" s="5" t="s">
        <v>3286</v>
      </c>
      <c r="C828" t="s">
        <v>123</v>
      </c>
      <c r="D828" t="s">
        <v>115</v>
      </c>
      <c r="E828" t="s">
        <v>26</v>
      </c>
      <c r="G828" s="1">
        <v>45713</v>
      </c>
      <c r="H828" t="s">
        <v>19</v>
      </c>
      <c r="I828" t="s">
        <v>20</v>
      </c>
      <c r="J828">
        <v>0.48</v>
      </c>
      <c r="K828">
        <v>90</v>
      </c>
      <c r="L828" t="s">
        <v>4731</v>
      </c>
      <c r="N828" t="s">
        <v>3287</v>
      </c>
    </row>
    <row r="829" spans="1:14" x14ac:dyDescent="0.3">
      <c r="A829" t="s">
        <v>3288</v>
      </c>
      <c r="B829" s="5" t="s">
        <v>3289</v>
      </c>
      <c r="C829" t="s">
        <v>3290</v>
      </c>
      <c r="D829" t="s">
        <v>91</v>
      </c>
      <c r="E829" t="s">
        <v>85</v>
      </c>
      <c r="F829" s="6">
        <v>25</v>
      </c>
      <c r="G829" s="1">
        <v>45042</v>
      </c>
      <c r="H829" t="s">
        <v>110</v>
      </c>
      <c r="I829" t="s">
        <v>56</v>
      </c>
      <c r="J829">
        <v>0.78</v>
      </c>
      <c r="K829">
        <v>1.5</v>
      </c>
      <c r="M829" s="6">
        <v>3</v>
      </c>
      <c r="N829" t="s">
        <v>3291</v>
      </c>
    </row>
    <row r="830" spans="1:14" x14ac:dyDescent="0.3">
      <c r="A830" t="s">
        <v>3292</v>
      </c>
      <c r="B830" s="5" t="s">
        <v>3293</v>
      </c>
      <c r="C830" t="s">
        <v>3294</v>
      </c>
      <c r="D830" t="s">
        <v>115</v>
      </c>
      <c r="E830" t="s">
        <v>48</v>
      </c>
      <c r="F830" s="6">
        <v>27</v>
      </c>
      <c r="G830" s="1">
        <v>45361</v>
      </c>
      <c r="H830" t="s">
        <v>110</v>
      </c>
      <c r="I830" t="s">
        <v>56</v>
      </c>
      <c r="J830">
        <v>31</v>
      </c>
      <c r="K830">
        <v>1.5</v>
      </c>
      <c r="M830" s="6">
        <v>6</v>
      </c>
      <c r="N830" t="s">
        <v>3295</v>
      </c>
    </row>
    <row r="831" spans="1:14" x14ac:dyDescent="0.3">
      <c r="A831" t="s">
        <v>3296</v>
      </c>
      <c r="B831" s="5" t="s">
        <v>3297</v>
      </c>
      <c r="C831" t="s">
        <v>3298</v>
      </c>
      <c r="D831" t="s">
        <v>41</v>
      </c>
      <c r="E831" t="s">
        <v>132</v>
      </c>
      <c r="F831" s="6">
        <v>0</v>
      </c>
      <c r="G831" s="1">
        <v>45462</v>
      </c>
      <c r="H831" t="s">
        <v>165</v>
      </c>
      <c r="I831" t="s">
        <v>142</v>
      </c>
      <c r="J831">
        <v>0.84</v>
      </c>
      <c r="K831">
        <v>45</v>
      </c>
      <c r="M831" s="6">
        <v>1</v>
      </c>
      <c r="N831" t="s">
        <v>3299</v>
      </c>
    </row>
    <row r="832" spans="1:14" x14ac:dyDescent="0.3">
      <c r="A832" t="s">
        <v>3300</v>
      </c>
      <c r="B832" s="5" t="s">
        <v>3301</v>
      </c>
      <c r="C832" t="s">
        <v>3302</v>
      </c>
      <c r="D832" t="s">
        <v>25</v>
      </c>
      <c r="E832" t="s">
        <v>151</v>
      </c>
      <c r="F832" s="6">
        <v>0</v>
      </c>
      <c r="G832" s="1">
        <v>45738</v>
      </c>
      <c r="H832" t="s">
        <v>110</v>
      </c>
      <c r="I832" t="s">
        <v>56</v>
      </c>
      <c r="J832">
        <v>37</v>
      </c>
      <c r="K832">
        <v>2</v>
      </c>
      <c r="M832" s="6">
        <v>6</v>
      </c>
      <c r="N832" t="s">
        <v>3303</v>
      </c>
    </row>
    <row r="833" spans="1:14" x14ac:dyDescent="0.3">
      <c r="A833" t="s">
        <v>3304</v>
      </c>
      <c r="B833" s="5" t="s">
        <v>3305</v>
      </c>
      <c r="C833" t="s">
        <v>3306</v>
      </c>
      <c r="D833" t="s">
        <v>41</v>
      </c>
      <c r="E833" t="s">
        <v>70</v>
      </c>
      <c r="F833" s="6">
        <v>0</v>
      </c>
      <c r="G833" s="1">
        <v>45265</v>
      </c>
      <c r="H833" t="s">
        <v>49</v>
      </c>
      <c r="I833" t="s">
        <v>35</v>
      </c>
      <c r="J833">
        <v>0.17</v>
      </c>
      <c r="K833">
        <v>2</v>
      </c>
      <c r="M833" s="6">
        <v>6</v>
      </c>
      <c r="N833" t="s">
        <v>3307</v>
      </c>
    </row>
    <row r="834" spans="1:14" x14ac:dyDescent="0.3">
      <c r="A834" t="s">
        <v>3308</v>
      </c>
      <c r="B834" s="5" t="s">
        <v>3309</v>
      </c>
      <c r="C834" t="s">
        <v>123</v>
      </c>
      <c r="D834" t="s">
        <v>25</v>
      </c>
      <c r="E834" t="s">
        <v>18</v>
      </c>
      <c r="F834" s="6">
        <v>27</v>
      </c>
      <c r="G834" s="1">
        <v>45106</v>
      </c>
      <c r="H834" t="s">
        <v>19</v>
      </c>
      <c r="I834" t="s">
        <v>20</v>
      </c>
      <c r="J834">
        <v>14</v>
      </c>
      <c r="K834">
        <v>1</v>
      </c>
      <c r="L834" t="s">
        <v>4732</v>
      </c>
      <c r="M834" s="6">
        <v>1</v>
      </c>
      <c r="N834" t="s">
        <v>1719</v>
      </c>
    </row>
    <row r="835" spans="1:14" x14ac:dyDescent="0.3">
      <c r="A835" t="s">
        <v>3310</v>
      </c>
      <c r="B835" s="5" t="s">
        <v>3311</v>
      </c>
      <c r="C835" t="s">
        <v>3312</v>
      </c>
      <c r="D835" t="s">
        <v>84</v>
      </c>
      <c r="E835" t="s">
        <v>92</v>
      </c>
      <c r="F835" s="6">
        <v>0</v>
      </c>
      <c r="G835" s="1">
        <v>45470</v>
      </c>
      <c r="H835" t="s">
        <v>55</v>
      </c>
      <c r="I835" t="s">
        <v>56</v>
      </c>
      <c r="J835">
        <v>0.05</v>
      </c>
      <c r="K835">
        <v>120</v>
      </c>
      <c r="L835" t="s">
        <v>4731</v>
      </c>
      <c r="M835" s="6">
        <v>2</v>
      </c>
      <c r="N835" t="s">
        <v>3313</v>
      </c>
    </row>
    <row r="836" spans="1:14" x14ac:dyDescent="0.3">
      <c r="A836" t="s">
        <v>3314</v>
      </c>
      <c r="B836" s="5" t="s">
        <v>244</v>
      </c>
      <c r="C836" t="s">
        <v>3315</v>
      </c>
      <c r="D836" t="s">
        <v>84</v>
      </c>
      <c r="E836" t="s">
        <v>18</v>
      </c>
      <c r="F836" s="6">
        <v>0</v>
      </c>
      <c r="G836" s="1">
        <v>44849</v>
      </c>
      <c r="H836" t="s">
        <v>34</v>
      </c>
      <c r="I836" t="s">
        <v>35</v>
      </c>
      <c r="J836">
        <v>75</v>
      </c>
      <c r="K836">
        <v>2</v>
      </c>
      <c r="M836" s="6">
        <v>2</v>
      </c>
      <c r="N836" t="s">
        <v>3316</v>
      </c>
    </row>
    <row r="837" spans="1:14" x14ac:dyDescent="0.3">
      <c r="A837" t="s">
        <v>3317</v>
      </c>
      <c r="B837" s="5" t="s">
        <v>3318</v>
      </c>
      <c r="C837" t="s">
        <v>3319</v>
      </c>
      <c r="D837" t="s">
        <v>84</v>
      </c>
      <c r="E837" t="s">
        <v>92</v>
      </c>
      <c r="F837" s="6">
        <v>26</v>
      </c>
      <c r="G837" s="1">
        <v>45691</v>
      </c>
      <c r="H837" t="s">
        <v>43</v>
      </c>
      <c r="I837" t="s">
        <v>20</v>
      </c>
      <c r="J837">
        <v>36</v>
      </c>
      <c r="K837">
        <v>1</v>
      </c>
      <c r="L837" t="s">
        <v>4732</v>
      </c>
      <c r="M837" s="6">
        <v>6</v>
      </c>
      <c r="N837" t="s">
        <v>3320</v>
      </c>
    </row>
    <row r="838" spans="1:14" x14ac:dyDescent="0.3">
      <c r="A838" t="s">
        <v>3321</v>
      </c>
      <c r="B838" s="5" t="s">
        <v>3322</v>
      </c>
      <c r="C838" t="s">
        <v>3323</v>
      </c>
      <c r="D838" t="s">
        <v>25</v>
      </c>
      <c r="E838" t="s">
        <v>151</v>
      </c>
      <c r="G838" s="1">
        <v>45044</v>
      </c>
      <c r="H838" t="s">
        <v>229</v>
      </c>
      <c r="I838" t="s">
        <v>142</v>
      </c>
      <c r="J838">
        <v>35</v>
      </c>
      <c r="K838">
        <v>2</v>
      </c>
      <c r="M838" s="6">
        <v>1</v>
      </c>
      <c r="N838" t="s">
        <v>3324</v>
      </c>
    </row>
    <row r="839" spans="1:14" x14ac:dyDescent="0.3">
      <c r="A839" t="s">
        <v>3325</v>
      </c>
      <c r="B839" s="5" t="s">
        <v>3326</v>
      </c>
      <c r="C839" t="s">
        <v>3327</v>
      </c>
      <c r="D839" t="s">
        <v>54</v>
      </c>
      <c r="E839" t="s">
        <v>42</v>
      </c>
      <c r="F839" s="6">
        <v>45</v>
      </c>
      <c r="G839" s="1">
        <v>45712</v>
      </c>
      <c r="H839" t="s">
        <v>49</v>
      </c>
      <c r="I839" t="s">
        <v>35</v>
      </c>
      <c r="J839">
        <v>77</v>
      </c>
      <c r="K839">
        <v>1</v>
      </c>
      <c r="L839" t="s">
        <v>4732</v>
      </c>
      <c r="M839" s="6">
        <v>1</v>
      </c>
      <c r="N839" t="s">
        <v>3328</v>
      </c>
    </row>
    <row r="840" spans="1:14" x14ac:dyDescent="0.3">
      <c r="A840" t="s">
        <v>3329</v>
      </c>
      <c r="B840" s="5" t="s">
        <v>3330</v>
      </c>
      <c r="C840" t="s">
        <v>3331</v>
      </c>
      <c r="D840" t="s">
        <v>91</v>
      </c>
      <c r="E840" t="s">
        <v>70</v>
      </c>
      <c r="F840" s="6">
        <v>0</v>
      </c>
      <c r="G840" s="1">
        <v>45634</v>
      </c>
      <c r="H840" t="s">
        <v>152</v>
      </c>
      <c r="I840" t="s">
        <v>56</v>
      </c>
      <c r="J840">
        <v>61</v>
      </c>
      <c r="K840">
        <v>1.5</v>
      </c>
      <c r="N840" t="s">
        <v>3332</v>
      </c>
    </row>
    <row r="841" spans="1:14" x14ac:dyDescent="0.3">
      <c r="A841" t="s">
        <v>3333</v>
      </c>
      <c r="B841" s="5" t="s">
        <v>3334</v>
      </c>
      <c r="C841" t="s">
        <v>3335</v>
      </c>
      <c r="D841" t="s">
        <v>91</v>
      </c>
      <c r="E841" t="s">
        <v>85</v>
      </c>
      <c r="F841" s="6">
        <v>0</v>
      </c>
      <c r="G841" s="1">
        <v>45322</v>
      </c>
      <c r="H841" t="s">
        <v>152</v>
      </c>
      <c r="I841" t="s">
        <v>56</v>
      </c>
      <c r="J841">
        <v>0.63</v>
      </c>
      <c r="K841">
        <v>2</v>
      </c>
      <c r="M841" s="6">
        <v>2</v>
      </c>
      <c r="N841" t="s">
        <v>695</v>
      </c>
    </row>
    <row r="842" spans="1:14" x14ac:dyDescent="0.3">
      <c r="A842" t="s">
        <v>3336</v>
      </c>
      <c r="B842" s="5" t="s">
        <v>3337</v>
      </c>
      <c r="C842" t="s">
        <v>3338</v>
      </c>
      <c r="D842" t="s">
        <v>25</v>
      </c>
      <c r="E842" t="s">
        <v>26</v>
      </c>
      <c r="G842" s="1">
        <v>45034</v>
      </c>
      <c r="H842" t="s">
        <v>65</v>
      </c>
      <c r="I842" t="s">
        <v>28</v>
      </c>
      <c r="J842">
        <v>0.28999999999999998</v>
      </c>
      <c r="K842">
        <v>1.5</v>
      </c>
      <c r="M842" s="6">
        <v>1</v>
      </c>
      <c r="N842" t="s">
        <v>3339</v>
      </c>
    </row>
    <row r="843" spans="1:14" x14ac:dyDescent="0.3">
      <c r="A843" t="s">
        <v>3340</v>
      </c>
      <c r="B843" s="5" t="s">
        <v>3341</v>
      </c>
      <c r="C843" t="s">
        <v>3342</v>
      </c>
      <c r="D843" t="s">
        <v>54</v>
      </c>
      <c r="E843" t="s">
        <v>151</v>
      </c>
      <c r="F843" s="6">
        <v>0</v>
      </c>
      <c r="G843" s="1">
        <v>44742</v>
      </c>
      <c r="H843" t="s">
        <v>86</v>
      </c>
      <c r="I843" t="s">
        <v>28</v>
      </c>
      <c r="J843">
        <v>0.56000000000000005</v>
      </c>
      <c r="K843">
        <v>1.5</v>
      </c>
      <c r="M843" s="6">
        <v>1</v>
      </c>
      <c r="N843" t="s">
        <v>3343</v>
      </c>
    </row>
    <row r="844" spans="1:14" x14ac:dyDescent="0.3">
      <c r="A844" t="s">
        <v>3344</v>
      </c>
      <c r="B844" s="5" t="s">
        <v>3345</v>
      </c>
      <c r="C844" t="s">
        <v>3346</v>
      </c>
      <c r="D844" t="s">
        <v>54</v>
      </c>
      <c r="E844" t="s">
        <v>132</v>
      </c>
      <c r="F844" s="6">
        <v>0</v>
      </c>
      <c r="G844" s="1">
        <v>45451</v>
      </c>
      <c r="H844" t="s">
        <v>55</v>
      </c>
      <c r="I844" t="s">
        <v>56</v>
      </c>
      <c r="J844">
        <v>1</v>
      </c>
      <c r="K844">
        <v>1.5</v>
      </c>
      <c r="M844" s="6">
        <v>3</v>
      </c>
      <c r="N844" t="s">
        <v>3347</v>
      </c>
    </row>
    <row r="845" spans="1:14" x14ac:dyDescent="0.3">
      <c r="A845" t="s">
        <v>3348</v>
      </c>
      <c r="B845" s="5" t="s">
        <v>3349</v>
      </c>
      <c r="C845" t="s">
        <v>3350</v>
      </c>
      <c r="D845" t="s">
        <v>54</v>
      </c>
      <c r="E845" t="s">
        <v>85</v>
      </c>
      <c r="F845" s="6">
        <v>0</v>
      </c>
      <c r="G845" s="1">
        <v>45125</v>
      </c>
      <c r="H845" t="s">
        <v>294</v>
      </c>
      <c r="I845" t="s">
        <v>20</v>
      </c>
      <c r="J845">
        <v>0.77</v>
      </c>
      <c r="K845">
        <v>45</v>
      </c>
      <c r="M845" s="6">
        <v>2</v>
      </c>
      <c r="N845" t="s">
        <v>3351</v>
      </c>
    </row>
    <row r="846" spans="1:14" x14ac:dyDescent="0.3">
      <c r="A846" t="s">
        <v>3352</v>
      </c>
      <c r="B846" s="5" t="s">
        <v>3353</v>
      </c>
      <c r="C846" t="s">
        <v>3354</v>
      </c>
      <c r="D846" t="s">
        <v>84</v>
      </c>
      <c r="E846" t="s">
        <v>92</v>
      </c>
      <c r="F846" s="6">
        <v>41</v>
      </c>
      <c r="G846" s="1">
        <v>44818</v>
      </c>
      <c r="H846" t="s">
        <v>165</v>
      </c>
      <c r="I846" t="s">
        <v>142</v>
      </c>
      <c r="J846">
        <v>28</v>
      </c>
      <c r="K846">
        <v>1.5</v>
      </c>
      <c r="M846" s="6">
        <v>5</v>
      </c>
      <c r="N846" t="s">
        <v>3355</v>
      </c>
    </row>
    <row r="847" spans="1:14" x14ac:dyDescent="0.3">
      <c r="A847" t="s">
        <v>3356</v>
      </c>
      <c r="B847" s="5" t="s">
        <v>3357</v>
      </c>
      <c r="C847" t="s">
        <v>3358</v>
      </c>
      <c r="D847" t="s">
        <v>25</v>
      </c>
      <c r="E847" t="s">
        <v>85</v>
      </c>
      <c r="F847" s="6">
        <v>28</v>
      </c>
      <c r="G847" s="1">
        <v>45062</v>
      </c>
      <c r="H847" t="s">
        <v>43</v>
      </c>
      <c r="I847" t="s">
        <v>20</v>
      </c>
      <c r="J847">
        <v>0.56000000000000005</v>
      </c>
      <c r="K847">
        <v>1</v>
      </c>
      <c r="L847" t="s">
        <v>4732</v>
      </c>
      <c r="M847" s="6">
        <v>3</v>
      </c>
      <c r="N847" t="s">
        <v>3359</v>
      </c>
    </row>
    <row r="848" spans="1:14" x14ac:dyDescent="0.3">
      <c r="A848" t="s">
        <v>3360</v>
      </c>
      <c r="B848" s="5" t="s">
        <v>3361</v>
      </c>
      <c r="C848" t="s">
        <v>3362</v>
      </c>
      <c r="D848" t="s">
        <v>84</v>
      </c>
      <c r="E848" t="s">
        <v>151</v>
      </c>
      <c r="G848" s="1">
        <v>44969</v>
      </c>
      <c r="H848" t="s">
        <v>165</v>
      </c>
      <c r="I848" t="s">
        <v>142</v>
      </c>
      <c r="J848">
        <v>88</v>
      </c>
      <c r="K848">
        <v>1</v>
      </c>
      <c r="L848" t="s">
        <v>4732</v>
      </c>
      <c r="M848" s="6">
        <v>2</v>
      </c>
      <c r="N848" t="s">
        <v>3363</v>
      </c>
    </row>
    <row r="849" spans="1:14" x14ac:dyDescent="0.3">
      <c r="A849" t="s">
        <v>3364</v>
      </c>
      <c r="B849" s="5" t="s">
        <v>3365</v>
      </c>
      <c r="C849" t="s">
        <v>3366</v>
      </c>
      <c r="D849" t="s">
        <v>105</v>
      </c>
      <c r="E849" t="s">
        <v>92</v>
      </c>
      <c r="G849" s="1">
        <v>45378</v>
      </c>
      <c r="H849" t="s">
        <v>71</v>
      </c>
      <c r="I849" t="s">
        <v>35</v>
      </c>
      <c r="J849">
        <v>1</v>
      </c>
      <c r="K849">
        <v>45</v>
      </c>
      <c r="M849" s="6">
        <v>4</v>
      </c>
      <c r="N849" t="s">
        <v>3367</v>
      </c>
    </row>
    <row r="850" spans="1:14" x14ac:dyDescent="0.3">
      <c r="A850" t="s">
        <v>3368</v>
      </c>
      <c r="B850" s="5" t="s">
        <v>3369</v>
      </c>
      <c r="C850" t="s">
        <v>3370</v>
      </c>
      <c r="D850" t="s">
        <v>105</v>
      </c>
      <c r="E850" t="s">
        <v>132</v>
      </c>
      <c r="F850" s="6">
        <v>38</v>
      </c>
      <c r="G850" s="1">
        <v>45384</v>
      </c>
      <c r="H850" t="s">
        <v>141</v>
      </c>
      <c r="I850" t="s">
        <v>142</v>
      </c>
      <c r="J850">
        <v>0.15</v>
      </c>
      <c r="K850">
        <v>2</v>
      </c>
      <c r="M850" s="6">
        <v>1</v>
      </c>
      <c r="N850" t="s">
        <v>3371</v>
      </c>
    </row>
    <row r="851" spans="1:14" x14ac:dyDescent="0.3">
      <c r="A851" t="s">
        <v>3372</v>
      </c>
      <c r="B851" s="5" t="s">
        <v>3373</v>
      </c>
      <c r="C851" t="s">
        <v>3374</v>
      </c>
      <c r="D851" t="s">
        <v>105</v>
      </c>
      <c r="E851" t="s">
        <v>26</v>
      </c>
      <c r="G851" s="1">
        <v>45185</v>
      </c>
      <c r="H851" t="s">
        <v>19</v>
      </c>
      <c r="I851" t="s">
        <v>20</v>
      </c>
      <c r="J851">
        <v>0.7</v>
      </c>
      <c r="K851">
        <v>120</v>
      </c>
      <c r="L851" t="s">
        <v>4731</v>
      </c>
      <c r="N851" t="s">
        <v>3375</v>
      </c>
    </row>
    <row r="852" spans="1:14" x14ac:dyDescent="0.3">
      <c r="A852" t="s">
        <v>3376</v>
      </c>
      <c r="B852" s="5" t="s">
        <v>3377</v>
      </c>
      <c r="C852" t="s">
        <v>3378</v>
      </c>
      <c r="D852" t="s">
        <v>17</v>
      </c>
      <c r="E852" t="s">
        <v>151</v>
      </c>
      <c r="G852" s="1">
        <v>45390</v>
      </c>
      <c r="H852" t="s">
        <v>19</v>
      </c>
      <c r="I852" t="s">
        <v>20</v>
      </c>
      <c r="J852">
        <v>0.51</v>
      </c>
      <c r="K852">
        <v>120</v>
      </c>
      <c r="L852" t="s">
        <v>4731</v>
      </c>
      <c r="N852" t="s">
        <v>3379</v>
      </c>
    </row>
    <row r="853" spans="1:14" x14ac:dyDescent="0.3">
      <c r="A853" t="s">
        <v>3380</v>
      </c>
      <c r="B853" s="5" t="s">
        <v>3381</v>
      </c>
      <c r="C853" t="s">
        <v>3382</v>
      </c>
      <c r="D853" t="s">
        <v>84</v>
      </c>
      <c r="E853" t="s">
        <v>42</v>
      </c>
      <c r="G853" s="1">
        <v>45198</v>
      </c>
      <c r="H853" t="s">
        <v>43</v>
      </c>
      <c r="I853" t="s">
        <v>20</v>
      </c>
      <c r="J853">
        <v>45</v>
      </c>
      <c r="K853">
        <v>1.5</v>
      </c>
      <c r="M853" s="6">
        <v>4</v>
      </c>
      <c r="N853" t="s">
        <v>3383</v>
      </c>
    </row>
    <row r="854" spans="1:14" x14ac:dyDescent="0.3">
      <c r="A854" t="s">
        <v>3384</v>
      </c>
      <c r="B854" s="5" t="s">
        <v>3385</v>
      </c>
      <c r="C854" t="s">
        <v>3386</v>
      </c>
      <c r="D854" t="s">
        <v>84</v>
      </c>
      <c r="E854" t="s">
        <v>151</v>
      </c>
      <c r="F854" s="6">
        <v>32</v>
      </c>
      <c r="G854" s="1">
        <v>44821</v>
      </c>
      <c r="H854" t="s">
        <v>141</v>
      </c>
      <c r="I854" t="s">
        <v>142</v>
      </c>
      <c r="J854">
        <v>75</v>
      </c>
      <c r="K854">
        <v>90</v>
      </c>
      <c r="L854" t="s">
        <v>4731</v>
      </c>
      <c r="M854" s="6">
        <v>5</v>
      </c>
      <c r="N854" t="s">
        <v>3387</v>
      </c>
    </row>
    <row r="855" spans="1:14" x14ac:dyDescent="0.3">
      <c r="A855" t="s">
        <v>3388</v>
      </c>
      <c r="B855" s="5" t="s">
        <v>3389</v>
      </c>
      <c r="C855" t="s">
        <v>3390</v>
      </c>
      <c r="D855" t="s">
        <v>84</v>
      </c>
      <c r="E855" t="s">
        <v>42</v>
      </c>
      <c r="G855" s="1">
        <v>44928</v>
      </c>
      <c r="H855" t="s">
        <v>34</v>
      </c>
      <c r="I855" t="s">
        <v>35</v>
      </c>
      <c r="J855">
        <v>0.06</v>
      </c>
      <c r="K855">
        <v>2</v>
      </c>
      <c r="M855" s="6">
        <v>5</v>
      </c>
      <c r="N855" t="s">
        <v>3391</v>
      </c>
    </row>
    <row r="856" spans="1:14" x14ac:dyDescent="0.3">
      <c r="A856" t="s">
        <v>3392</v>
      </c>
      <c r="B856" s="5" t="s">
        <v>3393</v>
      </c>
      <c r="C856" t="s">
        <v>3394</v>
      </c>
      <c r="D856" t="s">
        <v>105</v>
      </c>
      <c r="E856" t="s">
        <v>70</v>
      </c>
      <c r="G856" s="1">
        <v>45479</v>
      </c>
      <c r="H856" t="s">
        <v>229</v>
      </c>
      <c r="I856" t="s">
        <v>142</v>
      </c>
      <c r="J856">
        <v>0.73</v>
      </c>
      <c r="K856">
        <v>120</v>
      </c>
      <c r="L856" t="s">
        <v>4731</v>
      </c>
      <c r="M856" s="6">
        <v>5</v>
      </c>
      <c r="N856" t="s">
        <v>3395</v>
      </c>
    </row>
    <row r="857" spans="1:14" x14ac:dyDescent="0.3">
      <c r="A857" t="s">
        <v>3396</v>
      </c>
      <c r="B857" s="5" t="s">
        <v>3397</v>
      </c>
      <c r="C857" t="s">
        <v>3398</v>
      </c>
      <c r="D857" t="s">
        <v>105</v>
      </c>
      <c r="E857" t="s">
        <v>26</v>
      </c>
      <c r="F857" s="6">
        <v>37</v>
      </c>
      <c r="G857" s="1">
        <v>45187</v>
      </c>
      <c r="H857" t="s">
        <v>165</v>
      </c>
      <c r="I857" t="s">
        <v>142</v>
      </c>
      <c r="J857">
        <v>29</v>
      </c>
      <c r="K857">
        <v>45</v>
      </c>
      <c r="N857" t="s">
        <v>3399</v>
      </c>
    </row>
    <row r="858" spans="1:14" x14ac:dyDescent="0.3">
      <c r="A858" t="s">
        <v>3400</v>
      </c>
      <c r="B858" s="5" t="s">
        <v>3401</v>
      </c>
      <c r="C858" t="s">
        <v>3402</v>
      </c>
      <c r="D858" t="s">
        <v>84</v>
      </c>
      <c r="E858" t="s">
        <v>132</v>
      </c>
      <c r="F858" s="6">
        <v>34</v>
      </c>
      <c r="G858" s="1">
        <v>45322</v>
      </c>
      <c r="H858" t="s">
        <v>86</v>
      </c>
      <c r="I858" t="s">
        <v>28</v>
      </c>
      <c r="J858">
        <v>3</v>
      </c>
      <c r="K858">
        <v>120</v>
      </c>
      <c r="L858" t="s">
        <v>4731</v>
      </c>
      <c r="M858" s="6">
        <v>3</v>
      </c>
      <c r="N858" t="s">
        <v>3403</v>
      </c>
    </row>
    <row r="859" spans="1:14" x14ac:dyDescent="0.3">
      <c r="A859" t="s">
        <v>3404</v>
      </c>
      <c r="B859" s="5" t="s">
        <v>3405</v>
      </c>
      <c r="C859" t="s">
        <v>3406</v>
      </c>
      <c r="D859" t="s">
        <v>25</v>
      </c>
      <c r="E859" t="s">
        <v>70</v>
      </c>
      <c r="F859" s="6">
        <v>29</v>
      </c>
      <c r="G859" s="1">
        <v>45264</v>
      </c>
      <c r="H859" t="s">
        <v>43</v>
      </c>
      <c r="I859" t="s">
        <v>20</v>
      </c>
      <c r="J859">
        <v>63</v>
      </c>
      <c r="K859">
        <v>120</v>
      </c>
      <c r="L859" t="s">
        <v>4731</v>
      </c>
      <c r="M859" s="6">
        <v>3</v>
      </c>
      <c r="N859" t="s">
        <v>3407</v>
      </c>
    </row>
    <row r="860" spans="1:14" x14ac:dyDescent="0.3">
      <c r="A860" t="s">
        <v>3408</v>
      </c>
      <c r="B860" s="5" t="s">
        <v>3409</v>
      </c>
      <c r="C860" t="s">
        <v>3410</v>
      </c>
      <c r="D860" t="s">
        <v>17</v>
      </c>
      <c r="E860" t="s">
        <v>151</v>
      </c>
      <c r="G860" s="1">
        <v>45672</v>
      </c>
      <c r="H860" t="s">
        <v>294</v>
      </c>
      <c r="I860" t="s">
        <v>20</v>
      </c>
      <c r="J860">
        <v>0.57999999999999996</v>
      </c>
      <c r="K860">
        <v>45</v>
      </c>
      <c r="N860" t="s">
        <v>3411</v>
      </c>
    </row>
    <row r="861" spans="1:14" x14ac:dyDescent="0.3">
      <c r="A861" t="s">
        <v>3412</v>
      </c>
      <c r="B861" s="5" t="s">
        <v>3413</v>
      </c>
      <c r="C861" t="s">
        <v>3414</v>
      </c>
      <c r="D861" t="s">
        <v>41</v>
      </c>
      <c r="E861" t="s">
        <v>48</v>
      </c>
      <c r="G861" s="1">
        <v>45605</v>
      </c>
      <c r="H861" t="s">
        <v>65</v>
      </c>
      <c r="I861" t="s">
        <v>28</v>
      </c>
      <c r="J861">
        <v>0.8</v>
      </c>
      <c r="K861">
        <v>45</v>
      </c>
      <c r="M861" s="6">
        <v>1</v>
      </c>
      <c r="N861" t="s">
        <v>3415</v>
      </c>
    </row>
    <row r="862" spans="1:14" x14ac:dyDescent="0.3">
      <c r="A862" t="s">
        <v>3416</v>
      </c>
      <c r="B862" s="5" t="s">
        <v>3417</v>
      </c>
      <c r="C862" t="s">
        <v>3418</v>
      </c>
      <c r="D862" t="s">
        <v>17</v>
      </c>
      <c r="E862" t="s">
        <v>92</v>
      </c>
      <c r="F862" s="6">
        <v>0</v>
      </c>
      <c r="G862" s="1">
        <v>45328</v>
      </c>
      <c r="H862" t="s">
        <v>165</v>
      </c>
      <c r="I862" t="s">
        <v>142</v>
      </c>
      <c r="J862">
        <v>0.23</v>
      </c>
      <c r="K862">
        <v>90</v>
      </c>
      <c r="L862" t="s">
        <v>4731</v>
      </c>
      <c r="N862" t="s">
        <v>3419</v>
      </c>
    </row>
    <row r="863" spans="1:14" x14ac:dyDescent="0.3">
      <c r="A863" t="s">
        <v>3420</v>
      </c>
      <c r="B863" s="5" t="s">
        <v>3421</v>
      </c>
      <c r="C863" t="s">
        <v>3422</v>
      </c>
      <c r="D863" t="s">
        <v>84</v>
      </c>
      <c r="E863" t="s">
        <v>85</v>
      </c>
      <c r="G863" s="1">
        <v>45244</v>
      </c>
      <c r="H863" t="s">
        <v>152</v>
      </c>
      <c r="I863" t="s">
        <v>56</v>
      </c>
      <c r="J863">
        <v>0.9</v>
      </c>
      <c r="K863">
        <v>45</v>
      </c>
      <c r="M863" s="6">
        <v>2</v>
      </c>
      <c r="N863" t="s">
        <v>3423</v>
      </c>
    </row>
    <row r="864" spans="1:14" x14ac:dyDescent="0.3">
      <c r="A864" t="s">
        <v>3424</v>
      </c>
      <c r="B864" s="5" t="s">
        <v>3425</v>
      </c>
      <c r="C864" t="s">
        <v>3426</v>
      </c>
      <c r="D864" t="s">
        <v>115</v>
      </c>
      <c r="E864" t="s">
        <v>42</v>
      </c>
      <c r="F864" s="6">
        <v>21</v>
      </c>
      <c r="G864" s="1">
        <v>45018</v>
      </c>
      <c r="H864" t="s">
        <v>165</v>
      </c>
      <c r="I864" t="s">
        <v>142</v>
      </c>
      <c r="J864">
        <v>0.62</v>
      </c>
      <c r="K864">
        <v>2</v>
      </c>
      <c r="M864" s="6">
        <v>6</v>
      </c>
      <c r="N864" t="s">
        <v>3427</v>
      </c>
    </row>
    <row r="865" spans="1:14" x14ac:dyDescent="0.3">
      <c r="A865" t="s">
        <v>3428</v>
      </c>
      <c r="B865" s="5" t="s">
        <v>3429</v>
      </c>
      <c r="C865" t="s">
        <v>3430</v>
      </c>
      <c r="D865" t="s">
        <v>17</v>
      </c>
      <c r="E865" t="s">
        <v>151</v>
      </c>
      <c r="G865" s="1">
        <v>44938</v>
      </c>
      <c r="H865" t="s">
        <v>55</v>
      </c>
      <c r="I865" t="s">
        <v>56</v>
      </c>
      <c r="J865">
        <v>0.14000000000000001</v>
      </c>
      <c r="K865">
        <v>90</v>
      </c>
      <c r="L865" t="s">
        <v>4731</v>
      </c>
      <c r="M865" s="6">
        <v>2</v>
      </c>
      <c r="N865" t="s">
        <v>3431</v>
      </c>
    </row>
    <row r="866" spans="1:14" x14ac:dyDescent="0.3">
      <c r="A866" t="s">
        <v>3432</v>
      </c>
      <c r="B866" s="5" t="s">
        <v>3433</v>
      </c>
      <c r="C866" t="s">
        <v>3434</v>
      </c>
      <c r="D866" t="s">
        <v>84</v>
      </c>
      <c r="E866" t="s">
        <v>26</v>
      </c>
      <c r="G866" s="1">
        <v>45753</v>
      </c>
      <c r="H866" t="s">
        <v>110</v>
      </c>
      <c r="I866" t="s">
        <v>56</v>
      </c>
      <c r="J866">
        <v>0.37</v>
      </c>
      <c r="K866">
        <v>1</v>
      </c>
      <c r="L866" t="s">
        <v>4732</v>
      </c>
      <c r="M866" s="6">
        <v>3</v>
      </c>
      <c r="N866" t="s">
        <v>3435</v>
      </c>
    </row>
    <row r="867" spans="1:14" x14ac:dyDescent="0.3">
      <c r="A867" t="s">
        <v>3436</v>
      </c>
      <c r="B867" s="5" t="s">
        <v>3437</v>
      </c>
      <c r="C867" t="s">
        <v>3438</v>
      </c>
      <c r="D867" t="s">
        <v>91</v>
      </c>
      <c r="E867" t="s">
        <v>42</v>
      </c>
      <c r="G867" s="1">
        <v>45153</v>
      </c>
      <c r="H867" t="s">
        <v>55</v>
      </c>
      <c r="I867" t="s">
        <v>56</v>
      </c>
      <c r="J867">
        <v>0.06</v>
      </c>
      <c r="K867">
        <v>120</v>
      </c>
      <c r="L867" t="s">
        <v>4731</v>
      </c>
      <c r="M867" s="6">
        <v>3</v>
      </c>
      <c r="N867" t="s">
        <v>3439</v>
      </c>
    </row>
    <row r="868" spans="1:14" x14ac:dyDescent="0.3">
      <c r="A868" t="s">
        <v>3440</v>
      </c>
      <c r="B868" s="5" t="s">
        <v>3441</v>
      </c>
      <c r="C868" t="s">
        <v>3442</v>
      </c>
      <c r="D868" t="s">
        <v>91</v>
      </c>
      <c r="E868" t="s">
        <v>18</v>
      </c>
      <c r="F868" s="6">
        <v>0</v>
      </c>
      <c r="G868" s="1">
        <v>45131</v>
      </c>
      <c r="H868" t="s">
        <v>86</v>
      </c>
      <c r="I868" t="s">
        <v>28</v>
      </c>
      <c r="J868">
        <v>0.16</v>
      </c>
      <c r="K868">
        <v>45</v>
      </c>
      <c r="M868" s="6">
        <v>5</v>
      </c>
      <c r="N868" t="s">
        <v>3443</v>
      </c>
    </row>
    <row r="869" spans="1:14" x14ac:dyDescent="0.3">
      <c r="A869" t="s">
        <v>3444</v>
      </c>
      <c r="B869" s="5" t="s">
        <v>3445</v>
      </c>
      <c r="C869" t="s">
        <v>3446</v>
      </c>
      <c r="D869" t="s">
        <v>84</v>
      </c>
      <c r="E869" t="s">
        <v>85</v>
      </c>
      <c r="F869" s="6">
        <v>27</v>
      </c>
      <c r="G869" s="1">
        <v>45089</v>
      </c>
      <c r="H869" t="s">
        <v>86</v>
      </c>
      <c r="I869" t="s">
        <v>28</v>
      </c>
      <c r="J869">
        <v>0.68</v>
      </c>
      <c r="K869">
        <v>45</v>
      </c>
      <c r="M869" s="6">
        <v>2</v>
      </c>
      <c r="N869" t="s">
        <v>3447</v>
      </c>
    </row>
    <row r="870" spans="1:14" x14ac:dyDescent="0.3">
      <c r="A870" t="s">
        <v>3448</v>
      </c>
      <c r="B870" s="5" t="s">
        <v>3449</v>
      </c>
      <c r="C870" t="s">
        <v>3450</v>
      </c>
      <c r="D870" t="s">
        <v>84</v>
      </c>
      <c r="E870" t="s">
        <v>132</v>
      </c>
      <c r="F870" s="6">
        <v>19</v>
      </c>
      <c r="G870" s="1">
        <v>45347</v>
      </c>
      <c r="H870" t="s">
        <v>152</v>
      </c>
      <c r="I870" t="s">
        <v>56</v>
      </c>
      <c r="J870">
        <v>0.02</v>
      </c>
      <c r="K870">
        <v>1.5</v>
      </c>
      <c r="M870" s="6">
        <v>6</v>
      </c>
      <c r="N870" t="s">
        <v>3451</v>
      </c>
    </row>
    <row r="871" spans="1:14" x14ac:dyDescent="0.3">
      <c r="A871" t="s">
        <v>3452</v>
      </c>
      <c r="B871" s="5" t="s">
        <v>3453</v>
      </c>
      <c r="C871" t="s">
        <v>3454</v>
      </c>
      <c r="D871" t="s">
        <v>105</v>
      </c>
      <c r="E871" t="s">
        <v>42</v>
      </c>
      <c r="F871" s="6">
        <v>45</v>
      </c>
      <c r="G871" s="1">
        <v>45603</v>
      </c>
      <c r="H871" t="s">
        <v>141</v>
      </c>
      <c r="I871" t="s">
        <v>142</v>
      </c>
      <c r="J871">
        <v>0.15</v>
      </c>
      <c r="K871">
        <v>1.5</v>
      </c>
      <c r="M871" s="6">
        <v>6</v>
      </c>
      <c r="N871" t="s">
        <v>3455</v>
      </c>
    </row>
    <row r="872" spans="1:14" x14ac:dyDescent="0.3">
      <c r="A872" t="s">
        <v>3456</v>
      </c>
      <c r="B872" s="5" t="s">
        <v>3457</v>
      </c>
      <c r="C872" t="s">
        <v>3458</v>
      </c>
      <c r="D872" t="s">
        <v>84</v>
      </c>
      <c r="E872" t="s">
        <v>85</v>
      </c>
      <c r="F872" s="6">
        <v>0</v>
      </c>
      <c r="G872" s="1">
        <v>44827</v>
      </c>
      <c r="H872" t="s">
        <v>152</v>
      </c>
      <c r="I872" t="s">
        <v>56</v>
      </c>
      <c r="J872">
        <v>77</v>
      </c>
      <c r="K872">
        <v>1</v>
      </c>
      <c r="L872" t="s">
        <v>4732</v>
      </c>
      <c r="M872" s="6">
        <v>2</v>
      </c>
      <c r="N872" t="s">
        <v>3459</v>
      </c>
    </row>
    <row r="873" spans="1:14" x14ac:dyDescent="0.3">
      <c r="A873" t="s">
        <v>3460</v>
      </c>
      <c r="B873" s="5" t="s">
        <v>3461</v>
      </c>
      <c r="C873" t="s">
        <v>3462</v>
      </c>
      <c r="D873" t="s">
        <v>115</v>
      </c>
      <c r="E873" t="s">
        <v>18</v>
      </c>
      <c r="G873" s="1">
        <v>45062</v>
      </c>
      <c r="H873" t="s">
        <v>110</v>
      </c>
      <c r="I873" t="s">
        <v>56</v>
      </c>
      <c r="J873">
        <v>0.25</v>
      </c>
      <c r="K873">
        <v>2</v>
      </c>
      <c r="M873" s="6">
        <v>1</v>
      </c>
      <c r="N873" t="s">
        <v>3463</v>
      </c>
    </row>
    <row r="874" spans="1:14" x14ac:dyDescent="0.3">
      <c r="A874" t="s">
        <v>3464</v>
      </c>
      <c r="B874" s="5" t="s">
        <v>3465</v>
      </c>
      <c r="C874" t="s">
        <v>123</v>
      </c>
      <c r="D874" t="s">
        <v>115</v>
      </c>
      <c r="E874" t="s">
        <v>18</v>
      </c>
      <c r="F874" s="6">
        <v>0</v>
      </c>
      <c r="G874" s="1">
        <v>45545</v>
      </c>
      <c r="H874" t="s">
        <v>65</v>
      </c>
      <c r="I874" t="s">
        <v>28</v>
      </c>
      <c r="J874">
        <v>68</v>
      </c>
      <c r="K874">
        <v>2</v>
      </c>
      <c r="M874" s="6">
        <v>5</v>
      </c>
      <c r="N874" t="s">
        <v>3466</v>
      </c>
    </row>
    <row r="875" spans="1:14" x14ac:dyDescent="0.3">
      <c r="A875" t="s">
        <v>3467</v>
      </c>
      <c r="B875" s="5" t="s">
        <v>3468</v>
      </c>
      <c r="C875" t="s">
        <v>3469</v>
      </c>
      <c r="D875" t="s">
        <v>25</v>
      </c>
      <c r="E875" t="s">
        <v>151</v>
      </c>
      <c r="F875" s="6">
        <v>0</v>
      </c>
      <c r="G875" s="1">
        <v>45602</v>
      </c>
      <c r="H875" t="s">
        <v>141</v>
      </c>
      <c r="I875" t="s">
        <v>142</v>
      </c>
      <c r="J875">
        <v>57</v>
      </c>
      <c r="K875">
        <v>120</v>
      </c>
      <c r="L875" t="s">
        <v>4731</v>
      </c>
      <c r="M875" s="6">
        <v>3</v>
      </c>
      <c r="N875" t="s">
        <v>3470</v>
      </c>
    </row>
    <row r="876" spans="1:14" x14ac:dyDescent="0.3">
      <c r="A876" t="s">
        <v>3471</v>
      </c>
      <c r="B876" s="5" t="s">
        <v>3472</v>
      </c>
      <c r="C876" t="s">
        <v>3473</v>
      </c>
      <c r="D876" t="s">
        <v>41</v>
      </c>
      <c r="E876" t="s">
        <v>26</v>
      </c>
      <c r="G876" s="1">
        <v>44715</v>
      </c>
      <c r="H876" t="s">
        <v>86</v>
      </c>
      <c r="I876" t="s">
        <v>28</v>
      </c>
      <c r="J876">
        <v>0.1</v>
      </c>
      <c r="K876">
        <v>120</v>
      </c>
      <c r="L876" t="s">
        <v>4731</v>
      </c>
      <c r="M876" s="6">
        <v>2</v>
      </c>
      <c r="N876" t="s">
        <v>3474</v>
      </c>
    </row>
    <row r="877" spans="1:14" x14ac:dyDescent="0.3">
      <c r="A877" t="s">
        <v>3475</v>
      </c>
      <c r="B877" s="5" t="s">
        <v>3476</v>
      </c>
      <c r="C877" t="s">
        <v>3477</v>
      </c>
      <c r="D877" t="s">
        <v>41</v>
      </c>
      <c r="E877" t="s">
        <v>92</v>
      </c>
      <c r="G877" s="1">
        <v>45061</v>
      </c>
      <c r="H877" t="s">
        <v>34</v>
      </c>
      <c r="I877" t="s">
        <v>35</v>
      </c>
      <c r="J877">
        <v>0.76</v>
      </c>
      <c r="K877">
        <v>2</v>
      </c>
      <c r="M877" s="6">
        <v>4</v>
      </c>
      <c r="N877" t="s">
        <v>3478</v>
      </c>
    </row>
    <row r="878" spans="1:14" x14ac:dyDescent="0.3">
      <c r="A878" t="s">
        <v>3479</v>
      </c>
      <c r="B878" s="5" t="s">
        <v>3480</v>
      </c>
      <c r="C878" t="s">
        <v>3481</v>
      </c>
      <c r="D878" t="s">
        <v>17</v>
      </c>
      <c r="E878" t="s">
        <v>18</v>
      </c>
      <c r="F878" s="6">
        <v>40</v>
      </c>
      <c r="G878" s="1">
        <v>45012</v>
      </c>
      <c r="H878" t="s">
        <v>165</v>
      </c>
      <c r="I878" t="s">
        <v>142</v>
      </c>
      <c r="J878">
        <v>0.71</v>
      </c>
      <c r="K878">
        <v>1</v>
      </c>
      <c r="L878" t="s">
        <v>4732</v>
      </c>
      <c r="M878" s="6">
        <v>6</v>
      </c>
      <c r="N878" t="s">
        <v>3482</v>
      </c>
    </row>
    <row r="879" spans="1:14" x14ac:dyDescent="0.3">
      <c r="A879" t="s">
        <v>3483</v>
      </c>
      <c r="B879" s="5" t="s">
        <v>3484</v>
      </c>
      <c r="C879" t="s">
        <v>3485</v>
      </c>
      <c r="D879" t="s">
        <v>115</v>
      </c>
      <c r="E879" t="s">
        <v>48</v>
      </c>
      <c r="F879" s="6">
        <v>0</v>
      </c>
      <c r="G879" s="1">
        <v>45445</v>
      </c>
      <c r="H879" t="s">
        <v>141</v>
      </c>
      <c r="I879" t="s">
        <v>142</v>
      </c>
      <c r="J879">
        <v>0.14000000000000001</v>
      </c>
      <c r="K879">
        <v>90</v>
      </c>
      <c r="L879" t="s">
        <v>4731</v>
      </c>
      <c r="M879" s="6">
        <v>1</v>
      </c>
      <c r="N879" t="s">
        <v>3486</v>
      </c>
    </row>
    <row r="880" spans="1:14" x14ac:dyDescent="0.3">
      <c r="A880" t="s">
        <v>3487</v>
      </c>
      <c r="B880" s="5" t="s">
        <v>3488</v>
      </c>
      <c r="C880" t="s">
        <v>3489</v>
      </c>
      <c r="D880" t="s">
        <v>54</v>
      </c>
      <c r="E880" t="s">
        <v>48</v>
      </c>
      <c r="G880" s="1">
        <v>44696</v>
      </c>
      <c r="H880" t="s">
        <v>34</v>
      </c>
      <c r="I880" t="s">
        <v>35</v>
      </c>
      <c r="J880">
        <v>86</v>
      </c>
      <c r="K880">
        <v>2</v>
      </c>
      <c r="M880" s="6">
        <v>3</v>
      </c>
      <c r="N880" t="s">
        <v>3490</v>
      </c>
    </row>
    <row r="881" spans="1:14" x14ac:dyDescent="0.3">
      <c r="A881" t="s">
        <v>3491</v>
      </c>
      <c r="B881" s="5" t="s">
        <v>3492</v>
      </c>
      <c r="C881" t="s">
        <v>3493</v>
      </c>
      <c r="D881" t="s">
        <v>105</v>
      </c>
      <c r="E881" t="s">
        <v>48</v>
      </c>
      <c r="F881" s="6">
        <v>0</v>
      </c>
      <c r="G881" s="1">
        <v>45109</v>
      </c>
      <c r="H881" t="s">
        <v>27</v>
      </c>
      <c r="I881" t="s">
        <v>28</v>
      </c>
      <c r="J881">
        <v>0.6</v>
      </c>
      <c r="K881">
        <v>45</v>
      </c>
      <c r="M881" s="6">
        <v>4</v>
      </c>
      <c r="N881" t="s">
        <v>3494</v>
      </c>
    </row>
    <row r="882" spans="1:14" x14ac:dyDescent="0.3">
      <c r="A882" t="s">
        <v>3495</v>
      </c>
      <c r="B882" s="5" t="s">
        <v>3496</v>
      </c>
      <c r="C882" t="s">
        <v>3497</v>
      </c>
      <c r="D882" t="s">
        <v>17</v>
      </c>
      <c r="E882" t="s">
        <v>92</v>
      </c>
      <c r="G882" s="1">
        <v>44891</v>
      </c>
      <c r="H882" t="s">
        <v>49</v>
      </c>
      <c r="I882" t="s">
        <v>35</v>
      </c>
      <c r="J882">
        <v>0</v>
      </c>
      <c r="K882">
        <v>90</v>
      </c>
      <c r="L882" t="s">
        <v>4731</v>
      </c>
      <c r="M882" s="6">
        <v>3</v>
      </c>
      <c r="N882" t="s">
        <v>3498</v>
      </c>
    </row>
    <row r="883" spans="1:14" x14ac:dyDescent="0.3">
      <c r="A883" t="s">
        <v>3499</v>
      </c>
      <c r="B883" s="5" t="s">
        <v>3500</v>
      </c>
      <c r="C883" t="s">
        <v>123</v>
      </c>
      <c r="D883" t="s">
        <v>41</v>
      </c>
      <c r="E883" t="s">
        <v>42</v>
      </c>
      <c r="G883" s="1">
        <v>45343</v>
      </c>
      <c r="H883" t="s">
        <v>110</v>
      </c>
      <c r="I883" t="s">
        <v>56</v>
      </c>
      <c r="J883">
        <v>0.71</v>
      </c>
      <c r="K883">
        <v>1.5</v>
      </c>
      <c r="M883" s="6">
        <v>2</v>
      </c>
      <c r="N883" t="s">
        <v>3501</v>
      </c>
    </row>
    <row r="884" spans="1:14" x14ac:dyDescent="0.3">
      <c r="A884" t="s">
        <v>3502</v>
      </c>
      <c r="B884" s="5" t="s">
        <v>3503</v>
      </c>
      <c r="C884" t="s">
        <v>3504</v>
      </c>
      <c r="D884" t="s">
        <v>17</v>
      </c>
      <c r="E884" t="s">
        <v>85</v>
      </c>
      <c r="F884" s="6">
        <v>26</v>
      </c>
      <c r="G884" s="1">
        <v>45220</v>
      </c>
      <c r="H884" t="s">
        <v>71</v>
      </c>
      <c r="I884" t="s">
        <v>35</v>
      </c>
      <c r="J884">
        <v>0.82</v>
      </c>
      <c r="K884">
        <v>2</v>
      </c>
      <c r="N884" t="s">
        <v>3505</v>
      </c>
    </row>
    <row r="885" spans="1:14" x14ac:dyDescent="0.3">
      <c r="A885" t="s">
        <v>3506</v>
      </c>
      <c r="B885" s="5" t="s">
        <v>3507</v>
      </c>
      <c r="C885" t="s">
        <v>3508</v>
      </c>
      <c r="D885" t="s">
        <v>115</v>
      </c>
      <c r="E885" t="s">
        <v>85</v>
      </c>
      <c r="F885" s="6">
        <v>23</v>
      </c>
      <c r="G885" s="1">
        <v>45220</v>
      </c>
      <c r="H885" t="s">
        <v>141</v>
      </c>
      <c r="I885" t="s">
        <v>142</v>
      </c>
      <c r="J885">
        <v>0.75</v>
      </c>
      <c r="K885">
        <v>2</v>
      </c>
      <c r="M885" s="6">
        <v>5</v>
      </c>
      <c r="N885" t="s">
        <v>3505</v>
      </c>
    </row>
    <row r="886" spans="1:14" x14ac:dyDescent="0.3">
      <c r="A886" t="s">
        <v>3509</v>
      </c>
      <c r="B886" s="5" t="s">
        <v>3510</v>
      </c>
      <c r="C886" t="s">
        <v>3511</v>
      </c>
      <c r="D886" t="s">
        <v>105</v>
      </c>
      <c r="E886" t="s">
        <v>92</v>
      </c>
      <c r="G886" s="1">
        <v>45145</v>
      </c>
      <c r="H886" t="s">
        <v>43</v>
      </c>
      <c r="I886" t="s">
        <v>20</v>
      </c>
      <c r="J886">
        <v>0</v>
      </c>
      <c r="K886">
        <v>90</v>
      </c>
      <c r="L886" t="s">
        <v>4731</v>
      </c>
      <c r="M886" s="6">
        <v>3</v>
      </c>
      <c r="N886" t="s">
        <v>3512</v>
      </c>
    </row>
    <row r="887" spans="1:14" x14ac:dyDescent="0.3">
      <c r="A887" t="s">
        <v>3513</v>
      </c>
      <c r="B887" s="5" t="s">
        <v>3514</v>
      </c>
      <c r="C887" t="s">
        <v>3515</v>
      </c>
      <c r="D887" t="s">
        <v>25</v>
      </c>
      <c r="E887" t="s">
        <v>92</v>
      </c>
      <c r="F887" s="6">
        <v>0</v>
      </c>
      <c r="G887" s="1">
        <v>44814</v>
      </c>
      <c r="H887" t="s">
        <v>49</v>
      </c>
      <c r="I887" t="s">
        <v>35</v>
      </c>
      <c r="J887">
        <v>0.48</v>
      </c>
      <c r="K887">
        <v>90</v>
      </c>
      <c r="L887" t="s">
        <v>4731</v>
      </c>
      <c r="M887" s="6">
        <v>6</v>
      </c>
      <c r="N887" t="s">
        <v>3516</v>
      </c>
    </row>
    <row r="888" spans="1:14" x14ac:dyDescent="0.3">
      <c r="A888" t="s">
        <v>3517</v>
      </c>
      <c r="B888" s="5" t="s">
        <v>3518</v>
      </c>
      <c r="C888" t="s">
        <v>3519</v>
      </c>
      <c r="D888" t="s">
        <v>25</v>
      </c>
      <c r="E888" t="s">
        <v>70</v>
      </c>
      <c r="G888" s="1">
        <v>45113</v>
      </c>
      <c r="H888" t="s">
        <v>229</v>
      </c>
      <c r="I888" t="s">
        <v>142</v>
      </c>
      <c r="J888">
        <v>0.55000000000000004</v>
      </c>
      <c r="K888">
        <v>1</v>
      </c>
      <c r="L888" t="s">
        <v>4732</v>
      </c>
      <c r="M888" s="6">
        <v>5</v>
      </c>
      <c r="N888" t="s">
        <v>44</v>
      </c>
    </row>
    <row r="889" spans="1:14" x14ac:dyDescent="0.3">
      <c r="A889" t="s">
        <v>3520</v>
      </c>
      <c r="B889" s="5" t="s">
        <v>3521</v>
      </c>
      <c r="C889" t="s">
        <v>3522</v>
      </c>
      <c r="D889" t="s">
        <v>41</v>
      </c>
      <c r="E889" t="s">
        <v>18</v>
      </c>
      <c r="F889" s="6">
        <v>29</v>
      </c>
      <c r="G889" s="1">
        <v>45107</v>
      </c>
      <c r="H889" t="s">
        <v>294</v>
      </c>
      <c r="I889" t="s">
        <v>20</v>
      </c>
      <c r="J889">
        <v>0.54</v>
      </c>
      <c r="K889">
        <v>1</v>
      </c>
      <c r="L889" t="s">
        <v>4732</v>
      </c>
      <c r="M889" s="6">
        <v>2</v>
      </c>
      <c r="N889" t="s">
        <v>3523</v>
      </c>
    </row>
    <row r="890" spans="1:14" x14ac:dyDescent="0.3">
      <c r="A890" t="s">
        <v>3524</v>
      </c>
      <c r="B890" s="5" t="s">
        <v>3525</v>
      </c>
      <c r="C890" t="s">
        <v>3526</v>
      </c>
      <c r="D890" t="s">
        <v>25</v>
      </c>
      <c r="E890" t="s">
        <v>92</v>
      </c>
      <c r="F890" s="6">
        <v>0</v>
      </c>
      <c r="G890" s="1">
        <v>45339</v>
      </c>
      <c r="H890" t="s">
        <v>165</v>
      </c>
      <c r="I890" t="s">
        <v>142</v>
      </c>
      <c r="J890">
        <v>0.75</v>
      </c>
      <c r="K890">
        <v>45</v>
      </c>
      <c r="M890" s="6">
        <v>3</v>
      </c>
      <c r="N890" t="s">
        <v>3527</v>
      </c>
    </row>
    <row r="891" spans="1:14" x14ac:dyDescent="0.3">
      <c r="A891" t="s">
        <v>3528</v>
      </c>
      <c r="B891" s="5" t="s">
        <v>3529</v>
      </c>
      <c r="C891" t="s">
        <v>3530</v>
      </c>
      <c r="D891" t="s">
        <v>91</v>
      </c>
      <c r="E891" t="s">
        <v>132</v>
      </c>
      <c r="F891" s="6">
        <v>0</v>
      </c>
      <c r="G891" s="1">
        <v>45447</v>
      </c>
      <c r="H891" t="s">
        <v>71</v>
      </c>
      <c r="I891" t="s">
        <v>35</v>
      </c>
      <c r="J891">
        <v>0.89</v>
      </c>
      <c r="K891">
        <v>120</v>
      </c>
      <c r="L891" t="s">
        <v>4731</v>
      </c>
      <c r="N891" t="s">
        <v>3531</v>
      </c>
    </row>
    <row r="892" spans="1:14" x14ac:dyDescent="0.3">
      <c r="A892" t="s">
        <v>3532</v>
      </c>
      <c r="B892" s="5" t="s">
        <v>3533</v>
      </c>
      <c r="C892" t="s">
        <v>3534</v>
      </c>
      <c r="D892" t="s">
        <v>105</v>
      </c>
      <c r="E892" t="s">
        <v>70</v>
      </c>
      <c r="F892" s="6">
        <v>31</v>
      </c>
      <c r="G892" s="1">
        <v>45146</v>
      </c>
      <c r="H892" t="s">
        <v>110</v>
      </c>
      <c r="I892" t="s">
        <v>56</v>
      </c>
      <c r="J892">
        <v>0.78</v>
      </c>
      <c r="K892">
        <v>1.5</v>
      </c>
      <c r="N892" t="s">
        <v>3078</v>
      </c>
    </row>
    <row r="893" spans="1:14" x14ac:dyDescent="0.3">
      <c r="A893" t="s">
        <v>3535</v>
      </c>
      <c r="B893" s="5" t="s">
        <v>3536</v>
      </c>
      <c r="C893" t="s">
        <v>123</v>
      </c>
      <c r="D893" t="s">
        <v>54</v>
      </c>
      <c r="E893" t="s">
        <v>48</v>
      </c>
      <c r="F893" s="6">
        <v>0</v>
      </c>
      <c r="G893" s="1">
        <v>44877</v>
      </c>
      <c r="H893" t="s">
        <v>294</v>
      </c>
      <c r="I893" t="s">
        <v>20</v>
      </c>
      <c r="J893">
        <v>0.24</v>
      </c>
      <c r="K893">
        <v>45</v>
      </c>
      <c r="N893" t="s">
        <v>3537</v>
      </c>
    </row>
    <row r="894" spans="1:14" x14ac:dyDescent="0.3">
      <c r="A894" t="s">
        <v>3538</v>
      </c>
      <c r="B894" s="5" t="s">
        <v>3539</v>
      </c>
      <c r="C894" t="s">
        <v>3540</v>
      </c>
      <c r="D894" t="s">
        <v>105</v>
      </c>
      <c r="E894" t="s">
        <v>42</v>
      </c>
      <c r="F894" s="6">
        <v>20</v>
      </c>
      <c r="G894" s="1">
        <v>44719</v>
      </c>
      <c r="H894" t="s">
        <v>43</v>
      </c>
      <c r="I894" t="s">
        <v>20</v>
      </c>
      <c r="J894">
        <v>85</v>
      </c>
      <c r="K894">
        <v>120</v>
      </c>
      <c r="L894" t="s">
        <v>4731</v>
      </c>
      <c r="M894" s="6">
        <v>1</v>
      </c>
      <c r="N894" t="s">
        <v>3541</v>
      </c>
    </row>
    <row r="895" spans="1:14" x14ac:dyDescent="0.3">
      <c r="A895" t="s">
        <v>3542</v>
      </c>
      <c r="B895" s="5" t="s">
        <v>3543</v>
      </c>
      <c r="C895" t="s">
        <v>3544</v>
      </c>
      <c r="D895" t="s">
        <v>54</v>
      </c>
      <c r="E895" t="s">
        <v>132</v>
      </c>
      <c r="F895" s="6">
        <v>0</v>
      </c>
      <c r="G895" s="1">
        <v>44844</v>
      </c>
      <c r="H895" t="s">
        <v>86</v>
      </c>
      <c r="I895" t="s">
        <v>28</v>
      </c>
      <c r="J895">
        <v>0</v>
      </c>
      <c r="K895">
        <v>90</v>
      </c>
      <c r="L895" t="s">
        <v>4731</v>
      </c>
      <c r="M895" s="6">
        <v>3</v>
      </c>
      <c r="N895" t="s">
        <v>3545</v>
      </c>
    </row>
    <row r="896" spans="1:14" x14ac:dyDescent="0.3">
      <c r="A896" t="s">
        <v>3546</v>
      </c>
      <c r="B896" s="5" t="s">
        <v>3547</v>
      </c>
      <c r="C896" t="s">
        <v>3548</v>
      </c>
      <c r="D896" t="s">
        <v>105</v>
      </c>
      <c r="E896" t="s">
        <v>26</v>
      </c>
      <c r="F896" s="6">
        <v>0</v>
      </c>
      <c r="G896" s="1">
        <v>45637</v>
      </c>
      <c r="H896" t="s">
        <v>19</v>
      </c>
      <c r="I896" t="s">
        <v>20</v>
      </c>
      <c r="J896">
        <v>23</v>
      </c>
      <c r="K896">
        <v>90</v>
      </c>
      <c r="L896" t="s">
        <v>4731</v>
      </c>
      <c r="M896" s="6">
        <v>3</v>
      </c>
      <c r="N896" t="s">
        <v>3549</v>
      </c>
    </row>
    <row r="897" spans="1:14" x14ac:dyDescent="0.3">
      <c r="A897" t="s">
        <v>3550</v>
      </c>
      <c r="B897" s="5" t="s">
        <v>3551</v>
      </c>
      <c r="C897" t="s">
        <v>3552</v>
      </c>
      <c r="D897" t="s">
        <v>105</v>
      </c>
      <c r="E897" t="s">
        <v>42</v>
      </c>
      <c r="F897" s="6">
        <v>0</v>
      </c>
      <c r="G897" s="1">
        <v>45643</v>
      </c>
      <c r="H897" t="s">
        <v>165</v>
      </c>
      <c r="I897" t="s">
        <v>142</v>
      </c>
      <c r="J897">
        <v>16</v>
      </c>
      <c r="K897">
        <v>1</v>
      </c>
      <c r="L897" t="s">
        <v>4732</v>
      </c>
      <c r="M897" s="6">
        <v>3</v>
      </c>
      <c r="N897" t="s">
        <v>809</v>
      </c>
    </row>
    <row r="898" spans="1:14" x14ac:dyDescent="0.3">
      <c r="A898" t="s">
        <v>3553</v>
      </c>
      <c r="B898" s="5" t="s">
        <v>3554</v>
      </c>
      <c r="C898" t="s">
        <v>3555</v>
      </c>
      <c r="D898" t="s">
        <v>54</v>
      </c>
      <c r="E898" t="s">
        <v>151</v>
      </c>
      <c r="F898" s="6">
        <v>0</v>
      </c>
      <c r="G898" s="1">
        <v>45460</v>
      </c>
      <c r="H898" t="s">
        <v>165</v>
      </c>
      <c r="I898" t="s">
        <v>142</v>
      </c>
      <c r="J898">
        <v>33</v>
      </c>
      <c r="K898">
        <v>90</v>
      </c>
      <c r="L898" t="s">
        <v>4731</v>
      </c>
      <c r="N898" t="s">
        <v>3556</v>
      </c>
    </row>
    <row r="899" spans="1:14" x14ac:dyDescent="0.3">
      <c r="A899" t="s">
        <v>3557</v>
      </c>
      <c r="B899" s="5" t="s">
        <v>3558</v>
      </c>
      <c r="C899" t="s">
        <v>3559</v>
      </c>
      <c r="D899" t="s">
        <v>25</v>
      </c>
      <c r="E899" t="s">
        <v>85</v>
      </c>
      <c r="F899" s="6">
        <v>0</v>
      </c>
      <c r="G899" s="1">
        <v>45482</v>
      </c>
      <c r="H899" t="s">
        <v>229</v>
      </c>
      <c r="I899" t="s">
        <v>142</v>
      </c>
      <c r="J899">
        <v>0.26</v>
      </c>
      <c r="K899">
        <v>90</v>
      </c>
      <c r="L899" t="s">
        <v>4731</v>
      </c>
      <c r="N899" t="s">
        <v>3560</v>
      </c>
    </row>
    <row r="900" spans="1:14" x14ac:dyDescent="0.3">
      <c r="A900" t="s">
        <v>3561</v>
      </c>
      <c r="B900" s="5" t="s">
        <v>3562</v>
      </c>
      <c r="C900" t="s">
        <v>3563</v>
      </c>
      <c r="D900" t="s">
        <v>105</v>
      </c>
      <c r="E900" t="s">
        <v>132</v>
      </c>
      <c r="G900" s="1">
        <v>45212</v>
      </c>
      <c r="H900" t="s">
        <v>34</v>
      </c>
      <c r="I900" t="s">
        <v>35</v>
      </c>
      <c r="J900">
        <v>0.33</v>
      </c>
      <c r="K900">
        <v>2</v>
      </c>
      <c r="M900" s="6">
        <v>1</v>
      </c>
      <c r="N900" t="s">
        <v>3564</v>
      </c>
    </row>
    <row r="901" spans="1:14" x14ac:dyDescent="0.3">
      <c r="A901" t="s">
        <v>3565</v>
      </c>
      <c r="B901" s="5" t="s">
        <v>3566</v>
      </c>
      <c r="C901" t="s">
        <v>123</v>
      </c>
      <c r="D901" t="s">
        <v>84</v>
      </c>
      <c r="E901" t="s">
        <v>132</v>
      </c>
      <c r="G901" s="1">
        <v>45687</v>
      </c>
      <c r="H901" t="s">
        <v>65</v>
      </c>
      <c r="I901" t="s">
        <v>28</v>
      </c>
      <c r="J901">
        <v>80</v>
      </c>
      <c r="K901">
        <v>2</v>
      </c>
      <c r="M901" s="6">
        <v>3</v>
      </c>
      <c r="N901" t="s">
        <v>3567</v>
      </c>
    </row>
    <row r="902" spans="1:14" x14ac:dyDescent="0.3">
      <c r="A902" t="s">
        <v>3568</v>
      </c>
      <c r="B902" s="5" t="s">
        <v>3569</v>
      </c>
      <c r="C902" t="s">
        <v>3570</v>
      </c>
      <c r="D902" t="s">
        <v>115</v>
      </c>
      <c r="E902" t="s">
        <v>18</v>
      </c>
      <c r="G902" s="1">
        <v>45276</v>
      </c>
      <c r="H902" t="s">
        <v>165</v>
      </c>
      <c r="I902" t="s">
        <v>142</v>
      </c>
      <c r="J902">
        <v>0.23</v>
      </c>
      <c r="K902">
        <v>90</v>
      </c>
      <c r="L902" t="s">
        <v>4731</v>
      </c>
      <c r="M902" s="6">
        <v>6</v>
      </c>
      <c r="N902" t="s">
        <v>3571</v>
      </c>
    </row>
    <row r="903" spans="1:14" x14ac:dyDescent="0.3">
      <c r="A903" t="s">
        <v>3572</v>
      </c>
      <c r="B903" s="5" t="s">
        <v>3573</v>
      </c>
      <c r="C903" t="s">
        <v>3574</v>
      </c>
      <c r="D903" t="s">
        <v>41</v>
      </c>
      <c r="E903" t="s">
        <v>92</v>
      </c>
      <c r="G903" s="1">
        <v>45706</v>
      </c>
      <c r="H903" t="s">
        <v>71</v>
      </c>
      <c r="I903" t="s">
        <v>35</v>
      </c>
      <c r="J903">
        <v>0.86</v>
      </c>
      <c r="K903">
        <v>45</v>
      </c>
      <c r="M903" s="6">
        <v>4</v>
      </c>
      <c r="N903" t="s">
        <v>3575</v>
      </c>
    </row>
    <row r="904" spans="1:14" x14ac:dyDescent="0.3">
      <c r="A904" t="s">
        <v>3576</v>
      </c>
      <c r="B904" s="5" t="s">
        <v>3577</v>
      </c>
      <c r="C904" t="s">
        <v>3578</v>
      </c>
      <c r="D904" t="s">
        <v>41</v>
      </c>
      <c r="E904" t="s">
        <v>48</v>
      </c>
      <c r="F904" s="6">
        <v>0</v>
      </c>
      <c r="G904" s="1">
        <v>44728</v>
      </c>
      <c r="H904" t="s">
        <v>65</v>
      </c>
      <c r="I904" t="s">
        <v>28</v>
      </c>
      <c r="J904">
        <v>0.38</v>
      </c>
      <c r="K904">
        <v>90</v>
      </c>
      <c r="L904" t="s">
        <v>4731</v>
      </c>
      <c r="M904" s="6">
        <v>5</v>
      </c>
      <c r="N904" t="s">
        <v>3579</v>
      </c>
    </row>
    <row r="905" spans="1:14" x14ac:dyDescent="0.3">
      <c r="A905" t="s">
        <v>3580</v>
      </c>
      <c r="B905" s="5" t="s">
        <v>3581</v>
      </c>
      <c r="C905" t="s">
        <v>3582</v>
      </c>
      <c r="D905" t="s">
        <v>105</v>
      </c>
      <c r="E905" t="s">
        <v>42</v>
      </c>
      <c r="F905" s="6">
        <v>27</v>
      </c>
      <c r="G905" s="1">
        <v>45205</v>
      </c>
      <c r="H905" t="s">
        <v>294</v>
      </c>
      <c r="I905" t="s">
        <v>20</v>
      </c>
      <c r="J905">
        <v>0.21</v>
      </c>
      <c r="K905">
        <v>2</v>
      </c>
      <c r="M905" s="6">
        <v>4</v>
      </c>
      <c r="N905" t="s">
        <v>3583</v>
      </c>
    </row>
    <row r="906" spans="1:14" x14ac:dyDescent="0.3">
      <c r="A906" t="s">
        <v>3584</v>
      </c>
      <c r="B906" s="5" t="s">
        <v>3585</v>
      </c>
      <c r="C906" t="s">
        <v>3586</v>
      </c>
      <c r="D906" t="s">
        <v>17</v>
      </c>
      <c r="E906" t="s">
        <v>132</v>
      </c>
      <c r="F906" s="6">
        <v>0</v>
      </c>
      <c r="G906" s="1">
        <v>45300</v>
      </c>
      <c r="H906" t="s">
        <v>152</v>
      </c>
      <c r="I906" t="s">
        <v>56</v>
      </c>
      <c r="J906">
        <v>0.99</v>
      </c>
      <c r="K906">
        <v>90</v>
      </c>
      <c r="L906" t="s">
        <v>4731</v>
      </c>
      <c r="M906" s="6">
        <v>3</v>
      </c>
      <c r="N906" t="s">
        <v>3587</v>
      </c>
    </row>
    <row r="907" spans="1:14" x14ac:dyDescent="0.3">
      <c r="A907" t="s">
        <v>3588</v>
      </c>
      <c r="B907" s="5" t="s">
        <v>3589</v>
      </c>
      <c r="C907" t="s">
        <v>3590</v>
      </c>
      <c r="D907" t="s">
        <v>105</v>
      </c>
      <c r="E907" t="s">
        <v>18</v>
      </c>
      <c r="G907" s="1">
        <v>45639</v>
      </c>
      <c r="H907" t="s">
        <v>110</v>
      </c>
      <c r="I907" t="s">
        <v>56</v>
      </c>
      <c r="J907">
        <v>97</v>
      </c>
      <c r="K907">
        <v>120</v>
      </c>
      <c r="L907" t="s">
        <v>4731</v>
      </c>
      <c r="M907" s="6">
        <v>1</v>
      </c>
      <c r="N907" t="s">
        <v>3591</v>
      </c>
    </row>
    <row r="908" spans="1:14" x14ac:dyDescent="0.3">
      <c r="A908" t="s">
        <v>3592</v>
      </c>
      <c r="B908" s="5" t="s">
        <v>3593</v>
      </c>
      <c r="C908" t="s">
        <v>3594</v>
      </c>
      <c r="D908" t="s">
        <v>41</v>
      </c>
      <c r="E908" t="s">
        <v>48</v>
      </c>
      <c r="F908" s="6">
        <v>42</v>
      </c>
      <c r="G908" s="1">
        <v>44776</v>
      </c>
      <c r="H908" t="s">
        <v>110</v>
      </c>
      <c r="I908" t="s">
        <v>56</v>
      </c>
      <c r="J908">
        <v>0.62</v>
      </c>
      <c r="K908">
        <v>45</v>
      </c>
      <c r="N908" t="s">
        <v>3595</v>
      </c>
    </row>
    <row r="909" spans="1:14" x14ac:dyDescent="0.3">
      <c r="A909" t="s">
        <v>3596</v>
      </c>
      <c r="B909" s="5" t="s">
        <v>3597</v>
      </c>
      <c r="C909" t="s">
        <v>3598</v>
      </c>
      <c r="D909" t="s">
        <v>84</v>
      </c>
      <c r="E909" t="s">
        <v>70</v>
      </c>
      <c r="G909" s="1">
        <v>45318</v>
      </c>
      <c r="H909" t="s">
        <v>86</v>
      </c>
      <c r="I909" t="s">
        <v>28</v>
      </c>
      <c r="J909">
        <v>0.17</v>
      </c>
      <c r="K909">
        <v>1.5</v>
      </c>
      <c r="M909" s="6">
        <v>4</v>
      </c>
      <c r="N909" t="s">
        <v>3599</v>
      </c>
    </row>
    <row r="910" spans="1:14" x14ac:dyDescent="0.3">
      <c r="A910" t="s">
        <v>3600</v>
      </c>
      <c r="B910" s="5" t="s">
        <v>3601</v>
      </c>
      <c r="C910" t="s">
        <v>3602</v>
      </c>
      <c r="D910" t="s">
        <v>105</v>
      </c>
      <c r="E910" t="s">
        <v>48</v>
      </c>
      <c r="F910" s="6">
        <v>0</v>
      </c>
      <c r="G910" s="1">
        <v>45289</v>
      </c>
      <c r="H910" t="s">
        <v>165</v>
      </c>
      <c r="I910" t="s">
        <v>142</v>
      </c>
      <c r="J910">
        <v>0.61</v>
      </c>
      <c r="K910">
        <v>120</v>
      </c>
      <c r="L910" t="s">
        <v>4731</v>
      </c>
      <c r="M910" s="6">
        <v>1</v>
      </c>
      <c r="N910" t="s">
        <v>3603</v>
      </c>
    </row>
    <row r="911" spans="1:14" x14ac:dyDescent="0.3">
      <c r="A911" t="s">
        <v>3604</v>
      </c>
      <c r="B911" s="5" t="s">
        <v>3605</v>
      </c>
      <c r="C911" t="s">
        <v>3606</v>
      </c>
      <c r="D911" t="s">
        <v>105</v>
      </c>
      <c r="E911" t="s">
        <v>151</v>
      </c>
      <c r="F911" s="6">
        <v>0</v>
      </c>
      <c r="G911" s="1">
        <v>45275</v>
      </c>
      <c r="H911" t="s">
        <v>152</v>
      </c>
      <c r="I911" t="s">
        <v>56</v>
      </c>
      <c r="J911">
        <v>83</v>
      </c>
      <c r="K911">
        <v>1</v>
      </c>
      <c r="L911" t="s">
        <v>4732</v>
      </c>
      <c r="M911" s="6">
        <v>6</v>
      </c>
      <c r="N911" t="s">
        <v>3607</v>
      </c>
    </row>
    <row r="912" spans="1:14" x14ac:dyDescent="0.3">
      <c r="A912" t="s">
        <v>3608</v>
      </c>
      <c r="B912" s="5" t="s">
        <v>3609</v>
      </c>
      <c r="C912" t="s">
        <v>3610</v>
      </c>
      <c r="D912" t="s">
        <v>25</v>
      </c>
      <c r="E912" t="s">
        <v>70</v>
      </c>
      <c r="G912" s="1">
        <v>45615</v>
      </c>
      <c r="H912" t="s">
        <v>152</v>
      </c>
      <c r="I912" t="s">
        <v>56</v>
      </c>
      <c r="J912">
        <v>51</v>
      </c>
      <c r="K912">
        <v>1</v>
      </c>
      <c r="L912" t="s">
        <v>4732</v>
      </c>
      <c r="M912" s="6">
        <v>4</v>
      </c>
      <c r="N912" t="s">
        <v>3611</v>
      </c>
    </row>
    <row r="913" spans="1:14" x14ac:dyDescent="0.3">
      <c r="A913" t="s">
        <v>3612</v>
      </c>
      <c r="B913" s="5" t="s">
        <v>3613</v>
      </c>
      <c r="C913" t="s">
        <v>3614</v>
      </c>
      <c r="D913" t="s">
        <v>17</v>
      </c>
      <c r="E913" t="s">
        <v>48</v>
      </c>
      <c r="G913" s="1">
        <v>45157</v>
      </c>
      <c r="H913" t="s">
        <v>71</v>
      </c>
      <c r="I913" t="s">
        <v>35</v>
      </c>
      <c r="J913">
        <v>54</v>
      </c>
      <c r="K913">
        <v>1.5</v>
      </c>
      <c r="M913" s="6">
        <v>5</v>
      </c>
      <c r="N913" t="s">
        <v>3615</v>
      </c>
    </row>
    <row r="914" spans="1:14" x14ac:dyDescent="0.3">
      <c r="A914" t="s">
        <v>3616</v>
      </c>
      <c r="B914" s="5" t="s">
        <v>3617</v>
      </c>
      <c r="C914" t="s">
        <v>123</v>
      </c>
      <c r="D914" t="s">
        <v>25</v>
      </c>
      <c r="E914" t="s">
        <v>26</v>
      </c>
      <c r="G914" s="1">
        <v>45157</v>
      </c>
      <c r="H914" t="s">
        <v>65</v>
      </c>
      <c r="I914" t="s">
        <v>28</v>
      </c>
      <c r="J914">
        <v>93</v>
      </c>
      <c r="K914">
        <v>45</v>
      </c>
      <c r="M914" s="6">
        <v>6</v>
      </c>
      <c r="N914" t="s">
        <v>3618</v>
      </c>
    </row>
    <row r="915" spans="1:14" x14ac:dyDescent="0.3">
      <c r="A915" t="s">
        <v>3619</v>
      </c>
      <c r="B915" s="5" t="s">
        <v>3620</v>
      </c>
      <c r="C915" t="s">
        <v>123</v>
      </c>
      <c r="D915" t="s">
        <v>25</v>
      </c>
      <c r="E915" t="s">
        <v>48</v>
      </c>
      <c r="G915" s="1">
        <v>44821</v>
      </c>
      <c r="H915" t="s">
        <v>27</v>
      </c>
      <c r="I915" t="s">
        <v>28</v>
      </c>
      <c r="J915">
        <v>0.86</v>
      </c>
      <c r="K915">
        <v>2</v>
      </c>
      <c r="M915" s="6">
        <v>3</v>
      </c>
      <c r="N915" t="s">
        <v>3621</v>
      </c>
    </row>
    <row r="916" spans="1:14" x14ac:dyDescent="0.3">
      <c r="A916" t="s">
        <v>3622</v>
      </c>
      <c r="B916" s="5" t="s">
        <v>3623</v>
      </c>
      <c r="C916" t="s">
        <v>3624</v>
      </c>
      <c r="D916" t="s">
        <v>105</v>
      </c>
      <c r="E916" t="s">
        <v>70</v>
      </c>
      <c r="F916" s="6">
        <v>35</v>
      </c>
      <c r="G916" s="1">
        <v>44846</v>
      </c>
      <c r="H916" t="s">
        <v>49</v>
      </c>
      <c r="I916" t="s">
        <v>35</v>
      </c>
      <c r="J916">
        <v>0.93</v>
      </c>
      <c r="K916">
        <v>45</v>
      </c>
      <c r="M916" s="6">
        <v>1</v>
      </c>
      <c r="N916" t="s">
        <v>3625</v>
      </c>
    </row>
    <row r="917" spans="1:14" x14ac:dyDescent="0.3">
      <c r="A917" t="s">
        <v>3626</v>
      </c>
      <c r="B917" s="5" t="s">
        <v>3627</v>
      </c>
      <c r="C917" t="s">
        <v>3628</v>
      </c>
      <c r="D917" t="s">
        <v>115</v>
      </c>
      <c r="E917" t="s">
        <v>26</v>
      </c>
      <c r="G917" s="1">
        <v>45115</v>
      </c>
      <c r="H917" t="s">
        <v>55</v>
      </c>
      <c r="I917" t="s">
        <v>56</v>
      </c>
      <c r="J917">
        <v>88</v>
      </c>
      <c r="K917">
        <v>2</v>
      </c>
      <c r="M917" s="6">
        <v>5</v>
      </c>
      <c r="N917" t="s">
        <v>3629</v>
      </c>
    </row>
    <row r="918" spans="1:14" x14ac:dyDescent="0.3">
      <c r="A918" t="s">
        <v>3630</v>
      </c>
      <c r="B918" s="5" t="s">
        <v>3631</v>
      </c>
      <c r="C918" t="s">
        <v>3632</v>
      </c>
      <c r="D918" t="s">
        <v>25</v>
      </c>
      <c r="E918" t="s">
        <v>18</v>
      </c>
      <c r="F918" s="6">
        <v>30</v>
      </c>
      <c r="G918" s="1">
        <v>45377</v>
      </c>
      <c r="H918" t="s">
        <v>27</v>
      </c>
      <c r="I918" t="s">
        <v>28</v>
      </c>
      <c r="J918">
        <v>0.92</v>
      </c>
      <c r="K918">
        <v>120</v>
      </c>
      <c r="L918" t="s">
        <v>4731</v>
      </c>
      <c r="M918" s="6">
        <v>1</v>
      </c>
      <c r="N918" t="s">
        <v>3633</v>
      </c>
    </row>
    <row r="919" spans="1:14" x14ac:dyDescent="0.3">
      <c r="A919" t="s">
        <v>3634</v>
      </c>
      <c r="B919" s="5" t="s">
        <v>3635</v>
      </c>
      <c r="C919" t="s">
        <v>3636</v>
      </c>
      <c r="D919" t="s">
        <v>41</v>
      </c>
      <c r="E919" t="s">
        <v>26</v>
      </c>
      <c r="F919" s="6">
        <v>0</v>
      </c>
      <c r="G919" s="1">
        <v>45142</v>
      </c>
      <c r="H919" t="s">
        <v>71</v>
      </c>
      <c r="I919" t="s">
        <v>35</v>
      </c>
      <c r="J919">
        <v>24</v>
      </c>
      <c r="K919">
        <v>120</v>
      </c>
      <c r="L919" t="s">
        <v>4731</v>
      </c>
      <c r="M919" s="6">
        <v>5</v>
      </c>
      <c r="N919" t="s">
        <v>3637</v>
      </c>
    </row>
    <row r="920" spans="1:14" x14ac:dyDescent="0.3">
      <c r="A920" t="s">
        <v>3638</v>
      </c>
      <c r="B920" s="5" t="s">
        <v>3639</v>
      </c>
      <c r="C920" t="s">
        <v>3640</v>
      </c>
      <c r="D920" t="s">
        <v>25</v>
      </c>
      <c r="E920" t="s">
        <v>42</v>
      </c>
      <c r="G920" s="1">
        <v>45193</v>
      </c>
      <c r="H920" t="s">
        <v>71</v>
      </c>
      <c r="I920" t="s">
        <v>35</v>
      </c>
      <c r="J920">
        <v>0.05</v>
      </c>
      <c r="K920">
        <v>2</v>
      </c>
      <c r="M920" s="6">
        <v>5</v>
      </c>
      <c r="N920" t="s">
        <v>3641</v>
      </c>
    </row>
    <row r="921" spans="1:14" x14ac:dyDescent="0.3">
      <c r="A921" t="s">
        <v>3642</v>
      </c>
      <c r="B921" s="5" t="s">
        <v>3643</v>
      </c>
      <c r="C921" t="s">
        <v>3644</v>
      </c>
      <c r="D921" t="s">
        <v>54</v>
      </c>
      <c r="E921" t="s">
        <v>85</v>
      </c>
      <c r="F921" s="6">
        <v>0</v>
      </c>
      <c r="G921" s="1">
        <v>45498</v>
      </c>
      <c r="H921" t="s">
        <v>165</v>
      </c>
      <c r="I921" t="s">
        <v>142</v>
      </c>
      <c r="J921">
        <v>0.81</v>
      </c>
      <c r="K921">
        <v>120</v>
      </c>
      <c r="L921" t="s">
        <v>4731</v>
      </c>
      <c r="M921" s="6">
        <v>3</v>
      </c>
      <c r="N921" t="s">
        <v>3645</v>
      </c>
    </row>
    <row r="922" spans="1:14" x14ac:dyDescent="0.3">
      <c r="A922" t="s">
        <v>3646</v>
      </c>
      <c r="B922" s="5" t="s">
        <v>3647</v>
      </c>
      <c r="C922" t="s">
        <v>3648</v>
      </c>
      <c r="D922" t="s">
        <v>54</v>
      </c>
      <c r="E922" t="s">
        <v>151</v>
      </c>
      <c r="G922" s="1">
        <v>45597</v>
      </c>
      <c r="H922" t="s">
        <v>65</v>
      </c>
      <c r="I922" t="s">
        <v>28</v>
      </c>
      <c r="J922">
        <v>0.69</v>
      </c>
      <c r="K922">
        <v>1</v>
      </c>
      <c r="L922" t="s">
        <v>4732</v>
      </c>
      <c r="M922" s="6">
        <v>4</v>
      </c>
      <c r="N922" t="s">
        <v>1128</v>
      </c>
    </row>
    <row r="923" spans="1:14" x14ac:dyDescent="0.3">
      <c r="A923" t="s">
        <v>3649</v>
      </c>
      <c r="B923" s="5" t="s">
        <v>3650</v>
      </c>
      <c r="C923" t="s">
        <v>3651</v>
      </c>
      <c r="D923" t="s">
        <v>17</v>
      </c>
      <c r="E923" t="s">
        <v>132</v>
      </c>
      <c r="G923" s="1">
        <v>44880</v>
      </c>
      <c r="H923" t="s">
        <v>110</v>
      </c>
      <c r="I923" t="s">
        <v>56</v>
      </c>
      <c r="J923">
        <v>0.21</v>
      </c>
      <c r="K923">
        <v>90</v>
      </c>
      <c r="L923" t="s">
        <v>4731</v>
      </c>
      <c r="N923" t="s">
        <v>3652</v>
      </c>
    </row>
    <row r="924" spans="1:14" x14ac:dyDescent="0.3">
      <c r="A924" t="s">
        <v>3653</v>
      </c>
      <c r="B924" s="5" t="s">
        <v>3654</v>
      </c>
      <c r="C924" t="s">
        <v>3655</v>
      </c>
      <c r="D924" t="s">
        <v>105</v>
      </c>
      <c r="E924" t="s">
        <v>151</v>
      </c>
      <c r="G924" s="1">
        <v>45435</v>
      </c>
      <c r="H924" t="s">
        <v>65</v>
      </c>
      <c r="I924" t="s">
        <v>28</v>
      </c>
      <c r="J924">
        <v>57</v>
      </c>
      <c r="K924">
        <v>2</v>
      </c>
      <c r="N924" t="s">
        <v>3656</v>
      </c>
    </row>
    <row r="925" spans="1:14" x14ac:dyDescent="0.3">
      <c r="A925" t="s">
        <v>3657</v>
      </c>
      <c r="B925" s="5" t="s">
        <v>3658</v>
      </c>
      <c r="C925" t="s">
        <v>3659</v>
      </c>
      <c r="D925" t="s">
        <v>17</v>
      </c>
      <c r="E925" t="s">
        <v>70</v>
      </c>
      <c r="F925" s="6">
        <v>30</v>
      </c>
      <c r="G925" s="1">
        <v>45598</v>
      </c>
      <c r="H925" t="s">
        <v>71</v>
      </c>
      <c r="I925" t="s">
        <v>35</v>
      </c>
      <c r="J925">
        <v>0.68</v>
      </c>
      <c r="K925">
        <v>90</v>
      </c>
      <c r="L925" t="s">
        <v>4731</v>
      </c>
      <c r="M925" s="6">
        <v>2</v>
      </c>
      <c r="N925" t="s">
        <v>3660</v>
      </c>
    </row>
    <row r="926" spans="1:14" x14ac:dyDescent="0.3">
      <c r="A926" t="s">
        <v>3661</v>
      </c>
      <c r="B926" s="5" t="s">
        <v>3662</v>
      </c>
      <c r="C926" t="s">
        <v>3663</v>
      </c>
      <c r="D926" t="s">
        <v>41</v>
      </c>
      <c r="E926" t="s">
        <v>18</v>
      </c>
      <c r="G926" s="1">
        <v>45722</v>
      </c>
      <c r="H926" t="s">
        <v>65</v>
      </c>
      <c r="I926" t="s">
        <v>28</v>
      </c>
      <c r="J926">
        <v>94</v>
      </c>
      <c r="K926">
        <v>90</v>
      </c>
      <c r="L926" t="s">
        <v>4731</v>
      </c>
      <c r="M926" s="6">
        <v>4</v>
      </c>
      <c r="N926" t="s">
        <v>3664</v>
      </c>
    </row>
    <row r="927" spans="1:14" x14ac:dyDescent="0.3">
      <c r="A927" t="s">
        <v>3665</v>
      </c>
      <c r="B927" s="5" t="s">
        <v>3666</v>
      </c>
      <c r="C927" t="s">
        <v>3667</v>
      </c>
      <c r="D927" t="s">
        <v>115</v>
      </c>
      <c r="E927" t="s">
        <v>42</v>
      </c>
      <c r="G927" s="1">
        <v>44954</v>
      </c>
      <c r="H927" t="s">
        <v>43</v>
      </c>
      <c r="I927" t="s">
        <v>20</v>
      </c>
      <c r="J927">
        <v>0.5</v>
      </c>
      <c r="K927">
        <v>45</v>
      </c>
      <c r="M927" s="6">
        <v>2</v>
      </c>
      <c r="N927" t="s">
        <v>3668</v>
      </c>
    </row>
    <row r="928" spans="1:14" x14ac:dyDescent="0.3">
      <c r="A928" t="s">
        <v>3669</v>
      </c>
      <c r="B928" s="5" t="s">
        <v>3670</v>
      </c>
      <c r="C928" t="s">
        <v>3671</v>
      </c>
      <c r="D928" t="s">
        <v>17</v>
      </c>
      <c r="E928" t="s">
        <v>18</v>
      </c>
      <c r="F928" s="6">
        <v>0</v>
      </c>
      <c r="G928" s="1">
        <v>45600</v>
      </c>
      <c r="H928" t="s">
        <v>55</v>
      </c>
      <c r="I928" t="s">
        <v>56</v>
      </c>
      <c r="J928">
        <v>97</v>
      </c>
      <c r="K928">
        <v>45</v>
      </c>
      <c r="M928" s="6">
        <v>4</v>
      </c>
      <c r="N928" t="s">
        <v>3672</v>
      </c>
    </row>
    <row r="929" spans="1:14" x14ac:dyDescent="0.3">
      <c r="A929" t="s">
        <v>3673</v>
      </c>
      <c r="B929" s="5" t="s">
        <v>3674</v>
      </c>
      <c r="C929" t="s">
        <v>3675</v>
      </c>
      <c r="D929" t="s">
        <v>84</v>
      </c>
      <c r="E929" t="s">
        <v>26</v>
      </c>
      <c r="F929" s="6">
        <v>0</v>
      </c>
      <c r="G929" s="1">
        <v>45389</v>
      </c>
      <c r="H929" t="s">
        <v>152</v>
      </c>
      <c r="I929" t="s">
        <v>56</v>
      </c>
      <c r="J929">
        <v>0.78</v>
      </c>
      <c r="K929">
        <v>45</v>
      </c>
      <c r="M929" s="6">
        <v>5</v>
      </c>
      <c r="N929" t="s">
        <v>3676</v>
      </c>
    </row>
    <row r="930" spans="1:14" x14ac:dyDescent="0.3">
      <c r="A930" t="s">
        <v>3677</v>
      </c>
      <c r="B930" s="5" t="s">
        <v>3678</v>
      </c>
      <c r="C930" t="s">
        <v>3679</v>
      </c>
      <c r="D930" t="s">
        <v>41</v>
      </c>
      <c r="E930" t="s">
        <v>48</v>
      </c>
      <c r="G930" s="1">
        <v>44786</v>
      </c>
      <c r="H930" t="s">
        <v>110</v>
      </c>
      <c r="I930" t="s">
        <v>56</v>
      </c>
      <c r="J930">
        <v>0.76</v>
      </c>
      <c r="K930">
        <v>2</v>
      </c>
      <c r="M930" s="6">
        <v>6</v>
      </c>
      <c r="N930" t="s">
        <v>3680</v>
      </c>
    </row>
    <row r="931" spans="1:14" x14ac:dyDescent="0.3">
      <c r="A931" t="s">
        <v>3681</v>
      </c>
      <c r="B931" s="5" t="s">
        <v>3682</v>
      </c>
      <c r="C931" t="s">
        <v>3683</v>
      </c>
      <c r="D931" t="s">
        <v>41</v>
      </c>
      <c r="E931" t="s">
        <v>132</v>
      </c>
      <c r="F931" s="6">
        <v>25</v>
      </c>
      <c r="G931" s="1">
        <v>44920</v>
      </c>
      <c r="H931" t="s">
        <v>165</v>
      </c>
      <c r="I931" t="s">
        <v>142</v>
      </c>
      <c r="J931">
        <v>0.08</v>
      </c>
      <c r="K931">
        <v>2</v>
      </c>
      <c r="M931" s="6">
        <v>1</v>
      </c>
      <c r="N931" t="s">
        <v>3684</v>
      </c>
    </row>
    <row r="932" spans="1:14" x14ac:dyDescent="0.3">
      <c r="A932" t="s">
        <v>3685</v>
      </c>
      <c r="B932" s="5" t="s">
        <v>3686</v>
      </c>
      <c r="C932" t="s">
        <v>123</v>
      </c>
      <c r="D932" t="s">
        <v>84</v>
      </c>
      <c r="E932" t="s">
        <v>92</v>
      </c>
      <c r="G932" s="1">
        <v>44758</v>
      </c>
      <c r="H932" t="s">
        <v>43</v>
      </c>
      <c r="I932" t="s">
        <v>20</v>
      </c>
      <c r="J932">
        <v>0.92</v>
      </c>
      <c r="K932">
        <v>90</v>
      </c>
      <c r="L932" t="s">
        <v>4731</v>
      </c>
      <c r="M932" s="6">
        <v>1</v>
      </c>
      <c r="N932" t="s">
        <v>3687</v>
      </c>
    </row>
    <row r="933" spans="1:14" x14ac:dyDescent="0.3">
      <c r="A933" t="s">
        <v>3688</v>
      </c>
      <c r="B933" s="5" t="s">
        <v>3689</v>
      </c>
      <c r="C933" t="s">
        <v>3690</v>
      </c>
      <c r="D933" t="s">
        <v>91</v>
      </c>
      <c r="E933" t="s">
        <v>42</v>
      </c>
      <c r="G933" s="1">
        <v>44727</v>
      </c>
      <c r="H933" t="s">
        <v>71</v>
      </c>
      <c r="I933" t="s">
        <v>35</v>
      </c>
      <c r="J933">
        <v>82</v>
      </c>
      <c r="K933">
        <v>1</v>
      </c>
      <c r="L933" t="s">
        <v>4732</v>
      </c>
      <c r="M933" s="6">
        <v>5</v>
      </c>
      <c r="N933" t="s">
        <v>3691</v>
      </c>
    </row>
    <row r="934" spans="1:14" x14ac:dyDescent="0.3">
      <c r="A934" t="s">
        <v>3692</v>
      </c>
      <c r="B934" s="5" t="s">
        <v>3693</v>
      </c>
      <c r="C934" t="s">
        <v>3694</v>
      </c>
      <c r="D934" t="s">
        <v>17</v>
      </c>
      <c r="E934" t="s">
        <v>48</v>
      </c>
      <c r="G934" s="1">
        <v>45537</v>
      </c>
      <c r="H934" t="s">
        <v>294</v>
      </c>
      <c r="I934" t="s">
        <v>20</v>
      </c>
      <c r="J934">
        <v>80</v>
      </c>
      <c r="K934">
        <v>1</v>
      </c>
      <c r="L934" t="s">
        <v>4732</v>
      </c>
      <c r="N934" t="s">
        <v>3695</v>
      </c>
    </row>
    <row r="935" spans="1:14" x14ac:dyDescent="0.3">
      <c r="A935" t="s">
        <v>3696</v>
      </c>
      <c r="B935" s="5" t="s">
        <v>3697</v>
      </c>
      <c r="C935" t="s">
        <v>3698</v>
      </c>
      <c r="D935" t="s">
        <v>41</v>
      </c>
      <c r="E935" t="s">
        <v>42</v>
      </c>
      <c r="G935" s="1">
        <v>45649</v>
      </c>
      <c r="H935" t="s">
        <v>43</v>
      </c>
      <c r="I935" t="s">
        <v>20</v>
      </c>
      <c r="J935">
        <v>0.43</v>
      </c>
      <c r="K935">
        <v>2</v>
      </c>
      <c r="M935" s="6">
        <v>2</v>
      </c>
      <c r="N935" t="s">
        <v>3699</v>
      </c>
    </row>
    <row r="936" spans="1:14" x14ac:dyDescent="0.3">
      <c r="A936" t="s">
        <v>3700</v>
      </c>
      <c r="B936" s="5" t="s">
        <v>3701</v>
      </c>
      <c r="C936" t="s">
        <v>3702</v>
      </c>
      <c r="D936" t="s">
        <v>115</v>
      </c>
      <c r="E936" t="s">
        <v>42</v>
      </c>
      <c r="G936" s="1">
        <v>45301</v>
      </c>
      <c r="H936" t="s">
        <v>110</v>
      </c>
      <c r="I936" t="s">
        <v>56</v>
      </c>
      <c r="J936">
        <v>43</v>
      </c>
      <c r="K936">
        <v>90</v>
      </c>
      <c r="L936" t="s">
        <v>4731</v>
      </c>
      <c r="M936" s="6">
        <v>3</v>
      </c>
      <c r="N936" t="s">
        <v>3703</v>
      </c>
    </row>
    <row r="937" spans="1:14" x14ac:dyDescent="0.3">
      <c r="A937" t="s">
        <v>3704</v>
      </c>
      <c r="B937" s="5" t="s">
        <v>3705</v>
      </c>
      <c r="C937" t="s">
        <v>3706</v>
      </c>
      <c r="D937" t="s">
        <v>105</v>
      </c>
      <c r="E937" t="s">
        <v>42</v>
      </c>
      <c r="F937" s="6">
        <v>0</v>
      </c>
      <c r="G937" s="1">
        <v>45199</v>
      </c>
      <c r="H937" t="s">
        <v>141</v>
      </c>
      <c r="I937" t="s">
        <v>142</v>
      </c>
      <c r="J937">
        <v>0.47</v>
      </c>
      <c r="K937">
        <v>1.5</v>
      </c>
      <c r="M937" s="6">
        <v>5</v>
      </c>
      <c r="N937" t="s">
        <v>3707</v>
      </c>
    </row>
    <row r="938" spans="1:14" x14ac:dyDescent="0.3">
      <c r="A938" t="s">
        <v>3708</v>
      </c>
      <c r="B938" s="5" t="s">
        <v>3709</v>
      </c>
      <c r="C938" t="s">
        <v>123</v>
      </c>
      <c r="D938" t="s">
        <v>41</v>
      </c>
      <c r="E938" t="s">
        <v>42</v>
      </c>
      <c r="F938" s="6">
        <v>0</v>
      </c>
      <c r="G938" s="1">
        <v>45331</v>
      </c>
      <c r="H938" t="s">
        <v>141</v>
      </c>
      <c r="I938" t="s">
        <v>142</v>
      </c>
      <c r="J938">
        <v>0.49</v>
      </c>
      <c r="K938">
        <v>90</v>
      </c>
      <c r="L938" t="s">
        <v>4731</v>
      </c>
      <c r="M938" s="6">
        <v>3</v>
      </c>
      <c r="N938" t="s">
        <v>3710</v>
      </c>
    </row>
    <row r="939" spans="1:14" x14ac:dyDescent="0.3">
      <c r="A939" t="s">
        <v>3711</v>
      </c>
      <c r="B939" s="5" t="s">
        <v>3712</v>
      </c>
      <c r="C939" t="s">
        <v>3713</v>
      </c>
      <c r="D939" t="s">
        <v>54</v>
      </c>
      <c r="E939" t="s">
        <v>92</v>
      </c>
      <c r="G939" s="1">
        <v>45440</v>
      </c>
      <c r="H939" t="s">
        <v>27</v>
      </c>
      <c r="I939" t="s">
        <v>28</v>
      </c>
      <c r="J939">
        <v>0.21</v>
      </c>
      <c r="K939">
        <v>120</v>
      </c>
      <c r="L939" t="s">
        <v>4731</v>
      </c>
      <c r="M939" s="6">
        <v>3</v>
      </c>
      <c r="N939" t="s">
        <v>3714</v>
      </c>
    </row>
    <row r="940" spans="1:14" x14ac:dyDescent="0.3">
      <c r="A940" t="s">
        <v>3715</v>
      </c>
      <c r="B940" s="5" t="s">
        <v>3716</v>
      </c>
      <c r="C940" t="s">
        <v>3717</v>
      </c>
      <c r="D940" t="s">
        <v>41</v>
      </c>
      <c r="E940" t="s">
        <v>42</v>
      </c>
      <c r="F940" s="6">
        <v>24</v>
      </c>
      <c r="G940" s="1">
        <v>45159</v>
      </c>
      <c r="H940" t="s">
        <v>141</v>
      </c>
      <c r="I940" t="s">
        <v>142</v>
      </c>
      <c r="J940">
        <v>0.48</v>
      </c>
      <c r="K940">
        <v>90</v>
      </c>
      <c r="L940" t="s">
        <v>4731</v>
      </c>
      <c r="M940" s="6">
        <v>1</v>
      </c>
      <c r="N940" t="s">
        <v>3718</v>
      </c>
    </row>
    <row r="941" spans="1:14" x14ac:dyDescent="0.3">
      <c r="A941" t="s">
        <v>3719</v>
      </c>
      <c r="B941" s="5" t="s">
        <v>3720</v>
      </c>
      <c r="C941" t="s">
        <v>3721</v>
      </c>
      <c r="D941" t="s">
        <v>41</v>
      </c>
      <c r="E941" t="s">
        <v>85</v>
      </c>
      <c r="F941" s="6">
        <v>0</v>
      </c>
      <c r="G941" s="1">
        <v>45664</v>
      </c>
      <c r="H941" t="s">
        <v>43</v>
      </c>
      <c r="I941" t="s">
        <v>20</v>
      </c>
      <c r="J941">
        <v>0.72</v>
      </c>
      <c r="K941">
        <v>2</v>
      </c>
      <c r="N941" t="s">
        <v>3722</v>
      </c>
    </row>
    <row r="942" spans="1:14" x14ac:dyDescent="0.3">
      <c r="A942" t="s">
        <v>3723</v>
      </c>
      <c r="B942" s="5" t="s">
        <v>3724</v>
      </c>
      <c r="C942" t="s">
        <v>3725</v>
      </c>
      <c r="D942" t="s">
        <v>91</v>
      </c>
      <c r="E942" t="s">
        <v>132</v>
      </c>
      <c r="F942" s="6">
        <v>0</v>
      </c>
      <c r="G942" s="1">
        <v>45050</v>
      </c>
      <c r="H942" t="s">
        <v>294</v>
      </c>
      <c r="I942" t="s">
        <v>20</v>
      </c>
      <c r="J942">
        <v>0.68</v>
      </c>
      <c r="K942">
        <v>2</v>
      </c>
      <c r="M942" s="6">
        <v>6</v>
      </c>
      <c r="N942" t="s">
        <v>3726</v>
      </c>
    </row>
    <row r="943" spans="1:14" x14ac:dyDescent="0.3">
      <c r="A943" t="s">
        <v>3727</v>
      </c>
      <c r="B943" s="5" t="s">
        <v>3728</v>
      </c>
      <c r="C943" t="s">
        <v>3729</v>
      </c>
      <c r="D943" t="s">
        <v>25</v>
      </c>
      <c r="E943" t="s">
        <v>70</v>
      </c>
      <c r="F943" s="6">
        <v>41</v>
      </c>
      <c r="G943" s="1">
        <v>45585</v>
      </c>
      <c r="H943" t="s">
        <v>141</v>
      </c>
      <c r="I943" t="s">
        <v>142</v>
      </c>
      <c r="J943">
        <v>0.57999999999999996</v>
      </c>
      <c r="K943">
        <v>90</v>
      </c>
      <c r="L943" t="s">
        <v>4731</v>
      </c>
      <c r="M943" s="6">
        <v>2</v>
      </c>
      <c r="N943" t="s">
        <v>651</v>
      </c>
    </row>
    <row r="944" spans="1:14" x14ac:dyDescent="0.3">
      <c r="A944" t="s">
        <v>3730</v>
      </c>
      <c r="B944" s="5" t="s">
        <v>3731</v>
      </c>
      <c r="C944" t="s">
        <v>3732</v>
      </c>
      <c r="D944" t="s">
        <v>17</v>
      </c>
      <c r="E944" t="s">
        <v>92</v>
      </c>
      <c r="F944" s="6">
        <v>43</v>
      </c>
      <c r="G944" s="1">
        <v>45370</v>
      </c>
      <c r="H944" t="s">
        <v>141</v>
      </c>
      <c r="I944" t="s">
        <v>142</v>
      </c>
      <c r="J944">
        <v>0.31</v>
      </c>
      <c r="K944">
        <v>1.5</v>
      </c>
      <c r="M944" s="6">
        <v>5</v>
      </c>
      <c r="N944" t="s">
        <v>3733</v>
      </c>
    </row>
    <row r="945" spans="1:14" x14ac:dyDescent="0.3">
      <c r="A945" t="s">
        <v>3734</v>
      </c>
      <c r="B945" s="5" t="s">
        <v>3735</v>
      </c>
      <c r="C945" t="s">
        <v>3736</v>
      </c>
      <c r="D945" t="s">
        <v>115</v>
      </c>
      <c r="E945" t="s">
        <v>42</v>
      </c>
      <c r="F945" s="6">
        <v>36</v>
      </c>
      <c r="G945" s="1">
        <v>44798</v>
      </c>
      <c r="H945" t="s">
        <v>19</v>
      </c>
      <c r="I945" t="s">
        <v>20</v>
      </c>
      <c r="J945">
        <v>0.6</v>
      </c>
      <c r="K945">
        <v>1.5</v>
      </c>
      <c r="M945" s="6">
        <v>2</v>
      </c>
      <c r="N945" t="s">
        <v>3737</v>
      </c>
    </row>
    <row r="946" spans="1:14" x14ac:dyDescent="0.3">
      <c r="A946" t="s">
        <v>3738</v>
      </c>
      <c r="B946" s="5" t="s">
        <v>3739</v>
      </c>
      <c r="C946" t="s">
        <v>123</v>
      </c>
      <c r="D946" t="s">
        <v>84</v>
      </c>
      <c r="E946" t="s">
        <v>42</v>
      </c>
      <c r="F946" s="6">
        <v>0</v>
      </c>
      <c r="G946" s="1">
        <v>45035</v>
      </c>
      <c r="H946" t="s">
        <v>110</v>
      </c>
      <c r="I946" t="s">
        <v>56</v>
      </c>
      <c r="J946">
        <v>78</v>
      </c>
      <c r="K946">
        <v>45</v>
      </c>
      <c r="M946" s="6">
        <v>6</v>
      </c>
      <c r="N946" t="s">
        <v>3740</v>
      </c>
    </row>
    <row r="947" spans="1:14" x14ac:dyDescent="0.3">
      <c r="A947" t="s">
        <v>3741</v>
      </c>
      <c r="B947" s="5" t="s">
        <v>3742</v>
      </c>
      <c r="C947" t="s">
        <v>3743</v>
      </c>
      <c r="D947" t="s">
        <v>25</v>
      </c>
      <c r="E947" t="s">
        <v>132</v>
      </c>
      <c r="F947" s="6">
        <v>21</v>
      </c>
      <c r="G947" s="1">
        <v>45166</v>
      </c>
      <c r="H947" t="s">
        <v>110</v>
      </c>
      <c r="I947" t="s">
        <v>56</v>
      </c>
      <c r="J947">
        <v>0.68</v>
      </c>
      <c r="K947">
        <v>1</v>
      </c>
      <c r="L947" t="s">
        <v>4732</v>
      </c>
      <c r="M947" s="6">
        <v>2</v>
      </c>
      <c r="N947" t="s">
        <v>3744</v>
      </c>
    </row>
    <row r="948" spans="1:14" x14ac:dyDescent="0.3">
      <c r="A948" t="s">
        <v>3745</v>
      </c>
      <c r="B948" s="5" t="s">
        <v>3746</v>
      </c>
      <c r="C948" t="s">
        <v>3747</v>
      </c>
      <c r="D948" t="s">
        <v>115</v>
      </c>
      <c r="E948" t="s">
        <v>151</v>
      </c>
      <c r="F948" s="6">
        <v>0</v>
      </c>
      <c r="G948" s="1">
        <v>45231</v>
      </c>
      <c r="H948" t="s">
        <v>65</v>
      </c>
      <c r="I948" t="s">
        <v>28</v>
      </c>
      <c r="J948">
        <v>0.97</v>
      </c>
      <c r="K948">
        <v>90</v>
      </c>
      <c r="L948" t="s">
        <v>4731</v>
      </c>
      <c r="M948" s="6">
        <v>4</v>
      </c>
      <c r="N948" t="s">
        <v>3748</v>
      </c>
    </row>
    <row r="949" spans="1:14" x14ac:dyDescent="0.3">
      <c r="A949" t="s">
        <v>3749</v>
      </c>
      <c r="B949" s="5" t="s">
        <v>3750</v>
      </c>
      <c r="C949" t="s">
        <v>3751</v>
      </c>
      <c r="D949" t="s">
        <v>25</v>
      </c>
      <c r="E949" t="s">
        <v>85</v>
      </c>
      <c r="F949" s="6">
        <v>0</v>
      </c>
      <c r="G949" s="1">
        <v>45254</v>
      </c>
      <c r="H949" t="s">
        <v>229</v>
      </c>
      <c r="I949" t="s">
        <v>142</v>
      </c>
      <c r="J949">
        <v>0.39</v>
      </c>
      <c r="K949">
        <v>90</v>
      </c>
      <c r="L949" t="s">
        <v>4731</v>
      </c>
      <c r="M949" s="6">
        <v>3</v>
      </c>
      <c r="N949" t="s">
        <v>3752</v>
      </c>
    </row>
    <row r="950" spans="1:14" x14ac:dyDescent="0.3">
      <c r="A950" t="s">
        <v>3753</v>
      </c>
      <c r="B950" s="5" t="s">
        <v>3754</v>
      </c>
      <c r="C950" t="s">
        <v>3755</v>
      </c>
      <c r="D950" t="s">
        <v>84</v>
      </c>
      <c r="E950" t="s">
        <v>42</v>
      </c>
      <c r="G950" s="1">
        <v>45380</v>
      </c>
      <c r="H950" t="s">
        <v>165</v>
      </c>
      <c r="I950" t="s">
        <v>142</v>
      </c>
      <c r="J950">
        <v>0.2</v>
      </c>
      <c r="K950">
        <v>90</v>
      </c>
      <c r="L950" t="s">
        <v>4731</v>
      </c>
      <c r="M950" s="6">
        <v>3</v>
      </c>
      <c r="N950" t="s">
        <v>3756</v>
      </c>
    </row>
    <row r="951" spans="1:14" x14ac:dyDescent="0.3">
      <c r="A951" t="s">
        <v>3757</v>
      </c>
      <c r="B951" s="5" t="s">
        <v>3758</v>
      </c>
      <c r="C951" t="s">
        <v>3759</v>
      </c>
      <c r="D951" t="s">
        <v>84</v>
      </c>
      <c r="E951" t="s">
        <v>18</v>
      </c>
      <c r="G951" s="1">
        <v>45314</v>
      </c>
      <c r="H951" t="s">
        <v>34</v>
      </c>
      <c r="I951" t="s">
        <v>35</v>
      </c>
      <c r="J951">
        <v>95</v>
      </c>
      <c r="K951">
        <v>2</v>
      </c>
      <c r="M951" s="6">
        <v>3</v>
      </c>
      <c r="N951" t="s">
        <v>3760</v>
      </c>
    </row>
    <row r="952" spans="1:14" x14ac:dyDescent="0.3">
      <c r="A952" t="s">
        <v>3761</v>
      </c>
      <c r="B952" s="5" t="s">
        <v>3762</v>
      </c>
      <c r="C952" t="s">
        <v>3763</v>
      </c>
      <c r="D952" t="s">
        <v>25</v>
      </c>
      <c r="E952" t="s">
        <v>42</v>
      </c>
      <c r="G952" s="1">
        <v>44831</v>
      </c>
      <c r="H952" t="s">
        <v>71</v>
      </c>
      <c r="I952" t="s">
        <v>35</v>
      </c>
      <c r="J952">
        <v>2</v>
      </c>
      <c r="K952">
        <v>120</v>
      </c>
      <c r="L952" t="s">
        <v>4731</v>
      </c>
      <c r="M952" s="6">
        <v>6</v>
      </c>
      <c r="N952" t="s">
        <v>3764</v>
      </c>
    </row>
    <row r="953" spans="1:14" x14ac:dyDescent="0.3">
      <c r="A953" t="s">
        <v>3765</v>
      </c>
      <c r="B953" s="5" t="s">
        <v>3766</v>
      </c>
      <c r="C953" t="s">
        <v>3767</v>
      </c>
      <c r="D953" t="s">
        <v>105</v>
      </c>
      <c r="E953" t="s">
        <v>151</v>
      </c>
      <c r="G953" s="1">
        <v>45333</v>
      </c>
      <c r="H953" t="s">
        <v>55</v>
      </c>
      <c r="I953" t="s">
        <v>56</v>
      </c>
      <c r="J953">
        <v>0.56000000000000005</v>
      </c>
      <c r="K953">
        <v>90</v>
      </c>
      <c r="L953" t="s">
        <v>4731</v>
      </c>
      <c r="M953" s="6">
        <v>6</v>
      </c>
      <c r="N953" t="s">
        <v>3768</v>
      </c>
    </row>
    <row r="954" spans="1:14" x14ac:dyDescent="0.3">
      <c r="A954" t="s">
        <v>3769</v>
      </c>
      <c r="B954" s="5" t="s">
        <v>3770</v>
      </c>
      <c r="C954" t="s">
        <v>3771</v>
      </c>
      <c r="D954" t="s">
        <v>84</v>
      </c>
      <c r="E954" t="s">
        <v>26</v>
      </c>
      <c r="F954" s="6">
        <v>21</v>
      </c>
      <c r="G954" s="1">
        <v>45073</v>
      </c>
      <c r="H954" t="s">
        <v>152</v>
      </c>
      <c r="I954" t="s">
        <v>56</v>
      </c>
      <c r="J954">
        <v>90</v>
      </c>
      <c r="K954">
        <v>1</v>
      </c>
      <c r="L954" t="s">
        <v>4732</v>
      </c>
      <c r="M954" s="6">
        <v>4</v>
      </c>
      <c r="N954" t="s">
        <v>3016</v>
      </c>
    </row>
    <row r="955" spans="1:14" x14ac:dyDescent="0.3">
      <c r="A955" t="s">
        <v>3772</v>
      </c>
      <c r="B955" s="5" t="s">
        <v>3773</v>
      </c>
      <c r="C955" t="s">
        <v>3774</v>
      </c>
      <c r="D955" t="s">
        <v>84</v>
      </c>
      <c r="E955" t="s">
        <v>48</v>
      </c>
      <c r="F955" s="6">
        <v>45</v>
      </c>
      <c r="G955" s="1">
        <v>44853</v>
      </c>
      <c r="H955" t="s">
        <v>65</v>
      </c>
      <c r="I955" t="s">
        <v>28</v>
      </c>
      <c r="J955">
        <v>0.17</v>
      </c>
      <c r="K955">
        <v>2</v>
      </c>
      <c r="N955" t="s">
        <v>3775</v>
      </c>
    </row>
    <row r="956" spans="1:14" x14ac:dyDescent="0.3">
      <c r="A956" t="s">
        <v>3776</v>
      </c>
      <c r="B956" s="5" t="s">
        <v>3777</v>
      </c>
      <c r="C956" t="s">
        <v>3778</v>
      </c>
      <c r="D956" t="s">
        <v>25</v>
      </c>
      <c r="E956" t="s">
        <v>26</v>
      </c>
      <c r="F956" s="6">
        <v>22</v>
      </c>
      <c r="G956" s="1">
        <v>45251</v>
      </c>
      <c r="H956" t="s">
        <v>141</v>
      </c>
      <c r="I956" t="s">
        <v>142</v>
      </c>
      <c r="J956">
        <v>0.73</v>
      </c>
      <c r="K956">
        <v>120</v>
      </c>
      <c r="L956" t="s">
        <v>4731</v>
      </c>
      <c r="M956" s="6">
        <v>5</v>
      </c>
      <c r="N956" t="s">
        <v>3779</v>
      </c>
    </row>
    <row r="957" spans="1:14" x14ac:dyDescent="0.3">
      <c r="A957" t="s">
        <v>3780</v>
      </c>
      <c r="B957" s="5" t="s">
        <v>3781</v>
      </c>
      <c r="C957" t="s">
        <v>3782</v>
      </c>
      <c r="D957" t="s">
        <v>54</v>
      </c>
      <c r="E957" t="s">
        <v>85</v>
      </c>
      <c r="F957" s="6">
        <v>0</v>
      </c>
      <c r="G957" s="1">
        <v>45672</v>
      </c>
      <c r="H957" t="s">
        <v>49</v>
      </c>
      <c r="I957" t="s">
        <v>35</v>
      </c>
      <c r="J957">
        <v>23</v>
      </c>
      <c r="K957">
        <v>1</v>
      </c>
      <c r="L957" t="s">
        <v>4732</v>
      </c>
      <c r="M957" s="6">
        <v>3</v>
      </c>
      <c r="N957" t="s">
        <v>3783</v>
      </c>
    </row>
    <row r="958" spans="1:14" x14ac:dyDescent="0.3">
      <c r="A958" t="s">
        <v>3784</v>
      </c>
      <c r="B958" s="5" t="s">
        <v>3785</v>
      </c>
      <c r="C958" t="s">
        <v>123</v>
      </c>
      <c r="D958" t="s">
        <v>91</v>
      </c>
      <c r="E958" t="s">
        <v>92</v>
      </c>
      <c r="F958" s="6">
        <v>29</v>
      </c>
      <c r="G958" s="1">
        <v>44733</v>
      </c>
      <c r="H958" t="s">
        <v>19</v>
      </c>
      <c r="I958" t="s">
        <v>20</v>
      </c>
      <c r="J958">
        <v>0.5</v>
      </c>
      <c r="K958">
        <v>1</v>
      </c>
      <c r="L958" t="s">
        <v>4732</v>
      </c>
      <c r="M958" s="6">
        <v>6</v>
      </c>
      <c r="N958" t="s">
        <v>3786</v>
      </c>
    </row>
    <row r="959" spans="1:14" x14ac:dyDescent="0.3">
      <c r="A959" t="s">
        <v>3787</v>
      </c>
      <c r="B959" s="5" t="s">
        <v>3788</v>
      </c>
      <c r="C959" t="s">
        <v>3789</v>
      </c>
      <c r="D959" t="s">
        <v>17</v>
      </c>
      <c r="E959" t="s">
        <v>92</v>
      </c>
      <c r="F959" s="6">
        <v>0</v>
      </c>
      <c r="G959" s="1">
        <v>44946</v>
      </c>
      <c r="H959" t="s">
        <v>65</v>
      </c>
      <c r="I959" t="s">
        <v>28</v>
      </c>
      <c r="J959">
        <v>0.81</v>
      </c>
      <c r="K959">
        <v>2</v>
      </c>
      <c r="M959" s="6">
        <v>1</v>
      </c>
      <c r="N959" t="s">
        <v>3790</v>
      </c>
    </row>
    <row r="960" spans="1:14" x14ac:dyDescent="0.3">
      <c r="A960" t="s">
        <v>3791</v>
      </c>
      <c r="B960" s="5" t="s">
        <v>3792</v>
      </c>
      <c r="C960" t="s">
        <v>3793</v>
      </c>
      <c r="D960" t="s">
        <v>105</v>
      </c>
      <c r="E960" t="s">
        <v>151</v>
      </c>
      <c r="F960" s="6">
        <v>20</v>
      </c>
      <c r="G960" s="1">
        <v>45678</v>
      </c>
      <c r="H960" t="s">
        <v>65</v>
      </c>
      <c r="I960" t="s">
        <v>28</v>
      </c>
      <c r="J960">
        <v>55</v>
      </c>
      <c r="K960">
        <v>1.5</v>
      </c>
      <c r="M960" s="6">
        <v>6</v>
      </c>
      <c r="N960" t="s">
        <v>3794</v>
      </c>
    </row>
    <row r="961" spans="1:14" x14ac:dyDescent="0.3">
      <c r="A961" t="s">
        <v>3795</v>
      </c>
      <c r="B961" s="5" t="s">
        <v>3796</v>
      </c>
      <c r="C961" t="s">
        <v>3797</v>
      </c>
      <c r="D961" t="s">
        <v>91</v>
      </c>
      <c r="E961" t="s">
        <v>85</v>
      </c>
      <c r="G961" s="1">
        <v>45373</v>
      </c>
      <c r="H961" t="s">
        <v>110</v>
      </c>
      <c r="I961" t="s">
        <v>56</v>
      </c>
      <c r="J961">
        <v>0.37</v>
      </c>
      <c r="K961">
        <v>1.5</v>
      </c>
      <c r="M961" s="6">
        <v>1</v>
      </c>
      <c r="N961" t="s">
        <v>170</v>
      </c>
    </row>
    <row r="962" spans="1:14" x14ac:dyDescent="0.3">
      <c r="A962" t="s">
        <v>3798</v>
      </c>
      <c r="B962" s="5" t="s">
        <v>3799</v>
      </c>
      <c r="C962" t="s">
        <v>3800</v>
      </c>
      <c r="D962" t="s">
        <v>54</v>
      </c>
      <c r="E962" t="s">
        <v>48</v>
      </c>
      <c r="F962" s="6">
        <v>24</v>
      </c>
      <c r="G962" s="1">
        <v>44985</v>
      </c>
      <c r="H962" t="s">
        <v>27</v>
      </c>
      <c r="I962" t="s">
        <v>28</v>
      </c>
      <c r="J962">
        <v>0.85</v>
      </c>
      <c r="K962">
        <v>45</v>
      </c>
      <c r="M962" s="6">
        <v>2</v>
      </c>
      <c r="N962" t="s">
        <v>3801</v>
      </c>
    </row>
    <row r="963" spans="1:14" x14ac:dyDescent="0.3">
      <c r="A963" t="s">
        <v>3802</v>
      </c>
      <c r="B963" s="5" t="s">
        <v>3803</v>
      </c>
      <c r="C963" t="s">
        <v>3804</v>
      </c>
      <c r="D963" t="s">
        <v>41</v>
      </c>
      <c r="E963" t="s">
        <v>85</v>
      </c>
      <c r="F963" s="6">
        <v>27</v>
      </c>
      <c r="G963" s="1">
        <v>45130</v>
      </c>
      <c r="H963" t="s">
        <v>19</v>
      </c>
      <c r="I963" t="s">
        <v>20</v>
      </c>
      <c r="J963">
        <v>0.08</v>
      </c>
      <c r="K963">
        <v>90</v>
      </c>
      <c r="L963" t="s">
        <v>4731</v>
      </c>
      <c r="M963" s="6">
        <v>3</v>
      </c>
      <c r="N963" t="s">
        <v>3805</v>
      </c>
    </row>
    <row r="964" spans="1:14" x14ac:dyDescent="0.3">
      <c r="A964" t="s">
        <v>3806</v>
      </c>
      <c r="B964" s="5" t="s">
        <v>3807</v>
      </c>
      <c r="C964" t="s">
        <v>3808</v>
      </c>
      <c r="D964" t="s">
        <v>115</v>
      </c>
      <c r="E964" t="s">
        <v>85</v>
      </c>
      <c r="F964" s="6">
        <v>30</v>
      </c>
      <c r="G964" s="1">
        <v>45240</v>
      </c>
      <c r="H964" t="s">
        <v>229</v>
      </c>
      <c r="I964" t="s">
        <v>142</v>
      </c>
      <c r="J964">
        <v>0.56000000000000005</v>
      </c>
      <c r="K964">
        <v>1.5</v>
      </c>
      <c r="M964" s="6">
        <v>1</v>
      </c>
      <c r="N964" t="s">
        <v>3809</v>
      </c>
    </row>
    <row r="965" spans="1:14" x14ac:dyDescent="0.3">
      <c r="A965" t="s">
        <v>3810</v>
      </c>
      <c r="B965" s="5" t="s">
        <v>3811</v>
      </c>
      <c r="C965" t="s">
        <v>3812</v>
      </c>
      <c r="D965" t="s">
        <v>17</v>
      </c>
      <c r="E965" t="s">
        <v>48</v>
      </c>
      <c r="F965" s="6">
        <v>42</v>
      </c>
      <c r="G965" s="1">
        <v>45512</v>
      </c>
      <c r="H965" t="s">
        <v>229</v>
      </c>
      <c r="I965" t="s">
        <v>142</v>
      </c>
      <c r="J965">
        <v>11</v>
      </c>
      <c r="K965">
        <v>45</v>
      </c>
      <c r="M965" s="6">
        <v>2</v>
      </c>
      <c r="N965" t="s">
        <v>3813</v>
      </c>
    </row>
    <row r="966" spans="1:14" x14ac:dyDescent="0.3">
      <c r="A966" t="s">
        <v>3814</v>
      </c>
      <c r="B966" s="5" t="s">
        <v>3815</v>
      </c>
      <c r="C966" t="s">
        <v>3816</v>
      </c>
      <c r="D966" t="s">
        <v>17</v>
      </c>
      <c r="E966" t="s">
        <v>132</v>
      </c>
      <c r="F966" s="6">
        <v>18</v>
      </c>
      <c r="G966" s="1">
        <v>45646</v>
      </c>
      <c r="H966" t="s">
        <v>65</v>
      </c>
      <c r="I966" t="s">
        <v>28</v>
      </c>
      <c r="J966">
        <v>0.11</v>
      </c>
      <c r="K966">
        <v>120</v>
      </c>
      <c r="L966" t="s">
        <v>4731</v>
      </c>
      <c r="M966" s="6">
        <v>6</v>
      </c>
      <c r="N966" t="s">
        <v>3817</v>
      </c>
    </row>
    <row r="967" spans="1:14" x14ac:dyDescent="0.3">
      <c r="A967" t="s">
        <v>3818</v>
      </c>
      <c r="B967" s="5" t="s">
        <v>3819</v>
      </c>
      <c r="C967" t="s">
        <v>3820</v>
      </c>
      <c r="D967" t="s">
        <v>41</v>
      </c>
      <c r="E967" t="s">
        <v>70</v>
      </c>
      <c r="F967" s="6">
        <v>0</v>
      </c>
      <c r="G967" s="1">
        <v>45279</v>
      </c>
      <c r="H967" t="s">
        <v>152</v>
      </c>
      <c r="I967" t="s">
        <v>56</v>
      </c>
      <c r="J967">
        <v>8</v>
      </c>
      <c r="K967">
        <v>2</v>
      </c>
      <c r="M967" s="6">
        <v>4</v>
      </c>
      <c r="N967" t="s">
        <v>3821</v>
      </c>
    </row>
    <row r="968" spans="1:14" x14ac:dyDescent="0.3">
      <c r="A968" t="s">
        <v>3822</v>
      </c>
      <c r="B968" s="5" t="s">
        <v>3823</v>
      </c>
      <c r="C968" t="s">
        <v>3824</v>
      </c>
      <c r="D968" t="s">
        <v>105</v>
      </c>
      <c r="E968" t="s">
        <v>48</v>
      </c>
      <c r="G968" s="1">
        <v>45006</v>
      </c>
      <c r="H968" t="s">
        <v>294</v>
      </c>
      <c r="I968" t="s">
        <v>20</v>
      </c>
      <c r="J968">
        <v>0.31</v>
      </c>
      <c r="K968">
        <v>1.5</v>
      </c>
      <c r="M968" s="6">
        <v>2</v>
      </c>
      <c r="N968" t="s">
        <v>3825</v>
      </c>
    </row>
    <row r="969" spans="1:14" x14ac:dyDescent="0.3">
      <c r="A969" t="s">
        <v>3826</v>
      </c>
      <c r="B969" s="5" t="s">
        <v>3827</v>
      </c>
      <c r="C969" t="s">
        <v>3828</v>
      </c>
      <c r="D969" t="s">
        <v>105</v>
      </c>
      <c r="E969" t="s">
        <v>48</v>
      </c>
      <c r="F969" s="6">
        <v>29</v>
      </c>
      <c r="G969" s="1">
        <v>45674</v>
      </c>
      <c r="H969" t="s">
        <v>86</v>
      </c>
      <c r="I969" t="s">
        <v>28</v>
      </c>
      <c r="J969">
        <v>0.2</v>
      </c>
      <c r="K969">
        <v>2</v>
      </c>
      <c r="M969" s="6">
        <v>4</v>
      </c>
      <c r="N969" t="s">
        <v>3829</v>
      </c>
    </row>
    <row r="970" spans="1:14" x14ac:dyDescent="0.3">
      <c r="A970" t="s">
        <v>3830</v>
      </c>
      <c r="B970" s="5" t="s">
        <v>3831</v>
      </c>
      <c r="C970" t="s">
        <v>3832</v>
      </c>
      <c r="D970" t="s">
        <v>54</v>
      </c>
      <c r="E970" t="s">
        <v>26</v>
      </c>
      <c r="F970" s="6">
        <v>33</v>
      </c>
      <c r="G970" s="1">
        <v>44705</v>
      </c>
      <c r="H970" t="s">
        <v>152</v>
      </c>
      <c r="I970" t="s">
        <v>56</v>
      </c>
      <c r="J970">
        <v>0.33</v>
      </c>
      <c r="K970">
        <v>120</v>
      </c>
      <c r="L970" t="s">
        <v>4731</v>
      </c>
      <c r="M970" s="6">
        <v>5</v>
      </c>
      <c r="N970" t="s">
        <v>3833</v>
      </c>
    </row>
    <row r="971" spans="1:14" x14ac:dyDescent="0.3">
      <c r="A971" t="s">
        <v>3834</v>
      </c>
      <c r="B971" s="5" t="s">
        <v>3835</v>
      </c>
      <c r="C971" t="s">
        <v>3836</v>
      </c>
      <c r="D971" t="s">
        <v>41</v>
      </c>
      <c r="E971" t="s">
        <v>70</v>
      </c>
      <c r="F971" s="6">
        <v>31</v>
      </c>
      <c r="G971" s="1">
        <v>45376</v>
      </c>
      <c r="H971" t="s">
        <v>152</v>
      </c>
      <c r="I971" t="s">
        <v>56</v>
      </c>
      <c r="J971">
        <v>21</v>
      </c>
      <c r="K971">
        <v>45</v>
      </c>
      <c r="M971" s="6">
        <v>2</v>
      </c>
      <c r="N971" t="s">
        <v>3837</v>
      </c>
    </row>
    <row r="972" spans="1:14" x14ac:dyDescent="0.3">
      <c r="A972" t="s">
        <v>3838</v>
      </c>
      <c r="B972" s="5" t="s">
        <v>3839</v>
      </c>
      <c r="C972" t="s">
        <v>3840</v>
      </c>
      <c r="D972" t="s">
        <v>25</v>
      </c>
      <c r="E972" t="s">
        <v>48</v>
      </c>
      <c r="F972" s="6">
        <v>0</v>
      </c>
      <c r="G972" s="1">
        <v>45492</v>
      </c>
      <c r="H972" t="s">
        <v>55</v>
      </c>
      <c r="I972" t="s">
        <v>56</v>
      </c>
      <c r="J972">
        <v>81</v>
      </c>
      <c r="K972">
        <v>90</v>
      </c>
      <c r="L972" t="s">
        <v>4731</v>
      </c>
      <c r="M972" s="6">
        <v>1</v>
      </c>
      <c r="N972" t="s">
        <v>3841</v>
      </c>
    </row>
    <row r="973" spans="1:14" x14ac:dyDescent="0.3">
      <c r="A973" t="s">
        <v>3842</v>
      </c>
      <c r="B973" s="5" t="s">
        <v>3843</v>
      </c>
      <c r="C973" t="s">
        <v>3844</v>
      </c>
      <c r="D973" t="s">
        <v>105</v>
      </c>
      <c r="E973" t="s">
        <v>85</v>
      </c>
      <c r="F973" s="6">
        <v>39</v>
      </c>
      <c r="G973" s="1">
        <v>44719</v>
      </c>
      <c r="H973" t="s">
        <v>294</v>
      </c>
      <c r="I973" t="s">
        <v>20</v>
      </c>
      <c r="J973">
        <v>73</v>
      </c>
      <c r="K973">
        <v>1</v>
      </c>
      <c r="L973" t="s">
        <v>4732</v>
      </c>
      <c r="M973" s="6">
        <v>2</v>
      </c>
      <c r="N973" t="s">
        <v>1219</v>
      </c>
    </row>
    <row r="974" spans="1:14" x14ac:dyDescent="0.3">
      <c r="A974" t="s">
        <v>3845</v>
      </c>
      <c r="B974" s="5" t="s">
        <v>3846</v>
      </c>
      <c r="C974" t="s">
        <v>3847</v>
      </c>
      <c r="D974" t="s">
        <v>115</v>
      </c>
      <c r="E974" t="s">
        <v>92</v>
      </c>
      <c r="F974" s="6">
        <v>0</v>
      </c>
      <c r="G974" s="1">
        <v>45677</v>
      </c>
      <c r="H974" t="s">
        <v>55</v>
      </c>
      <c r="I974" t="s">
        <v>56</v>
      </c>
      <c r="J974">
        <v>0.23</v>
      </c>
      <c r="K974">
        <v>90</v>
      </c>
      <c r="L974" t="s">
        <v>4731</v>
      </c>
      <c r="N974" t="s">
        <v>3848</v>
      </c>
    </row>
    <row r="975" spans="1:14" x14ac:dyDescent="0.3">
      <c r="A975" t="s">
        <v>3849</v>
      </c>
      <c r="B975" s="5" t="s">
        <v>3850</v>
      </c>
      <c r="C975" t="s">
        <v>123</v>
      </c>
      <c r="D975" t="s">
        <v>84</v>
      </c>
      <c r="E975" t="s">
        <v>26</v>
      </c>
      <c r="F975" s="6">
        <v>43</v>
      </c>
      <c r="G975" s="1">
        <v>45728</v>
      </c>
      <c r="H975" t="s">
        <v>165</v>
      </c>
      <c r="I975" t="s">
        <v>142</v>
      </c>
      <c r="J975">
        <v>0.74</v>
      </c>
      <c r="K975">
        <v>2</v>
      </c>
      <c r="N975" t="s">
        <v>3851</v>
      </c>
    </row>
    <row r="976" spans="1:14" x14ac:dyDescent="0.3">
      <c r="A976" t="s">
        <v>3852</v>
      </c>
      <c r="B976" s="5" t="s">
        <v>3853</v>
      </c>
      <c r="C976" t="s">
        <v>3854</v>
      </c>
      <c r="D976" t="s">
        <v>54</v>
      </c>
      <c r="E976" t="s">
        <v>85</v>
      </c>
      <c r="F976" s="6">
        <v>0</v>
      </c>
      <c r="G976" s="1">
        <v>44875</v>
      </c>
      <c r="H976" t="s">
        <v>141</v>
      </c>
      <c r="I976" t="s">
        <v>142</v>
      </c>
      <c r="J976">
        <v>0.41</v>
      </c>
      <c r="K976">
        <v>90</v>
      </c>
      <c r="L976" t="s">
        <v>4731</v>
      </c>
      <c r="M976" s="6">
        <v>1</v>
      </c>
      <c r="N976" t="s">
        <v>3855</v>
      </c>
    </row>
    <row r="977" spans="1:14" x14ac:dyDescent="0.3">
      <c r="A977" t="s">
        <v>3856</v>
      </c>
      <c r="B977" s="5" t="s">
        <v>3857</v>
      </c>
      <c r="C977" t="s">
        <v>3858</v>
      </c>
      <c r="D977" t="s">
        <v>54</v>
      </c>
      <c r="E977" t="s">
        <v>151</v>
      </c>
      <c r="G977" s="1">
        <v>45131</v>
      </c>
      <c r="H977" t="s">
        <v>110</v>
      </c>
      <c r="I977" t="s">
        <v>56</v>
      </c>
      <c r="J977">
        <v>0.95</v>
      </c>
      <c r="K977">
        <v>45</v>
      </c>
      <c r="M977" s="6">
        <v>3</v>
      </c>
      <c r="N977" t="s">
        <v>3859</v>
      </c>
    </row>
    <row r="978" spans="1:14" x14ac:dyDescent="0.3">
      <c r="A978" t="s">
        <v>3860</v>
      </c>
      <c r="B978" s="5" t="s">
        <v>3861</v>
      </c>
      <c r="C978" t="s">
        <v>3862</v>
      </c>
      <c r="D978" t="s">
        <v>84</v>
      </c>
      <c r="E978" t="s">
        <v>26</v>
      </c>
      <c r="F978" s="6">
        <v>35</v>
      </c>
      <c r="G978" s="1">
        <v>44888</v>
      </c>
      <c r="H978" t="s">
        <v>65</v>
      </c>
      <c r="I978" t="s">
        <v>28</v>
      </c>
      <c r="J978">
        <v>97</v>
      </c>
      <c r="K978">
        <v>1</v>
      </c>
      <c r="L978" t="s">
        <v>4732</v>
      </c>
      <c r="M978" s="6">
        <v>5</v>
      </c>
      <c r="N978" t="s">
        <v>3863</v>
      </c>
    </row>
    <row r="979" spans="1:14" x14ac:dyDescent="0.3">
      <c r="A979" t="s">
        <v>3864</v>
      </c>
      <c r="B979" s="5" t="s">
        <v>3865</v>
      </c>
      <c r="C979" t="s">
        <v>3866</v>
      </c>
      <c r="D979" t="s">
        <v>17</v>
      </c>
      <c r="E979" t="s">
        <v>92</v>
      </c>
      <c r="G979" s="1">
        <v>45658</v>
      </c>
      <c r="H979" t="s">
        <v>19</v>
      </c>
      <c r="I979" t="s">
        <v>20</v>
      </c>
      <c r="J979">
        <v>39</v>
      </c>
      <c r="K979">
        <v>90</v>
      </c>
      <c r="L979" t="s">
        <v>4731</v>
      </c>
      <c r="M979" s="6">
        <v>4</v>
      </c>
      <c r="N979" t="s">
        <v>3867</v>
      </c>
    </row>
    <row r="980" spans="1:14" x14ac:dyDescent="0.3">
      <c r="A980" t="s">
        <v>3868</v>
      </c>
      <c r="B980" s="5" t="s">
        <v>3869</v>
      </c>
      <c r="C980" t="s">
        <v>3870</v>
      </c>
      <c r="D980" t="s">
        <v>91</v>
      </c>
      <c r="E980" t="s">
        <v>92</v>
      </c>
      <c r="F980" s="6">
        <v>0</v>
      </c>
      <c r="G980" s="1">
        <v>45248</v>
      </c>
      <c r="H980" t="s">
        <v>229</v>
      </c>
      <c r="I980" t="s">
        <v>142</v>
      </c>
      <c r="J980">
        <v>0.95</v>
      </c>
      <c r="K980">
        <v>1.5</v>
      </c>
      <c r="M980" s="6">
        <v>3</v>
      </c>
      <c r="N980" t="s">
        <v>221</v>
      </c>
    </row>
    <row r="981" spans="1:14" x14ac:dyDescent="0.3">
      <c r="A981" t="s">
        <v>3871</v>
      </c>
      <c r="B981" s="5" t="s">
        <v>3872</v>
      </c>
      <c r="C981" t="s">
        <v>3873</v>
      </c>
      <c r="D981" t="s">
        <v>105</v>
      </c>
      <c r="E981" t="s">
        <v>92</v>
      </c>
      <c r="G981" s="1">
        <v>45542</v>
      </c>
      <c r="H981" t="s">
        <v>165</v>
      </c>
      <c r="I981" t="s">
        <v>142</v>
      </c>
      <c r="J981">
        <v>0.81</v>
      </c>
      <c r="K981">
        <v>1.5</v>
      </c>
      <c r="N981" t="s">
        <v>3874</v>
      </c>
    </row>
    <row r="982" spans="1:14" x14ac:dyDescent="0.3">
      <c r="A982" t="s">
        <v>3875</v>
      </c>
      <c r="B982" s="5" t="s">
        <v>3876</v>
      </c>
      <c r="C982" t="s">
        <v>3877</v>
      </c>
      <c r="D982" t="s">
        <v>25</v>
      </c>
      <c r="E982" t="s">
        <v>26</v>
      </c>
      <c r="G982" s="1">
        <v>45488</v>
      </c>
      <c r="H982" t="s">
        <v>294</v>
      </c>
      <c r="I982" t="s">
        <v>20</v>
      </c>
      <c r="J982">
        <v>53</v>
      </c>
      <c r="K982">
        <v>120</v>
      </c>
      <c r="L982" t="s">
        <v>4731</v>
      </c>
      <c r="M982" s="6">
        <v>4</v>
      </c>
      <c r="N982" t="s">
        <v>3878</v>
      </c>
    </row>
    <row r="983" spans="1:14" x14ac:dyDescent="0.3">
      <c r="A983" t="s">
        <v>3879</v>
      </c>
      <c r="B983" s="5" t="s">
        <v>3880</v>
      </c>
      <c r="C983" t="s">
        <v>3881</v>
      </c>
      <c r="D983" t="s">
        <v>41</v>
      </c>
      <c r="E983" t="s">
        <v>18</v>
      </c>
      <c r="F983" s="6">
        <v>43</v>
      </c>
      <c r="G983" s="1">
        <v>44933</v>
      </c>
      <c r="H983" t="s">
        <v>34</v>
      </c>
      <c r="I983" t="s">
        <v>35</v>
      </c>
      <c r="J983">
        <v>17</v>
      </c>
      <c r="K983">
        <v>1.5</v>
      </c>
      <c r="M983" s="6">
        <v>2</v>
      </c>
      <c r="N983" t="s">
        <v>3882</v>
      </c>
    </row>
    <row r="984" spans="1:14" x14ac:dyDescent="0.3">
      <c r="A984" t="s">
        <v>3883</v>
      </c>
      <c r="B984" s="5" t="s">
        <v>3884</v>
      </c>
      <c r="C984" t="s">
        <v>3885</v>
      </c>
      <c r="D984" t="s">
        <v>105</v>
      </c>
      <c r="E984" t="s">
        <v>85</v>
      </c>
      <c r="F984" s="6">
        <v>32</v>
      </c>
      <c r="G984" s="1">
        <v>45379</v>
      </c>
      <c r="H984" t="s">
        <v>86</v>
      </c>
      <c r="I984" t="s">
        <v>28</v>
      </c>
      <c r="J984">
        <v>0.35</v>
      </c>
      <c r="K984">
        <v>2</v>
      </c>
      <c r="M984" s="6">
        <v>2</v>
      </c>
      <c r="N984" t="s">
        <v>3886</v>
      </c>
    </row>
    <row r="985" spans="1:14" x14ac:dyDescent="0.3">
      <c r="A985" t="s">
        <v>3887</v>
      </c>
      <c r="B985" s="5" t="s">
        <v>3888</v>
      </c>
      <c r="C985" t="s">
        <v>3889</v>
      </c>
      <c r="D985" t="s">
        <v>115</v>
      </c>
      <c r="E985" t="s">
        <v>42</v>
      </c>
      <c r="F985" s="6">
        <v>44</v>
      </c>
      <c r="G985" s="1">
        <v>45500</v>
      </c>
      <c r="H985" t="s">
        <v>43</v>
      </c>
      <c r="I985" t="s">
        <v>20</v>
      </c>
      <c r="J985">
        <v>0.13</v>
      </c>
      <c r="K985">
        <v>45</v>
      </c>
      <c r="M985" s="6">
        <v>6</v>
      </c>
      <c r="N985" t="s">
        <v>3890</v>
      </c>
    </row>
    <row r="986" spans="1:14" x14ac:dyDescent="0.3">
      <c r="A986" t="s">
        <v>3891</v>
      </c>
      <c r="B986" s="5" t="s">
        <v>3892</v>
      </c>
      <c r="C986" t="s">
        <v>3893</v>
      </c>
      <c r="D986" t="s">
        <v>17</v>
      </c>
      <c r="E986" t="s">
        <v>132</v>
      </c>
      <c r="F986" s="6">
        <v>0</v>
      </c>
      <c r="G986" s="1">
        <v>45049</v>
      </c>
      <c r="H986" t="s">
        <v>152</v>
      </c>
      <c r="I986" t="s">
        <v>56</v>
      </c>
      <c r="J986">
        <v>0.34</v>
      </c>
      <c r="K986">
        <v>1</v>
      </c>
      <c r="L986" t="s">
        <v>4732</v>
      </c>
      <c r="M986" s="6">
        <v>1</v>
      </c>
      <c r="N986" t="s">
        <v>3894</v>
      </c>
    </row>
    <row r="987" spans="1:14" x14ac:dyDescent="0.3">
      <c r="A987" t="s">
        <v>3895</v>
      </c>
      <c r="B987" s="5" t="s">
        <v>3896</v>
      </c>
      <c r="C987" t="s">
        <v>3897</v>
      </c>
      <c r="D987" t="s">
        <v>41</v>
      </c>
      <c r="E987" t="s">
        <v>132</v>
      </c>
      <c r="F987" s="6">
        <v>0</v>
      </c>
      <c r="G987" s="1">
        <v>45710</v>
      </c>
      <c r="H987" t="s">
        <v>55</v>
      </c>
      <c r="I987" t="s">
        <v>56</v>
      </c>
      <c r="J987">
        <v>0.93</v>
      </c>
      <c r="K987">
        <v>45</v>
      </c>
      <c r="M987" s="6">
        <v>5</v>
      </c>
      <c r="N987" t="s">
        <v>3898</v>
      </c>
    </row>
    <row r="988" spans="1:14" x14ac:dyDescent="0.3">
      <c r="A988" t="s">
        <v>3899</v>
      </c>
      <c r="B988" s="5" t="s">
        <v>3900</v>
      </c>
      <c r="C988" t="s">
        <v>3901</v>
      </c>
      <c r="D988" t="s">
        <v>54</v>
      </c>
      <c r="E988" t="s">
        <v>18</v>
      </c>
      <c r="G988" s="1">
        <v>45428</v>
      </c>
      <c r="H988" t="s">
        <v>43</v>
      </c>
      <c r="I988" t="s">
        <v>20</v>
      </c>
      <c r="J988">
        <v>93</v>
      </c>
      <c r="K988">
        <v>2</v>
      </c>
      <c r="M988" s="6">
        <v>3</v>
      </c>
      <c r="N988" t="s">
        <v>3902</v>
      </c>
    </row>
    <row r="989" spans="1:14" x14ac:dyDescent="0.3">
      <c r="A989" t="s">
        <v>3903</v>
      </c>
      <c r="B989" s="5" t="s">
        <v>3904</v>
      </c>
      <c r="C989" t="s">
        <v>3905</v>
      </c>
      <c r="D989" t="s">
        <v>115</v>
      </c>
      <c r="E989" t="s">
        <v>92</v>
      </c>
      <c r="F989" s="6">
        <v>0</v>
      </c>
      <c r="G989" s="1">
        <v>44826</v>
      </c>
      <c r="H989" t="s">
        <v>19</v>
      </c>
      <c r="I989" t="s">
        <v>20</v>
      </c>
      <c r="J989">
        <v>0.28000000000000003</v>
      </c>
      <c r="K989">
        <v>90</v>
      </c>
      <c r="L989" t="s">
        <v>4731</v>
      </c>
      <c r="M989" s="6">
        <v>5</v>
      </c>
      <c r="N989" t="s">
        <v>3906</v>
      </c>
    </row>
    <row r="990" spans="1:14" x14ac:dyDescent="0.3">
      <c r="A990" t="s">
        <v>3907</v>
      </c>
      <c r="B990" s="5" t="s">
        <v>3908</v>
      </c>
      <c r="C990" t="s">
        <v>3909</v>
      </c>
      <c r="D990" t="s">
        <v>41</v>
      </c>
      <c r="E990" t="s">
        <v>151</v>
      </c>
      <c r="F990" s="6">
        <v>0</v>
      </c>
      <c r="G990" s="1">
        <v>44903</v>
      </c>
      <c r="H990" t="s">
        <v>152</v>
      </c>
      <c r="I990" t="s">
        <v>56</v>
      </c>
      <c r="J990">
        <v>82</v>
      </c>
      <c r="K990">
        <v>45</v>
      </c>
      <c r="M990" s="6">
        <v>1</v>
      </c>
      <c r="N990" t="s">
        <v>3910</v>
      </c>
    </row>
    <row r="991" spans="1:14" x14ac:dyDescent="0.3">
      <c r="A991" t="s">
        <v>3911</v>
      </c>
      <c r="B991" s="5" t="s">
        <v>3912</v>
      </c>
      <c r="C991" t="s">
        <v>3913</v>
      </c>
      <c r="D991" t="s">
        <v>91</v>
      </c>
      <c r="E991" t="s">
        <v>18</v>
      </c>
      <c r="F991" s="6">
        <v>0</v>
      </c>
      <c r="G991" s="1">
        <v>45234</v>
      </c>
      <c r="H991" t="s">
        <v>55</v>
      </c>
      <c r="I991" t="s">
        <v>56</v>
      </c>
      <c r="J991">
        <v>0.56000000000000005</v>
      </c>
      <c r="K991">
        <v>2</v>
      </c>
      <c r="M991" s="6">
        <v>6</v>
      </c>
      <c r="N991" t="s">
        <v>3914</v>
      </c>
    </row>
    <row r="992" spans="1:14" x14ac:dyDescent="0.3">
      <c r="A992" t="s">
        <v>3915</v>
      </c>
      <c r="B992" s="5" t="s">
        <v>3916</v>
      </c>
      <c r="C992" t="s">
        <v>3917</v>
      </c>
      <c r="D992" t="s">
        <v>91</v>
      </c>
      <c r="E992" t="s">
        <v>132</v>
      </c>
      <c r="G992" s="1">
        <v>44743</v>
      </c>
      <c r="H992" t="s">
        <v>19</v>
      </c>
      <c r="I992" t="s">
        <v>20</v>
      </c>
      <c r="J992">
        <v>0.42</v>
      </c>
      <c r="K992">
        <v>1.5</v>
      </c>
      <c r="M992" s="6">
        <v>1</v>
      </c>
      <c r="N992" t="s">
        <v>3918</v>
      </c>
    </row>
    <row r="993" spans="1:14" x14ac:dyDescent="0.3">
      <c r="A993" t="s">
        <v>3919</v>
      </c>
      <c r="B993" s="5" t="s">
        <v>3920</v>
      </c>
      <c r="C993" t="s">
        <v>3921</v>
      </c>
      <c r="D993" t="s">
        <v>25</v>
      </c>
      <c r="E993" t="s">
        <v>48</v>
      </c>
      <c r="F993" s="6">
        <v>0</v>
      </c>
      <c r="G993" s="1">
        <v>45252</v>
      </c>
      <c r="H993" t="s">
        <v>49</v>
      </c>
      <c r="I993" t="s">
        <v>35</v>
      </c>
      <c r="J993">
        <v>0.06</v>
      </c>
      <c r="K993">
        <v>2</v>
      </c>
      <c r="M993" s="6">
        <v>3</v>
      </c>
      <c r="N993" t="s">
        <v>3922</v>
      </c>
    </row>
    <row r="994" spans="1:14" x14ac:dyDescent="0.3">
      <c r="A994" t="s">
        <v>3923</v>
      </c>
      <c r="B994" s="5" t="s">
        <v>3924</v>
      </c>
      <c r="C994" t="s">
        <v>3925</v>
      </c>
      <c r="D994" t="s">
        <v>54</v>
      </c>
      <c r="E994" t="s">
        <v>92</v>
      </c>
      <c r="F994" s="6">
        <v>41</v>
      </c>
      <c r="G994" s="1">
        <v>45403</v>
      </c>
      <c r="H994" t="s">
        <v>71</v>
      </c>
      <c r="I994" t="s">
        <v>35</v>
      </c>
      <c r="J994">
        <v>22</v>
      </c>
      <c r="K994">
        <v>2</v>
      </c>
      <c r="M994" s="6">
        <v>6</v>
      </c>
      <c r="N994" t="s">
        <v>3926</v>
      </c>
    </row>
    <row r="995" spans="1:14" x14ac:dyDescent="0.3">
      <c r="A995" t="s">
        <v>3927</v>
      </c>
      <c r="B995" s="5" t="s">
        <v>3928</v>
      </c>
      <c r="C995" t="s">
        <v>3929</v>
      </c>
      <c r="D995" t="s">
        <v>41</v>
      </c>
      <c r="E995" t="s">
        <v>42</v>
      </c>
      <c r="F995" s="6">
        <v>0</v>
      </c>
      <c r="G995" s="1">
        <v>45240</v>
      </c>
      <c r="H995" t="s">
        <v>43</v>
      </c>
      <c r="I995" t="s">
        <v>20</v>
      </c>
      <c r="J995">
        <v>0.79</v>
      </c>
      <c r="K995">
        <v>1</v>
      </c>
      <c r="L995" t="s">
        <v>4732</v>
      </c>
      <c r="M995" s="6">
        <v>4</v>
      </c>
      <c r="N995" t="s">
        <v>3930</v>
      </c>
    </row>
    <row r="996" spans="1:14" x14ac:dyDescent="0.3">
      <c r="A996" t="s">
        <v>3931</v>
      </c>
      <c r="B996" s="5" t="s">
        <v>3932</v>
      </c>
      <c r="C996" t="s">
        <v>3933</v>
      </c>
      <c r="D996" t="s">
        <v>25</v>
      </c>
      <c r="E996" t="s">
        <v>92</v>
      </c>
      <c r="F996" s="6">
        <v>35</v>
      </c>
      <c r="G996" s="1">
        <v>45162</v>
      </c>
      <c r="H996" t="s">
        <v>55</v>
      </c>
      <c r="I996" t="s">
        <v>56</v>
      </c>
      <c r="J996">
        <v>0.14000000000000001</v>
      </c>
      <c r="K996">
        <v>90</v>
      </c>
      <c r="L996" t="s">
        <v>4731</v>
      </c>
      <c r="M996" s="6">
        <v>2</v>
      </c>
      <c r="N996" t="s">
        <v>3934</v>
      </c>
    </row>
    <row r="997" spans="1:14" x14ac:dyDescent="0.3">
      <c r="A997" t="s">
        <v>3935</v>
      </c>
      <c r="B997" s="5" t="s">
        <v>3936</v>
      </c>
      <c r="C997" t="s">
        <v>3937</v>
      </c>
      <c r="D997" t="s">
        <v>54</v>
      </c>
      <c r="E997" t="s">
        <v>92</v>
      </c>
      <c r="G997" s="1">
        <v>45729</v>
      </c>
      <c r="H997" t="s">
        <v>19</v>
      </c>
      <c r="I997" t="s">
        <v>20</v>
      </c>
      <c r="J997">
        <v>84</v>
      </c>
      <c r="K997">
        <v>1.5</v>
      </c>
      <c r="M997" s="6">
        <v>4</v>
      </c>
      <c r="N997" t="s">
        <v>3938</v>
      </c>
    </row>
    <row r="998" spans="1:14" x14ac:dyDescent="0.3">
      <c r="A998" t="s">
        <v>3939</v>
      </c>
      <c r="B998" s="5" t="s">
        <v>3940</v>
      </c>
      <c r="C998" t="s">
        <v>3941</v>
      </c>
      <c r="D998" t="s">
        <v>91</v>
      </c>
      <c r="E998" t="s">
        <v>85</v>
      </c>
      <c r="F998" s="6">
        <v>35</v>
      </c>
      <c r="G998" s="1">
        <v>45157</v>
      </c>
      <c r="H998" t="s">
        <v>43</v>
      </c>
      <c r="I998" t="s">
        <v>20</v>
      </c>
      <c r="J998">
        <v>0.1</v>
      </c>
      <c r="K998">
        <v>45</v>
      </c>
      <c r="M998" s="6">
        <v>3</v>
      </c>
      <c r="N998" t="s">
        <v>3942</v>
      </c>
    </row>
    <row r="999" spans="1:14" x14ac:dyDescent="0.3">
      <c r="A999" t="s">
        <v>3943</v>
      </c>
      <c r="B999" s="5" t="s">
        <v>3944</v>
      </c>
      <c r="C999" t="s">
        <v>3945</v>
      </c>
      <c r="D999" t="s">
        <v>105</v>
      </c>
      <c r="E999" t="s">
        <v>26</v>
      </c>
      <c r="F999" s="6">
        <v>27</v>
      </c>
      <c r="G999" s="1">
        <v>45273</v>
      </c>
      <c r="H999" t="s">
        <v>294</v>
      </c>
      <c r="I999" t="s">
        <v>20</v>
      </c>
      <c r="J999">
        <v>31</v>
      </c>
      <c r="K999">
        <v>1</v>
      </c>
      <c r="L999" t="s">
        <v>4732</v>
      </c>
      <c r="M999" s="6">
        <v>2</v>
      </c>
      <c r="N999" t="s">
        <v>3946</v>
      </c>
    </row>
    <row r="1000" spans="1:14" x14ac:dyDescent="0.3">
      <c r="A1000" t="s">
        <v>3947</v>
      </c>
      <c r="B1000" s="5" t="s">
        <v>3948</v>
      </c>
      <c r="C1000" t="s">
        <v>3949</v>
      </c>
      <c r="D1000" t="s">
        <v>84</v>
      </c>
      <c r="E1000" t="s">
        <v>18</v>
      </c>
      <c r="G1000" s="1">
        <v>45166</v>
      </c>
      <c r="H1000" t="s">
        <v>55</v>
      </c>
      <c r="I1000" t="s">
        <v>56</v>
      </c>
      <c r="J1000">
        <v>0.72</v>
      </c>
      <c r="K1000">
        <v>45</v>
      </c>
      <c r="M1000" s="6">
        <v>2</v>
      </c>
      <c r="N1000" t="s">
        <v>3950</v>
      </c>
    </row>
    <row r="1001" spans="1:14" x14ac:dyDescent="0.3">
      <c r="A1001" t="s">
        <v>3951</v>
      </c>
      <c r="B1001" s="5" t="s">
        <v>3952</v>
      </c>
      <c r="C1001" t="s">
        <v>3953</v>
      </c>
      <c r="D1001" t="s">
        <v>105</v>
      </c>
      <c r="E1001" t="s">
        <v>151</v>
      </c>
      <c r="F1001" s="6">
        <v>0</v>
      </c>
      <c r="G1001" s="1">
        <v>45668</v>
      </c>
      <c r="H1001" t="s">
        <v>49</v>
      </c>
      <c r="I1001" t="s">
        <v>35</v>
      </c>
      <c r="J1001">
        <v>30</v>
      </c>
      <c r="K1001">
        <v>2</v>
      </c>
      <c r="M1001" s="6">
        <v>3</v>
      </c>
      <c r="N1001" t="s">
        <v>3954</v>
      </c>
    </row>
    <row r="1002" spans="1:14" x14ac:dyDescent="0.3">
      <c r="A1002" t="s">
        <v>3955</v>
      </c>
      <c r="B1002" s="5" t="s">
        <v>3956</v>
      </c>
      <c r="C1002" t="s">
        <v>3957</v>
      </c>
      <c r="D1002" t="s">
        <v>41</v>
      </c>
      <c r="E1002" t="s">
        <v>151</v>
      </c>
      <c r="F1002" s="6">
        <v>0</v>
      </c>
      <c r="G1002" s="1">
        <v>45551</v>
      </c>
      <c r="H1002" t="s">
        <v>86</v>
      </c>
      <c r="I1002" t="s">
        <v>28</v>
      </c>
      <c r="J1002">
        <v>68</v>
      </c>
      <c r="K1002">
        <v>45</v>
      </c>
      <c r="M1002" s="6">
        <v>3</v>
      </c>
      <c r="N1002" t="s">
        <v>3958</v>
      </c>
    </row>
    <row r="1003" spans="1:14" x14ac:dyDescent="0.3">
      <c r="A1003" t="s">
        <v>3959</v>
      </c>
      <c r="B1003" s="5" t="s">
        <v>3960</v>
      </c>
      <c r="C1003" t="s">
        <v>3961</v>
      </c>
      <c r="D1003" t="s">
        <v>17</v>
      </c>
      <c r="E1003" t="s">
        <v>48</v>
      </c>
      <c r="F1003" s="6">
        <v>0</v>
      </c>
      <c r="G1003" s="1">
        <v>44891</v>
      </c>
      <c r="H1003" t="s">
        <v>165</v>
      </c>
      <c r="I1003" t="s">
        <v>142</v>
      </c>
      <c r="J1003">
        <v>58</v>
      </c>
      <c r="K1003">
        <v>45</v>
      </c>
      <c r="M1003" s="6">
        <v>5</v>
      </c>
      <c r="N1003" t="s">
        <v>3962</v>
      </c>
    </row>
    <row r="1004" spans="1:14" x14ac:dyDescent="0.3">
      <c r="A1004" t="s">
        <v>3963</v>
      </c>
      <c r="B1004" s="5" t="s">
        <v>3964</v>
      </c>
      <c r="C1004" t="s">
        <v>3965</v>
      </c>
      <c r="D1004" t="s">
        <v>25</v>
      </c>
      <c r="E1004" t="s">
        <v>26</v>
      </c>
      <c r="F1004" s="6">
        <v>0</v>
      </c>
      <c r="G1004" s="1">
        <v>44940</v>
      </c>
      <c r="H1004" t="s">
        <v>294</v>
      </c>
      <c r="I1004" t="s">
        <v>20</v>
      </c>
      <c r="J1004">
        <v>0.87</v>
      </c>
      <c r="K1004">
        <v>1</v>
      </c>
      <c r="L1004" t="s">
        <v>4732</v>
      </c>
      <c r="M1004" s="6">
        <v>3</v>
      </c>
      <c r="N1004" t="s">
        <v>3966</v>
      </c>
    </row>
    <row r="1005" spans="1:14" x14ac:dyDescent="0.3">
      <c r="A1005" t="s">
        <v>3967</v>
      </c>
      <c r="B1005" s="5" t="s">
        <v>3968</v>
      </c>
      <c r="C1005" t="s">
        <v>3969</v>
      </c>
      <c r="D1005" t="s">
        <v>84</v>
      </c>
      <c r="E1005" t="s">
        <v>48</v>
      </c>
      <c r="F1005" s="6">
        <v>0</v>
      </c>
      <c r="G1005" s="1">
        <v>45680</v>
      </c>
      <c r="H1005" t="s">
        <v>165</v>
      </c>
      <c r="I1005" t="s">
        <v>142</v>
      </c>
      <c r="J1005">
        <v>0.68</v>
      </c>
      <c r="K1005">
        <v>1</v>
      </c>
      <c r="L1005" t="s">
        <v>4732</v>
      </c>
      <c r="N1005" t="s">
        <v>3970</v>
      </c>
    </row>
    <row r="1006" spans="1:14" x14ac:dyDescent="0.3">
      <c r="A1006" t="s">
        <v>3971</v>
      </c>
      <c r="B1006" s="5" t="s">
        <v>3972</v>
      </c>
      <c r="C1006" t="s">
        <v>3973</v>
      </c>
      <c r="D1006" t="s">
        <v>17</v>
      </c>
      <c r="E1006" t="s">
        <v>92</v>
      </c>
      <c r="F1006" s="6">
        <v>0</v>
      </c>
      <c r="G1006" s="1">
        <v>45248</v>
      </c>
      <c r="H1006" t="s">
        <v>34</v>
      </c>
      <c r="I1006" t="s">
        <v>35</v>
      </c>
      <c r="J1006">
        <v>75</v>
      </c>
      <c r="K1006">
        <v>1</v>
      </c>
      <c r="L1006" t="s">
        <v>4732</v>
      </c>
      <c r="M1006" s="6">
        <v>1</v>
      </c>
      <c r="N1006" t="s">
        <v>3974</v>
      </c>
    </row>
    <row r="1007" spans="1:14" x14ac:dyDescent="0.3">
      <c r="A1007" t="s">
        <v>3975</v>
      </c>
      <c r="B1007" s="5" t="s">
        <v>3976</v>
      </c>
      <c r="C1007" t="s">
        <v>3977</v>
      </c>
      <c r="D1007" t="s">
        <v>84</v>
      </c>
      <c r="E1007" t="s">
        <v>18</v>
      </c>
      <c r="G1007" s="1">
        <v>45417</v>
      </c>
      <c r="H1007" t="s">
        <v>141</v>
      </c>
      <c r="I1007" t="s">
        <v>142</v>
      </c>
      <c r="J1007">
        <v>0.63</v>
      </c>
      <c r="K1007">
        <v>90</v>
      </c>
      <c r="L1007" t="s">
        <v>4731</v>
      </c>
      <c r="N1007" t="s">
        <v>3978</v>
      </c>
    </row>
    <row r="1008" spans="1:14" x14ac:dyDescent="0.3">
      <c r="A1008" t="s">
        <v>3979</v>
      </c>
      <c r="B1008" s="5" t="s">
        <v>3980</v>
      </c>
      <c r="C1008" t="s">
        <v>3981</v>
      </c>
      <c r="D1008" t="s">
        <v>17</v>
      </c>
      <c r="E1008" t="s">
        <v>48</v>
      </c>
      <c r="G1008" s="1">
        <v>44683</v>
      </c>
      <c r="H1008" t="s">
        <v>165</v>
      </c>
      <c r="I1008" t="s">
        <v>142</v>
      </c>
      <c r="J1008">
        <v>0.22</v>
      </c>
      <c r="K1008">
        <v>1.5</v>
      </c>
      <c r="N1008" t="s">
        <v>3982</v>
      </c>
    </row>
    <row r="1009" spans="1:14" x14ac:dyDescent="0.3">
      <c r="A1009" t="s">
        <v>3983</v>
      </c>
      <c r="B1009" s="5" t="s">
        <v>3984</v>
      </c>
      <c r="C1009" t="s">
        <v>3985</v>
      </c>
      <c r="D1009" t="s">
        <v>54</v>
      </c>
      <c r="E1009" t="s">
        <v>70</v>
      </c>
      <c r="F1009" s="6">
        <v>23</v>
      </c>
      <c r="G1009" s="1">
        <v>45014</v>
      </c>
      <c r="H1009" t="s">
        <v>294</v>
      </c>
      <c r="I1009" t="s">
        <v>20</v>
      </c>
      <c r="J1009">
        <v>0.02</v>
      </c>
      <c r="K1009">
        <v>1.5</v>
      </c>
      <c r="M1009" s="6">
        <v>5</v>
      </c>
      <c r="N1009" t="s">
        <v>3986</v>
      </c>
    </row>
    <row r="1010" spans="1:14" x14ac:dyDescent="0.3">
      <c r="A1010" t="s">
        <v>3987</v>
      </c>
      <c r="B1010" s="5" t="s">
        <v>3988</v>
      </c>
      <c r="C1010" t="s">
        <v>3989</v>
      </c>
      <c r="D1010" t="s">
        <v>105</v>
      </c>
      <c r="E1010" t="s">
        <v>85</v>
      </c>
      <c r="F1010" s="6">
        <v>0</v>
      </c>
      <c r="G1010" s="1">
        <v>44672</v>
      </c>
      <c r="H1010" t="s">
        <v>19</v>
      </c>
      <c r="I1010" t="s">
        <v>20</v>
      </c>
      <c r="J1010">
        <v>0.72</v>
      </c>
      <c r="K1010">
        <v>120</v>
      </c>
      <c r="L1010" t="s">
        <v>4731</v>
      </c>
      <c r="M1010" s="6">
        <v>5</v>
      </c>
      <c r="N1010" t="s">
        <v>3990</v>
      </c>
    </row>
    <row r="1011" spans="1:14" x14ac:dyDescent="0.3">
      <c r="A1011" t="s">
        <v>3991</v>
      </c>
      <c r="B1011" s="5" t="s">
        <v>3992</v>
      </c>
      <c r="C1011" t="s">
        <v>3993</v>
      </c>
      <c r="D1011" t="s">
        <v>105</v>
      </c>
      <c r="E1011" t="s">
        <v>92</v>
      </c>
      <c r="G1011" s="1">
        <v>45696</v>
      </c>
      <c r="H1011" t="s">
        <v>165</v>
      </c>
      <c r="I1011" t="s">
        <v>142</v>
      </c>
      <c r="J1011">
        <v>76</v>
      </c>
      <c r="K1011">
        <v>1</v>
      </c>
      <c r="L1011" t="s">
        <v>4732</v>
      </c>
      <c r="M1011" s="6">
        <v>3</v>
      </c>
      <c r="N1011" t="s">
        <v>3994</v>
      </c>
    </row>
    <row r="1012" spans="1:14" x14ac:dyDescent="0.3">
      <c r="A1012" t="s">
        <v>3995</v>
      </c>
      <c r="B1012" s="5" t="s">
        <v>3996</v>
      </c>
      <c r="C1012" t="s">
        <v>3997</v>
      </c>
      <c r="D1012" t="s">
        <v>17</v>
      </c>
      <c r="E1012" t="s">
        <v>132</v>
      </c>
      <c r="F1012" s="6">
        <v>0</v>
      </c>
      <c r="G1012" s="1">
        <v>45156</v>
      </c>
      <c r="H1012" t="s">
        <v>86</v>
      </c>
      <c r="I1012" t="s">
        <v>28</v>
      </c>
      <c r="J1012">
        <v>0.87</v>
      </c>
      <c r="K1012">
        <v>2</v>
      </c>
      <c r="M1012" s="6">
        <v>2</v>
      </c>
      <c r="N1012" t="s">
        <v>1781</v>
      </c>
    </row>
    <row r="1013" spans="1:14" x14ac:dyDescent="0.3">
      <c r="A1013" t="s">
        <v>3998</v>
      </c>
      <c r="B1013" s="5" t="s">
        <v>3999</v>
      </c>
      <c r="C1013" t="s">
        <v>4000</v>
      </c>
      <c r="D1013" t="s">
        <v>105</v>
      </c>
      <c r="E1013" t="s">
        <v>85</v>
      </c>
      <c r="G1013" s="1">
        <v>45003</v>
      </c>
      <c r="H1013" t="s">
        <v>49</v>
      </c>
      <c r="I1013" t="s">
        <v>35</v>
      </c>
      <c r="J1013">
        <v>85</v>
      </c>
      <c r="K1013">
        <v>120</v>
      </c>
      <c r="L1013" t="s">
        <v>4731</v>
      </c>
      <c r="M1013" s="6">
        <v>5</v>
      </c>
      <c r="N1013" t="s">
        <v>4001</v>
      </c>
    </row>
    <row r="1014" spans="1:14" x14ac:dyDescent="0.3">
      <c r="A1014" t="s">
        <v>4002</v>
      </c>
      <c r="B1014" s="5" t="s">
        <v>4003</v>
      </c>
      <c r="C1014" t="s">
        <v>4004</v>
      </c>
      <c r="D1014" t="s">
        <v>17</v>
      </c>
      <c r="E1014" t="s">
        <v>151</v>
      </c>
      <c r="F1014" s="6">
        <v>0</v>
      </c>
      <c r="G1014" s="1">
        <v>45141</v>
      </c>
      <c r="H1014" t="s">
        <v>294</v>
      </c>
      <c r="I1014" t="s">
        <v>20</v>
      </c>
      <c r="J1014">
        <v>84</v>
      </c>
      <c r="K1014">
        <v>120</v>
      </c>
      <c r="L1014" t="s">
        <v>4731</v>
      </c>
      <c r="N1014" t="s">
        <v>4005</v>
      </c>
    </row>
    <row r="1015" spans="1:14" x14ac:dyDescent="0.3">
      <c r="A1015" t="s">
        <v>4006</v>
      </c>
      <c r="B1015" s="5" t="s">
        <v>4007</v>
      </c>
      <c r="C1015" t="s">
        <v>4008</v>
      </c>
      <c r="D1015" t="s">
        <v>84</v>
      </c>
      <c r="E1015" t="s">
        <v>18</v>
      </c>
      <c r="G1015" s="1">
        <v>44879</v>
      </c>
      <c r="H1015" t="s">
        <v>65</v>
      </c>
      <c r="I1015" t="s">
        <v>28</v>
      </c>
      <c r="J1015">
        <v>0.56999999999999995</v>
      </c>
      <c r="K1015">
        <v>2</v>
      </c>
      <c r="M1015" s="6">
        <v>6</v>
      </c>
      <c r="N1015" t="s">
        <v>4009</v>
      </c>
    </row>
    <row r="1016" spans="1:14" x14ac:dyDescent="0.3">
      <c r="A1016" t="s">
        <v>4010</v>
      </c>
      <c r="B1016" s="5" t="s">
        <v>4011</v>
      </c>
      <c r="C1016" t="s">
        <v>4012</v>
      </c>
      <c r="D1016" t="s">
        <v>25</v>
      </c>
      <c r="E1016" t="s">
        <v>26</v>
      </c>
      <c r="F1016" s="6">
        <v>34</v>
      </c>
      <c r="G1016" s="1">
        <v>45465</v>
      </c>
      <c r="H1016" t="s">
        <v>152</v>
      </c>
      <c r="I1016" t="s">
        <v>56</v>
      </c>
      <c r="J1016">
        <v>0.49</v>
      </c>
      <c r="K1016">
        <v>45</v>
      </c>
      <c r="M1016" s="6">
        <v>3</v>
      </c>
      <c r="N1016" t="s">
        <v>4013</v>
      </c>
    </row>
    <row r="1017" spans="1:14" x14ac:dyDescent="0.3">
      <c r="A1017" t="s">
        <v>4014</v>
      </c>
      <c r="B1017" s="5" t="s">
        <v>4015</v>
      </c>
      <c r="C1017" t="s">
        <v>4016</v>
      </c>
      <c r="D1017" t="s">
        <v>84</v>
      </c>
      <c r="E1017" t="s">
        <v>85</v>
      </c>
      <c r="F1017" s="6">
        <v>0</v>
      </c>
      <c r="G1017" s="1">
        <v>45256</v>
      </c>
      <c r="H1017" t="s">
        <v>71</v>
      </c>
      <c r="I1017" t="s">
        <v>35</v>
      </c>
      <c r="J1017">
        <v>0.06</v>
      </c>
      <c r="K1017">
        <v>1</v>
      </c>
      <c r="L1017" t="s">
        <v>4732</v>
      </c>
      <c r="M1017" s="6">
        <v>5</v>
      </c>
      <c r="N1017" t="s">
        <v>4017</v>
      </c>
    </row>
    <row r="1018" spans="1:14" x14ac:dyDescent="0.3">
      <c r="A1018" t="s">
        <v>4018</v>
      </c>
      <c r="B1018" s="5" t="s">
        <v>4019</v>
      </c>
      <c r="C1018" t="s">
        <v>4020</v>
      </c>
      <c r="D1018" t="s">
        <v>105</v>
      </c>
      <c r="E1018" t="s">
        <v>85</v>
      </c>
      <c r="G1018" s="1">
        <v>45288</v>
      </c>
      <c r="H1018" t="s">
        <v>110</v>
      </c>
      <c r="I1018" t="s">
        <v>56</v>
      </c>
      <c r="J1018">
        <v>0.89</v>
      </c>
      <c r="K1018">
        <v>45</v>
      </c>
      <c r="M1018" s="6">
        <v>1</v>
      </c>
      <c r="N1018" t="s">
        <v>4021</v>
      </c>
    </row>
    <row r="1019" spans="1:14" x14ac:dyDescent="0.3">
      <c r="A1019" t="s">
        <v>4022</v>
      </c>
      <c r="B1019" s="5" t="s">
        <v>4023</v>
      </c>
      <c r="C1019" t="s">
        <v>4024</v>
      </c>
      <c r="D1019" t="s">
        <v>41</v>
      </c>
      <c r="E1019" t="s">
        <v>151</v>
      </c>
      <c r="G1019" s="1">
        <v>45415</v>
      </c>
      <c r="H1019" t="s">
        <v>152</v>
      </c>
      <c r="I1019" t="s">
        <v>56</v>
      </c>
      <c r="J1019">
        <v>26</v>
      </c>
      <c r="K1019">
        <v>1.5</v>
      </c>
      <c r="N1019" t="s">
        <v>1180</v>
      </c>
    </row>
    <row r="1020" spans="1:14" x14ac:dyDescent="0.3">
      <c r="A1020" t="s">
        <v>4025</v>
      </c>
      <c r="B1020" s="5" t="s">
        <v>4026</v>
      </c>
      <c r="C1020" t="s">
        <v>4027</v>
      </c>
      <c r="D1020" t="s">
        <v>25</v>
      </c>
      <c r="E1020" t="s">
        <v>85</v>
      </c>
      <c r="F1020" s="6">
        <v>0</v>
      </c>
      <c r="G1020" s="1">
        <v>45502</v>
      </c>
      <c r="H1020" t="s">
        <v>152</v>
      </c>
      <c r="I1020" t="s">
        <v>56</v>
      </c>
      <c r="J1020">
        <v>0.79</v>
      </c>
      <c r="K1020">
        <v>90</v>
      </c>
      <c r="L1020" t="s">
        <v>4731</v>
      </c>
      <c r="N1020" t="s">
        <v>4028</v>
      </c>
    </row>
    <row r="1021" spans="1:14" x14ac:dyDescent="0.3">
      <c r="A1021" t="s">
        <v>4029</v>
      </c>
      <c r="B1021" s="5" t="s">
        <v>4030</v>
      </c>
      <c r="C1021" t="s">
        <v>4031</v>
      </c>
      <c r="D1021" t="s">
        <v>91</v>
      </c>
      <c r="E1021" t="s">
        <v>18</v>
      </c>
      <c r="F1021" s="6">
        <v>0</v>
      </c>
      <c r="G1021" s="1">
        <v>45517</v>
      </c>
      <c r="H1021" t="s">
        <v>294</v>
      </c>
      <c r="I1021" t="s">
        <v>20</v>
      </c>
      <c r="J1021">
        <v>0.24</v>
      </c>
      <c r="K1021">
        <v>120</v>
      </c>
      <c r="L1021" t="s">
        <v>4731</v>
      </c>
      <c r="M1021" s="6">
        <v>6</v>
      </c>
      <c r="N1021" t="s">
        <v>4032</v>
      </c>
    </row>
    <row r="1022" spans="1:14" x14ac:dyDescent="0.3">
      <c r="A1022" t="s">
        <v>4033</v>
      </c>
      <c r="B1022" s="5" t="s">
        <v>4034</v>
      </c>
      <c r="C1022" t="s">
        <v>4035</v>
      </c>
      <c r="D1022" t="s">
        <v>25</v>
      </c>
      <c r="E1022" t="s">
        <v>18</v>
      </c>
      <c r="F1022" s="6">
        <v>0</v>
      </c>
      <c r="G1022" s="1">
        <v>45474</v>
      </c>
      <c r="H1022" t="s">
        <v>229</v>
      </c>
      <c r="I1022" t="s">
        <v>142</v>
      </c>
      <c r="J1022">
        <v>0.62</v>
      </c>
      <c r="K1022">
        <v>1.5</v>
      </c>
      <c r="M1022" s="6">
        <v>1</v>
      </c>
      <c r="N1022" t="s">
        <v>4036</v>
      </c>
    </row>
    <row r="1023" spans="1:14" x14ac:dyDescent="0.3">
      <c r="A1023" t="s">
        <v>4037</v>
      </c>
      <c r="B1023" s="5" t="s">
        <v>4038</v>
      </c>
      <c r="C1023" t="s">
        <v>4039</v>
      </c>
      <c r="D1023" t="s">
        <v>105</v>
      </c>
      <c r="E1023" t="s">
        <v>92</v>
      </c>
      <c r="G1023" s="1">
        <v>45239</v>
      </c>
      <c r="H1023" t="s">
        <v>34</v>
      </c>
      <c r="I1023" t="s">
        <v>35</v>
      </c>
      <c r="J1023">
        <v>25</v>
      </c>
      <c r="K1023">
        <v>120</v>
      </c>
      <c r="L1023" t="s">
        <v>4731</v>
      </c>
      <c r="M1023" s="6">
        <v>1</v>
      </c>
      <c r="N1023" t="s">
        <v>4040</v>
      </c>
    </row>
    <row r="1024" spans="1:14" x14ac:dyDescent="0.3">
      <c r="A1024" t="s">
        <v>4041</v>
      </c>
      <c r="B1024" s="5" t="s">
        <v>4042</v>
      </c>
      <c r="C1024" t="s">
        <v>4043</v>
      </c>
      <c r="D1024" t="s">
        <v>54</v>
      </c>
      <c r="E1024" t="s">
        <v>132</v>
      </c>
      <c r="F1024" s="6">
        <v>41</v>
      </c>
      <c r="G1024" s="1">
        <v>45263</v>
      </c>
      <c r="H1024" t="s">
        <v>229</v>
      </c>
      <c r="I1024" t="s">
        <v>142</v>
      </c>
      <c r="J1024">
        <v>0.88</v>
      </c>
      <c r="K1024">
        <v>90</v>
      </c>
      <c r="L1024" t="s">
        <v>4731</v>
      </c>
      <c r="M1024" s="6">
        <v>6</v>
      </c>
      <c r="N1024" t="s">
        <v>4044</v>
      </c>
    </row>
    <row r="1025" spans="1:14" x14ac:dyDescent="0.3">
      <c r="A1025" t="s">
        <v>4045</v>
      </c>
      <c r="B1025" s="5" t="s">
        <v>4046</v>
      </c>
      <c r="C1025" t="s">
        <v>4047</v>
      </c>
      <c r="D1025" t="s">
        <v>25</v>
      </c>
      <c r="E1025" t="s">
        <v>48</v>
      </c>
      <c r="G1025" s="1">
        <v>45142</v>
      </c>
      <c r="H1025" t="s">
        <v>86</v>
      </c>
      <c r="I1025" t="s">
        <v>28</v>
      </c>
      <c r="J1025">
        <v>0.72</v>
      </c>
      <c r="K1025">
        <v>1</v>
      </c>
      <c r="L1025" t="s">
        <v>4732</v>
      </c>
      <c r="M1025" s="6">
        <v>1</v>
      </c>
      <c r="N1025" t="s">
        <v>4048</v>
      </c>
    </row>
    <row r="1026" spans="1:14" x14ac:dyDescent="0.3">
      <c r="A1026" t="s">
        <v>4049</v>
      </c>
      <c r="B1026" s="5" t="s">
        <v>4050</v>
      </c>
      <c r="C1026" t="s">
        <v>4051</v>
      </c>
      <c r="D1026" t="s">
        <v>54</v>
      </c>
      <c r="E1026" t="s">
        <v>132</v>
      </c>
      <c r="G1026" s="1">
        <v>45265</v>
      </c>
      <c r="H1026" t="s">
        <v>294</v>
      </c>
      <c r="I1026" t="s">
        <v>20</v>
      </c>
      <c r="J1026">
        <v>64</v>
      </c>
      <c r="K1026">
        <v>90</v>
      </c>
      <c r="L1026" t="s">
        <v>4731</v>
      </c>
      <c r="M1026" s="6">
        <v>1</v>
      </c>
      <c r="N1026" t="s">
        <v>4052</v>
      </c>
    </row>
    <row r="1027" spans="1:14" x14ac:dyDescent="0.3">
      <c r="A1027" t="s">
        <v>4053</v>
      </c>
      <c r="B1027" s="5" t="s">
        <v>4054</v>
      </c>
      <c r="C1027" t="s">
        <v>4055</v>
      </c>
      <c r="D1027" t="s">
        <v>84</v>
      </c>
      <c r="E1027" t="s">
        <v>92</v>
      </c>
      <c r="F1027" s="6">
        <v>35</v>
      </c>
      <c r="G1027" s="1">
        <v>45166</v>
      </c>
      <c r="H1027" t="s">
        <v>27</v>
      </c>
      <c r="I1027" t="s">
        <v>28</v>
      </c>
      <c r="J1027">
        <v>0.7</v>
      </c>
      <c r="K1027">
        <v>45</v>
      </c>
      <c r="M1027" s="6">
        <v>3</v>
      </c>
      <c r="N1027" t="s">
        <v>3744</v>
      </c>
    </row>
    <row r="1028" spans="1:14" x14ac:dyDescent="0.3">
      <c r="A1028" t="s">
        <v>4056</v>
      </c>
      <c r="B1028" s="5" t="s">
        <v>4057</v>
      </c>
      <c r="C1028" t="s">
        <v>123</v>
      </c>
      <c r="D1028" t="s">
        <v>91</v>
      </c>
      <c r="E1028" t="s">
        <v>18</v>
      </c>
      <c r="F1028" s="6">
        <v>0</v>
      </c>
      <c r="G1028" s="1">
        <v>45498</v>
      </c>
      <c r="H1028" t="s">
        <v>49</v>
      </c>
      <c r="I1028" t="s">
        <v>35</v>
      </c>
      <c r="J1028">
        <v>87</v>
      </c>
      <c r="K1028">
        <v>90</v>
      </c>
      <c r="L1028" t="s">
        <v>4731</v>
      </c>
      <c r="M1028" s="6">
        <v>2</v>
      </c>
      <c r="N1028" t="s">
        <v>4058</v>
      </c>
    </row>
    <row r="1029" spans="1:14" x14ac:dyDescent="0.3">
      <c r="A1029" t="s">
        <v>4059</v>
      </c>
      <c r="B1029" s="5" t="s">
        <v>4060</v>
      </c>
      <c r="C1029" t="s">
        <v>4061</v>
      </c>
      <c r="D1029" t="s">
        <v>84</v>
      </c>
      <c r="E1029" t="s">
        <v>132</v>
      </c>
      <c r="F1029" s="6">
        <v>41</v>
      </c>
      <c r="G1029" s="1">
        <v>45188</v>
      </c>
      <c r="H1029" t="s">
        <v>43</v>
      </c>
      <c r="I1029" t="s">
        <v>20</v>
      </c>
      <c r="J1029">
        <v>0.6</v>
      </c>
      <c r="K1029">
        <v>1.5</v>
      </c>
      <c r="M1029" s="6">
        <v>5</v>
      </c>
      <c r="N1029" t="s">
        <v>4062</v>
      </c>
    </row>
    <row r="1030" spans="1:14" x14ac:dyDescent="0.3">
      <c r="A1030" t="s">
        <v>4063</v>
      </c>
      <c r="B1030" s="5" t="s">
        <v>4064</v>
      </c>
      <c r="C1030" t="s">
        <v>4065</v>
      </c>
      <c r="D1030" t="s">
        <v>105</v>
      </c>
      <c r="E1030" t="s">
        <v>42</v>
      </c>
      <c r="F1030" s="6">
        <v>0</v>
      </c>
      <c r="G1030" s="1">
        <v>45415</v>
      </c>
      <c r="H1030" t="s">
        <v>49</v>
      </c>
      <c r="I1030" t="s">
        <v>35</v>
      </c>
      <c r="J1030">
        <v>19</v>
      </c>
      <c r="K1030">
        <v>120</v>
      </c>
      <c r="L1030" t="s">
        <v>4731</v>
      </c>
      <c r="M1030" s="6">
        <v>4</v>
      </c>
      <c r="N1030" t="s">
        <v>4066</v>
      </c>
    </row>
    <row r="1031" spans="1:14" x14ac:dyDescent="0.3">
      <c r="A1031" t="s">
        <v>4067</v>
      </c>
      <c r="B1031" s="5" t="s">
        <v>4068</v>
      </c>
      <c r="C1031" t="s">
        <v>4069</v>
      </c>
      <c r="D1031" t="s">
        <v>41</v>
      </c>
      <c r="E1031" t="s">
        <v>18</v>
      </c>
      <c r="F1031" s="6">
        <v>0</v>
      </c>
      <c r="G1031" s="1">
        <v>45329</v>
      </c>
      <c r="H1031" t="s">
        <v>34</v>
      </c>
      <c r="I1031" t="s">
        <v>35</v>
      </c>
      <c r="J1031">
        <v>0.38</v>
      </c>
      <c r="K1031">
        <v>1</v>
      </c>
      <c r="L1031" t="s">
        <v>4732</v>
      </c>
      <c r="M1031" s="6">
        <v>2</v>
      </c>
      <c r="N1031" t="s">
        <v>4070</v>
      </c>
    </row>
    <row r="1032" spans="1:14" x14ac:dyDescent="0.3">
      <c r="A1032" t="s">
        <v>4071</v>
      </c>
      <c r="B1032" s="5" t="s">
        <v>4072</v>
      </c>
      <c r="C1032" t="s">
        <v>4073</v>
      </c>
      <c r="D1032" t="s">
        <v>84</v>
      </c>
      <c r="E1032" t="s">
        <v>48</v>
      </c>
      <c r="F1032" s="6">
        <v>0</v>
      </c>
      <c r="G1032" s="1">
        <v>45048</v>
      </c>
      <c r="H1032" t="s">
        <v>55</v>
      </c>
      <c r="I1032" t="s">
        <v>56</v>
      </c>
      <c r="J1032">
        <v>0.49</v>
      </c>
      <c r="K1032">
        <v>1</v>
      </c>
      <c r="L1032" t="s">
        <v>4732</v>
      </c>
      <c r="M1032" s="6">
        <v>4</v>
      </c>
      <c r="N1032" t="s">
        <v>4074</v>
      </c>
    </row>
    <row r="1033" spans="1:14" x14ac:dyDescent="0.3">
      <c r="A1033" t="s">
        <v>4075</v>
      </c>
      <c r="B1033" s="5" t="s">
        <v>4076</v>
      </c>
      <c r="C1033" t="s">
        <v>4077</v>
      </c>
      <c r="D1033" t="s">
        <v>84</v>
      </c>
      <c r="E1033" t="s">
        <v>151</v>
      </c>
      <c r="G1033" s="1">
        <v>45415</v>
      </c>
      <c r="H1033" t="s">
        <v>141</v>
      </c>
      <c r="I1033" t="s">
        <v>142</v>
      </c>
      <c r="J1033">
        <v>0.79</v>
      </c>
      <c r="K1033">
        <v>1</v>
      </c>
      <c r="L1033" t="s">
        <v>4732</v>
      </c>
      <c r="M1033" s="6">
        <v>3</v>
      </c>
      <c r="N1033" t="s">
        <v>4078</v>
      </c>
    </row>
    <row r="1034" spans="1:14" x14ac:dyDescent="0.3">
      <c r="A1034" t="s">
        <v>4079</v>
      </c>
      <c r="B1034" s="5" t="s">
        <v>4080</v>
      </c>
      <c r="C1034" t="s">
        <v>4081</v>
      </c>
      <c r="D1034" t="s">
        <v>41</v>
      </c>
      <c r="E1034" t="s">
        <v>151</v>
      </c>
      <c r="F1034" s="6">
        <v>35</v>
      </c>
      <c r="G1034" s="1">
        <v>44811</v>
      </c>
      <c r="H1034" t="s">
        <v>152</v>
      </c>
      <c r="I1034" t="s">
        <v>56</v>
      </c>
      <c r="J1034">
        <v>99</v>
      </c>
      <c r="K1034">
        <v>2</v>
      </c>
      <c r="M1034" s="6">
        <v>6</v>
      </c>
      <c r="N1034" t="s">
        <v>4082</v>
      </c>
    </row>
    <row r="1035" spans="1:14" x14ac:dyDescent="0.3">
      <c r="A1035" t="s">
        <v>4083</v>
      </c>
      <c r="B1035" s="5" t="s">
        <v>4084</v>
      </c>
      <c r="C1035" t="s">
        <v>4085</v>
      </c>
      <c r="D1035" t="s">
        <v>105</v>
      </c>
      <c r="E1035" t="s">
        <v>18</v>
      </c>
      <c r="F1035" s="6">
        <v>36</v>
      </c>
      <c r="G1035" s="1">
        <v>45663</v>
      </c>
      <c r="H1035" t="s">
        <v>152</v>
      </c>
      <c r="I1035" t="s">
        <v>56</v>
      </c>
      <c r="J1035">
        <v>0.49</v>
      </c>
      <c r="K1035">
        <v>1.5</v>
      </c>
      <c r="M1035" s="6">
        <v>5</v>
      </c>
      <c r="N1035" t="s">
        <v>2246</v>
      </c>
    </row>
    <row r="1036" spans="1:14" x14ac:dyDescent="0.3">
      <c r="A1036" t="s">
        <v>4086</v>
      </c>
      <c r="B1036" s="5" t="s">
        <v>4087</v>
      </c>
      <c r="C1036" t="s">
        <v>4088</v>
      </c>
      <c r="D1036" t="s">
        <v>91</v>
      </c>
      <c r="E1036" t="s">
        <v>70</v>
      </c>
      <c r="F1036" s="6">
        <v>43</v>
      </c>
      <c r="G1036" s="1">
        <v>45169</v>
      </c>
      <c r="H1036" t="s">
        <v>152</v>
      </c>
      <c r="I1036" t="s">
        <v>56</v>
      </c>
      <c r="J1036">
        <v>0.97</v>
      </c>
      <c r="K1036">
        <v>120</v>
      </c>
      <c r="L1036" t="s">
        <v>4731</v>
      </c>
      <c r="M1036" s="6">
        <v>5</v>
      </c>
      <c r="N1036" t="s">
        <v>4089</v>
      </c>
    </row>
    <row r="1037" spans="1:14" x14ac:dyDescent="0.3">
      <c r="A1037" t="s">
        <v>4090</v>
      </c>
      <c r="B1037" s="5" t="s">
        <v>4091</v>
      </c>
      <c r="C1037" t="s">
        <v>4092</v>
      </c>
      <c r="D1037" t="s">
        <v>25</v>
      </c>
      <c r="E1037" t="s">
        <v>70</v>
      </c>
      <c r="F1037" s="6">
        <v>0</v>
      </c>
      <c r="G1037" s="1">
        <v>45087</v>
      </c>
      <c r="H1037" t="s">
        <v>294</v>
      </c>
      <c r="I1037" t="s">
        <v>20</v>
      </c>
      <c r="J1037">
        <v>45</v>
      </c>
      <c r="K1037">
        <v>2</v>
      </c>
      <c r="M1037" s="6">
        <v>2</v>
      </c>
      <c r="N1037" t="s">
        <v>4093</v>
      </c>
    </row>
    <row r="1038" spans="1:14" x14ac:dyDescent="0.3">
      <c r="A1038" t="s">
        <v>4094</v>
      </c>
      <c r="B1038" s="5" t="s">
        <v>4095</v>
      </c>
      <c r="C1038" t="s">
        <v>4096</v>
      </c>
      <c r="D1038" t="s">
        <v>105</v>
      </c>
      <c r="E1038" t="s">
        <v>48</v>
      </c>
      <c r="F1038" s="6">
        <v>31</v>
      </c>
      <c r="G1038" s="1">
        <v>45434</v>
      </c>
      <c r="H1038" t="s">
        <v>55</v>
      </c>
      <c r="I1038" t="s">
        <v>56</v>
      </c>
      <c r="J1038">
        <v>0.38</v>
      </c>
      <c r="K1038">
        <v>1</v>
      </c>
      <c r="L1038" t="s">
        <v>4732</v>
      </c>
      <c r="M1038" s="6">
        <v>1</v>
      </c>
      <c r="N1038" t="s">
        <v>4097</v>
      </c>
    </row>
    <row r="1039" spans="1:14" x14ac:dyDescent="0.3">
      <c r="A1039" t="s">
        <v>4098</v>
      </c>
      <c r="B1039" s="5" t="s">
        <v>4099</v>
      </c>
      <c r="C1039" t="s">
        <v>4100</v>
      </c>
      <c r="D1039" t="s">
        <v>105</v>
      </c>
      <c r="E1039" t="s">
        <v>132</v>
      </c>
      <c r="F1039" s="6">
        <v>21</v>
      </c>
      <c r="G1039" s="1">
        <v>44972</v>
      </c>
      <c r="H1039" t="s">
        <v>152</v>
      </c>
      <c r="I1039" t="s">
        <v>56</v>
      </c>
      <c r="J1039">
        <v>88</v>
      </c>
      <c r="K1039">
        <v>1</v>
      </c>
      <c r="L1039" t="s">
        <v>4732</v>
      </c>
      <c r="M1039" s="6">
        <v>6</v>
      </c>
      <c r="N1039" t="s">
        <v>4101</v>
      </c>
    </row>
    <row r="1040" spans="1:14" x14ac:dyDescent="0.3">
      <c r="A1040" t="s">
        <v>4102</v>
      </c>
      <c r="B1040" s="5" t="s">
        <v>4103</v>
      </c>
      <c r="C1040" t="s">
        <v>4104</v>
      </c>
      <c r="D1040" t="s">
        <v>115</v>
      </c>
      <c r="E1040" t="s">
        <v>48</v>
      </c>
      <c r="F1040" s="6">
        <v>32</v>
      </c>
      <c r="G1040" s="1">
        <v>45527</v>
      </c>
      <c r="H1040" t="s">
        <v>55</v>
      </c>
      <c r="I1040" t="s">
        <v>56</v>
      </c>
      <c r="J1040">
        <v>75</v>
      </c>
      <c r="K1040">
        <v>90</v>
      </c>
      <c r="L1040" t="s">
        <v>4731</v>
      </c>
      <c r="N1040" t="s">
        <v>4105</v>
      </c>
    </row>
    <row r="1041" spans="1:14" x14ac:dyDescent="0.3">
      <c r="A1041" t="s">
        <v>4106</v>
      </c>
      <c r="B1041" s="5" t="s">
        <v>4107</v>
      </c>
      <c r="C1041" t="s">
        <v>4108</v>
      </c>
      <c r="D1041" t="s">
        <v>84</v>
      </c>
      <c r="E1041" t="s">
        <v>48</v>
      </c>
      <c r="F1041" s="6">
        <v>0</v>
      </c>
      <c r="G1041" s="1">
        <v>45274</v>
      </c>
      <c r="H1041" t="s">
        <v>65</v>
      </c>
      <c r="I1041" t="s">
        <v>28</v>
      </c>
      <c r="J1041">
        <v>8</v>
      </c>
      <c r="K1041">
        <v>1.5</v>
      </c>
      <c r="M1041" s="6">
        <v>2</v>
      </c>
      <c r="N1041" t="s">
        <v>4109</v>
      </c>
    </row>
    <row r="1042" spans="1:14" x14ac:dyDescent="0.3">
      <c r="A1042" t="s">
        <v>4110</v>
      </c>
      <c r="B1042" s="5" t="s">
        <v>4111</v>
      </c>
      <c r="C1042" t="s">
        <v>4112</v>
      </c>
      <c r="D1042" t="s">
        <v>105</v>
      </c>
      <c r="E1042" t="s">
        <v>151</v>
      </c>
      <c r="G1042" s="1">
        <v>45039</v>
      </c>
      <c r="H1042" t="s">
        <v>49</v>
      </c>
      <c r="I1042" t="s">
        <v>35</v>
      </c>
      <c r="J1042">
        <v>0.63</v>
      </c>
      <c r="K1042">
        <v>2</v>
      </c>
      <c r="M1042" s="6">
        <v>1</v>
      </c>
      <c r="N1042" t="s">
        <v>4113</v>
      </c>
    </row>
    <row r="1043" spans="1:14" x14ac:dyDescent="0.3">
      <c r="A1043" t="s">
        <v>4114</v>
      </c>
      <c r="B1043" s="5" t="s">
        <v>4115</v>
      </c>
      <c r="C1043" t="s">
        <v>4116</v>
      </c>
      <c r="D1043" t="s">
        <v>115</v>
      </c>
      <c r="E1043" t="s">
        <v>18</v>
      </c>
      <c r="F1043" s="6">
        <v>28</v>
      </c>
      <c r="G1043" s="1">
        <v>44690</v>
      </c>
      <c r="H1043" t="s">
        <v>86</v>
      </c>
      <c r="I1043" t="s">
        <v>28</v>
      </c>
      <c r="J1043">
        <v>6</v>
      </c>
      <c r="K1043">
        <v>2</v>
      </c>
      <c r="N1043" t="s">
        <v>4117</v>
      </c>
    </row>
    <row r="1044" spans="1:14" x14ac:dyDescent="0.3">
      <c r="A1044" t="s">
        <v>4118</v>
      </c>
      <c r="B1044" s="5" t="s">
        <v>4119</v>
      </c>
      <c r="C1044" t="s">
        <v>4120</v>
      </c>
      <c r="D1044" t="s">
        <v>91</v>
      </c>
      <c r="E1044" t="s">
        <v>42</v>
      </c>
      <c r="F1044" s="6">
        <v>30</v>
      </c>
      <c r="G1044" s="1">
        <v>45064</v>
      </c>
      <c r="H1044" t="s">
        <v>110</v>
      </c>
      <c r="I1044" t="s">
        <v>56</v>
      </c>
      <c r="J1044">
        <v>0.16</v>
      </c>
      <c r="K1044">
        <v>2</v>
      </c>
      <c r="M1044" s="6">
        <v>6</v>
      </c>
      <c r="N1044" t="s">
        <v>4121</v>
      </c>
    </row>
    <row r="1045" spans="1:14" x14ac:dyDescent="0.3">
      <c r="A1045" t="s">
        <v>4122</v>
      </c>
      <c r="B1045" s="5" t="s">
        <v>4123</v>
      </c>
      <c r="C1045" t="s">
        <v>4124</v>
      </c>
      <c r="D1045" t="s">
        <v>84</v>
      </c>
      <c r="E1045" t="s">
        <v>18</v>
      </c>
      <c r="G1045" s="1">
        <v>45494</v>
      </c>
      <c r="H1045" t="s">
        <v>152</v>
      </c>
      <c r="I1045" t="s">
        <v>56</v>
      </c>
      <c r="J1045">
        <v>0.46</v>
      </c>
      <c r="K1045">
        <v>1</v>
      </c>
      <c r="L1045" t="s">
        <v>4732</v>
      </c>
      <c r="M1045" s="6">
        <v>6</v>
      </c>
      <c r="N1045" t="s">
        <v>4125</v>
      </c>
    </row>
    <row r="1046" spans="1:14" x14ac:dyDescent="0.3">
      <c r="A1046" t="s">
        <v>4126</v>
      </c>
      <c r="B1046" s="5" t="s">
        <v>4127</v>
      </c>
      <c r="C1046" t="s">
        <v>4128</v>
      </c>
      <c r="D1046" t="s">
        <v>54</v>
      </c>
      <c r="E1046" t="s">
        <v>92</v>
      </c>
      <c r="F1046" s="6">
        <v>21</v>
      </c>
      <c r="G1046" s="1">
        <v>45199</v>
      </c>
      <c r="H1046" t="s">
        <v>71</v>
      </c>
      <c r="I1046" t="s">
        <v>35</v>
      </c>
      <c r="J1046">
        <v>0.1</v>
      </c>
      <c r="K1046">
        <v>120</v>
      </c>
      <c r="L1046" t="s">
        <v>4731</v>
      </c>
      <c r="M1046" s="6">
        <v>4</v>
      </c>
      <c r="N1046" t="s">
        <v>4129</v>
      </c>
    </row>
    <row r="1047" spans="1:14" x14ac:dyDescent="0.3">
      <c r="A1047" t="s">
        <v>4130</v>
      </c>
      <c r="B1047" s="5" t="s">
        <v>4131</v>
      </c>
      <c r="C1047" t="s">
        <v>4132</v>
      </c>
      <c r="D1047" t="s">
        <v>17</v>
      </c>
      <c r="E1047" t="s">
        <v>26</v>
      </c>
      <c r="F1047" s="6">
        <v>41</v>
      </c>
      <c r="G1047" s="1">
        <v>45354</v>
      </c>
      <c r="H1047" t="s">
        <v>229</v>
      </c>
      <c r="I1047" t="s">
        <v>142</v>
      </c>
      <c r="J1047">
        <v>0.73</v>
      </c>
      <c r="K1047">
        <v>2</v>
      </c>
      <c r="M1047" s="6">
        <v>6</v>
      </c>
      <c r="N1047" t="s">
        <v>4133</v>
      </c>
    </row>
    <row r="1048" spans="1:14" x14ac:dyDescent="0.3">
      <c r="A1048" t="s">
        <v>4134</v>
      </c>
      <c r="B1048" s="5" t="s">
        <v>4135</v>
      </c>
      <c r="C1048" t="s">
        <v>4136</v>
      </c>
      <c r="D1048" t="s">
        <v>17</v>
      </c>
      <c r="E1048" t="s">
        <v>70</v>
      </c>
      <c r="F1048" s="6">
        <v>0</v>
      </c>
      <c r="G1048" s="1">
        <v>44700</v>
      </c>
      <c r="H1048" t="s">
        <v>86</v>
      </c>
      <c r="I1048" t="s">
        <v>28</v>
      </c>
      <c r="J1048">
        <v>0.57999999999999996</v>
      </c>
      <c r="K1048">
        <v>45</v>
      </c>
      <c r="N1048" t="s">
        <v>4137</v>
      </c>
    </row>
    <row r="1049" spans="1:14" x14ac:dyDescent="0.3">
      <c r="A1049" t="s">
        <v>4138</v>
      </c>
      <c r="B1049" s="5" t="s">
        <v>4139</v>
      </c>
      <c r="C1049" t="s">
        <v>4140</v>
      </c>
      <c r="D1049" t="s">
        <v>91</v>
      </c>
      <c r="E1049" t="s">
        <v>70</v>
      </c>
      <c r="G1049" s="1">
        <v>45290</v>
      </c>
      <c r="H1049" t="s">
        <v>19</v>
      </c>
      <c r="I1049" t="s">
        <v>20</v>
      </c>
      <c r="J1049">
        <v>0</v>
      </c>
      <c r="K1049">
        <v>1</v>
      </c>
      <c r="L1049" t="s">
        <v>4732</v>
      </c>
      <c r="M1049" s="6">
        <v>4</v>
      </c>
      <c r="N1049" t="s">
        <v>4141</v>
      </c>
    </row>
    <row r="1050" spans="1:14" x14ac:dyDescent="0.3">
      <c r="A1050" t="s">
        <v>4142</v>
      </c>
      <c r="B1050" s="5" t="s">
        <v>4143</v>
      </c>
      <c r="C1050" t="s">
        <v>4144</v>
      </c>
      <c r="D1050" t="s">
        <v>91</v>
      </c>
      <c r="E1050" t="s">
        <v>132</v>
      </c>
      <c r="F1050" s="6">
        <v>0</v>
      </c>
      <c r="G1050" s="1">
        <v>44960</v>
      </c>
      <c r="H1050" t="s">
        <v>152</v>
      </c>
      <c r="I1050" t="s">
        <v>56</v>
      </c>
      <c r="J1050">
        <v>60</v>
      </c>
      <c r="K1050">
        <v>45</v>
      </c>
      <c r="M1050" s="6">
        <v>3</v>
      </c>
      <c r="N1050" t="s">
        <v>4145</v>
      </c>
    </row>
    <row r="1051" spans="1:14" x14ac:dyDescent="0.3">
      <c r="A1051" t="s">
        <v>4146</v>
      </c>
      <c r="B1051" s="5" t="s">
        <v>4147</v>
      </c>
      <c r="C1051" t="s">
        <v>4148</v>
      </c>
      <c r="D1051" t="s">
        <v>41</v>
      </c>
      <c r="E1051" t="s">
        <v>48</v>
      </c>
      <c r="G1051" s="1">
        <v>45549</v>
      </c>
      <c r="H1051" t="s">
        <v>165</v>
      </c>
      <c r="I1051" t="s">
        <v>142</v>
      </c>
      <c r="J1051">
        <v>0.24</v>
      </c>
      <c r="K1051">
        <v>45</v>
      </c>
      <c r="N1051" t="s">
        <v>4149</v>
      </c>
    </row>
    <row r="1052" spans="1:14" x14ac:dyDescent="0.3">
      <c r="A1052" t="s">
        <v>4150</v>
      </c>
      <c r="B1052" s="5" t="s">
        <v>4151</v>
      </c>
      <c r="C1052" t="s">
        <v>4152</v>
      </c>
      <c r="D1052" t="s">
        <v>54</v>
      </c>
      <c r="E1052" t="s">
        <v>85</v>
      </c>
      <c r="F1052" s="6">
        <v>34</v>
      </c>
      <c r="G1052" s="1">
        <v>45326</v>
      </c>
      <c r="H1052" t="s">
        <v>165</v>
      </c>
      <c r="I1052" t="s">
        <v>142</v>
      </c>
      <c r="J1052">
        <v>0.81</v>
      </c>
      <c r="K1052">
        <v>45</v>
      </c>
      <c r="M1052" s="6">
        <v>3</v>
      </c>
      <c r="N1052" t="s">
        <v>4153</v>
      </c>
    </row>
    <row r="1053" spans="1:14" x14ac:dyDescent="0.3">
      <c r="A1053" t="s">
        <v>4154</v>
      </c>
      <c r="B1053" s="5" t="s">
        <v>779</v>
      </c>
      <c r="C1053" t="s">
        <v>4155</v>
      </c>
      <c r="D1053" t="s">
        <v>84</v>
      </c>
      <c r="E1053" t="s">
        <v>70</v>
      </c>
      <c r="F1053" s="6">
        <v>0</v>
      </c>
      <c r="G1053" s="1">
        <v>44749</v>
      </c>
      <c r="H1053" t="s">
        <v>49</v>
      </c>
      <c r="I1053" t="s">
        <v>35</v>
      </c>
      <c r="J1053">
        <v>0.63</v>
      </c>
      <c r="K1053">
        <v>1.5</v>
      </c>
      <c r="M1053" s="6">
        <v>3</v>
      </c>
      <c r="N1053" t="s">
        <v>2816</v>
      </c>
    </row>
    <row r="1054" spans="1:14" x14ac:dyDescent="0.3">
      <c r="A1054" t="s">
        <v>4156</v>
      </c>
      <c r="B1054" s="5" t="s">
        <v>4157</v>
      </c>
      <c r="C1054" t="s">
        <v>4158</v>
      </c>
      <c r="D1054" t="s">
        <v>54</v>
      </c>
      <c r="E1054" t="s">
        <v>132</v>
      </c>
      <c r="F1054" s="6">
        <v>0</v>
      </c>
      <c r="G1054" s="1">
        <v>45533</v>
      </c>
      <c r="H1054" t="s">
        <v>294</v>
      </c>
      <c r="I1054" t="s">
        <v>20</v>
      </c>
      <c r="J1054">
        <v>0.86</v>
      </c>
      <c r="K1054">
        <v>1</v>
      </c>
      <c r="L1054" t="s">
        <v>4732</v>
      </c>
      <c r="M1054" s="6">
        <v>1</v>
      </c>
      <c r="N1054" t="s">
        <v>4159</v>
      </c>
    </row>
    <row r="1055" spans="1:14" x14ac:dyDescent="0.3">
      <c r="A1055" t="s">
        <v>4160</v>
      </c>
      <c r="B1055" s="5" t="s">
        <v>4161</v>
      </c>
      <c r="C1055" t="s">
        <v>4162</v>
      </c>
      <c r="D1055" t="s">
        <v>54</v>
      </c>
      <c r="E1055" t="s">
        <v>18</v>
      </c>
      <c r="G1055" s="1">
        <v>45446</v>
      </c>
      <c r="H1055" t="s">
        <v>55</v>
      </c>
      <c r="I1055" t="s">
        <v>56</v>
      </c>
      <c r="J1055">
        <v>0.95</v>
      </c>
      <c r="K1055">
        <v>2</v>
      </c>
      <c r="M1055" s="6">
        <v>2</v>
      </c>
      <c r="N1055" t="s">
        <v>4163</v>
      </c>
    </row>
    <row r="1056" spans="1:14" x14ac:dyDescent="0.3">
      <c r="A1056" t="s">
        <v>4164</v>
      </c>
      <c r="B1056" s="5" t="s">
        <v>4165</v>
      </c>
      <c r="C1056" t="s">
        <v>123</v>
      </c>
      <c r="D1056" t="s">
        <v>105</v>
      </c>
      <c r="E1056" t="s">
        <v>151</v>
      </c>
      <c r="F1056" s="6">
        <v>0</v>
      </c>
      <c r="G1056" s="1">
        <v>44958</v>
      </c>
      <c r="H1056" t="s">
        <v>55</v>
      </c>
      <c r="I1056" t="s">
        <v>56</v>
      </c>
      <c r="J1056">
        <v>0.96</v>
      </c>
      <c r="K1056">
        <v>90</v>
      </c>
      <c r="L1056" t="s">
        <v>4731</v>
      </c>
      <c r="M1056" s="6">
        <v>4</v>
      </c>
      <c r="N1056" t="s">
        <v>4166</v>
      </c>
    </row>
    <row r="1057" spans="1:14" x14ac:dyDescent="0.3">
      <c r="A1057" t="s">
        <v>4167</v>
      </c>
      <c r="B1057" s="5" t="s">
        <v>4168</v>
      </c>
      <c r="C1057" t="s">
        <v>4169</v>
      </c>
      <c r="D1057" t="s">
        <v>105</v>
      </c>
      <c r="E1057" t="s">
        <v>42</v>
      </c>
      <c r="F1057" s="6">
        <v>28</v>
      </c>
      <c r="G1057" s="1">
        <v>45509</v>
      </c>
      <c r="H1057" t="s">
        <v>294</v>
      </c>
      <c r="I1057" t="s">
        <v>20</v>
      </c>
      <c r="J1057">
        <v>0.23</v>
      </c>
      <c r="K1057">
        <v>90</v>
      </c>
      <c r="L1057" t="s">
        <v>4731</v>
      </c>
      <c r="M1057" s="6">
        <v>2</v>
      </c>
      <c r="N1057" t="s">
        <v>4170</v>
      </c>
    </row>
    <row r="1058" spans="1:14" x14ac:dyDescent="0.3">
      <c r="A1058" t="s">
        <v>4171</v>
      </c>
      <c r="B1058" s="5" t="s">
        <v>4172</v>
      </c>
      <c r="C1058" t="s">
        <v>4173</v>
      </c>
      <c r="D1058" t="s">
        <v>105</v>
      </c>
      <c r="E1058" t="s">
        <v>132</v>
      </c>
      <c r="F1058" s="6">
        <v>39</v>
      </c>
      <c r="G1058" s="1">
        <v>45682</v>
      </c>
      <c r="H1058" t="s">
        <v>165</v>
      </c>
      <c r="I1058" t="s">
        <v>142</v>
      </c>
      <c r="J1058">
        <v>0.77</v>
      </c>
      <c r="K1058">
        <v>90</v>
      </c>
      <c r="L1058" t="s">
        <v>4731</v>
      </c>
      <c r="N1058" t="s">
        <v>4174</v>
      </c>
    </row>
    <row r="1059" spans="1:14" x14ac:dyDescent="0.3">
      <c r="A1059" t="s">
        <v>4175</v>
      </c>
      <c r="B1059" s="5" t="s">
        <v>4176</v>
      </c>
      <c r="C1059" t="s">
        <v>4177</v>
      </c>
      <c r="D1059" t="s">
        <v>84</v>
      </c>
      <c r="E1059" t="s">
        <v>132</v>
      </c>
      <c r="G1059" s="1">
        <v>45096</v>
      </c>
      <c r="H1059" t="s">
        <v>294</v>
      </c>
      <c r="I1059" t="s">
        <v>20</v>
      </c>
      <c r="J1059">
        <v>0.3</v>
      </c>
      <c r="K1059">
        <v>45</v>
      </c>
      <c r="M1059" s="6">
        <v>5</v>
      </c>
      <c r="N1059" t="s">
        <v>4178</v>
      </c>
    </row>
    <row r="1060" spans="1:14" x14ac:dyDescent="0.3">
      <c r="A1060" t="s">
        <v>4179</v>
      </c>
      <c r="B1060" s="5" t="s">
        <v>4180</v>
      </c>
      <c r="C1060" t="s">
        <v>4181</v>
      </c>
      <c r="D1060" t="s">
        <v>105</v>
      </c>
      <c r="E1060" t="s">
        <v>151</v>
      </c>
      <c r="G1060" s="1">
        <v>44820</v>
      </c>
      <c r="H1060" t="s">
        <v>71</v>
      </c>
      <c r="I1060" t="s">
        <v>35</v>
      </c>
      <c r="J1060">
        <v>0.16</v>
      </c>
      <c r="K1060">
        <v>45</v>
      </c>
      <c r="M1060" s="6">
        <v>5</v>
      </c>
      <c r="N1060" t="s">
        <v>2627</v>
      </c>
    </row>
    <row r="1061" spans="1:14" x14ac:dyDescent="0.3">
      <c r="A1061" t="s">
        <v>4182</v>
      </c>
      <c r="B1061" s="5" t="s">
        <v>4183</v>
      </c>
      <c r="C1061" t="s">
        <v>4184</v>
      </c>
      <c r="D1061" t="s">
        <v>115</v>
      </c>
      <c r="E1061" t="s">
        <v>42</v>
      </c>
      <c r="G1061" s="1">
        <v>45135</v>
      </c>
      <c r="H1061" t="s">
        <v>49</v>
      </c>
      <c r="I1061" t="s">
        <v>35</v>
      </c>
      <c r="J1061">
        <v>88</v>
      </c>
      <c r="K1061">
        <v>90</v>
      </c>
      <c r="L1061" t="s">
        <v>4731</v>
      </c>
      <c r="M1061" s="6">
        <v>2</v>
      </c>
      <c r="N1061" t="s">
        <v>995</v>
      </c>
    </row>
    <row r="1062" spans="1:14" x14ac:dyDescent="0.3">
      <c r="A1062" t="s">
        <v>4185</v>
      </c>
      <c r="B1062" s="5" t="s">
        <v>4186</v>
      </c>
      <c r="C1062" t="s">
        <v>4187</v>
      </c>
      <c r="D1062" t="s">
        <v>41</v>
      </c>
      <c r="E1062" t="s">
        <v>132</v>
      </c>
      <c r="G1062" s="1">
        <v>45720</v>
      </c>
      <c r="H1062" t="s">
        <v>229</v>
      </c>
      <c r="I1062" t="s">
        <v>142</v>
      </c>
      <c r="J1062">
        <v>0.28999999999999998</v>
      </c>
      <c r="K1062">
        <v>1</v>
      </c>
      <c r="L1062" t="s">
        <v>4732</v>
      </c>
      <c r="N1062" t="s">
        <v>4188</v>
      </c>
    </row>
    <row r="1063" spans="1:14" x14ac:dyDescent="0.3">
      <c r="A1063" t="s">
        <v>4189</v>
      </c>
      <c r="B1063" s="5" t="s">
        <v>4190</v>
      </c>
      <c r="C1063" t="s">
        <v>4191</v>
      </c>
      <c r="D1063" t="s">
        <v>25</v>
      </c>
      <c r="E1063" t="s">
        <v>70</v>
      </c>
      <c r="G1063" s="1">
        <v>45427</v>
      </c>
      <c r="H1063" t="s">
        <v>86</v>
      </c>
      <c r="I1063" t="s">
        <v>28</v>
      </c>
      <c r="J1063">
        <v>0.1</v>
      </c>
      <c r="K1063">
        <v>90</v>
      </c>
      <c r="L1063" t="s">
        <v>4731</v>
      </c>
      <c r="M1063" s="6">
        <v>5</v>
      </c>
      <c r="N1063" t="s">
        <v>4192</v>
      </c>
    </row>
    <row r="1064" spans="1:14" x14ac:dyDescent="0.3">
      <c r="A1064" t="s">
        <v>4193</v>
      </c>
      <c r="B1064" s="5" t="s">
        <v>4194</v>
      </c>
      <c r="C1064" t="s">
        <v>4195</v>
      </c>
      <c r="D1064" t="s">
        <v>115</v>
      </c>
      <c r="E1064" t="s">
        <v>92</v>
      </c>
      <c r="G1064" s="1">
        <v>45282</v>
      </c>
      <c r="H1064" t="s">
        <v>165</v>
      </c>
      <c r="I1064" t="s">
        <v>142</v>
      </c>
      <c r="J1064">
        <v>0.81</v>
      </c>
      <c r="K1064">
        <v>120</v>
      </c>
      <c r="L1064" t="s">
        <v>4731</v>
      </c>
      <c r="M1064" s="6">
        <v>1</v>
      </c>
      <c r="N1064" t="s">
        <v>4196</v>
      </c>
    </row>
    <row r="1065" spans="1:14" x14ac:dyDescent="0.3">
      <c r="A1065" t="s">
        <v>4197</v>
      </c>
      <c r="B1065" s="5" t="s">
        <v>4198</v>
      </c>
      <c r="C1065" t="s">
        <v>4199</v>
      </c>
      <c r="D1065" t="s">
        <v>41</v>
      </c>
      <c r="E1065" t="s">
        <v>92</v>
      </c>
      <c r="F1065" s="6">
        <v>0</v>
      </c>
      <c r="G1065" s="1">
        <v>44673</v>
      </c>
      <c r="H1065" t="s">
        <v>71</v>
      </c>
      <c r="I1065" t="s">
        <v>35</v>
      </c>
      <c r="J1065">
        <v>0.76</v>
      </c>
      <c r="K1065">
        <v>1</v>
      </c>
      <c r="L1065" t="s">
        <v>4732</v>
      </c>
      <c r="M1065" s="6">
        <v>5</v>
      </c>
      <c r="N1065" t="s">
        <v>4200</v>
      </c>
    </row>
    <row r="1066" spans="1:14" x14ac:dyDescent="0.3">
      <c r="A1066" t="s">
        <v>4201</v>
      </c>
      <c r="B1066" s="5" t="s">
        <v>4202</v>
      </c>
      <c r="C1066" t="s">
        <v>4203</v>
      </c>
      <c r="D1066" t="s">
        <v>84</v>
      </c>
      <c r="E1066" t="s">
        <v>70</v>
      </c>
      <c r="G1066" s="1">
        <v>45355</v>
      </c>
      <c r="H1066" t="s">
        <v>110</v>
      </c>
      <c r="I1066" t="s">
        <v>56</v>
      </c>
      <c r="J1066">
        <v>0.18</v>
      </c>
      <c r="K1066">
        <v>2</v>
      </c>
      <c r="M1066" s="6">
        <v>3</v>
      </c>
      <c r="N1066" t="s">
        <v>4204</v>
      </c>
    </row>
    <row r="1067" spans="1:14" x14ac:dyDescent="0.3">
      <c r="A1067" t="s">
        <v>4205</v>
      </c>
      <c r="B1067" s="5" t="s">
        <v>4206</v>
      </c>
      <c r="C1067" t="s">
        <v>4207</v>
      </c>
      <c r="D1067" t="s">
        <v>115</v>
      </c>
      <c r="E1067" t="s">
        <v>42</v>
      </c>
      <c r="F1067" s="6">
        <v>0</v>
      </c>
      <c r="G1067" s="1">
        <v>45056</v>
      </c>
      <c r="H1067" t="s">
        <v>110</v>
      </c>
      <c r="I1067" t="s">
        <v>56</v>
      </c>
      <c r="J1067">
        <v>0.56000000000000005</v>
      </c>
      <c r="K1067">
        <v>45</v>
      </c>
      <c r="M1067" s="6">
        <v>6</v>
      </c>
      <c r="N1067" t="s">
        <v>4208</v>
      </c>
    </row>
    <row r="1068" spans="1:14" x14ac:dyDescent="0.3">
      <c r="A1068" t="s">
        <v>4209</v>
      </c>
      <c r="B1068" s="5" t="s">
        <v>4210</v>
      </c>
      <c r="C1068" t="s">
        <v>4211</v>
      </c>
      <c r="D1068" t="s">
        <v>54</v>
      </c>
      <c r="E1068" t="s">
        <v>48</v>
      </c>
      <c r="F1068" s="6">
        <v>0</v>
      </c>
      <c r="G1068" s="1">
        <v>44792</v>
      </c>
      <c r="H1068" t="s">
        <v>141</v>
      </c>
      <c r="I1068" t="s">
        <v>142</v>
      </c>
      <c r="J1068">
        <v>15</v>
      </c>
      <c r="K1068">
        <v>2</v>
      </c>
      <c r="M1068" s="6">
        <v>1</v>
      </c>
      <c r="N1068" t="s">
        <v>4212</v>
      </c>
    </row>
    <row r="1069" spans="1:14" x14ac:dyDescent="0.3">
      <c r="A1069" t="s">
        <v>4213</v>
      </c>
      <c r="B1069" s="5" t="s">
        <v>4214</v>
      </c>
      <c r="C1069" t="s">
        <v>4215</v>
      </c>
      <c r="D1069" t="s">
        <v>54</v>
      </c>
      <c r="E1069" t="s">
        <v>26</v>
      </c>
      <c r="F1069" s="6">
        <v>34</v>
      </c>
      <c r="G1069" s="1">
        <v>45033</v>
      </c>
      <c r="H1069" t="s">
        <v>110</v>
      </c>
      <c r="I1069" t="s">
        <v>56</v>
      </c>
      <c r="J1069">
        <v>0.78</v>
      </c>
      <c r="K1069">
        <v>120</v>
      </c>
      <c r="L1069" t="s">
        <v>4731</v>
      </c>
      <c r="M1069" s="6">
        <v>6</v>
      </c>
      <c r="N1069" t="s">
        <v>4216</v>
      </c>
    </row>
    <row r="1070" spans="1:14" x14ac:dyDescent="0.3">
      <c r="A1070" t="s">
        <v>4217</v>
      </c>
      <c r="B1070" s="5" t="s">
        <v>4218</v>
      </c>
      <c r="C1070" t="s">
        <v>4219</v>
      </c>
      <c r="D1070" t="s">
        <v>17</v>
      </c>
      <c r="E1070" t="s">
        <v>151</v>
      </c>
      <c r="G1070" s="1">
        <v>44930</v>
      </c>
      <c r="H1070" t="s">
        <v>165</v>
      </c>
      <c r="I1070" t="s">
        <v>142</v>
      </c>
      <c r="J1070">
        <v>0.13</v>
      </c>
      <c r="K1070">
        <v>1.5</v>
      </c>
      <c r="M1070" s="6">
        <v>5</v>
      </c>
      <c r="N1070" t="s">
        <v>4220</v>
      </c>
    </row>
    <row r="1071" spans="1:14" x14ac:dyDescent="0.3">
      <c r="A1071" t="s">
        <v>4221</v>
      </c>
      <c r="B1071" s="5" t="s">
        <v>4222</v>
      </c>
      <c r="C1071" t="s">
        <v>4223</v>
      </c>
      <c r="D1071" t="s">
        <v>17</v>
      </c>
      <c r="E1071" t="s">
        <v>85</v>
      </c>
      <c r="F1071" s="6">
        <v>32</v>
      </c>
      <c r="G1071" s="1">
        <v>45680</v>
      </c>
      <c r="H1071" t="s">
        <v>294</v>
      </c>
      <c r="I1071" t="s">
        <v>20</v>
      </c>
      <c r="J1071">
        <v>0.53</v>
      </c>
      <c r="K1071">
        <v>45</v>
      </c>
      <c r="L1071" t="s">
        <v>4731</v>
      </c>
      <c r="N1071" t="s">
        <v>4224</v>
      </c>
    </row>
    <row r="1072" spans="1:14" x14ac:dyDescent="0.3">
      <c r="A1072" t="s">
        <v>4225</v>
      </c>
      <c r="B1072" s="5" t="s">
        <v>4226</v>
      </c>
      <c r="C1072" t="s">
        <v>4227</v>
      </c>
      <c r="D1072" t="s">
        <v>115</v>
      </c>
      <c r="E1072" t="s">
        <v>26</v>
      </c>
      <c r="F1072" s="6">
        <v>19</v>
      </c>
      <c r="G1072" s="1">
        <v>44831</v>
      </c>
      <c r="H1072" t="s">
        <v>229</v>
      </c>
      <c r="I1072" t="s">
        <v>142</v>
      </c>
      <c r="J1072">
        <v>0.03</v>
      </c>
      <c r="K1072">
        <v>1</v>
      </c>
      <c r="L1072" t="s">
        <v>4732</v>
      </c>
      <c r="M1072" s="6">
        <v>1</v>
      </c>
      <c r="N1072" t="s">
        <v>4228</v>
      </c>
    </row>
    <row r="1073" spans="1:14" x14ac:dyDescent="0.3">
      <c r="A1073" t="s">
        <v>4229</v>
      </c>
      <c r="B1073" s="5" t="s">
        <v>4230</v>
      </c>
      <c r="C1073" t="s">
        <v>4231</v>
      </c>
      <c r="D1073" t="s">
        <v>25</v>
      </c>
      <c r="E1073" t="s">
        <v>132</v>
      </c>
      <c r="F1073" s="6">
        <v>0</v>
      </c>
      <c r="G1073" s="1">
        <v>45250</v>
      </c>
      <c r="H1073" t="s">
        <v>141</v>
      </c>
      <c r="I1073" t="s">
        <v>142</v>
      </c>
      <c r="J1073">
        <v>0.81</v>
      </c>
      <c r="K1073">
        <v>2</v>
      </c>
      <c r="N1073" t="s">
        <v>4232</v>
      </c>
    </row>
    <row r="1074" spans="1:14" x14ac:dyDescent="0.3">
      <c r="A1074" t="s">
        <v>4233</v>
      </c>
      <c r="B1074" s="5" t="s">
        <v>4234</v>
      </c>
      <c r="C1074" t="s">
        <v>123</v>
      </c>
      <c r="D1074" t="s">
        <v>17</v>
      </c>
      <c r="E1074" t="s">
        <v>151</v>
      </c>
      <c r="F1074" s="6">
        <v>34</v>
      </c>
      <c r="G1074" s="1">
        <v>45723</v>
      </c>
      <c r="H1074" t="s">
        <v>86</v>
      </c>
      <c r="I1074" t="s">
        <v>28</v>
      </c>
      <c r="J1074">
        <v>0.26</v>
      </c>
      <c r="K1074">
        <v>90</v>
      </c>
      <c r="L1074" t="s">
        <v>4731</v>
      </c>
      <c r="M1074" s="6">
        <v>2</v>
      </c>
      <c r="N1074" t="s">
        <v>4235</v>
      </c>
    </row>
    <row r="1075" spans="1:14" x14ac:dyDescent="0.3">
      <c r="A1075" t="s">
        <v>4236</v>
      </c>
      <c r="B1075" s="5" t="s">
        <v>4237</v>
      </c>
      <c r="C1075" t="s">
        <v>4238</v>
      </c>
      <c r="D1075" t="s">
        <v>25</v>
      </c>
      <c r="E1075" t="s">
        <v>151</v>
      </c>
      <c r="G1075" s="1">
        <v>45194</v>
      </c>
      <c r="H1075" t="s">
        <v>86</v>
      </c>
      <c r="I1075" t="s">
        <v>28</v>
      </c>
      <c r="J1075">
        <v>0.65</v>
      </c>
      <c r="K1075">
        <v>2</v>
      </c>
      <c r="M1075" s="6">
        <v>4</v>
      </c>
      <c r="N1075" t="s">
        <v>4239</v>
      </c>
    </row>
    <row r="1076" spans="1:14" x14ac:dyDescent="0.3">
      <c r="A1076" t="s">
        <v>4240</v>
      </c>
      <c r="B1076" s="5" t="s">
        <v>4241</v>
      </c>
      <c r="C1076" t="s">
        <v>4242</v>
      </c>
      <c r="D1076" t="s">
        <v>41</v>
      </c>
      <c r="E1076" t="s">
        <v>48</v>
      </c>
      <c r="F1076" s="6">
        <v>21</v>
      </c>
      <c r="G1076" s="1">
        <v>45261</v>
      </c>
      <c r="H1076" t="s">
        <v>43</v>
      </c>
      <c r="I1076" t="s">
        <v>20</v>
      </c>
      <c r="J1076">
        <v>0.77</v>
      </c>
      <c r="K1076">
        <v>120</v>
      </c>
      <c r="L1076" t="s">
        <v>4731</v>
      </c>
      <c r="N1076" t="s">
        <v>4243</v>
      </c>
    </row>
    <row r="1077" spans="1:14" x14ac:dyDescent="0.3">
      <c r="A1077" t="s">
        <v>4244</v>
      </c>
      <c r="B1077" s="5" t="s">
        <v>2051</v>
      </c>
      <c r="C1077" t="s">
        <v>4245</v>
      </c>
      <c r="D1077" t="s">
        <v>41</v>
      </c>
      <c r="E1077" t="s">
        <v>42</v>
      </c>
      <c r="F1077" s="6">
        <v>0</v>
      </c>
      <c r="G1077" s="1">
        <v>44981</v>
      </c>
      <c r="H1077" t="s">
        <v>229</v>
      </c>
      <c r="I1077" t="s">
        <v>142</v>
      </c>
      <c r="J1077">
        <v>0.75</v>
      </c>
      <c r="K1077">
        <v>1</v>
      </c>
      <c r="L1077" t="s">
        <v>4732</v>
      </c>
      <c r="M1077" s="6">
        <v>6</v>
      </c>
      <c r="N1077" t="s">
        <v>4246</v>
      </c>
    </row>
    <row r="1078" spans="1:14" x14ac:dyDescent="0.3">
      <c r="A1078" t="s">
        <v>4247</v>
      </c>
      <c r="B1078" s="5" t="s">
        <v>4248</v>
      </c>
      <c r="C1078" t="s">
        <v>4249</v>
      </c>
      <c r="D1078" t="s">
        <v>84</v>
      </c>
      <c r="E1078" t="s">
        <v>48</v>
      </c>
      <c r="G1078" s="1">
        <v>45277</v>
      </c>
      <c r="H1078" t="s">
        <v>229</v>
      </c>
      <c r="I1078" t="s">
        <v>142</v>
      </c>
      <c r="J1078">
        <v>0.92</v>
      </c>
      <c r="K1078">
        <v>90</v>
      </c>
      <c r="L1078" t="s">
        <v>4731</v>
      </c>
      <c r="M1078" s="6">
        <v>4</v>
      </c>
      <c r="N1078" t="s">
        <v>1460</v>
      </c>
    </row>
    <row r="1079" spans="1:14" x14ac:dyDescent="0.3">
      <c r="A1079" t="s">
        <v>4250</v>
      </c>
      <c r="B1079" s="5" t="s">
        <v>4251</v>
      </c>
      <c r="C1079" t="s">
        <v>4252</v>
      </c>
      <c r="D1079" t="s">
        <v>91</v>
      </c>
      <c r="E1079" t="s">
        <v>42</v>
      </c>
      <c r="G1079" s="1">
        <v>45240</v>
      </c>
      <c r="H1079" t="s">
        <v>229</v>
      </c>
      <c r="I1079" t="s">
        <v>142</v>
      </c>
      <c r="J1079">
        <v>79</v>
      </c>
      <c r="K1079">
        <v>1.5</v>
      </c>
      <c r="M1079" s="6">
        <v>1</v>
      </c>
      <c r="N1079" t="s">
        <v>3930</v>
      </c>
    </row>
    <row r="1080" spans="1:14" x14ac:dyDescent="0.3">
      <c r="A1080" t="s">
        <v>4253</v>
      </c>
      <c r="B1080" s="5" t="s">
        <v>4254</v>
      </c>
      <c r="C1080" t="s">
        <v>4255</v>
      </c>
      <c r="D1080" t="s">
        <v>84</v>
      </c>
      <c r="E1080" t="s">
        <v>26</v>
      </c>
      <c r="F1080" s="6">
        <v>27</v>
      </c>
      <c r="G1080" s="1">
        <v>45515</v>
      </c>
      <c r="H1080" t="s">
        <v>19</v>
      </c>
      <c r="I1080" t="s">
        <v>20</v>
      </c>
      <c r="J1080">
        <v>0.54</v>
      </c>
      <c r="K1080">
        <v>90</v>
      </c>
      <c r="L1080" t="s">
        <v>4731</v>
      </c>
      <c r="N1080" t="s">
        <v>4256</v>
      </c>
    </row>
    <row r="1081" spans="1:14" x14ac:dyDescent="0.3">
      <c r="A1081" t="s">
        <v>4257</v>
      </c>
      <c r="B1081" s="5" t="s">
        <v>4258</v>
      </c>
      <c r="C1081" t="s">
        <v>4259</v>
      </c>
      <c r="D1081" t="s">
        <v>115</v>
      </c>
      <c r="E1081" t="s">
        <v>48</v>
      </c>
      <c r="F1081" s="6">
        <v>18</v>
      </c>
      <c r="G1081" s="1">
        <v>45654</v>
      </c>
      <c r="H1081" t="s">
        <v>165</v>
      </c>
      <c r="I1081" t="s">
        <v>142</v>
      </c>
      <c r="J1081">
        <v>0.81</v>
      </c>
      <c r="K1081">
        <v>90</v>
      </c>
      <c r="L1081" t="s">
        <v>4731</v>
      </c>
      <c r="N1081" t="s">
        <v>4260</v>
      </c>
    </row>
    <row r="1082" spans="1:14" x14ac:dyDescent="0.3">
      <c r="A1082" t="s">
        <v>4261</v>
      </c>
      <c r="B1082" s="5" t="s">
        <v>4262</v>
      </c>
      <c r="C1082" t="s">
        <v>4263</v>
      </c>
      <c r="D1082" t="s">
        <v>41</v>
      </c>
      <c r="E1082" t="s">
        <v>70</v>
      </c>
      <c r="F1082" s="6">
        <v>0</v>
      </c>
      <c r="G1082" s="1">
        <v>44759</v>
      </c>
      <c r="H1082" t="s">
        <v>110</v>
      </c>
      <c r="I1082" t="s">
        <v>56</v>
      </c>
      <c r="J1082">
        <v>0.72</v>
      </c>
      <c r="K1082">
        <v>2</v>
      </c>
      <c r="M1082" s="6">
        <v>4</v>
      </c>
      <c r="N1082" t="s">
        <v>4264</v>
      </c>
    </row>
    <row r="1083" spans="1:14" x14ac:dyDescent="0.3">
      <c r="A1083" t="s">
        <v>4265</v>
      </c>
      <c r="B1083" s="5" t="s">
        <v>4266</v>
      </c>
      <c r="C1083" t="s">
        <v>4267</v>
      </c>
      <c r="D1083" t="s">
        <v>25</v>
      </c>
      <c r="E1083" t="s">
        <v>42</v>
      </c>
      <c r="G1083" s="1">
        <v>44760</v>
      </c>
      <c r="H1083" t="s">
        <v>55</v>
      </c>
      <c r="I1083" t="s">
        <v>56</v>
      </c>
      <c r="J1083">
        <v>0.01</v>
      </c>
      <c r="K1083">
        <v>120</v>
      </c>
      <c r="L1083" t="s">
        <v>4731</v>
      </c>
      <c r="M1083" s="6">
        <v>5</v>
      </c>
      <c r="N1083" t="s">
        <v>4268</v>
      </c>
    </row>
    <row r="1084" spans="1:14" x14ac:dyDescent="0.3">
      <c r="A1084" t="s">
        <v>4269</v>
      </c>
      <c r="B1084" s="5" t="s">
        <v>4270</v>
      </c>
      <c r="C1084" t="s">
        <v>4271</v>
      </c>
      <c r="D1084" t="s">
        <v>84</v>
      </c>
      <c r="E1084" t="s">
        <v>92</v>
      </c>
      <c r="G1084" s="1">
        <v>45618</v>
      </c>
      <c r="H1084" t="s">
        <v>43</v>
      </c>
      <c r="I1084" t="s">
        <v>20</v>
      </c>
      <c r="J1084">
        <v>0.56999999999999995</v>
      </c>
      <c r="K1084">
        <v>90</v>
      </c>
      <c r="L1084" t="s">
        <v>4731</v>
      </c>
      <c r="M1084" s="6">
        <v>6</v>
      </c>
      <c r="N1084" t="s">
        <v>4272</v>
      </c>
    </row>
    <row r="1085" spans="1:14" x14ac:dyDescent="0.3">
      <c r="A1085" t="s">
        <v>4273</v>
      </c>
      <c r="B1085" s="5" t="s">
        <v>4274</v>
      </c>
      <c r="C1085" t="s">
        <v>4275</v>
      </c>
      <c r="D1085" t="s">
        <v>54</v>
      </c>
      <c r="E1085" t="s">
        <v>92</v>
      </c>
      <c r="F1085" s="6">
        <v>35</v>
      </c>
      <c r="G1085" s="1">
        <v>45392</v>
      </c>
      <c r="H1085" t="s">
        <v>294</v>
      </c>
      <c r="I1085" t="s">
        <v>20</v>
      </c>
      <c r="J1085">
        <v>0.57999999999999996</v>
      </c>
      <c r="K1085">
        <v>1.5</v>
      </c>
      <c r="M1085" s="6">
        <v>6</v>
      </c>
      <c r="N1085" t="s">
        <v>4276</v>
      </c>
    </row>
    <row r="1086" spans="1:14" x14ac:dyDescent="0.3">
      <c r="A1086" t="s">
        <v>4277</v>
      </c>
      <c r="B1086" s="5" t="s">
        <v>4278</v>
      </c>
      <c r="C1086" t="s">
        <v>4279</v>
      </c>
      <c r="D1086" t="s">
        <v>115</v>
      </c>
      <c r="E1086" t="s">
        <v>92</v>
      </c>
      <c r="G1086" s="1">
        <v>45701</v>
      </c>
      <c r="H1086" t="s">
        <v>49</v>
      </c>
      <c r="I1086" t="s">
        <v>35</v>
      </c>
      <c r="J1086">
        <v>0.59</v>
      </c>
      <c r="K1086">
        <v>45</v>
      </c>
      <c r="M1086" s="6">
        <v>3</v>
      </c>
      <c r="N1086" t="s">
        <v>4280</v>
      </c>
    </row>
    <row r="1087" spans="1:14" x14ac:dyDescent="0.3">
      <c r="A1087" t="s">
        <v>4281</v>
      </c>
      <c r="B1087" s="5" t="s">
        <v>4282</v>
      </c>
      <c r="C1087" t="s">
        <v>4283</v>
      </c>
      <c r="D1087" t="s">
        <v>105</v>
      </c>
      <c r="E1087" t="s">
        <v>26</v>
      </c>
      <c r="F1087" s="6">
        <v>0</v>
      </c>
      <c r="G1087" s="1">
        <v>44964</v>
      </c>
      <c r="H1087" t="s">
        <v>65</v>
      </c>
      <c r="I1087" t="s">
        <v>28</v>
      </c>
      <c r="J1087">
        <v>82</v>
      </c>
      <c r="K1087">
        <v>2</v>
      </c>
      <c r="M1087" s="6">
        <v>4</v>
      </c>
      <c r="N1087" t="s">
        <v>4284</v>
      </c>
    </row>
    <row r="1088" spans="1:14" x14ac:dyDescent="0.3">
      <c r="A1088" t="s">
        <v>4285</v>
      </c>
      <c r="B1088" s="5" t="s">
        <v>4286</v>
      </c>
      <c r="C1088" t="s">
        <v>4287</v>
      </c>
      <c r="D1088" t="s">
        <v>41</v>
      </c>
      <c r="E1088" t="s">
        <v>18</v>
      </c>
      <c r="G1088" s="1">
        <v>45225</v>
      </c>
      <c r="H1088" t="s">
        <v>141</v>
      </c>
      <c r="I1088" t="s">
        <v>142</v>
      </c>
      <c r="J1088">
        <v>0.95</v>
      </c>
      <c r="K1088">
        <v>45</v>
      </c>
      <c r="M1088" s="6">
        <v>2</v>
      </c>
      <c r="N1088" t="s">
        <v>4288</v>
      </c>
    </row>
    <row r="1089" spans="1:14" x14ac:dyDescent="0.3">
      <c r="A1089" t="s">
        <v>4289</v>
      </c>
      <c r="B1089" s="5" t="s">
        <v>4290</v>
      </c>
      <c r="C1089" t="s">
        <v>4291</v>
      </c>
      <c r="D1089" t="s">
        <v>54</v>
      </c>
      <c r="E1089" t="s">
        <v>132</v>
      </c>
      <c r="G1089" s="1">
        <v>45134</v>
      </c>
      <c r="H1089" t="s">
        <v>86</v>
      </c>
      <c r="I1089" t="s">
        <v>28</v>
      </c>
      <c r="J1089">
        <v>0.7</v>
      </c>
      <c r="K1089">
        <v>45</v>
      </c>
      <c r="N1089" t="s">
        <v>4292</v>
      </c>
    </row>
    <row r="1090" spans="1:14" x14ac:dyDescent="0.3">
      <c r="A1090" t="s">
        <v>4293</v>
      </c>
      <c r="B1090" s="5" t="s">
        <v>4294</v>
      </c>
      <c r="C1090" t="s">
        <v>4295</v>
      </c>
      <c r="D1090" t="s">
        <v>41</v>
      </c>
      <c r="E1090" t="s">
        <v>132</v>
      </c>
      <c r="F1090" s="6">
        <v>0</v>
      </c>
      <c r="G1090" s="1">
        <v>44674</v>
      </c>
      <c r="H1090" t="s">
        <v>65</v>
      </c>
      <c r="I1090" t="s">
        <v>28</v>
      </c>
      <c r="J1090">
        <v>0.95</v>
      </c>
      <c r="K1090">
        <v>90</v>
      </c>
      <c r="L1090" t="s">
        <v>4731</v>
      </c>
      <c r="M1090" s="6">
        <v>4</v>
      </c>
      <c r="N1090" t="s">
        <v>2663</v>
      </c>
    </row>
    <row r="1091" spans="1:14" x14ac:dyDescent="0.3">
      <c r="A1091" t="s">
        <v>4296</v>
      </c>
      <c r="B1091" s="5" t="s">
        <v>4297</v>
      </c>
      <c r="C1091" t="s">
        <v>4298</v>
      </c>
      <c r="D1091" t="s">
        <v>84</v>
      </c>
      <c r="E1091" t="s">
        <v>42</v>
      </c>
      <c r="F1091" s="6">
        <v>44</v>
      </c>
      <c r="G1091" s="1">
        <v>44863</v>
      </c>
      <c r="H1091" t="s">
        <v>43</v>
      </c>
      <c r="I1091" t="s">
        <v>20</v>
      </c>
      <c r="J1091">
        <v>0.09</v>
      </c>
      <c r="K1091">
        <v>120</v>
      </c>
      <c r="L1091" t="s">
        <v>4731</v>
      </c>
      <c r="N1091" t="s">
        <v>4299</v>
      </c>
    </row>
    <row r="1092" spans="1:14" x14ac:dyDescent="0.3">
      <c r="A1092" t="s">
        <v>4300</v>
      </c>
      <c r="B1092" s="5" t="s">
        <v>4301</v>
      </c>
      <c r="C1092" t="s">
        <v>4302</v>
      </c>
      <c r="D1092" t="s">
        <v>17</v>
      </c>
      <c r="E1092" t="s">
        <v>42</v>
      </c>
      <c r="F1092" s="6">
        <v>32</v>
      </c>
      <c r="G1092" s="1">
        <v>44834</v>
      </c>
      <c r="H1092" t="s">
        <v>229</v>
      </c>
      <c r="I1092" t="s">
        <v>142</v>
      </c>
      <c r="J1092">
        <v>0.26</v>
      </c>
      <c r="K1092">
        <v>1.5</v>
      </c>
      <c r="M1092" s="6">
        <v>2</v>
      </c>
      <c r="N1092" t="s">
        <v>4303</v>
      </c>
    </row>
    <row r="1093" spans="1:14" x14ac:dyDescent="0.3">
      <c r="A1093" t="s">
        <v>4304</v>
      </c>
      <c r="B1093" s="5" t="s">
        <v>4305</v>
      </c>
      <c r="C1093" t="s">
        <v>4306</v>
      </c>
      <c r="D1093" t="s">
        <v>115</v>
      </c>
      <c r="E1093" t="s">
        <v>26</v>
      </c>
      <c r="G1093" s="1">
        <v>45187</v>
      </c>
      <c r="H1093" t="s">
        <v>152</v>
      </c>
      <c r="I1093" t="s">
        <v>56</v>
      </c>
      <c r="J1093">
        <v>0.26</v>
      </c>
      <c r="K1093">
        <v>2</v>
      </c>
      <c r="M1093" s="6">
        <v>3</v>
      </c>
      <c r="N1093" t="s">
        <v>3399</v>
      </c>
    </row>
    <row r="1094" spans="1:14" x14ac:dyDescent="0.3">
      <c r="A1094" t="s">
        <v>4307</v>
      </c>
      <c r="B1094" s="5" t="s">
        <v>4308</v>
      </c>
      <c r="C1094" t="s">
        <v>4309</v>
      </c>
      <c r="D1094" t="s">
        <v>54</v>
      </c>
      <c r="E1094" t="s">
        <v>132</v>
      </c>
      <c r="G1094" s="1">
        <v>44745</v>
      </c>
      <c r="H1094" t="s">
        <v>49</v>
      </c>
      <c r="I1094" t="s">
        <v>35</v>
      </c>
      <c r="J1094">
        <v>49</v>
      </c>
      <c r="K1094">
        <v>2</v>
      </c>
      <c r="M1094" s="6">
        <v>6</v>
      </c>
      <c r="N1094" t="s">
        <v>4310</v>
      </c>
    </row>
    <row r="1095" spans="1:14" x14ac:dyDescent="0.3">
      <c r="A1095" t="s">
        <v>4311</v>
      </c>
      <c r="B1095" s="5" t="s">
        <v>4312</v>
      </c>
      <c r="C1095" t="s">
        <v>4313</v>
      </c>
      <c r="D1095" t="s">
        <v>17</v>
      </c>
      <c r="E1095" t="s">
        <v>132</v>
      </c>
      <c r="F1095" s="6">
        <v>0</v>
      </c>
      <c r="G1095" s="1">
        <v>45155</v>
      </c>
      <c r="H1095" t="s">
        <v>294</v>
      </c>
      <c r="I1095" t="s">
        <v>20</v>
      </c>
      <c r="J1095">
        <v>0.31</v>
      </c>
      <c r="K1095">
        <v>45</v>
      </c>
      <c r="N1095" t="s">
        <v>983</v>
      </c>
    </row>
    <row r="1096" spans="1:14" x14ac:dyDescent="0.3">
      <c r="A1096" t="s">
        <v>4314</v>
      </c>
      <c r="B1096" s="5" t="s">
        <v>4315</v>
      </c>
      <c r="C1096" t="s">
        <v>4316</v>
      </c>
      <c r="D1096" t="s">
        <v>17</v>
      </c>
      <c r="E1096" t="s">
        <v>26</v>
      </c>
      <c r="F1096" s="6">
        <v>39</v>
      </c>
      <c r="G1096" s="1">
        <v>44781</v>
      </c>
      <c r="H1096" t="s">
        <v>152</v>
      </c>
      <c r="I1096" t="s">
        <v>56</v>
      </c>
      <c r="J1096">
        <v>0.9</v>
      </c>
      <c r="K1096">
        <v>2</v>
      </c>
      <c r="M1096" s="6">
        <v>6</v>
      </c>
      <c r="N1096" t="s">
        <v>4317</v>
      </c>
    </row>
    <row r="1097" spans="1:14" x14ac:dyDescent="0.3">
      <c r="A1097" t="s">
        <v>4318</v>
      </c>
      <c r="B1097" s="5" t="s">
        <v>4319</v>
      </c>
      <c r="C1097" t="s">
        <v>4320</v>
      </c>
      <c r="D1097" t="s">
        <v>91</v>
      </c>
      <c r="E1097" t="s">
        <v>42</v>
      </c>
      <c r="F1097" s="6">
        <v>36</v>
      </c>
      <c r="G1097" s="1">
        <v>45118</v>
      </c>
      <c r="H1097" t="s">
        <v>43</v>
      </c>
      <c r="I1097" t="s">
        <v>20</v>
      </c>
      <c r="J1097">
        <v>0.59</v>
      </c>
      <c r="K1097">
        <v>1.5</v>
      </c>
      <c r="M1097" s="6">
        <v>3</v>
      </c>
      <c r="N1097" t="s">
        <v>4321</v>
      </c>
    </row>
    <row r="1098" spans="1:14" x14ac:dyDescent="0.3">
      <c r="A1098" t="s">
        <v>4322</v>
      </c>
      <c r="B1098" s="5" t="s">
        <v>4323</v>
      </c>
      <c r="C1098" t="s">
        <v>4324</v>
      </c>
      <c r="D1098" t="s">
        <v>17</v>
      </c>
      <c r="E1098" t="s">
        <v>85</v>
      </c>
      <c r="G1098" s="1">
        <v>44755</v>
      </c>
      <c r="H1098" t="s">
        <v>165</v>
      </c>
      <c r="I1098" t="s">
        <v>142</v>
      </c>
      <c r="J1098">
        <v>0.76</v>
      </c>
      <c r="K1098">
        <v>90</v>
      </c>
      <c r="L1098" t="s">
        <v>4731</v>
      </c>
      <c r="M1098" s="6">
        <v>3</v>
      </c>
      <c r="N1098" t="s">
        <v>4325</v>
      </c>
    </row>
    <row r="1099" spans="1:14" x14ac:dyDescent="0.3">
      <c r="A1099" t="s">
        <v>4326</v>
      </c>
      <c r="B1099" s="5" t="s">
        <v>4327</v>
      </c>
      <c r="C1099" t="s">
        <v>4328</v>
      </c>
      <c r="D1099" t="s">
        <v>41</v>
      </c>
      <c r="E1099" t="s">
        <v>132</v>
      </c>
      <c r="F1099" s="6">
        <v>0</v>
      </c>
      <c r="G1099" s="1">
        <v>45571</v>
      </c>
      <c r="H1099" t="s">
        <v>165</v>
      </c>
      <c r="I1099" t="s">
        <v>142</v>
      </c>
      <c r="J1099">
        <v>0.43</v>
      </c>
      <c r="K1099">
        <v>2</v>
      </c>
      <c r="M1099" s="6">
        <v>6</v>
      </c>
      <c r="N1099" t="s">
        <v>4329</v>
      </c>
    </row>
    <row r="1100" spans="1:14" x14ac:dyDescent="0.3">
      <c r="A1100" t="s">
        <v>4330</v>
      </c>
      <c r="B1100" s="5" t="s">
        <v>4331</v>
      </c>
      <c r="C1100" t="s">
        <v>4332</v>
      </c>
      <c r="D1100" t="s">
        <v>84</v>
      </c>
      <c r="E1100" t="s">
        <v>26</v>
      </c>
      <c r="F1100" s="6">
        <v>0</v>
      </c>
      <c r="G1100" s="1">
        <v>45124</v>
      </c>
      <c r="H1100" t="s">
        <v>19</v>
      </c>
      <c r="I1100" t="s">
        <v>20</v>
      </c>
      <c r="J1100">
        <v>77</v>
      </c>
      <c r="K1100">
        <v>90</v>
      </c>
      <c r="L1100" t="s">
        <v>4731</v>
      </c>
      <c r="M1100" s="6">
        <v>5</v>
      </c>
      <c r="N1100" t="s">
        <v>4333</v>
      </c>
    </row>
    <row r="1101" spans="1:14" x14ac:dyDescent="0.3">
      <c r="A1101" t="s">
        <v>4334</v>
      </c>
      <c r="B1101" s="5" t="s">
        <v>4335</v>
      </c>
      <c r="C1101" t="s">
        <v>4336</v>
      </c>
      <c r="D1101" t="s">
        <v>17</v>
      </c>
      <c r="E1101" t="s">
        <v>42</v>
      </c>
      <c r="G1101" s="1">
        <v>45378</v>
      </c>
      <c r="H1101" t="s">
        <v>86</v>
      </c>
      <c r="I1101" t="s">
        <v>28</v>
      </c>
      <c r="J1101">
        <v>0.55000000000000004</v>
      </c>
      <c r="K1101">
        <v>120</v>
      </c>
      <c r="L1101" t="s">
        <v>4731</v>
      </c>
      <c r="M1101" s="6">
        <v>5</v>
      </c>
      <c r="N1101" t="s">
        <v>4337</v>
      </c>
    </row>
    <row r="1102" spans="1:14" x14ac:dyDescent="0.3">
      <c r="A1102" t="s">
        <v>4338</v>
      </c>
      <c r="B1102" s="5" t="s">
        <v>4339</v>
      </c>
      <c r="C1102" t="s">
        <v>4340</v>
      </c>
      <c r="D1102" t="s">
        <v>54</v>
      </c>
      <c r="E1102" t="s">
        <v>92</v>
      </c>
      <c r="G1102" s="1">
        <v>44892</v>
      </c>
      <c r="H1102" t="s">
        <v>229</v>
      </c>
      <c r="I1102" t="s">
        <v>142</v>
      </c>
      <c r="J1102">
        <v>0.73</v>
      </c>
      <c r="K1102">
        <v>1.5</v>
      </c>
      <c r="M1102" s="6">
        <v>2</v>
      </c>
      <c r="N1102" t="s">
        <v>4341</v>
      </c>
    </row>
    <row r="1103" spans="1:14" x14ac:dyDescent="0.3">
      <c r="A1103" t="s">
        <v>4342</v>
      </c>
      <c r="B1103" s="5" t="s">
        <v>4343</v>
      </c>
      <c r="C1103" t="s">
        <v>4344</v>
      </c>
      <c r="D1103" t="s">
        <v>84</v>
      </c>
      <c r="E1103" t="s">
        <v>26</v>
      </c>
      <c r="F1103" s="6">
        <v>29</v>
      </c>
      <c r="G1103" s="1">
        <v>45511</v>
      </c>
      <c r="H1103" t="s">
        <v>141</v>
      </c>
      <c r="I1103" t="s">
        <v>142</v>
      </c>
      <c r="J1103">
        <v>0.28999999999999998</v>
      </c>
      <c r="K1103">
        <v>1.5</v>
      </c>
      <c r="M1103" s="6">
        <v>2</v>
      </c>
      <c r="N1103" t="s">
        <v>4345</v>
      </c>
    </row>
    <row r="1104" spans="1:14" x14ac:dyDescent="0.3">
      <c r="A1104" t="s">
        <v>4346</v>
      </c>
      <c r="B1104" s="5" t="s">
        <v>4347</v>
      </c>
      <c r="C1104" t="s">
        <v>4348</v>
      </c>
      <c r="D1104" t="s">
        <v>115</v>
      </c>
      <c r="E1104" t="s">
        <v>85</v>
      </c>
      <c r="F1104" s="6">
        <v>0</v>
      </c>
      <c r="G1104" s="1">
        <v>45398</v>
      </c>
      <c r="H1104" t="s">
        <v>43</v>
      </c>
      <c r="I1104" t="s">
        <v>20</v>
      </c>
      <c r="J1104">
        <v>0.38</v>
      </c>
      <c r="K1104">
        <v>45</v>
      </c>
      <c r="M1104" s="6">
        <v>6</v>
      </c>
      <c r="N1104" t="s">
        <v>4349</v>
      </c>
    </row>
    <row r="1105" spans="1:14" x14ac:dyDescent="0.3">
      <c r="A1105" t="s">
        <v>4350</v>
      </c>
      <c r="B1105" s="5" t="s">
        <v>4351</v>
      </c>
      <c r="C1105" t="s">
        <v>4352</v>
      </c>
      <c r="D1105" t="s">
        <v>105</v>
      </c>
      <c r="E1105" t="s">
        <v>92</v>
      </c>
      <c r="F1105" s="6">
        <v>22</v>
      </c>
      <c r="G1105" s="1">
        <v>45637</v>
      </c>
      <c r="H1105" t="s">
        <v>229</v>
      </c>
      <c r="I1105" t="s">
        <v>142</v>
      </c>
      <c r="J1105">
        <v>0.8</v>
      </c>
      <c r="K1105">
        <v>120</v>
      </c>
      <c r="L1105" t="s">
        <v>4731</v>
      </c>
      <c r="M1105" s="6">
        <v>5</v>
      </c>
      <c r="N1105" t="s">
        <v>4353</v>
      </c>
    </row>
    <row r="1106" spans="1:14" x14ac:dyDescent="0.3">
      <c r="A1106" t="s">
        <v>4354</v>
      </c>
      <c r="B1106" s="5" t="s">
        <v>4355</v>
      </c>
      <c r="C1106" t="s">
        <v>4356</v>
      </c>
      <c r="D1106" t="s">
        <v>84</v>
      </c>
      <c r="E1106" t="s">
        <v>26</v>
      </c>
      <c r="G1106" s="1">
        <v>45393</v>
      </c>
      <c r="H1106" t="s">
        <v>86</v>
      </c>
      <c r="I1106" t="s">
        <v>28</v>
      </c>
      <c r="J1106">
        <v>80</v>
      </c>
      <c r="K1106">
        <v>1</v>
      </c>
      <c r="L1106" t="s">
        <v>4732</v>
      </c>
      <c r="M1106" s="6">
        <v>3</v>
      </c>
      <c r="N1106" t="s">
        <v>4357</v>
      </c>
    </row>
    <row r="1107" spans="1:14" x14ac:dyDescent="0.3">
      <c r="A1107" t="s">
        <v>4358</v>
      </c>
      <c r="B1107" s="5" t="s">
        <v>4359</v>
      </c>
      <c r="C1107" t="s">
        <v>4360</v>
      </c>
      <c r="D1107" t="s">
        <v>41</v>
      </c>
      <c r="E1107" t="s">
        <v>48</v>
      </c>
      <c r="F1107" s="6">
        <v>0</v>
      </c>
      <c r="G1107" s="1">
        <v>45157</v>
      </c>
      <c r="H1107" t="s">
        <v>152</v>
      </c>
      <c r="I1107" t="s">
        <v>56</v>
      </c>
      <c r="J1107">
        <v>47</v>
      </c>
      <c r="K1107">
        <v>1</v>
      </c>
      <c r="L1107" t="s">
        <v>4732</v>
      </c>
      <c r="M1107" s="6">
        <v>4</v>
      </c>
      <c r="N1107" t="s">
        <v>3618</v>
      </c>
    </row>
    <row r="1108" spans="1:14" x14ac:dyDescent="0.3">
      <c r="A1108" t="s">
        <v>4361</v>
      </c>
      <c r="B1108" s="5" t="s">
        <v>4362</v>
      </c>
      <c r="C1108" t="s">
        <v>4363</v>
      </c>
      <c r="D1108" t="s">
        <v>91</v>
      </c>
      <c r="E1108" t="s">
        <v>18</v>
      </c>
      <c r="F1108" s="6">
        <v>0</v>
      </c>
      <c r="G1108" s="1">
        <v>45626</v>
      </c>
      <c r="H1108" t="s">
        <v>110</v>
      </c>
      <c r="I1108" t="s">
        <v>56</v>
      </c>
      <c r="J1108">
        <v>0.36</v>
      </c>
      <c r="K1108">
        <v>90</v>
      </c>
      <c r="L1108" t="s">
        <v>4731</v>
      </c>
      <c r="M1108" s="6">
        <v>4</v>
      </c>
      <c r="N1108" t="s">
        <v>1843</v>
      </c>
    </row>
    <row r="1109" spans="1:14" x14ac:dyDescent="0.3">
      <c r="A1109" t="s">
        <v>4364</v>
      </c>
      <c r="B1109" s="5" t="s">
        <v>4365</v>
      </c>
      <c r="C1109" t="s">
        <v>4366</v>
      </c>
      <c r="D1109" t="s">
        <v>54</v>
      </c>
      <c r="E1109" t="s">
        <v>42</v>
      </c>
      <c r="G1109" s="1">
        <v>44880</v>
      </c>
      <c r="H1109" t="s">
        <v>294</v>
      </c>
      <c r="I1109" t="s">
        <v>20</v>
      </c>
      <c r="J1109">
        <v>0.83</v>
      </c>
      <c r="K1109">
        <v>120</v>
      </c>
      <c r="L1109" t="s">
        <v>4731</v>
      </c>
      <c r="M1109" s="6">
        <v>6</v>
      </c>
      <c r="N1109" t="s">
        <v>4367</v>
      </c>
    </row>
    <row r="1110" spans="1:14" x14ac:dyDescent="0.3">
      <c r="A1110" t="s">
        <v>4368</v>
      </c>
      <c r="B1110" s="5" t="s">
        <v>4369</v>
      </c>
      <c r="C1110" t="s">
        <v>4370</v>
      </c>
      <c r="D1110" t="s">
        <v>17</v>
      </c>
      <c r="E1110" t="s">
        <v>42</v>
      </c>
      <c r="G1110" s="1">
        <v>45155</v>
      </c>
      <c r="H1110" t="s">
        <v>27</v>
      </c>
      <c r="I1110" t="s">
        <v>28</v>
      </c>
      <c r="J1110">
        <v>0.88</v>
      </c>
      <c r="K1110">
        <v>120</v>
      </c>
      <c r="L1110" t="s">
        <v>4731</v>
      </c>
      <c r="M1110" s="6">
        <v>4</v>
      </c>
      <c r="N1110" t="s">
        <v>4371</v>
      </c>
    </row>
    <row r="1111" spans="1:14" x14ac:dyDescent="0.3">
      <c r="A1111" t="s">
        <v>4372</v>
      </c>
      <c r="B1111" s="5" t="s">
        <v>4373</v>
      </c>
      <c r="C1111" t="s">
        <v>4374</v>
      </c>
      <c r="D1111" t="s">
        <v>25</v>
      </c>
      <c r="E1111" t="s">
        <v>85</v>
      </c>
      <c r="G1111" s="1">
        <v>45043</v>
      </c>
      <c r="H1111" t="s">
        <v>27</v>
      </c>
      <c r="I1111" t="s">
        <v>28</v>
      </c>
      <c r="J1111">
        <v>41</v>
      </c>
      <c r="K1111">
        <v>2</v>
      </c>
      <c r="M1111" s="6">
        <v>2</v>
      </c>
      <c r="N1111" t="s">
        <v>4375</v>
      </c>
    </row>
    <row r="1112" spans="1:14" x14ac:dyDescent="0.3">
      <c r="A1112" t="s">
        <v>4376</v>
      </c>
      <c r="B1112" s="5" t="s">
        <v>4377</v>
      </c>
      <c r="C1112" t="s">
        <v>4378</v>
      </c>
      <c r="D1112" t="s">
        <v>25</v>
      </c>
      <c r="E1112" t="s">
        <v>85</v>
      </c>
      <c r="F1112" s="6">
        <v>0</v>
      </c>
      <c r="G1112" s="1">
        <v>45351</v>
      </c>
      <c r="H1112" t="s">
        <v>49</v>
      </c>
      <c r="I1112" t="s">
        <v>35</v>
      </c>
      <c r="J1112">
        <v>0.98</v>
      </c>
      <c r="K1112">
        <v>1</v>
      </c>
      <c r="L1112" t="s">
        <v>4732</v>
      </c>
      <c r="M1112" s="6">
        <v>5</v>
      </c>
      <c r="N1112" t="s">
        <v>4379</v>
      </c>
    </row>
    <row r="1113" spans="1:14" x14ac:dyDescent="0.3">
      <c r="A1113" t="s">
        <v>4380</v>
      </c>
      <c r="B1113" s="5" t="s">
        <v>4381</v>
      </c>
      <c r="C1113" t="s">
        <v>4382</v>
      </c>
      <c r="D1113" t="s">
        <v>41</v>
      </c>
      <c r="E1113" t="s">
        <v>85</v>
      </c>
      <c r="F1113" s="6">
        <v>0</v>
      </c>
      <c r="G1113" s="1">
        <v>45362</v>
      </c>
      <c r="H1113" t="s">
        <v>65</v>
      </c>
      <c r="I1113" t="s">
        <v>28</v>
      </c>
      <c r="J1113">
        <v>0.22</v>
      </c>
      <c r="K1113">
        <v>120</v>
      </c>
      <c r="L1113" t="s">
        <v>4731</v>
      </c>
      <c r="M1113" s="6">
        <v>1</v>
      </c>
      <c r="N1113" t="s">
        <v>4383</v>
      </c>
    </row>
    <row r="1114" spans="1:14" x14ac:dyDescent="0.3">
      <c r="A1114" t="s">
        <v>4384</v>
      </c>
      <c r="B1114" s="5" t="s">
        <v>4385</v>
      </c>
      <c r="C1114" t="s">
        <v>4386</v>
      </c>
      <c r="D1114" t="s">
        <v>25</v>
      </c>
      <c r="E1114" t="s">
        <v>70</v>
      </c>
      <c r="F1114" s="6">
        <v>26</v>
      </c>
      <c r="G1114" s="1">
        <v>45240</v>
      </c>
      <c r="H1114" t="s">
        <v>55</v>
      </c>
      <c r="I1114" t="s">
        <v>56</v>
      </c>
      <c r="J1114">
        <v>0.34</v>
      </c>
      <c r="K1114">
        <v>120</v>
      </c>
      <c r="L1114" t="s">
        <v>4731</v>
      </c>
      <c r="M1114" s="6">
        <v>5</v>
      </c>
      <c r="N1114" t="s">
        <v>4387</v>
      </c>
    </row>
    <row r="1115" spans="1:14" x14ac:dyDescent="0.3">
      <c r="A1115" t="s">
        <v>4388</v>
      </c>
      <c r="B1115" s="5" t="s">
        <v>4389</v>
      </c>
      <c r="C1115" t="s">
        <v>4390</v>
      </c>
      <c r="D1115" t="s">
        <v>25</v>
      </c>
      <c r="E1115" t="s">
        <v>92</v>
      </c>
      <c r="G1115" s="1">
        <v>44763</v>
      </c>
      <c r="H1115" t="s">
        <v>152</v>
      </c>
      <c r="I1115" t="s">
        <v>56</v>
      </c>
      <c r="J1115">
        <v>32</v>
      </c>
      <c r="K1115">
        <v>90</v>
      </c>
      <c r="L1115" t="s">
        <v>4731</v>
      </c>
      <c r="M1115" s="6">
        <v>4</v>
      </c>
      <c r="N1115" t="s">
        <v>4391</v>
      </c>
    </row>
    <row r="1116" spans="1:14" x14ac:dyDescent="0.3">
      <c r="A1116" t="s">
        <v>4392</v>
      </c>
      <c r="B1116" s="5" t="s">
        <v>4393</v>
      </c>
      <c r="C1116" t="s">
        <v>4394</v>
      </c>
      <c r="D1116" t="s">
        <v>17</v>
      </c>
      <c r="E1116" t="s">
        <v>151</v>
      </c>
      <c r="F1116" s="6">
        <v>42</v>
      </c>
      <c r="G1116" s="1">
        <v>45423</v>
      </c>
      <c r="H1116" t="s">
        <v>110</v>
      </c>
      <c r="I1116" t="s">
        <v>56</v>
      </c>
      <c r="J1116">
        <v>0.55000000000000004</v>
      </c>
      <c r="K1116">
        <v>45</v>
      </c>
      <c r="M1116" s="6">
        <v>4</v>
      </c>
      <c r="N1116" t="s">
        <v>4395</v>
      </c>
    </row>
    <row r="1117" spans="1:14" x14ac:dyDescent="0.3">
      <c r="A1117" t="s">
        <v>4396</v>
      </c>
      <c r="B1117" s="5" t="s">
        <v>4397</v>
      </c>
      <c r="C1117" t="s">
        <v>123</v>
      </c>
      <c r="D1117" t="s">
        <v>91</v>
      </c>
      <c r="E1117" t="s">
        <v>26</v>
      </c>
      <c r="G1117" s="1">
        <v>44695</v>
      </c>
      <c r="H1117" t="s">
        <v>34</v>
      </c>
      <c r="I1117" t="s">
        <v>35</v>
      </c>
      <c r="J1117">
        <v>95</v>
      </c>
      <c r="K1117">
        <v>90</v>
      </c>
      <c r="L1117" t="s">
        <v>4731</v>
      </c>
      <c r="N1117" t="s">
        <v>4398</v>
      </c>
    </row>
    <row r="1118" spans="1:14" x14ac:dyDescent="0.3">
      <c r="A1118" t="s">
        <v>4399</v>
      </c>
      <c r="B1118" s="5" t="s">
        <v>4400</v>
      </c>
      <c r="C1118" t="s">
        <v>4401</v>
      </c>
      <c r="D1118" t="s">
        <v>54</v>
      </c>
      <c r="E1118" t="s">
        <v>85</v>
      </c>
      <c r="F1118" s="6">
        <v>22</v>
      </c>
      <c r="G1118" s="1">
        <v>45019</v>
      </c>
      <c r="H1118" t="s">
        <v>49</v>
      </c>
      <c r="I1118" t="s">
        <v>35</v>
      </c>
      <c r="J1118">
        <v>0.79</v>
      </c>
      <c r="K1118">
        <v>90</v>
      </c>
      <c r="L1118" t="s">
        <v>4731</v>
      </c>
      <c r="M1118" s="6">
        <v>5</v>
      </c>
      <c r="N1118" t="s">
        <v>4402</v>
      </c>
    </row>
    <row r="1119" spans="1:14" x14ac:dyDescent="0.3">
      <c r="A1119" t="s">
        <v>4403</v>
      </c>
      <c r="B1119" s="5" t="s">
        <v>4404</v>
      </c>
      <c r="C1119" t="s">
        <v>4405</v>
      </c>
      <c r="D1119" t="s">
        <v>25</v>
      </c>
      <c r="E1119" t="s">
        <v>132</v>
      </c>
      <c r="F1119" s="6">
        <v>21</v>
      </c>
      <c r="G1119" s="1">
        <v>45698</v>
      </c>
      <c r="H1119" t="s">
        <v>229</v>
      </c>
      <c r="I1119" t="s">
        <v>142</v>
      </c>
      <c r="J1119">
        <v>0.02</v>
      </c>
      <c r="K1119">
        <v>90</v>
      </c>
      <c r="L1119" t="s">
        <v>4731</v>
      </c>
      <c r="M1119" s="6">
        <v>2</v>
      </c>
      <c r="N1119" t="s">
        <v>1070</v>
      </c>
    </row>
    <row r="1120" spans="1:14" x14ac:dyDescent="0.3">
      <c r="A1120" t="s">
        <v>4406</v>
      </c>
      <c r="B1120" s="5" t="s">
        <v>4407</v>
      </c>
      <c r="C1120" t="s">
        <v>123</v>
      </c>
      <c r="D1120" t="s">
        <v>25</v>
      </c>
      <c r="E1120" t="s">
        <v>18</v>
      </c>
      <c r="F1120" s="6">
        <v>0</v>
      </c>
      <c r="G1120" s="1">
        <v>44913</v>
      </c>
      <c r="H1120" t="s">
        <v>229</v>
      </c>
      <c r="I1120" t="s">
        <v>142</v>
      </c>
      <c r="J1120">
        <v>0.22</v>
      </c>
      <c r="K1120">
        <v>45</v>
      </c>
      <c r="M1120" s="6">
        <v>2</v>
      </c>
      <c r="N1120" t="s">
        <v>4408</v>
      </c>
    </row>
    <row r="1121" spans="1:14" x14ac:dyDescent="0.3">
      <c r="A1121" t="s">
        <v>4409</v>
      </c>
      <c r="B1121" s="5" t="s">
        <v>4410</v>
      </c>
      <c r="C1121" t="s">
        <v>4411</v>
      </c>
      <c r="D1121" t="s">
        <v>84</v>
      </c>
      <c r="E1121" t="s">
        <v>26</v>
      </c>
      <c r="G1121" s="1">
        <v>45070</v>
      </c>
      <c r="H1121" t="s">
        <v>229</v>
      </c>
      <c r="I1121" t="s">
        <v>142</v>
      </c>
      <c r="J1121">
        <v>0.56000000000000005</v>
      </c>
      <c r="K1121">
        <v>1.5</v>
      </c>
      <c r="M1121" s="6">
        <v>4</v>
      </c>
      <c r="N1121" t="s">
        <v>4412</v>
      </c>
    </row>
    <row r="1122" spans="1:14" x14ac:dyDescent="0.3">
      <c r="A1122" t="s">
        <v>4413</v>
      </c>
      <c r="B1122" s="5" t="s">
        <v>4414</v>
      </c>
      <c r="C1122" t="s">
        <v>4415</v>
      </c>
      <c r="D1122" t="s">
        <v>41</v>
      </c>
      <c r="E1122" t="s">
        <v>151</v>
      </c>
      <c r="F1122" s="6">
        <v>0</v>
      </c>
      <c r="G1122" s="1">
        <v>45668</v>
      </c>
      <c r="H1122" t="s">
        <v>55</v>
      </c>
      <c r="I1122" t="s">
        <v>56</v>
      </c>
      <c r="J1122">
        <v>0.64</v>
      </c>
      <c r="K1122">
        <v>2</v>
      </c>
      <c r="M1122" s="6">
        <v>5</v>
      </c>
      <c r="N1122" t="s">
        <v>3954</v>
      </c>
    </row>
    <row r="1123" spans="1:14" x14ac:dyDescent="0.3">
      <c r="A1123" t="s">
        <v>4416</v>
      </c>
      <c r="B1123" s="5" t="s">
        <v>4417</v>
      </c>
      <c r="C1123" t="s">
        <v>4418</v>
      </c>
      <c r="D1123" t="s">
        <v>41</v>
      </c>
      <c r="E1123" t="s">
        <v>18</v>
      </c>
      <c r="G1123" s="1">
        <v>44977</v>
      </c>
      <c r="H1123" t="s">
        <v>152</v>
      </c>
      <c r="I1123" t="s">
        <v>56</v>
      </c>
      <c r="J1123">
        <v>0.45</v>
      </c>
      <c r="K1123">
        <v>90</v>
      </c>
      <c r="L1123" t="s">
        <v>4731</v>
      </c>
      <c r="M1123" s="6">
        <v>4</v>
      </c>
      <c r="N1123" t="s">
        <v>4419</v>
      </c>
    </row>
    <row r="1124" spans="1:14" x14ac:dyDescent="0.3">
      <c r="A1124" t="s">
        <v>4420</v>
      </c>
      <c r="B1124" s="5" t="s">
        <v>4421</v>
      </c>
      <c r="C1124" t="s">
        <v>4422</v>
      </c>
      <c r="D1124" t="s">
        <v>91</v>
      </c>
      <c r="E1124" t="s">
        <v>132</v>
      </c>
      <c r="F1124" s="6">
        <v>0</v>
      </c>
      <c r="G1124" s="1">
        <v>44994</v>
      </c>
      <c r="H1124" t="s">
        <v>86</v>
      </c>
      <c r="I1124" t="s">
        <v>28</v>
      </c>
      <c r="J1124">
        <v>2</v>
      </c>
      <c r="K1124">
        <v>120</v>
      </c>
      <c r="L1124" t="s">
        <v>4731</v>
      </c>
      <c r="M1124" s="6">
        <v>4</v>
      </c>
      <c r="N1124" t="s">
        <v>4423</v>
      </c>
    </row>
    <row r="1125" spans="1:14" x14ac:dyDescent="0.3">
      <c r="A1125" t="s">
        <v>4424</v>
      </c>
      <c r="B1125" s="5" t="s">
        <v>4425</v>
      </c>
      <c r="C1125" t="s">
        <v>4426</v>
      </c>
      <c r="D1125" t="s">
        <v>41</v>
      </c>
      <c r="E1125" t="s">
        <v>26</v>
      </c>
      <c r="G1125" s="1">
        <v>45592</v>
      </c>
      <c r="H1125" t="s">
        <v>294</v>
      </c>
      <c r="I1125" t="s">
        <v>20</v>
      </c>
      <c r="J1125">
        <v>0.46</v>
      </c>
      <c r="K1125">
        <v>2</v>
      </c>
      <c r="M1125" s="6">
        <v>3</v>
      </c>
      <c r="N1125" t="s">
        <v>4427</v>
      </c>
    </row>
    <row r="1126" spans="1:14" x14ac:dyDescent="0.3">
      <c r="A1126" t="s">
        <v>4428</v>
      </c>
      <c r="B1126" s="5" t="s">
        <v>4429</v>
      </c>
      <c r="C1126" t="s">
        <v>4430</v>
      </c>
      <c r="D1126" t="s">
        <v>25</v>
      </c>
      <c r="E1126" t="s">
        <v>132</v>
      </c>
      <c r="G1126" s="1">
        <v>44658</v>
      </c>
      <c r="H1126" t="s">
        <v>43</v>
      </c>
      <c r="I1126" t="s">
        <v>20</v>
      </c>
      <c r="J1126">
        <v>0.7</v>
      </c>
      <c r="K1126">
        <v>1.5</v>
      </c>
      <c r="M1126" s="6">
        <v>1</v>
      </c>
      <c r="N1126" t="s">
        <v>4431</v>
      </c>
    </row>
    <row r="1127" spans="1:14" x14ac:dyDescent="0.3">
      <c r="A1127" t="s">
        <v>4432</v>
      </c>
      <c r="B1127" s="5" t="s">
        <v>4433</v>
      </c>
      <c r="C1127" t="s">
        <v>4434</v>
      </c>
      <c r="D1127" t="s">
        <v>91</v>
      </c>
      <c r="E1127" t="s">
        <v>48</v>
      </c>
      <c r="F1127" s="6">
        <v>0</v>
      </c>
      <c r="G1127" s="1">
        <v>45120</v>
      </c>
      <c r="H1127" t="s">
        <v>34</v>
      </c>
      <c r="I1127" t="s">
        <v>35</v>
      </c>
      <c r="J1127">
        <v>0.66</v>
      </c>
      <c r="K1127">
        <v>120</v>
      </c>
      <c r="L1127" t="s">
        <v>4731</v>
      </c>
      <c r="M1127" s="6">
        <v>1</v>
      </c>
      <c r="N1127" t="s">
        <v>4435</v>
      </c>
    </row>
    <row r="1128" spans="1:14" x14ac:dyDescent="0.3">
      <c r="A1128" t="s">
        <v>4436</v>
      </c>
      <c r="B1128" s="5" t="s">
        <v>4437</v>
      </c>
      <c r="C1128" t="s">
        <v>4438</v>
      </c>
      <c r="D1128" t="s">
        <v>105</v>
      </c>
      <c r="E1128" t="s">
        <v>92</v>
      </c>
      <c r="G1128" s="1">
        <v>44680</v>
      </c>
      <c r="H1128" t="s">
        <v>229</v>
      </c>
      <c r="I1128" t="s">
        <v>142</v>
      </c>
      <c r="J1128">
        <v>0.09</v>
      </c>
      <c r="K1128">
        <v>90</v>
      </c>
      <c r="L1128" t="s">
        <v>4731</v>
      </c>
      <c r="M1128" s="6">
        <v>1</v>
      </c>
      <c r="N1128" t="s">
        <v>4439</v>
      </c>
    </row>
    <row r="1129" spans="1:14" x14ac:dyDescent="0.3">
      <c r="A1129" t="s">
        <v>4440</v>
      </c>
      <c r="B1129" s="5" t="s">
        <v>4441</v>
      </c>
      <c r="C1129" t="s">
        <v>4442</v>
      </c>
      <c r="D1129" t="s">
        <v>91</v>
      </c>
      <c r="E1129" t="s">
        <v>92</v>
      </c>
      <c r="F1129" s="6">
        <v>34</v>
      </c>
      <c r="G1129" s="1">
        <v>45732</v>
      </c>
      <c r="H1129" t="s">
        <v>229</v>
      </c>
      <c r="I1129" t="s">
        <v>142</v>
      </c>
      <c r="J1129">
        <v>41</v>
      </c>
      <c r="K1129">
        <v>90</v>
      </c>
      <c r="L1129" t="s">
        <v>4731</v>
      </c>
      <c r="M1129" s="6">
        <v>6</v>
      </c>
      <c r="N1129" t="s">
        <v>4443</v>
      </c>
    </row>
    <row r="1130" spans="1:14" x14ac:dyDescent="0.3">
      <c r="A1130" t="s">
        <v>4444</v>
      </c>
      <c r="B1130" s="5" t="s">
        <v>4445</v>
      </c>
      <c r="C1130" t="s">
        <v>4446</v>
      </c>
      <c r="D1130" t="s">
        <v>115</v>
      </c>
      <c r="E1130" t="s">
        <v>85</v>
      </c>
      <c r="F1130" s="6">
        <v>32</v>
      </c>
      <c r="G1130" s="1">
        <v>44726</v>
      </c>
      <c r="H1130" t="s">
        <v>294</v>
      </c>
      <c r="I1130" t="s">
        <v>20</v>
      </c>
      <c r="J1130">
        <v>0.77</v>
      </c>
      <c r="K1130">
        <v>90</v>
      </c>
      <c r="L1130" t="s">
        <v>4731</v>
      </c>
      <c r="M1130" s="6">
        <v>6</v>
      </c>
      <c r="N1130" t="s">
        <v>4447</v>
      </c>
    </row>
    <row r="1131" spans="1:14" x14ac:dyDescent="0.3">
      <c r="A1131" t="s">
        <v>4448</v>
      </c>
      <c r="B1131" s="5" t="s">
        <v>4449</v>
      </c>
      <c r="C1131" t="s">
        <v>4450</v>
      </c>
      <c r="D1131" t="s">
        <v>115</v>
      </c>
      <c r="E1131" t="s">
        <v>18</v>
      </c>
      <c r="F1131" s="6">
        <v>0</v>
      </c>
      <c r="G1131" s="1">
        <v>45532</v>
      </c>
      <c r="H1131" t="s">
        <v>229</v>
      </c>
      <c r="I1131" t="s">
        <v>142</v>
      </c>
      <c r="J1131">
        <v>17</v>
      </c>
      <c r="K1131">
        <v>1.5</v>
      </c>
      <c r="M1131" s="6">
        <v>1</v>
      </c>
      <c r="N1131" t="s">
        <v>4451</v>
      </c>
    </row>
    <row r="1132" spans="1:14" x14ac:dyDescent="0.3">
      <c r="A1132" t="s">
        <v>4452</v>
      </c>
      <c r="B1132" s="5" t="s">
        <v>4453</v>
      </c>
      <c r="C1132" t="s">
        <v>4454</v>
      </c>
      <c r="D1132" t="s">
        <v>84</v>
      </c>
      <c r="E1132" t="s">
        <v>48</v>
      </c>
      <c r="G1132" s="1">
        <v>45681</v>
      </c>
      <c r="H1132" t="s">
        <v>110</v>
      </c>
      <c r="I1132" t="s">
        <v>56</v>
      </c>
      <c r="J1132">
        <v>0.95</v>
      </c>
      <c r="K1132">
        <v>45</v>
      </c>
      <c r="M1132" s="6">
        <v>4</v>
      </c>
      <c r="N1132" t="s">
        <v>4455</v>
      </c>
    </row>
    <row r="1133" spans="1:14" x14ac:dyDescent="0.3">
      <c r="A1133" t="s">
        <v>4456</v>
      </c>
      <c r="B1133" s="5" t="s">
        <v>4457</v>
      </c>
      <c r="C1133" t="s">
        <v>4458</v>
      </c>
      <c r="D1133" t="s">
        <v>54</v>
      </c>
      <c r="E1133" t="s">
        <v>132</v>
      </c>
      <c r="F1133" s="6">
        <v>24</v>
      </c>
      <c r="G1133" s="1">
        <v>45112</v>
      </c>
      <c r="H1133" t="s">
        <v>229</v>
      </c>
      <c r="I1133" t="s">
        <v>142</v>
      </c>
      <c r="J1133">
        <v>0.52</v>
      </c>
      <c r="K1133">
        <v>2</v>
      </c>
      <c r="M1133" s="6">
        <v>4</v>
      </c>
      <c r="N1133" t="s">
        <v>4459</v>
      </c>
    </row>
    <row r="1134" spans="1:14" x14ac:dyDescent="0.3">
      <c r="A1134" t="s">
        <v>4460</v>
      </c>
      <c r="B1134" s="5" t="s">
        <v>4461</v>
      </c>
      <c r="C1134" t="s">
        <v>4462</v>
      </c>
      <c r="D1134" t="s">
        <v>115</v>
      </c>
      <c r="E1134" t="s">
        <v>42</v>
      </c>
      <c r="G1134" s="1">
        <v>45215</v>
      </c>
      <c r="H1134" t="s">
        <v>165</v>
      </c>
      <c r="I1134" t="s">
        <v>142</v>
      </c>
      <c r="J1134">
        <v>50</v>
      </c>
      <c r="K1134">
        <v>1</v>
      </c>
      <c r="L1134" t="s">
        <v>4732</v>
      </c>
      <c r="M1134" s="6">
        <v>2</v>
      </c>
      <c r="N1134" t="s">
        <v>4463</v>
      </c>
    </row>
    <row r="1135" spans="1:14" x14ac:dyDescent="0.3">
      <c r="A1135" t="s">
        <v>4464</v>
      </c>
      <c r="B1135" s="5" t="s">
        <v>4465</v>
      </c>
      <c r="C1135" t="s">
        <v>4466</v>
      </c>
      <c r="D1135" t="s">
        <v>17</v>
      </c>
      <c r="E1135" t="s">
        <v>42</v>
      </c>
      <c r="F1135" s="6">
        <v>29</v>
      </c>
      <c r="G1135" s="1">
        <v>44905</v>
      </c>
      <c r="H1135" t="s">
        <v>34</v>
      </c>
      <c r="I1135" t="s">
        <v>35</v>
      </c>
      <c r="J1135">
        <v>0.06</v>
      </c>
      <c r="K1135">
        <v>90</v>
      </c>
      <c r="L1135" t="s">
        <v>4731</v>
      </c>
      <c r="M1135" s="6">
        <v>2</v>
      </c>
      <c r="N1135" t="s">
        <v>4467</v>
      </c>
    </row>
    <row r="1136" spans="1:14" x14ac:dyDescent="0.3">
      <c r="A1136" t="s">
        <v>4468</v>
      </c>
      <c r="B1136" s="5" t="s">
        <v>4469</v>
      </c>
      <c r="C1136" t="s">
        <v>4470</v>
      </c>
      <c r="D1136" t="s">
        <v>115</v>
      </c>
      <c r="E1136" t="s">
        <v>70</v>
      </c>
      <c r="G1136" s="1">
        <v>45503</v>
      </c>
      <c r="H1136" t="s">
        <v>152</v>
      </c>
      <c r="I1136" t="s">
        <v>56</v>
      </c>
      <c r="J1136">
        <v>70</v>
      </c>
      <c r="K1136">
        <v>2</v>
      </c>
      <c r="M1136" s="6">
        <v>4</v>
      </c>
      <c r="N1136" t="s">
        <v>4471</v>
      </c>
    </row>
    <row r="1137" spans="1:14" x14ac:dyDescent="0.3">
      <c r="A1137" t="s">
        <v>4472</v>
      </c>
      <c r="B1137" s="5" t="s">
        <v>4473</v>
      </c>
      <c r="C1137" t="s">
        <v>4474</v>
      </c>
      <c r="D1137" t="s">
        <v>54</v>
      </c>
      <c r="E1137" t="s">
        <v>26</v>
      </c>
      <c r="G1137" s="1">
        <v>45509</v>
      </c>
      <c r="H1137" t="s">
        <v>229</v>
      </c>
      <c r="I1137" t="s">
        <v>142</v>
      </c>
      <c r="J1137">
        <v>71</v>
      </c>
      <c r="K1137">
        <v>90</v>
      </c>
      <c r="L1137" t="s">
        <v>4731</v>
      </c>
      <c r="M1137" s="6">
        <v>3</v>
      </c>
      <c r="N1137" t="s">
        <v>4475</v>
      </c>
    </row>
    <row r="1138" spans="1:14" x14ac:dyDescent="0.3">
      <c r="A1138" t="s">
        <v>4476</v>
      </c>
      <c r="B1138" s="5" t="s">
        <v>4477</v>
      </c>
      <c r="C1138" t="s">
        <v>4478</v>
      </c>
      <c r="D1138" t="s">
        <v>115</v>
      </c>
      <c r="E1138" t="s">
        <v>18</v>
      </c>
      <c r="F1138" s="6">
        <v>0</v>
      </c>
      <c r="G1138" s="1">
        <v>45736</v>
      </c>
      <c r="H1138" t="s">
        <v>55</v>
      </c>
      <c r="I1138" t="s">
        <v>56</v>
      </c>
      <c r="J1138">
        <v>0.66</v>
      </c>
      <c r="K1138">
        <v>2</v>
      </c>
      <c r="M1138" s="6">
        <v>5</v>
      </c>
      <c r="N1138" t="s">
        <v>4479</v>
      </c>
    </row>
    <row r="1139" spans="1:14" x14ac:dyDescent="0.3">
      <c r="A1139" t="s">
        <v>4480</v>
      </c>
      <c r="B1139" s="5" t="s">
        <v>4481</v>
      </c>
      <c r="C1139" t="s">
        <v>4482</v>
      </c>
      <c r="D1139" t="s">
        <v>25</v>
      </c>
      <c r="E1139" t="s">
        <v>48</v>
      </c>
      <c r="F1139" s="6">
        <v>22</v>
      </c>
      <c r="G1139" s="1">
        <v>45499</v>
      </c>
      <c r="H1139" t="s">
        <v>27</v>
      </c>
      <c r="I1139" t="s">
        <v>28</v>
      </c>
      <c r="J1139">
        <v>48</v>
      </c>
      <c r="K1139">
        <v>90</v>
      </c>
      <c r="L1139" t="s">
        <v>4731</v>
      </c>
      <c r="M1139" s="6">
        <v>3</v>
      </c>
      <c r="N1139" t="s">
        <v>4483</v>
      </c>
    </row>
    <row r="1140" spans="1:14" x14ac:dyDescent="0.3">
      <c r="A1140" t="s">
        <v>4484</v>
      </c>
      <c r="B1140" s="5" t="s">
        <v>4485</v>
      </c>
      <c r="C1140" t="s">
        <v>4486</v>
      </c>
      <c r="D1140" t="s">
        <v>84</v>
      </c>
      <c r="E1140" t="s">
        <v>48</v>
      </c>
      <c r="F1140" s="6">
        <v>0</v>
      </c>
      <c r="G1140" s="1">
        <v>45213</v>
      </c>
      <c r="H1140" t="s">
        <v>49</v>
      </c>
      <c r="I1140" t="s">
        <v>35</v>
      </c>
      <c r="J1140">
        <v>0.01</v>
      </c>
      <c r="K1140">
        <v>1.5</v>
      </c>
      <c r="M1140" s="6">
        <v>2</v>
      </c>
      <c r="N1140" t="s">
        <v>4487</v>
      </c>
    </row>
    <row r="1141" spans="1:14" x14ac:dyDescent="0.3">
      <c r="A1141" t="s">
        <v>4488</v>
      </c>
      <c r="B1141" s="5" t="s">
        <v>4489</v>
      </c>
      <c r="C1141" t="s">
        <v>4490</v>
      </c>
      <c r="D1141" t="s">
        <v>105</v>
      </c>
      <c r="E1141" t="s">
        <v>132</v>
      </c>
      <c r="F1141" s="6">
        <v>21</v>
      </c>
      <c r="G1141" s="1">
        <v>45613</v>
      </c>
      <c r="H1141" t="s">
        <v>19</v>
      </c>
      <c r="I1141" t="s">
        <v>20</v>
      </c>
      <c r="J1141">
        <v>0.61</v>
      </c>
      <c r="K1141">
        <v>1.5</v>
      </c>
      <c r="M1141" s="6">
        <v>6</v>
      </c>
      <c r="N1141" t="s">
        <v>4491</v>
      </c>
    </row>
    <row r="1142" spans="1:14" x14ac:dyDescent="0.3">
      <c r="A1142" t="s">
        <v>4492</v>
      </c>
      <c r="B1142" s="5" t="s">
        <v>4493</v>
      </c>
      <c r="C1142" t="s">
        <v>4494</v>
      </c>
      <c r="D1142" t="s">
        <v>54</v>
      </c>
      <c r="E1142" t="s">
        <v>151</v>
      </c>
      <c r="F1142" s="6">
        <v>34</v>
      </c>
      <c r="G1142" s="1">
        <v>44810</v>
      </c>
      <c r="H1142" t="s">
        <v>27</v>
      </c>
      <c r="I1142" t="s">
        <v>28</v>
      </c>
      <c r="J1142">
        <v>33</v>
      </c>
      <c r="K1142">
        <v>120</v>
      </c>
      <c r="L1142" t="s">
        <v>4731</v>
      </c>
      <c r="M1142" s="6">
        <v>5</v>
      </c>
      <c r="N1142" t="s">
        <v>4495</v>
      </c>
    </row>
    <row r="1143" spans="1:14" x14ac:dyDescent="0.3">
      <c r="A1143" t="s">
        <v>4496</v>
      </c>
      <c r="B1143" s="5" t="s">
        <v>4497</v>
      </c>
      <c r="C1143" t="s">
        <v>4498</v>
      </c>
      <c r="D1143" t="s">
        <v>25</v>
      </c>
      <c r="E1143" t="s">
        <v>151</v>
      </c>
      <c r="G1143" s="1">
        <v>44786</v>
      </c>
      <c r="H1143" t="s">
        <v>27</v>
      </c>
      <c r="I1143" t="s">
        <v>28</v>
      </c>
      <c r="J1143">
        <v>31</v>
      </c>
      <c r="K1143">
        <v>45</v>
      </c>
      <c r="M1143" s="6">
        <v>2</v>
      </c>
      <c r="N1143" t="s">
        <v>4499</v>
      </c>
    </row>
    <row r="1144" spans="1:14" x14ac:dyDescent="0.3">
      <c r="A1144" t="s">
        <v>4500</v>
      </c>
      <c r="B1144" s="5" t="s">
        <v>4501</v>
      </c>
      <c r="C1144" t="s">
        <v>4502</v>
      </c>
      <c r="D1144" t="s">
        <v>41</v>
      </c>
      <c r="E1144" t="s">
        <v>132</v>
      </c>
      <c r="F1144" s="6">
        <v>22</v>
      </c>
      <c r="G1144" s="1">
        <v>45139</v>
      </c>
      <c r="H1144" t="s">
        <v>152</v>
      </c>
      <c r="I1144" t="s">
        <v>56</v>
      </c>
      <c r="J1144">
        <v>0.18</v>
      </c>
      <c r="K1144">
        <v>2</v>
      </c>
      <c r="M1144" s="6">
        <v>5</v>
      </c>
      <c r="N1144" t="s">
        <v>4503</v>
      </c>
    </row>
    <row r="1145" spans="1:14" x14ac:dyDescent="0.3">
      <c r="A1145" t="s">
        <v>4504</v>
      </c>
      <c r="B1145" s="5" t="s">
        <v>4505</v>
      </c>
      <c r="C1145" t="s">
        <v>4506</v>
      </c>
      <c r="D1145" t="s">
        <v>17</v>
      </c>
      <c r="E1145" t="s">
        <v>151</v>
      </c>
      <c r="G1145" s="1">
        <v>45673</v>
      </c>
      <c r="H1145" t="s">
        <v>49</v>
      </c>
      <c r="I1145" t="s">
        <v>35</v>
      </c>
      <c r="J1145">
        <v>0.38</v>
      </c>
      <c r="K1145">
        <v>120</v>
      </c>
      <c r="L1145" t="s">
        <v>4731</v>
      </c>
      <c r="M1145" s="6">
        <v>1</v>
      </c>
      <c r="N1145" t="s">
        <v>4507</v>
      </c>
    </row>
    <row r="1146" spans="1:14" x14ac:dyDescent="0.3">
      <c r="A1146" t="s">
        <v>4508</v>
      </c>
      <c r="B1146" s="5" t="s">
        <v>4509</v>
      </c>
      <c r="C1146" t="s">
        <v>4510</v>
      </c>
      <c r="D1146" t="s">
        <v>115</v>
      </c>
      <c r="E1146" t="s">
        <v>18</v>
      </c>
      <c r="F1146" s="6">
        <v>36</v>
      </c>
      <c r="G1146" s="1">
        <v>45172</v>
      </c>
      <c r="H1146" t="s">
        <v>165</v>
      </c>
      <c r="I1146" t="s">
        <v>142</v>
      </c>
      <c r="J1146">
        <v>0.47</v>
      </c>
      <c r="K1146">
        <v>1.5</v>
      </c>
      <c r="M1146" s="6">
        <v>1</v>
      </c>
      <c r="N1146" t="s">
        <v>1172</v>
      </c>
    </row>
    <row r="1147" spans="1:14" x14ac:dyDescent="0.3">
      <c r="A1147" t="s">
        <v>4511</v>
      </c>
      <c r="B1147" s="5" t="s">
        <v>4512</v>
      </c>
      <c r="C1147" t="s">
        <v>4513</v>
      </c>
      <c r="D1147" t="s">
        <v>17</v>
      </c>
      <c r="E1147" t="s">
        <v>70</v>
      </c>
      <c r="F1147" s="6">
        <v>0</v>
      </c>
      <c r="G1147" s="1">
        <v>45005</v>
      </c>
      <c r="H1147" t="s">
        <v>34</v>
      </c>
      <c r="I1147" t="s">
        <v>35</v>
      </c>
      <c r="J1147">
        <v>0.41</v>
      </c>
      <c r="K1147">
        <v>2</v>
      </c>
      <c r="M1147" s="6">
        <v>5</v>
      </c>
      <c r="N1147" t="s">
        <v>4514</v>
      </c>
    </row>
    <row r="1148" spans="1:14" x14ac:dyDescent="0.3">
      <c r="A1148" t="s">
        <v>4515</v>
      </c>
      <c r="B1148" s="5" t="s">
        <v>4516</v>
      </c>
      <c r="C1148" t="s">
        <v>123</v>
      </c>
      <c r="D1148" t="s">
        <v>25</v>
      </c>
      <c r="E1148" t="s">
        <v>151</v>
      </c>
      <c r="F1148" s="6">
        <v>0</v>
      </c>
      <c r="G1148" s="1">
        <v>44689</v>
      </c>
      <c r="H1148" t="s">
        <v>55</v>
      </c>
      <c r="I1148" t="s">
        <v>56</v>
      </c>
      <c r="J1148">
        <v>0.06</v>
      </c>
      <c r="K1148">
        <v>1</v>
      </c>
      <c r="L1148" t="s">
        <v>4732</v>
      </c>
      <c r="M1148" s="6">
        <v>1</v>
      </c>
      <c r="N1148" t="s">
        <v>4517</v>
      </c>
    </row>
    <row r="1149" spans="1:14" x14ac:dyDescent="0.3">
      <c r="A1149" t="s">
        <v>4518</v>
      </c>
      <c r="B1149" s="5" t="s">
        <v>4519</v>
      </c>
      <c r="C1149" t="s">
        <v>4520</v>
      </c>
      <c r="D1149" t="s">
        <v>17</v>
      </c>
      <c r="E1149" t="s">
        <v>26</v>
      </c>
      <c r="F1149" s="6">
        <v>37</v>
      </c>
      <c r="G1149" s="1">
        <v>44710</v>
      </c>
      <c r="H1149" t="s">
        <v>71</v>
      </c>
      <c r="I1149" t="s">
        <v>35</v>
      </c>
      <c r="J1149">
        <v>0.39</v>
      </c>
      <c r="K1149">
        <v>1.5</v>
      </c>
      <c r="M1149" s="6">
        <v>3</v>
      </c>
      <c r="N1149" t="s">
        <v>4521</v>
      </c>
    </row>
    <row r="1150" spans="1:14" x14ac:dyDescent="0.3">
      <c r="A1150" t="s">
        <v>4522</v>
      </c>
      <c r="B1150" s="5" t="s">
        <v>4523</v>
      </c>
      <c r="C1150" t="s">
        <v>4524</v>
      </c>
      <c r="D1150" t="s">
        <v>25</v>
      </c>
      <c r="E1150" t="s">
        <v>48</v>
      </c>
      <c r="G1150" s="1">
        <v>44845</v>
      </c>
      <c r="H1150" t="s">
        <v>165</v>
      </c>
      <c r="I1150" t="s">
        <v>142</v>
      </c>
      <c r="J1150">
        <v>0.37</v>
      </c>
      <c r="K1150">
        <v>1.5</v>
      </c>
      <c r="M1150" s="6">
        <v>5</v>
      </c>
      <c r="N1150" t="s">
        <v>4525</v>
      </c>
    </row>
    <row r="1151" spans="1:14" x14ac:dyDescent="0.3">
      <c r="A1151" t="s">
        <v>4526</v>
      </c>
      <c r="B1151" s="5" t="s">
        <v>4527</v>
      </c>
      <c r="C1151" t="s">
        <v>4528</v>
      </c>
      <c r="D1151" t="s">
        <v>105</v>
      </c>
      <c r="E1151" t="s">
        <v>132</v>
      </c>
      <c r="G1151" s="1">
        <v>44837</v>
      </c>
      <c r="H1151" t="s">
        <v>141</v>
      </c>
      <c r="I1151" t="s">
        <v>142</v>
      </c>
      <c r="J1151">
        <v>0.88</v>
      </c>
      <c r="K1151">
        <v>120</v>
      </c>
      <c r="L1151" t="s">
        <v>4731</v>
      </c>
      <c r="M1151" s="6">
        <v>3</v>
      </c>
      <c r="N1151" t="s">
        <v>4529</v>
      </c>
    </row>
    <row r="1152" spans="1:14" x14ac:dyDescent="0.3">
      <c r="A1152" t="s">
        <v>4530</v>
      </c>
      <c r="B1152" s="5" t="s">
        <v>4531</v>
      </c>
      <c r="C1152" t="s">
        <v>4532</v>
      </c>
      <c r="D1152" t="s">
        <v>54</v>
      </c>
      <c r="E1152" t="s">
        <v>85</v>
      </c>
      <c r="G1152" s="1">
        <v>45154</v>
      </c>
      <c r="H1152" t="s">
        <v>49</v>
      </c>
      <c r="I1152" t="s">
        <v>35</v>
      </c>
      <c r="J1152">
        <v>30</v>
      </c>
      <c r="K1152">
        <v>120</v>
      </c>
      <c r="L1152" t="s">
        <v>4731</v>
      </c>
      <c r="M1152" s="6">
        <v>6</v>
      </c>
      <c r="N1152" t="s">
        <v>4533</v>
      </c>
    </row>
    <row r="1153" spans="1:14" x14ac:dyDescent="0.3">
      <c r="A1153" t="s">
        <v>4534</v>
      </c>
      <c r="B1153" s="5" t="s">
        <v>4535</v>
      </c>
      <c r="C1153" t="s">
        <v>4536</v>
      </c>
      <c r="D1153" t="s">
        <v>17</v>
      </c>
      <c r="E1153" t="s">
        <v>42</v>
      </c>
      <c r="G1153" s="1">
        <v>45632</v>
      </c>
      <c r="H1153" t="s">
        <v>19</v>
      </c>
      <c r="I1153" t="s">
        <v>20</v>
      </c>
      <c r="J1153">
        <v>18</v>
      </c>
      <c r="K1153">
        <v>45</v>
      </c>
      <c r="M1153" s="6">
        <v>1</v>
      </c>
      <c r="N1153" t="s">
        <v>4537</v>
      </c>
    </row>
    <row r="1154" spans="1:14" x14ac:dyDescent="0.3">
      <c r="A1154" t="s">
        <v>4538</v>
      </c>
      <c r="B1154" s="5" t="s">
        <v>4539</v>
      </c>
      <c r="C1154" t="s">
        <v>4540</v>
      </c>
      <c r="D1154" t="s">
        <v>25</v>
      </c>
      <c r="E1154" t="s">
        <v>85</v>
      </c>
      <c r="F1154" s="6">
        <v>0</v>
      </c>
      <c r="G1154" s="1">
        <v>45008</v>
      </c>
      <c r="H1154" t="s">
        <v>141</v>
      </c>
      <c r="I1154" t="s">
        <v>142</v>
      </c>
      <c r="J1154">
        <v>0.82</v>
      </c>
      <c r="K1154">
        <v>120</v>
      </c>
      <c r="L1154" t="s">
        <v>4731</v>
      </c>
      <c r="N1154" t="s">
        <v>4541</v>
      </c>
    </row>
    <row r="1155" spans="1:14" x14ac:dyDescent="0.3">
      <c r="A1155" t="s">
        <v>4542</v>
      </c>
      <c r="B1155" s="5" t="s">
        <v>4543</v>
      </c>
      <c r="C1155" t="s">
        <v>4544</v>
      </c>
      <c r="D1155" t="s">
        <v>84</v>
      </c>
      <c r="E1155" t="s">
        <v>151</v>
      </c>
      <c r="F1155" s="6">
        <v>32</v>
      </c>
      <c r="G1155" s="1">
        <v>45265</v>
      </c>
      <c r="H1155" t="s">
        <v>152</v>
      </c>
      <c r="I1155" t="s">
        <v>56</v>
      </c>
      <c r="J1155">
        <v>0.32</v>
      </c>
      <c r="K1155">
        <v>1.5</v>
      </c>
      <c r="M1155" s="6">
        <v>4</v>
      </c>
      <c r="N1155" t="s">
        <v>4545</v>
      </c>
    </row>
    <row r="1156" spans="1:14" x14ac:dyDescent="0.3">
      <c r="A1156" t="s">
        <v>4546</v>
      </c>
      <c r="B1156" s="5" t="s">
        <v>4547</v>
      </c>
      <c r="C1156" t="s">
        <v>4548</v>
      </c>
      <c r="D1156" t="s">
        <v>25</v>
      </c>
      <c r="E1156" t="s">
        <v>18</v>
      </c>
      <c r="G1156" s="1">
        <v>44774</v>
      </c>
      <c r="H1156" t="s">
        <v>110</v>
      </c>
      <c r="I1156" t="s">
        <v>56</v>
      </c>
      <c r="J1156">
        <v>23</v>
      </c>
      <c r="K1156">
        <v>45</v>
      </c>
      <c r="M1156" s="6">
        <v>1</v>
      </c>
      <c r="N1156" t="s">
        <v>4549</v>
      </c>
    </row>
    <row r="1157" spans="1:14" x14ac:dyDescent="0.3">
      <c r="A1157" t="s">
        <v>4550</v>
      </c>
      <c r="B1157" s="5" t="s">
        <v>4551</v>
      </c>
      <c r="C1157" t="s">
        <v>4552</v>
      </c>
      <c r="D1157" t="s">
        <v>84</v>
      </c>
      <c r="E1157" t="s">
        <v>26</v>
      </c>
      <c r="F1157" s="6">
        <v>42</v>
      </c>
      <c r="G1157" s="1">
        <v>45129</v>
      </c>
      <c r="H1157" t="s">
        <v>229</v>
      </c>
      <c r="I1157" t="s">
        <v>142</v>
      </c>
      <c r="J1157">
        <v>0.63</v>
      </c>
      <c r="K1157">
        <v>90</v>
      </c>
      <c r="L1157" t="s">
        <v>4731</v>
      </c>
      <c r="M1157" s="6">
        <v>3</v>
      </c>
      <c r="N1157" t="s">
        <v>4553</v>
      </c>
    </row>
    <row r="1158" spans="1:14" x14ac:dyDescent="0.3">
      <c r="A1158" t="s">
        <v>4554</v>
      </c>
      <c r="B1158" s="5" t="s">
        <v>4555</v>
      </c>
      <c r="C1158" t="s">
        <v>4556</v>
      </c>
      <c r="D1158" t="s">
        <v>41</v>
      </c>
      <c r="E1158" t="s">
        <v>48</v>
      </c>
      <c r="F1158" s="6">
        <v>0</v>
      </c>
      <c r="G1158" s="1">
        <v>45738</v>
      </c>
      <c r="H1158" t="s">
        <v>71</v>
      </c>
      <c r="I1158" t="s">
        <v>35</v>
      </c>
      <c r="J1158">
        <v>0.61</v>
      </c>
      <c r="K1158">
        <v>2</v>
      </c>
      <c r="M1158" s="6">
        <v>6</v>
      </c>
      <c r="N1158" t="s">
        <v>4557</v>
      </c>
    </row>
    <row r="1159" spans="1:14" x14ac:dyDescent="0.3">
      <c r="A1159" t="s">
        <v>4558</v>
      </c>
      <c r="B1159" s="5" t="s">
        <v>4559</v>
      </c>
      <c r="C1159" t="s">
        <v>4560</v>
      </c>
      <c r="D1159" t="s">
        <v>91</v>
      </c>
      <c r="E1159" t="s">
        <v>132</v>
      </c>
      <c r="F1159" s="6">
        <v>0</v>
      </c>
      <c r="G1159" s="1">
        <v>45461</v>
      </c>
      <c r="H1159" t="s">
        <v>65</v>
      </c>
      <c r="I1159" t="s">
        <v>28</v>
      </c>
      <c r="J1159">
        <v>78</v>
      </c>
      <c r="K1159">
        <v>45</v>
      </c>
      <c r="M1159" s="6">
        <v>5</v>
      </c>
      <c r="N1159" t="s">
        <v>4561</v>
      </c>
    </row>
    <row r="1160" spans="1:14" x14ac:dyDescent="0.3">
      <c r="A1160" t="s">
        <v>4562</v>
      </c>
      <c r="B1160" s="5" t="s">
        <v>4563</v>
      </c>
      <c r="C1160" t="s">
        <v>4564</v>
      </c>
      <c r="D1160" t="s">
        <v>84</v>
      </c>
      <c r="E1160" t="s">
        <v>132</v>
      </c>
      <c r="F1160" s="6">
        <v>0</v>
      </c>
      <c r="G1160" s="1">
        <v>45462</v>
      </c>
      <c r="H1160" t="s">
        <v>152</v>
      </c>
      <c r="I1160" t="s">
        <v>56</v>
      </c>
      <c r="J1160">
        <v>0.75</v>
      </c>
      <c r="K1160">
        <v>2</v>
      </c>
      <c r="N1160" t="s">
        <v>4565</v>
      </c>
    </row>
    <row r="1161" spans="1:14" x14ac:dyDescent="0.3">
      <c r="A1161" t="s">
        <v>4566</v>
      </c>
      <c r="B1161" s="5" t="s">
        <v>4567</v>
      </c>
      <c r="C1161" t="s">
        <v>4568</v>
      </c>
      <c r="D1161" t="s">
        <v>25</v>
      </c>
      <c r="E1161" t="s">
        <v>18</v>
      </c>
      <c r="F1161" s="6">
        <v>26</v>
      </c>
      <c r="G1161" s="1">
        <v>44840</v>
      </c>
      <c r="H1161" t="s">
        <v>86</v>
      </c>
      <c r="I1161" t="s">
        <v>28</v>
      </c>
      <c r="J1161">
        <v>0.83</v>
      </c>
      <c r="K1161">
        <v>2</v>
      </c>
      <c r="M1161" s="6">
        <v>6</v>
      </c>
      <c r="N1161" t="s">
        <v>4569</v>
      </c>
    </row>
    <row r="1162" spans="1:14" x14ac:dyDescent="0.3">
      <c r="A1162" t="s">
        <v>4570</v>
      </c>
      <c r="B1162" s="5" t="s">
        <v>4571</v>
      </c>
      <c r="C1162" t="s">
        <v>4572</v>
      </c>
      <c r="D1162" t="s">
        <v>84</v>
      </c>
      <c r="E1162" t="s">
        <v>26</v>
      </c>
      <c r="F1162" s="6">
        <v>0</v>
      </c>
      <c r="G1162" s="1">
        <v>45039</v>
      </c>
      <c r="H1162" t="s">
        <v>165</v>
      </c>
      <c r="I1162" t="s">
        <v>142</v>
      </c>
      <c r="J1162">
        <v>0.06</v>
      </c>
      <c r="K1162">
        <v>120</v>
      </c>
      <c r="L1162" t="s">
        <v>4731</v>
      </c>
      <c r="M1162" s="6">
        <v>1</v>
      </c>
      <c r="N1162" t="s">
        <v>4573</v>
      </c>
    </row>
    <row r="1163" spans="1:14" x14ac:dyDescent="0.3">
      <c r="A1163" t="s">
        <v>4574</v>
      </c>
      <c r="B1163" s="5" t="s">
        <v>4575</v>
      </c>
      <c r="C1163" t="s">
        <v>4576</v>
      </c>
      <c r="D1163" t="s">
        <v>17</v>
      </c>
      <c r="E1163" t="s">
        <v>85</v>
      </c>
      <c r="F1163" s="6">
        <v>0</v>
      </c>
      <c r="G1163" s="1">
        <v>45268</v>
      </c>
      <c r="H1163" t="s">
        <v>71</v>
      </c>
      <c r="I1163" t="s">
        <v>35</v>
      </c>
      <c r="J1163">
        <v>27</v>
      </c>
      <c r="K1163">
        <v>120</v>
      </c>
      <c r="L1163" t="s">
        <v>4731</v>
      </c>
      <c r="M1163" s="6">
        <v>5</v>
      </c>
      <c r="N1163" t="s">
        <v>4577</v>
      </c>
    </row>
    <row r="1164" spans="1:14" x14ac:dyDescent="0.3">
      <c r="A1164" t="s">
        <v>4578</v>
      </c>
      <c r="B1164" s="5" t="s">
        <v>871</v>
      </c>
      <c r="C1164" t="s">
        <v>4579</v>
      </c>
      <c r="D1164" t="s">
        <v>91</v>
      </c>
      <c r="E1164" t="s">
        <v>70</v>
      </c>
      <c r="F1164" s="6">
        <v>0</v>
      </c>
      <c r="G1164" s="1">
        <v>45633</v>
      </c>
      <c r="H1164" t="s">
        <v>27</v>
      </c>
      <c r="I1164" t="s">
        <v>28</v>
      </c>
      <c r="J1164">
        <v>0.1</v>
      </c>
      <c r="K1164">
        <v>1.5</v>
      </c>
      <c r="M1164" s="6">
        <v>3</v>
      </c>
      <c r="N1164" t="s">
        <v>4580</v>
      </c>
    </row>
    <row r="1165" spans="1:14" x14ac:dyDescent="0.3">
      <c r="A1165" t="s">
        <v>4581</v>
      </c>
      <c r="B1165" s="5" t="s">
        <v>4582</v>
      </c>
      <c r="C1165" t="s">
        <v>4583</v>
      </c>
      <c r="D1165" t="s">
        <v>25</v>
      </c>
      <c r="E1165" t="s">
        <v>42</v>
      </c>
      <c r="F1165" s="6">
        <v>0</v>
      </c>
      <c r="G1165" s="1">
        <v>44824</v>
      </c>
      <c r="H1165" t="s">
        <v>71</v>
      </c>
      <c r="I1165" t="s">
        <v>35</v>
      </c>
      <c r="J1165">
        <v>0.54</v>
      </c>
      <c r="K1165">
        <v>120</v>
      </c>
      <c r="L1165" t="s">
        <v>4731</v>
      </c>
      <c r="M1165" s="6">
        <v>2</v>
      </c>
      <c r="N1165" t="s">
        <v>4584</v>
      </c>
    </row>
    <row r="1166" spans="1:14" x14ac:dyDescent="0.3">
      <c r="A1166" t="s">
        <v>4585</v>
      </c>
      <c r="B1166" s="5" t="s">
        <v>4586</v>
      </c>
      <c r="C1166" t="s">
        <v>4587</v>
      </c>
      <c r="D1166" t="s">
        <v>25</v>
      </c>
      <c r="E1166" t="s">
        <v>48</v>
      </c>
      <c r="G1166" s="1">
        <v>45099</v>
      </c>
      <c r="H1166" t="s">
        <v>19</v>
      </c>
      <c r="I1166" t="s">
        <v>20</v>
      </c>
      <c r="J1166">
        <v>8</v>
      </c>
      <c r="K1166">
        <v>1.5</v>
      </c>
      <c r="M1166" s="6">
        <v>6</v>
      </c>
      <c r="N1166" t="s">
        <v>4588</v>
      </c>
    </row>
    <row r="1167" spans="1:14" x14ac:dyDescent="0.3">
      <c r="A1167" t="s">
        <v>4589</v>
      </c>
      <c r="B1167" s="5" t="s">
        <v>4590</v>
      </c>
      <c r="C1167" t="s">
        <v>4591</v>
      </c>
      <c r="D1167" t="s">
        <v>54</v>
      </c>
      <c r="E1167" t="s">
        <v>48</v>
      </c>
      <c r="F1167" s="6">
        <v>30</v>
      </c>
      <c r="G1167" s="1">
        <v>44999</v>
      </c>
      <c r="H1167" t="s">
        <v>65</v>
      </c>
      <c r="I1167" t="s">
        <v>28</v>
      </c>
      <c r="J1167">
        <v>0.35</v>
      </c>
      <c r="K1167">
        <v>120</v>
      </c>
      <c r="L1167" t="s">
        <v>4731</v>
      </c>
      <c r="M1167" s="6">
        <v>6</v>
      </c>
      <c r="N1167" t="s">
        <v>4592</v>
      </c>
    </row>
    <row r="1168" spans="1:14" x14ac:dyDescent="0.3">
      <c r="A1168" t="s">
        <v>4593</v>
      </c>
      <c r="B1168" s="5" t="s">
        <v>4594</v>
      </c>
      <c r="C1168" t="s">
        <v>4595</v>
      </c>
      <c r="D1168" t="s">
        <v>41</v>
      </c>
      <c r="E1168" t="s">
        <v>132</v>
      </c>
      <c r="F1168" s="6">
        <v>0</v>
      </c>
      <c r="G1168" s="1">
        <v>45289</v>
      </c>
      <c r="H1168" t="s">
        <v>43</v>
      </c>
      <c r="I1168" t="s">
        <v>20</v>
      </c>
      <c r="J1168">
        <v>0.43</v>
      </c>
      <c r="K1168">
        <v>1.5</v>
      </c>
      <c r="M1168" s="6">
        <v>2</v>
      </c>
      <c r="N1168" t="s">
        <v>4596</v>
      </c>
    </row>
    <row r="1169" spans="1:14" x14ac:dyDescent="0.3">
      <c r="A1169" t="s">
        <v>4597</v>
      </c>
      <c r="B1169" s="5" t="s">
        <v>4598</v>
      </c>
      <c r="C1169" t="s">
        <v>4599</v>
      </c>
      <c r="D1169" t="s">
        <v>115</v>
      </c>
      <c r="E1169" t="s">
        <v>70</v>
      </c>
      <c r="F1169" s="6">
        <v>41</v>
      </c>
      <c r="G1169" s="1">
        <v>44813</v>
      </c>
      <c r="H1169" t="s">
        <v>55</v>
      </c>
      <c r="I1169" t="s">
        <v>56</v>
      </c>
      <c r="J1169">
        <v>51</v>
      </c>
      <c r="K1169">
        <v>45</v>
      </c>
      <c r="M1169" s="6">
        <v>2</v>
      </c>
      <c r="N1169" t="s">
        <v>1353</v>
      </c>
    </row>
    <row r="1170" spans="1:14" x14ac:dyDescent="0.3">
      <c r="A1170" t="s">
        <v>4600</v>
      </c>
      <c r="B1170" s="5" t="s">
        <v>4601</v>
      </c>
      <c r="C1170" t="s">
        <v>4602</v>
      </c>
      <c r="D1170" t="s">
        <v>54</v>
      </c>
      <c r="E1170" t="s">
        <v>26</v>
      </c>
      <c r="G1170" s="1">
        <v>45421</v>
      </c>
      <c r="H1170" t="s">
        <v>65</v>
      </c>
      <c r="I1170" t="s">
        <v>28</v>
      </c>
      <c r="J1170">
        <v>0.25</v>
      </c>
      <c r="K1170">
        <v>2</v>
      </c>
      <c r="M1170" s="6">
        <v>1</v>
      </c>
      <c r="N1170" t="s">
        <v>4603</v>
      </c>
    </row>
    <row r="1171" spans="1:14" x14ac:dyDescent="0.3">
      <c r="A1171" t="s">
        <v>4604</v>
      </c>
      <c r="B1171" s="5" t="s">
        <v>4605</v>
      </c>
      <c r="C1171" t="s">
        <v>4606</v>
      </c>
      <c r="D1171" t="s">
        <v>105</v>
      </c>
      <c r="E1171" t="s">
        <v>132</v>
      </c>
      <c r="F1171" s="6">
        <v>0</v>
      </c>
      <c r="G1171" s="1">
        <v>45750</v>
      </c>
      <c r="H1171" t="s">
        <v>294</v>
      </c>
      <c r="I1171" t="s">
        <v>20</v>
      </c>
      <c r="J1171">
        <v>0.12</v>
      </c>
      <c r="K1171">
        <v>1.5</v>
      </c>
      <c r="M1171" s="6">
        <v>5</v>
      </c>
      <c r="N1171" t="s">
        <v>4607</v>
      </c>
    </row>
    <row r="1172" spans="1:14" x14ac:dyDescent="0.3">
      <c r="A1172" t="s">
        <v>4608</v>
      </c>
      <c r="B1172" s="5" t="s">
        <v>4609</v>
      </c>
      <c r="C1172" t="s">
        <v>4610</v>
      </c>
      <c r="D1172" t="s">
        <v>17</v>
      </c>
      <c r="E1172" t="s">
        <v>26</v>
      </c>
      <c r="F1172" s="6">
        <v>0</v>
      </c>
      <c r="G1172" s="1">
        <v>44695</v>
      </c>
      <c r="H1172" t="s">
        <v>34</v>
      </c>
      <c r="I1172" t="s">
        <v>35</v>
      </c>
      <c r="J1172">
        <v>0.39</v>
      </c>
      <c r="K1172">
        <v>1</v>
      </c>
      <c r="L1172" t="s">
        <v>4732</v>
      </c>
      <c r="M1172" s="6">
        <v>5</v>
      </c>
      <c r="N1172" t="s">
        <v>4611</v>
      </c>
    </row>
    <row r="1173" spans="1:14" x14ac:dyDescent="0.3">
      <c r="A1173" t="s">
        <v>4612</v>
      </c>
      <c r="B1173" s="5" t="s">
        <v>4613</v>
      </c>
      <c r="C1173" t="s">
        <v>4614</v>
      </c>
      <c r="D1173" t="s">
        <v>115</v>
      </c>
      <c r="E1173" t="s">
        <v>42</v>
      </c>
      <c r="G1173" s="1">
        <v>45316</v>
      </c>
      <c r="H1173" t="s">
        <v>49</v>
      </c>
      <c r="I1173" t="s">
        <v>35</v>
      </c>
      <c r="J1173">
        <v>0.52</v>
      </c>
      <c r="K1173">
        <v>2</v>
      </c>
      <c r="M1173" s="6">
        <v>1</v>
      </c>
      <c r="N1173" t="s">
        <v>4615</v>
      </c>
    </row>
    <row r="1174" spans="1:14" x14ac:dyDescent="0.3">
      <c r="A1174" t="s">
        <v>4616</v>
      </c>
      <c r="B1174" s="5" t="s">
        <v>4617</v>
      </c>
      <c r="C1174" t="s">
        <v>4618</v>
      </c>
      <c r="D1174" t="s">
        <v>54</v>
      </c>
      <c r="E1174" t="s">
        <v>70</v>
      </c>
      <c r="G1174" s="1">
        <v>45461</v>
      </c>
      <c r="H1174" t="s">
        <v>49</v>
      </c>
      <c r="I1174" t="s">
        <v>35</v>
      </c>
      <c r="J1174">
        <v>0.17</v>
      </c>
      <c r="K1174">
        <v>1</v>
      </c>
      <c r="L1174" t="s">
        <v>4732</v>
      </c>
      <c r="M1174" s="6">
        <v>5</v>
      </c>
      <c r="N1174" t="s">
        <v>4619</v>
      </c>
    </row>
    <row r="1175" spans="1:14" x14ac:dyDescent="0.3">
      <c r="A1175" t="s">
        <v>4620</v>
      </c>
      <c r="B1175" s="5" t="s">
        <v>4621</v>
      </c>
      <c r="C1175" t="s">
        <v>4622</v>
      </c>
      <c r="D1175" t="s">
        <v>17</v>
      </c>
      <c r="E1175" t="s">
        <v>92</v>
      </c>
      <c r="F1175" s="6">
        <v>0</v>
      </c>
      <c r="G1175" s="1">
        <v>45361</v>
      </c>
      <c r="H1175" t="s">
        <v>19</v>
      </c>
      <c r="I1175" t="s">
        <v>20</v>
      </c>
      <c r="J1175">
        <v>29</v>
      </c>
      <c r="K1175">
        <v>45</v>
      </c>
      <c r="M1175" s="6">
        <v>1</v>
      </c>
      <c r="N1175" t="s">
        <v>4623</v>
      </c>
    </row>
    <row r="1176" spans="1:14" x14ac:dyDescent="0.3">
      <c r="A1176" t="s">
        <v>4624</v>
      </c>
      <c r="B1176" s="5" t="s">
        <v>4625</v>
      </c>
      <c r="C1176" t="s">
        <v>4626</v>
      </c>
      <c r="D1176" t="s">
        <v>91</v>
      </c>
      <c r="E1176" t="s">
        <v>48</v>
      </c>
      <c r="F1176" s="6">
        <v>20</v>
      </c>
      <c r="G1176" s="1">
        <v>45622</v>
      </c>
      <c r="H1176" t="s">
        <v>34</v>
      </c>
      <c r="I1176" t="s">
        <v>35</v>
      </c>
      <c r="J1176">
        <v>0.53</v>
      </c>
      <c r="K1176">
        <v>1.5</v>
      </c>
      <c r="M1176" s="6">
        <v>1</v>
      </c>
      <c r="N1176" t="s">
        <v>4627</v>
      </c>
    </row>
    <row r="1177" spans="1:14" x14ac:dyDescent="0.3">
      <c r="A1177" t="s">
        <v>4628</v>
      </c>
      <c r="B1177" s="5" t="s">
        <v>4629</v>
      </c>
      <c r="C1177" t="s">
        <v>4630</v>
      </c>
      <c r="D1177" t="s">
        <v>41</v>
      </c>
      <c r="E1177" t="s">
        <v>70</v>
      </c>
      <c r="F1177" s="6">
        <v>28</v>
      </c>
      <c r="G1177" s="1">
        <v>44777</v>
      </c>
      <c r="H1177" t="s">
        <v>19</v>
      </c>
      <c r="I1177" t="s">
        <v>20</v>
      </c>
      <c r="J1177">
        <v>0.46</v>
      </c>
      <c r="K1177">
        <v>1.5</v>
      </c>
      <c r="M1177" s="6">
        <v>4</v>
      </c>
      <c r="N1177" t="s">
        <v>4631</v>
      </c>
    </row>
    <row r="1178" spans="1:14" x14ac:dyDescent="0.3">
      <c r="A1178" t="s">
        <v>4632</v>
      </c>
      <c r="B1178" s="5" t="s">
        <v>4633</v>
      </c>
      <c r="C1178" t="s">
        <v>4634</v>
      </c>
      <c r="D1178" t="s">
        <v>41</v>
      </c>
      <c r="E1178" t="s">
        <v>18</v>
      </c>
      <c r="F1178" s="6">
        <v>0</v>
      </c>
      <c r="G1178" s="1">
        <v>45039</v>
      </c>
      <c r="H1178" t="s">
        <v>43</v>
      </c>
      <c r="I1178" t="s">
        <v>20</v>
      </c>
      <c r="J1178">
        <v>0.9</v>
      </c>
      <c r="K1178">
        <v>120</v>
      </c>
      <c r="L1178" t="s">
        <v>4731</v>
      </c>
      <c r="M1178" s="6">
        <v>2</v>
      </c>
      <c r="N1178" t="s">
        <v>4635</v>
      </c>
    </row>
    <row r="1179" spans="1:14" x14ac:dyDescent="0.3">
      <c r="A1179" t="s">
        <v>4636</v>
      </c>
      <c r="B1179" s="5" t="s">
        <v>4637</v>
      </c>
      <c r="C1179" t="s">
        <v>4638</v>
      </c>
      <c r="D1179" t="s">
        <v>41</v>
      </c>
      <c r="E1179" t="s">
        <v>92</v>
      </c>
      <c r="G1179" s="1">
        <v>45228</v>
      </c>
      <c r="H1179" t="s">
        <v>27</v>
      </c>
      <c r="I1179" t="s">
        <v>28</v>
      </c>
      <c r="J1179">
        <v>7.0000000000000007E-2</v>
      </c>
      <c r="K1179">
        <v>120</v>
      </c>
      <c r="L1179" t="s">
        <v>4731</v>
      </c>
      <c r="M1179" s="6">
        <v>4</v>
      </c>
      <c r="N1179" t="s">
        <v>4639</v>
      </c>
    </row>
    <row r="1180" spans="1:14" x14ac:dyDescent="0.3">
      <c r="A1180" t="s">
        <v>4640</v>
      </c>
      <c r="B1180" s="5" t="s">
        <v>4641</v>
      </c>
      <c r="C1180" t="s">
        <v>4642</v>
      </c>
      <c r="D1180" t="s">
        <v>115</v>
      </c>
      <c r="E1180" t="s">
        <v>26</v>
      </c>
      <c r="G1180" s="1">
        <v>45104</v>
      </c>
      <c r="H1180" t="s">
        <v>110</v>
      </c>
      <c r="I1180" t="s">
        <v>56</v>
      </c>
      <c r="J1180">
        <v>0.15</v>
      </c>
      <c r="K1180">
        <v>2</v>
      </c>
      <c r="N1180" t="s">
        <v>4643</v>
      </c>
    </row>
    <row r="1181" spans="1:14" x14ac:dyDescent="0.3">
      <c r="A1181" t="s">
        <v>4644</v>
      </c>
      <c r="B1181" s="5" t="s">
        <v>4645</v>
      </c>
      <c r="C1181" t="s">
        <v>4646</v>
      </c>
      <c r="D1181" t="s">
        <v>105</v>
      </c>
      <c r="E1181" t="s">
        <v>26</v>
      </c>
      <c r="F1181" s="6">
        <v>25</v>
      </c>
      <c r="G1181" s="1">
        <v>45598</v>
      </c>
      <c r="H1181" t="s">
        <v>71</v>
      </c>
      <c r="I1181" t="s">
        <v>35</v>
      </c>
      <c r="J1181">
        <v>0.82</v>
      </c>
      <c r="K1181">
        <v>45</v>
      </c>
      <c r="M1181" s="6">
        <v>5</v>
      </c>
      <c r="N1181" t="s">
        <v>1207</v>
      </c>
    </row>
    <row r="1182" spans="1:14" x14ac:dyDescent="0.3">
      <c r="A1182" t="s">
        <v>4647</v>
      </c>
      <c r="B1182" s="5" t="s">
        <v>4648</v>
      </c>
      <c r="C1182" t="s">
        <v>4649</v>
      </c>
      <c r="D1182" t="s">
        <v>17</v>
      </c>
      <c r="E1182" t="s">
        <v>26</v>
      </c>
      <c r="F1182" s="6">
        <v>31</v>
      </c>
      <c r="G1182" s="1">
        <v>44837</v>
      </c>
      <c r="H1182" t="s">
        <v>43</v>
      </c>
      <c r="I1182" t="s">
        <v>20</v>
      </c>
      <c r="J1182">
        <v>35</v>
      </c>
      <c r="K1182">
        <v>90</v>
      </c>
      <c r="L1182" t="s">
        <v>4731</v>
      </c>
      <c r="M1182" s="6">
        <v>1</v>
      </c>
      <c r="N1182" t="s">
        <v>4650</v>
      </c>
    </row>
    <row r="1183" spans="1:14" x14ac:dyDescent="0.3">
      <c r="A1183" t="s">
        <v>4651</v>
      </c>
      <c r="B1183" s="5" t="s">
        <v>4652</v>
      </c>
      <c r="C1183" t="s">
        <v>4653</v>
      </c>
      <c r="D1183" t="s">
        <v>115</v>
      </c>
      <c r="E1183" t="s">
        <v>85</v>
      </c>
      <c r="F1183" s="6">
        <v>0</v>
      </c>
      <c r="G1183" s="1">
        <v>45666</v>
      </c>
      <c r="H1183" t="s">
        <v>229</v>
      </c>
      <c r="I1183" t="s">
        <v>142</v>
      </c>
      <c r="J1183">
        <v>0.52</v>
      </c>
      <c r="K1183">
        <v>2</v>
      </c>
      <c r="M1183" s="6">
        <v>4</v>
      </c>
      <c r="N1183" t="s">
        <v>4654</v>
      </c>
    </row>
    <row r="1184" spans="1:14" x14ac:dyDescent="0.3">
      <c r="A1184" t="s">
        <v>4655</v>
      </c>
      <c r="B1184" s="5" t="s">
        <v>4656</v>
      </c>
      <c r="C1184" t="s">
        <v>123</v>
      </c>
      <c r="D1184" t="s">
        <v>115</v>
      </c>
      <c r="E1184" t="s">
        <v>48</v>
      </c>
      <c r="F1184" s="6">
        <v>19</v>
      </c>
      <c r="G1184" s="1">
        <v>45235</v>
      </c>
      <c r="H1184" t="s">
        <v>34</v>
      </c>
      <c r="I1184" t="s">
        <v>35</v>
      </c>
      <c r="J1184">
        <v>0.35</v>
      </c>
      <c r="K1184">
        <v>120</v>
      </c>
      <c r="L1184" t="s">
        <v>4731</v>
      </c>
      <c r="M1184" s="6">
        <v>4</v>
      </c>
      <c r="N1184" t="s">
        <v>4657</v>
      </c>
    </row>
    <row r="1185" spans="1:14" x14ac:dyDescent="0.3">
      <c r="A1185" t="s">
        <v>4658</v>
      </c>
      <c r="B1185" s="5" t="s">
        <v>4659</v>
      </c>
      <c r="C1185" t="s">
        <v>4660</v>
      </c>
      <c r="D1185" t="s">
        <v>91</v>
      </c>
      <c r="E1185" t="s">
        <v>132</v>
      </c>
      <c r="F1185" s="6">
        <v>0</v>
      </c>
      <c r="G1185" s="1">
        <v>45652</v>
      </c>
      <c r="H1185" t="s">
        <v>34</v>
      </c>
      <c r="I1185" t="s">
        <v>35</v>
      </c>
      <c r="J1185">
        <v>18</v>
      </c>
      <c r="K1185">
        <v>1.5</v>
      </c>
      <c r="M1185" s="6">
        <v>3</v>
      </c>
      <c r="N1185" t="s">
        <v>4661</v>
      </c>
    </row>
    <row r="1186" spans="1:14" x14ac:dyDescent="0.3">
      <c r="A1186" t="s">
        <v>4662</v>
      </c>
      <c r="B1186" s="5" t="s">
        <v>4663</v>
      </c>
      <c r="C1186" t="s">
        <v>4664</v>
      </c>
      <c r="D1186" t="s">
        <v>105</v>
      </c>
      <c r="E1186" t="s">
        <v>132</v>
      </c>
      <c r="G1186" s="1">
        <v>45514</v>
      </c>
      <c r="H1186" t="s">
        <v>49</v>
      </c>
      <c r="I1186" t="s">
        <v>35</v>
      </c>
      <c r="J1186">
        <v>0.35</v>
      </c>
      <c r="K1186">
        <v>120</v>
      </c>
      <c r="L1186" t="s">
        <v>4731</v>
      </c>
      <c r="M1186" s="6">
        <v>6</v>
      </c>
      <c r="N1186" t="s">
        <v>4665</v>
      </c>
    </row>
    <row r="1187" spans="1:14" x14ac:dyDescent="0.3">
      <c r="A1187" t="s">
        <v>4666</v>
      </c>
      <c r="B1187" s="5" t="s">
        <v>4667</v>
      </c>
      <c r="C1187" t="s">
        <v>4668</v>
      </c>
      <c r="D1187" t="s">
        <v>25</v>
      </c>
      <c r="E1187" t="s">
        <v>151</v>
      </c>
      <c r="G1187" s="1">
        <v>45076</v>
      </c>
      <c r="H1187" t="s">
        <v>141</v>
      </c>
      <c r="I1187" t="s">
        <v>142</v>
      </c>
      <c r="J1187">
        <v>0.7</v>
      </c>
      <c r="K1187">
        <v>120</v>
      </c>
      <c r="L1187" t="s">
        <v>4731</v>
      </c>
      <c r="M1187" s="6">
        <v>5</v>
      </c>
      <c r="N1187" t="s">
        <v>4669</v>
      </c>
    </row>
    <row r="1188" spans="1:14" x14ac:dyDescent="0.3">
      <c r="A1188" t="s">
        <v>4670</v>
      </c>
      <c r="B1188" s="5" t="s">
        <v>4671</v>
      </c>
      <c r="C1188" t="s">
        <v>4672</v>
      </c>
      <c r="D1188" t="s">
        <v>41</v>
      </c>
      <c r="E1188" t="s">
        <v>92</v>
      </c>
      <c r="F1188" s="6">
        <v>0</v>
      </c>
      <c r="G1188" s="1">
        <v>45229</v>
      </c>
      <c r="H1188" t="s">
        <v>65</v>
      </c>
      <c r="I1188" t="s">
        <v>28</v>
      </c>
      <c r="J1188">
        <v>0.13</v>
      </c>
      <c r="K1188">
        <v>1.5</v>
      </c>
      <c r="M1188" s="6">
        <v>2</v>
      </c>
      <c r="N1188" t="s">
        <v>4673</v>
      </c>
    </row>
    <row r="1189" spans="1:14" x14ac:dyDescent="0.3">
      <c r="A1189" t="s">
        <v>4674</v>
      </c>
      <c r="B1189" s="5" t="s">
        <v>4675</v>
      </c>
      <c r="C1189" t="s">
        <v>4676</v>
      </c>
      <c r="D1189" t="s">
        <v>84</v>
      </c>
      <c r="E1189" t="s">
        <v>151</v>
      </c>
      <c r="G1189" s="1">
        <v>44881</v>
      </c>
      <c r="H1189" t="s">
        <v>141</v>
      </c>
      <c r="I1189" t="s">
        <v>142</v>
      </c>
      <c r="J1189">
        <v>0.02</v>
      </c>
      <c r="K1189">
        <v>45</v>
      </c>
      <c r="M1189" s="6">
        <v>3</v>
      </c>
      <c r="N1189" t="s">
        <v>4677</v>
      </c>
    </row>
    <row r="1190" spans="1:14" x14ac:dyDescent="0.3">
      <c r="A1190" t="s">
        <v>4678</v>
      </c>
      <c r="B1190" s="5" t="s">
        <v>4679</v>
      </c>
      <c r="C1190" t="s">
        <v>4680</v>
      </c>
      <c r="D1190" t="s">
        <v>54</v>
      </c>
      <c r="E1190" t="s">
        <v>70</v>
      </c>
      <c r="G1190" s="1">
        <v>44893</v>
      </c>
      <c r="H1190" t="s">
        <v>71</v>
      </c>
      <c r="I1190" t="s">
        <v>35</v>
      </c>
      <c r="J1190">
        <v>0.34</v>
      </c>
      <c r="K1190">
        <v>2</v>
      </c>
      <c r="M1190" s="6">
        <v>5</v>
      </c>
      <c r="N1190" t="s">
        <v>4681</v>
      </c>
    </row>
    <row r="1191" spans="1:14" x14ac:dyDescent="0.3">
      <c r="A1191" t="s">
        <v>4682</v>
      </c>
      <c r="B1191" s="5" t="s">
        <v>4683</v>
      </c>
      <c r="C1191" t="s">
        <v>4684</v>
      </c>
      <c r="D1191" t="s">
        <v>91</v>
      </c>
      <c r="E1191" t="s">
        <v>70</v>
      </c>
      <c r="F1191" s="6">
        <v>0</v>
      </c>
      <c r="G1191" s="1">
        <v>44835</v>
      </c>
      <c r="H1191" t="s">
        <v>34</v>
      </c>
      <c r="I1191" t="s">
        <v>35</v>
      </c>
      <c r="J1191">
        <v>0.3</v>
      </c>
      <c r="K1191">
        <v>2</v>
      </c>
      <c r="M1191" s="6">
        <v>5</v>
      </c>
      <c r="N1191" t="s">
        <v>4685</v>
      </c>
    </row>
    <row r="1192" spans="1:14" x14ac:dyDescent="0.3">
      <c r="A1192" t="s">
        <v>4686</v>
      </c>
      <c r="B1192" s="5" t="s">
        <v>4687</v>
      </c>
      <c r="C1192" t="s">
        <v>4688</v>
      </c>
      <c r="D1192" t="s">
        <v>115</v>
      </c>
      <c r="E1192" t="s">
        <v>48</v>
      </c>
      <c r="F1192" s="6">
        <v>0</v>
      </c>
      <c r="G1192" s="1">
        <v>45690</v>
      </c>
      <c r="H1192" t="s">
        <v>152</v>
      </c>
      <c r="I1192" t="s">
        <v>56</v>
      </c>
      <c r="J1192">
        <v>0.94</v>
      </c>
      <c r="K1192">
        <v>120</v>
      </c>
      <c r="L1192" t="s">
        <v>4731</v>
      </c>
      <c r="M1192" s="6">
        <v>1</v>
      </c>
      <c r="N1192" t="s">
        <v>4689</v>
      </c>
    </row>
    <row r="1193" spans="1:14" x14ac:dyDescent="0.3">
      <c r="A1193" t="s">
        <v>4690</v>
      </c>
      <c r="B1193" s="5" t="s">
        <v>4691</v>
      </c>
      <c r="C1193" t="s">
        <v>4692</v>
      </c>
      <c r="D1193" t="s">
        <v>115</v>
      </c>
      <c r="E1193" t="s">
        <v>85</v>
      </c>
      <c r="G1193" s="1">
        <v>45080</v>
      </c>
      <c r="H1193" t="s">
        <v>19</v>
      </c>
      <c r="I1193" t="s">
        <v>20</v>
      </c>
      <c r="J1193">
        <v>52</v>
      </c>
      <c r="K1193">
        <v>1.5</v>
      </c>
      <c r="M1193" s="6">
        <v>1</v>
      </c>
      <c r="N1193" t="s">
        <v>4693</v>
      </c>
    </row>
    <row r="1194" spans="1:14" x14ac:dyDescent="0.3">
      <c r="A1194" t="s">
        <v>4694</v>
      </c>
      <c r="B1194" s="5" t="s">
        <v>4695</v>
      </c>
      <c r="C1194" t="s">
        <v>4696</v>
      </c>
      <c r="D1194" t="s">
        <v>25</v>
      </c>
      <c r="E1194" t="s">
        <v>92</v>
      </c>
      <c r="F1194" s="6">
        <v>0</v>
      </c>
      <c r="G1194" s="1">
        <v>45044</v>
      </c>
      <c r="H1194" t="s">
        <v>19</v>
      </c>
      <c r="I1194" t="s">
        <v>20</v>
      </c>
      <c r="J1194">
        <v>0.8</v>
      </c>
      <c r="K1194">
        <v>45</v>
      </c>
      <c r="M1194" s="6">
        <v>6</v>
      </c>
      <c r="N1194" t="s">
        <v>4697</v>
      </c>
    </row>
    <row r="1195" spans="1:14" x14ac:dyDescent="0.3">
      <c r="A1195" t="s">
        <v>4698</v>
      </c>
      <c r="B1195" s="5" t="s">
        <v>4699</v>
      </c>
      <c r="C1195" t="s">
        <v>4700</v>
      </c>
      <c r="D1195" t="s">
        <v>25</v>
      </c>
      <c r="E1195" t="s">
        <v>26</v>
      </c>
      <c r="F1195" s="6">
        <v>0</v>
      </c>
      <c r="G1195" s="1">
        <v>45034</v>
      </c>
      <c r="H1195" t="s">
        <v>294</v>
      </c>
      <c r="I1195" t="s">
        <v>20</v>
      </c>
      <c r="J1195">
        <v>12</v>
      </c>
      <c r="K1195">
        <v>120</v>
      </c>
      <c r="L1195" t="s">
        <v>4731</v>
      </c>
      <c r="M1195" s="6">
        <v>1</v>
      </c>
      <c r="N1195" t="s">
        <v>4701</v>
      </c>
    </row>
    <row r="1196" spans="1:14" x14ac:dyDescent="0.3">
      <c r="A1196" t="s">
        <v>4702</v>
      </c>
      <c r="B1196" s="5" t="s">
        <v>4703</v>
      </c>
      <c r="C1196" t="s">
        <v>4704</v>
      </c>
      <c r="D1196" t="s">
        <v>105</v>
      </c>
      <c r="E1196" t="s">
        <v>48</v>
      </c>
      <c r="F1196" s="6">
        <v>0</v>
      </c>
      <c r="G1196" s="1">
        <v>45233</v>
      </c>
      <c r="H1196" t="s">
        <v>110</v>
      </c>
      <c r="I1196" t="s">
        <v>56</v>
      </c>
      <c r="J1196">
        <v>80</v>
      </c>
      <c r="K1196">
        <v>1.5</v>
      </c>
      <c r="M1196" s="6">
        <v>5</v>
      </c>
      <c r="N1196" t="s">
        <v>4705</v>
      </c>
    </row>
    <row r="1197" spans="1:14" x14ac:dyDescent="0.3">
      <c r="A1197" t="s">
        <v>4706</v>
      </c>
      <c r="B1197" s="5" t="s">
        <v>4707</v>
      </c>
      <c r="C1197" t="s">
        <v>4708</v>
      </c>
      <c r="D1197" t="s">
        <v>91</v>
      </c>
      <c r="E1197" t="s">
        <v>70</v>
      </c>
      <c r="F1197" s="6">
        <v>0</v>
      </c>
      <c r="G1197" s="1">
        <v>44905</v>
      </c>
      <c r="H1197" t="s">
        <v>229</v>
      </c>
      <c r="I1197" t="s">
        <v>142</v>
      </c>
      <c r="J1197">
        <v>7.0000000000000007E-2</v>
      </c>
      <c r="K1197">
        <v>90</v>
      </c>
      <c r="L1197" t="s">
        <v>4731</v>
      </c>
      <c r="N1197" t="s">
        <v>4709</v>
      </c>
    </row>
    <row r="1198" spans="1:14" x14ac:dyDescent="0.3">
      <c r="A1198" t="s">
        <v>4710</v>
      </c>
      <c r="B1198" s="5" t="s">
        <v>4711</v>
      </c>
      <c r="C1198" t="s">
        <v>4712</v>
      </c>
      <c r="D1198" t="s">
        <v>91</v>
      </c>
      <c r="E1198" t="s">
        <v>92</v>
      </c>
      <c r="F1198" s="6">
        <v>0</v>
      </c>
      <c r="G1198" s="1">
        <v>44737</v>
      </c>
      <c r="H1198" t="s">
        <v>71</v>
      </c>
      <c r="I1198" t="s">
        <v>35</v>
      </c>
      <c r="J1198">
        <v>0.2</v>
      </c>
      <c r="K1198">
        <v>90</v>
      </c>
      <c r="L1198" t="s">
        <v>4731</v>
      </c>
      <c r="M1198" s="6">
        <v>4</v>
      </c>
      <c r="N1198" t="s">
        <v>4713</v>
      </c>
    </row>
    <row r="1199" spans="1:14" x14ac:dyDescent="0.3">
      <c r="A1199" t="s">
        <v>4714</v>
      </c>
      <c r="B1199" s="5" t="s">
        <v>4715</v>
      </c>
      <c r="C1199" t="s">
        <v>4716</v>
      </c>
      <c r="D1199" t="s">
        <v>105</v>
      </c>
      <c r="E1199" t="s">
        <v>42</v>
      </c>
      <c r="F1199" s="6">
        <v>0</v>
      </c>
      <c r="G1199" s="1">
        <v>44813</v>
      </c>
      <c r="H1199" t="s">
        <v>19</v>
      </c>
      <c r="I1199" t="s">
        <v>20</v>
      </c>
      <c r="J1199">
        <v>0.53</v>
      </c>
      <c r="K1199">
        <v>90</v>
      </c>
      <c r="L1199" t="s">
        <v>4731</v>
      </c>
      <c r="M1199" s="6">
        <v>1</v>
      </c>
      <c r="N1199" t="s">
        <v>4717</v>
      </c>
    </row>
    <row r="1200" spans="1:14" x14ac:dyDescent="0.3">
      <c r="A1200" t="s">
        <v>4718</v>
      </c>
      <c r="B1200" s="5" t="s">
        <v>4719</v>
      </c>
      <c r="C1200" t="s">
        <v>4720</v>
      </c>
      <c r="D1200" t="s">
        <v>115</v>
      </c>
      <c r="E1200" t="s">
        <v>18</v>
      </c>
      <c r="F1200" s="6">
        <v>0</v>
      </c>
      <c r="G1200" s="1">
        <v>45475</v>
      </c>
      <c r="H1200" t="s">
        <v>27</v>
      </c>
      <c r="I1200" t="s">
        <v>28</v>
      </c>
      <c r="J1200">
        <v>0.76</v>
      </c>
      <c r="K1200">
        <v>120</v>
      </c>
      <c r="L1200" t="s">
        <v>4731</v>
      </c>
      <c r="M1200" s="6">
        <v>5</v>
      </c>
      <c r="N1200" t="s">
        <v>4721</v>
      </c>
    </row>
    <row r="1201" spans="1:14" x14ac:dyDescent="0.3">
      <c r="A1201" t="s">
        <v>4722</v>
      </c>
      <c r="B1201" s="5" t="s">
        <v>4723</v>
      </c>
      <c r="C1201" t="s">
        <v>123</v>
      </c>
      <c r="D1201" t="s">
        <v>84</v>
      </c>
      <c r="E1201" t="s">
        <v>42</v>
      </c>
      <c r="F1201" s="6">
        <v>0</v>
      </c>
      <c r="G1201" s="1">
        <v>45737</v>
      </c>
      <c r="H1201" t="s">
        <v>49</v>
      </c>
      <c r="I1201" t="s">
        <v>35</v>
      </c>
      <c r="J1201">
        <v>0.93</v>
      </c>
      <c r="K1201">
        <v>45</v>
      </c>
      <c r="M1201" s="6">
        <v>6</v>
      </c>
      <c r="N1201" t="s">
        <v>4724</v>
      </c>
    </row>
    <row r="1202" spans="1:14" x14ac:dyDescent="0.3">
      <c r="G1202" s="1"/>
    </row>
    <row r="1203" spans="1:14" x14ac:dyDescent="0.3">
      <c r="G1203" s="1"/>
    </row>
    <row r="1204" spans="1:14" x14ac:dyDescent="0.3">
      <c r="G1204" s="1"/>
    </row>
    <row r="1205" spans="1:14" x14ac:dyDescent="0.3">
      <c r="G1205" s="1"/>
    </row>
    <row r="1206" spans="1:14" x14ac:dyDescent="0.3">
      <c r="G1206" s="1"/>
    </row>
    <row r="1207" spans="1:14" x14ac:dyDescent="0.3">
      <c r="G1207" s="1"/>
    </row>
    <row r="1208" spans="1:14" x14ac:dyDescent="0.3">
      <c r="G1208" s="1"/>
    </row>
    <row r="1209" spans="1:14" x14ac:dyDescent="0.3">
      <c r="G1209" s="1"/>
    </row>
    <row r="1210" spans="1:14" x14ac:dyDescent="0.3">
      <c r="G1210" s="1"/>
    </row>
    <row r="1211" spans="1:14" x14ac:dyDescent="0.3">
      <c r="G1211" s="1"/>
    </row>
    <row r="1212" spans="1:14" x14ac:dyDescent="0.3">
      <c r="G1212" s="1"/>
    </row>
    <row r="1213" spans="1:14" x14ac:dyDescent="0.3">
      <c r="G1213" s="1"/>
    </row>
    <row r="1214" spans="1:14" x14ac:dyDescent="0.3">
      <c r="G1214" s="1"/>
    </row>
    <row r="1215" spans="1:14" x14ac:dyDescent="0.3">
      <c r="G1215" s="1"/>
    </row>
    <row r="1216" spans="1:14" x14ac:dyDescent="0.3">
      <c r="G1216" s="1"/>
    </row>
    <row r="1217" spans="3:7" x14ac:dyDescent="0.3">
      <c r="G1217" s="1"/>
    </row>
    <row r="1218" spans="3:7" x14ac:dyDescent="0.3">
      <c r="G1218" s="1"/>
    </row>
    <row r="1219" spans="3:7" x14ac:dyDescent="0.3">
      <c r="G1219" s="1"/>
    </row>
    <row r="1220" spans="3:7" x14ac:dyDescent="0.3">
      <c r="G1220" s="1"/>
    </row>
    <row r="1221" spans="3:7" x14ac:dyDescent="0.3">
      <c r="G1221" s="1"/>
    </row>
    <row r="1222" spans="3:7" x14ac:dyDescent="0.3">
      <c r="G1222" s="1"/>
    </row>
    <row r="1223" spans="3:7" x14ac:dyDescent="0.3">
      <c r="G1223" s="1"/>
    </row>
    <row r="1230" spans="3:7" ht="15" thickBot="1" x14ac:dyDescent="0.35"/>
    <row r="1231" spans="3:7" x14ac:dyDescent="0.3">
      <c r="C1231" s="8"/>
      <c r="D1231" s="8"/>
    </row>
    <row r="1233" spans="3:7" x14ac:dyDescent="0.3">
      <c r="G1233" s="6"/>
    </row>
    <row r="1244" spans="3:7" x14ac:dyDescent="0.3">
      <c r="F1244" s="5"/>
    </row>
    <row r="1245" spans="3:7" ht="15" thickBot="1" x14ac:dyDescent="0.35">
      <c r="C1245" s="7"/>
      <c r="D1245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9196-7BA6-47D9-87DC-4BD13AD2A370}">
  <dimension ref="A1:R1201"/>
  <sheetViews>
    <sheetView tabSelected="1" topLeftCell="I1" workbookViewId="0">
      <selection activeCell="M2" sqref="M2"/>
    </sheetView>
  </sheetViews>
  <sheetFormatPr defaultRowHeight="14.4" x14ac:dyDescent="0.3"/>
  <cols>
    <col min="1" max="1" width="36.33203125" bestFit="1" customWidth="1"/>
    <col min="2" max="2" width="24" style="5" bestFit="1" customWidth="1"/>
    <col min="3" max="3" width="35.6640625" bestFit="1" customWidth="1"/>
    <col min="4" max="4" width="9.33203125" style="5" bestFit="1" customWidth="1"/>
    <col min="5" max="5" width="9.6640625" style="5" customWidth="1"/>
    <col min="6" max="6" width="8.88671875" style="6"/>
    <col min="7" max="7" width="17" style="1" customWidth="1"/>
    <col min="8" max="8" width="26.77734375" style="5" bestFit="1" customWidth="1"/>
    <col min="9" max="9" width="17.21875" style="5" customWidth="1"/>
    <col min="10" max="10" width="13.21875" style="6" customWidth="1"/>
    <col min="11" max="11" width="17.21875" customWidth="1"/>
    <col min="12" max="12" width="12.109375" customWidth="1"/>
    <col min="13" max="13" width="17.21875" style="6" customWidth="1"/>
    <col min="14" max="14" width="17.21875" style="5" customWidth="1"/>
    <col min="15" max="15" width="83.88671875" bestFit="1" customWidth="1"/>
    <col min="16" max="16" width="14.88671875" bestFit="1" customWidth="1"/>
    <col min="17" max="17" width="17.21875" bestFit="1" customWidth="1"/>
    <col min="18" max="18" width="19.21875" bestFit="1" customWidth="1"/>
  </cols>
  <sheetData>
    <row r="1" spans="1:18" x14ac:dyDescent="0.3">
      <c r="A1" s="4" t="s">
        <v>0</v>
      </c>
      <c r="B1" s="9" t="s">
        <v>1</v>
      </c>
      <c r="C1" s="4" t="s">
        <v>2</v>
      </c>
      <c r="D1" s="9" t="s">
        <v>3</v>
      </c>
      <c r="E1" s="9" t="s">
        <v>4</v>
      </c>
      <c r="F1" s="10" t="s">
        <v>5</v>
      </c>
      <c r="G1" s="12" t="s">
        <v>6</v>
      </c>
      <c r="H1" s="9" t="s">
        <v>7</v>
      </c>
      <c r="I1" s="9" t="s">
        <v>8</v>
      </c>
      <c r="J1" s="10" t="s">
        <v>9</v>
      </c>
      <c r="K1" s="4" t="s">
        <v>10</v>
      </c>
      <c r="L1" s="4" t="s">
        <v>11</v>
      </c>
      <c r="M1" s="10" t="s">
        <v>12</v>
      </c>
      <c r="N1" s="9" t="s">
        <v>4725</v>
      </c>
      <c r="O1" s="11" t="s">
        <v>13</v>
      </c>
      <c r="P1" s="4" t="s">
        <v>4726</v>
      </c>
      <c r="Q1" s="4" t="s">
        <v>4727</v>
      </c>
      <c r="R1" s="4" t="s">
        <v>4728</v>
      </c>
    </row>
    <row r="2" spans="1:18" x14ac:dyDescent="0.3">
      <c r="A2" s="2" t="s">
        <v>14</v>
      </c>
      <c r="B2" s="5" t="str">
        <f>PROPER(online_course_student_data_1!B2)</f>
        <v>Charles Garcia</v>
      </c>
      <c r="C2" t="s">
        <v>16</v>
      </c>
      <c r="D2" s="5" t="s">
        <v>17</v>
      </c>
      <c r="E2" s="5" t="s">
        <v>70</v>
      </c>
      <c r="F2" s="6">
        <f>IF(OR(ISBLANK(online_course_student_data_1!F2),online_course_student_data_1!F2=0),FLOOR(AVERAGE(online_course_student_data_1!F:F),1),online_course_student_data_1!F2)</f>
        <v>19</v>
      </c>
      <c r="G2" s="1">
        <v>45651</v>
      </c>
      <c r="H2" s="5" t="s">
        <v>19</v>
      </c>
      <c r="I2" s="5" t="s">
        <v>20</v>
      </c>
      <c r="J2" s="6">
        <f>IF(online_course_student_data_1!J2&lt;1,online_course_student_data_1!J2*100,online_course_student_data_1!J2)</f>
        <v>94</v>
      </c>
      <c r="K2">
        <f>IF(online_course_student_data_1!K2&gt;10,online_course_student_data_1!K2/60,online_course_student_data_1!K2)</f>
        <v>1.5</v>
      </c>
      <c r="L2" t="s">
        <v>36</v>
      </c>
      <c r="M2" s="6">
        <f>IF(OR(ISBLANK(online_course_student_data_1!M2),online_course_student_data_1!M2&gt;5),MEDIAN(online_course_student_data_1!M:M),online_course_student_data_1!M2)</f>
        <v>1</v>
      </c>
      <c r="N2" s="5" t="str">
        <f>IF(AND(Table2[[#This Row],[Completed]]="Yes",Table2[[#This Row],[Feedback_Rating]]&gt;=4),"Yes","No")</f>
        <v>No</v>
      </c>
      <c r="O2" t="s">
        <v>21</v>
      </c>
      <c r="P2">
        <f>LEN(Table2[[#This Row],[Session_Attendance]])-LEN(SUBSTITUTE(Table2[[#This Row],[Session_Attendance]],",",""))+1</f>
        <v>5</v>
      </c>
      <c r="Q2" t="str" cm="1">
        <f t="array" ref="Q2">_xlfn.IFS(AND(18&lt;=F2,F2&lt;=22),"Student",AND(23&lt;=F2,F2&lt;=30),"Early Career",AND(31&lt;=F2,F2&lt;=40),"Mid Career",TRUE,"Senior")</f>
        <v>Student</v>
      </c>
      <c r="R2" t="str" cm="1">
        <f t="array" ref="R2">_xlfn.IFS(AND(0&lt;=J2+K2,J2+K2&lt;=5),"Low",AND(5&lt;=J2+K2,J2+K2&lt;=15),"Medium",TRUE,"High")</f>
        <v>High</v>
      </c>
    </row>
    <row r="3" spans="1:18" x14ac:dyDescent="0.3">
      <c r="A3" s="3" t="s">
        <v>22</v>
      </c>
      <c r="B3" s="5" t="str">
        <f>PROPER(online_course_student_data_1!B3)</f>
        <v>Connie Lawrence</v>
      </c>
      <c r="C3" t="s">
        <v>24</v>
      </c>
      <c r="D3" s="5" t="s">
        <v>91</v>
      </c>
      <c r="E3" s="5" t="s">
        <v>26</v>
      </c>
      <c r="F3" s="6">
        <f>IF(OR(ISBLANK(online_course_student_data_1!F3),online_course_student_data_1!F3=0),FLOOR(AVERAGE(online_course_student_data_1!F:F),1),online_course_student_data_1!F3)</f>
        <v>42</v>
      </c>
      <c r="G3" s="1">
        <v>45529</v>
      </c>
      <c r="H3" s="5" t="s">
        <v>27</v>
      </c>
      <c r="I3" s="5" t="s">
        <v>28</v>
      </c>
      <c r="J3" s="6">
        <f>IF(online_course_student_data_1!J3&lt;1,online_course_student_data_1!J3*100,online_course_student_data_1!J3)</f>
        <v>83</v>
      </c>
      <c r="K3">
        <f>IF(online_course_student_data_1!K3&gt;10,online_course_student_data_1!K3/60,online_course_student_data_1!K3)</f>
        <v>0.75</v>
      </c>
      <c r="L3" t="s">
        <v>29</v>
      </c>
      <c r="M3" s="6">
        <f>IF(OR(ISBLANK(online_course_student_data_1!M3),online_course_student_data_1!M3&gt;5),MEDIAN(online_course_student_data_1!M:M),online_course_student_data_1!M3)</f>
        <v>4</v>
      </c>
      <c r="N3" s="5" t="str">
        <f>IF(AND(Table2[[#This Row],[Completed]]="Yes",Table2[[#This Row],[Feedback_Rating]]&gt;=4),"Yes","No")</f>
        <v>Yes</v>
      </c>
      <c r="O3" t="s">
        <v>30</v>
      </c>
      <c r="P3">
        <f>LEN(Table2[[#This Row],[Session_Attendance]])-LEN(SUBSTITUTE(Table2[[#This Row],[Session_Attendance]],",",""))+1</f>
        <v>1</v>
      </c>
      <c r="Q3" t="str" cm="1">
        <f t="array" ref="Q3">_xlfn.IFS(AND(18&lt;=F3,F3&lt;=22),"Student",AND(23&lt;=F3,F3&lt;=30),"Early Career",AND(31&lt;=F3,F3&lt;=40),"Mid Career",TRUE,"Senior")</f>
        <v>Senior</v>
      </c>
      <c r="R3" t="str" cm="1">
        <f t="array" ref="R3">_xlfn.IFS(AND(0&lt;=J3+K3,J3+K3&lt;=5),"Low",AND(5&lt;=J3+K3,J3+K3&lt;=15),"Medium",TRUE,"High")</f>
        <v>High</v>
      </c>
    </row>
    <row r="4" spans="1:18" x14ac:dyDescent="0.3">
      <c r="A4" s="2" t="s">
        <v>31</v>
      </c>
      <c r="B4" s="5" t="str">
        <f>PROPER(online_course_student_data_1!B4)</f>
        <v>Dennis Williams</v>
      </c>
      <c r="C4" t="s">
        <v>33</v>
      </c>
      <c r="D4" s="5" t="s">
        <v>91</v>
      </c>
      <c r="E4" s="5" t="s">
        <v>26</v>
      </c>
      <c r="F4" s="6">
        <f>IF(OR(ISBLANK(online_course_student_data_1!F4),online_course_student_data_1!F4=0),FLOOR(AVERAGE(online_course_student_data_1!F:F),1),online_course_student_data_1!F4)</f>
        <v>15</v>
      </c>
      <c r="G4" s="1">
        <v>44802</v>
      </c>
      <c r="H4" s="5" t="s">
        <v>34</v>
      </c>
      <c r="I4" s="5" t="s">
        <v>35</v>
      </c>
      <c r="J4" s="6">
        <f>IF(online_course_student_data_1!J4&lt;1,online_course_student_data_1!J4*100,online_course_student_data_1!J4)</f>
        <v>48</v>
      </c>
      <c r="K4">
        <f>IF(online_course_student_data_1!K4&gt;10,online_course_student_data_1!K4/60,online_course_student_data_1!K4)</f>
        <v>2</v>
      </c>
      <c r="L4" t="s">
        <v>36</v>
      </c>
      <c r="M4" s="6">
        <f>IF(OR(ISBLANK(online_course_student_data_1!M4),online_course_student_data_1!M4&gt;5),MEDIAN(online_course_student_data_1!M:M),online_course_student_data_1!M4)</f>
        <v>1</v>
      </c>
      <c r="N4" s="5" t="str">
        <f>IF(AND(Table2[[#This Row],[Completed]]="Yes",Table2[[#This Row],[Feedback_Rating]]&gt;=4),"Yes","No")</f>
        <v>No</v>
      </c>
      <c r="O4" t="s">
        <v>37</v>
      </c>
      <c r="P4">
        <f>LEN(Table2[[#This Row],[Session_Attendance]])-LEN(SUBSTITUTE(Table2[[#This Row],[Session_Attendance]],",",""))+1</f>
        <v>4</v>
      </c>
      <c r="Q4" t="str" cm="1">
        <f t="array" ref="Q4">_xlfn.IFS(AND(18&lt;=F4,F4&lt;=22),"Student",AND(23&lt;=F4,F4&lt;=30),"Early Career",AND(31&lt;=F4,F4&lt;=40),"Mid Career",TRUE,"Senior")</f>
        <v>Senior</v>
      </c>
      <c r="R4" t="str" cm="1">
        <f t="array" ref="R4">_xlfn.IFS(AND(0&lt;=J4+K4,J4+K4&lt;=5),"Low",AND(5&lt;=J4+K4,J4+K4&lt;=15),"Medium",TRUE,"High")</f>
        <v>High</v>
      </c>
    </row>
    <row r="5" spans="1:18" x14ac:dyDescent="0.3">
      <c r="A5" s="3" t="s">
        <v>38</v>
      </c>
      <c r="B5" s="5" t="str">
        <f>PROPER(online_course_student_data_1!B5)</f>
        <v>Laura Bush</v>
      </c>
      <c r="C5" t="s">
        <v>40</v>
      </c>
      <c r="D5" s="5" t="s">
        <v>17</v>
      </c>
      <c r="E5" s="5" t="s">
        <v>42</v>
      </c>
      <c r="F5" s="6">
        <f>IF(OR(ISBLANK(online_course_student_data_1!F5),online_course_student_data_1!F5=0),FLOOR(AVERAGE(online_course_student_data_1!F:F),1),online_course_student_data_1!F5)</f>
        <v>20</v>
      </c>
      <c r="G5" s="1">
        <v>45113</v>
      </c>
      <c r="H5" s="5" t="s">
        <v>43</v>
      </c>
      <c r="I5" s="5" t="s">
        <v>20</v>
      </c>
      <c r="J5" s="6">
        <f>IF(online_course_student_data_1!J5&lt;1,online_course_student_data_1!J5*100,online_course_student_data_1!J5)</f>
        <v>46</v>
      </c>
      <c r="K5">
        <f>IF(online_course_student_data_1!K5&gt;10,online_course_student_data_1!K5/60,online_course_student_data_1!K5)</f>
        <v>1</v>
      </c>
      <c r="L5" t="s">
        <v>36</v>
      </c>
      <c r="M5" s="6">
        <f>IF(OR(ISBLANK(online_course_student_data_1!M5),online_course_student_data_1!M5&gt;5),MEDIAN(online_course_student_data_1!M:M),online_course_student_data_1!M5)</f>
        <v>5</v>
      </c>
      <c r="N5" s="5" t="str">
        <f>IF(AND(Table2[[#This Row],[Completed]]="Yes",Table2[[#This Row],[Feedback_Rating]]&gt;=4),"Yes","No")</f>
        <v>No</v>
      </c>
      <c r="O5" t="s">
        <v>44</v>
      </c>
      <c r="P5">
        <f>LEN(Table2[[#This Row],[Session_Attendance]])-LEN(SUBSTITUTE(Table2[[#This Row],[Session_Attendance]],",",""))+1</f>
        <v>5</v>
      </c>
      <c r="Q5" t="str" cm="1">
        <f t="array" ref="Q5">_xlfn.IFS(AND(18&lt;=F5,F5&lt;=22),"Student",AND(23&lt;=F5,F5&lt;=30),"Early Career",AND(31&lt;=F5,F5&lt;=40),"Mid Career",TRUE,"Senior")</f>
        <v>Student</v>
      </c>
      <c r="R5" t="str" cm="1">
        <f t="array" ref="R5">_xlfn.IFS(AND(0&lt;=J5+K5,J5+K5&lt;=5),"Low",AND(5&lt;=J5+K5,J5+K5&lt;=15),"Medium",TRUE,"High")</f>
        <v>High</v>
      </c>
    </row>
    <row r="6" spans="1:18" x14ac:dyDescent="0.3">
      <c r="A6" s="2" t="s">
        <v>45</v>
      </c>
      <c r="B6" s="5" t="str">
        <f>PROPER(online_course_student_data_1!B6)</f>
        <v>Daniel Adams</v>
      </c>
      <c r="C6" t="s">
        <v>47</v>
      </c>
      <c r="D6" s="5" t="s">
        <v>17</v>
      </c>
      <c r="E6" s="5" t="s">
        <v>48</v>
      </c>
      <c r="F6" s="6">
        <f>IF(OR(ISBLANK(online_course_student_data_1!F6),online_course_student_data_1!F6=0),FLOOR(AVERAGE(online_course_student_data_1!F:F),1),online_course_student_data_1!F6)</f>
        <v>15</v>
      </c>
      <c r="G6" s="1">
        <v>45362</v>
      </c>
      <c r="H6" s="5" t="s">
        <v>49</v>
      </c>
      <c r="I6" s="5" t="s">
        <v>35</v>
      </c>
      <c r="J6" s="6">
        <f>IF(online_course_student_data_1!J6&lt;1,online_course_student_data_1!J6*100,online_course_student_data_1!J6)</f>
        <v>26</v>
      </c>
      <c r="K6">
        <f>IF(online_course_student_data_1!K6&gt;10,online_course_student_data_1!K6/60,online_course_student_data_1!K6)</f>
        <v>1.5</v>
      </c>
      <c r="L6" t="s">
        <v>36</v>
      </c>
      <c r="M6" s="6">
        <f>IF(OR(ISBLANK(online_course_student_data_1!M6),online_course_student_data_1!M6&gt;5),MEDIAN(online_course_student_data_1!M:M),online_course_student_data_1!M6)</f>
        <v>4</v>
      </c>
      <c r="N6" s="5" t="str">
        <f>IF(AND(Table2[[#This Row],[Completed]]="Yes",Table2[[#This Row],[Feedback_Rating]]&gt;=4),"Yes","No")</f>
        <v>No</v>
      </c>
      <c r="O6" t="s">
        <v>50</v>
      </c>
      <c r="P6">
        <f>LEN(Table2[[#This Row],[Session_Attendance]])-LEN(SUBSTITUTE(Table2[[#This Row],[Session_Attendance]],",",""))+1</f>
        <v>6</v>
      </c>
      <c r="Q6" t="str" cm="1">
        <f t="array" ref="Q6">_xlfn.IFS(AND(18&lt;=F6,F6&lt;=22),"Student",AND(23&lt;=F6,F6&lt;=30),"Early Career",AND(31&lt;=F6,F6&lt;=40),"Mid Career",TRUE,"Senior")</f>
        <v>Senior</v>
      </c>
      <c r="R6" t="str" cm="1">
        <f t="array" ref="R6">_xlfn.IFS(AND(0&lt;=J6+K6,J6+K6&lt;=5),"Low",AND(5&lt;=J6+K6,J6+K6&lt;=15),"Medium",TRUE,"High")</f>
        <v>High</v>
      </c>
    </row>
    <row r="7" spans="1:18" x14ac:dyDescent="0.3">
      <c r="A7" s="3" t="s">
        <v>51</v>
      </c>
      <c r="B7" s="5" t="str">
        <f>PROPER(online_course_student_data_1!B7)</f>
        <v>Crystal Johnson</v>
      </c>
      <c r="C7" t="s">
        <v>53</v>
      </c>
      <c r="D7" s="5" t="s">
        <v>17</v>
      </c>
      <c r="E7" s="5" t="s">
        <v>70</v>
      </c>
      <c r="F7" s="6">
        <f>IF(OR(ISBLANK(online_course_student_data_1!F7),online_course_student_data_1!F7=0),FLOOR(AVERAGE(online_course_student_data_1!F:F),1),online_course_student_data_1!F7)</f>
        <v>26</v>
      </c>
      <c r="G7" s="1">
        <v>44999</v>
      </c>
      <c r="H7" s="5" t="s">
        <v>55</v>
      </c>
      <c r="I7" s="5" t="s">
        <v>56</v>
      </c>
      <c r="J7" s="6">
        <f>IF(online_course_student_data_1!J7&lt;1,online_course_student_data_1!J7*100,online_course_student_data_1!J7)</f>
        <v>98</v>
      </c>
      <c r="K7">
        <f>IF(online_course_student_data_1!K7&gt;10,online_course_student_data_1!K7/60,online_course_student_data_1!K7)</f>
        <v>1</v>
      </c>
      <c r="L7" t="s">
        <v>29</v>
      </c>
      <c r="M7" s="6">
        <f>IF(OR(ISBLANK(online_course_student_data_1!M7),online_course_student_data_1!M7&gt;5),MEDIAN(online_course_student_data_1!M:M),online_course_student_data_1!M7)</f>
        <v>4</v>
      </c>
      <c r="N7" s="5" t="str">
        <f>IF(AND(Table2[[#This Row],[Completed]]="Yes",Table2[[#This Row],[Feedback_Rating]]&gt;=4),"Yes","No")</f>
        <v>Yes</v>
      </c>
      <c r="O7" t="s">
        <v>57</v>
      </c>
      <c r="P7">
        <f>LEN(Table2[[#This Row],[Session_Attendance]])-LEN(SUBSTITUTE(Table2[[#This Row],[Session_Attendance]],",",""))+1</f>
        <v>4</v>
      </c>
      <c r="Q7" t="str" cm="1">
        <f t="array" ref="Q7">_xlfn.IFS(AND(18&lt;=F7,F7&lt;=22),"Student",AND(23&lt;=F7,F7&lt;=30),"Early Career",AND(31&lt;=F7,F7&lt;=40),"Mid Career",TRUE,"Senior")</f>
        <v>Early Career</v>
      </c>
      <c r="R7" t="str" cm="1">
        <f t="array" ref="R7">_xlfn.IFS(AND(0&lt;=J7+K7,J7+K7&lt;=5),"Low",AND(5&lt;=J7+K7,J7+K7&lt;=15),"Medium",TRUE,"High")</f>
        <v>High</v>
      </c>
    </row>
    <row r="8" spans="1:18" x14ac:dyDescent="0.3">
      <c r="A8" s="2" t="s">
        <v>58</v>
      </c>
      <c r="B8" s="5" t="str">
        <f>PROPER(online_course_student_data_1!B8)</f>
        <v>Maria Thomas</v>
      </c>
      <c r="C8" t="s">
        <v>60</v>
      </c>
      <c r="D8" s="5" t="s">
        <v>91</v>
      </c>
      <c r="E8" s="5" t="s">
        <v>70</v>
      </c>
      <c r="F8" s="6">
        <f>IF(OR(ISBLANK(online_course_student_data_1!F8),online_course_student_data_1!F8=0),FLOOR(AVERAGE(online_course_student_data_1!F:F),1),online_course_student_data_1!F8)</f>
        <v>15</v>
      </c>
      <c r="G8" s="1">
        <v>45146</v>
      </c>
      <c r="H8" s="5" t="s">
        <v>34</v>
      </c>
      <c r="I8" s="5" t="s">
        <v>35</v>
      </c>
      <c r="J8" s="6">
        <f>IF(online_course_student_data_1!J8&lt;1,online_course_student_data_1!J8*100,online_course_student_data_1!J8)</f>
        <v>82</v>
      </c>
      <c r="K8">
        <f>IF(online_course_student_data_1!K8&gt;10,online_course_student_data_1!K8/60,online_course_student_data_1!K8)</f>
        <v>2</v>
      </c>
      <c r="L8" t="s">
        <v>36</v>
      </c>
      <c r="M8" s="6">
        <f>IF(OR(ISBLANK(online_course_student_data_1!M8),online_course_student_data_1!M8&gt;5),MEDIAN(online_course_student_data_1!M:M),online_course_student_data_1!M8)</f>
        <v>4</v>
      </c>
      <c r="N8" s="5" t="str">
        <f>IF(AND(Table2[[#This Row],[Completed]]="Yes",Table2[[#This Row],[Feedback_Rating]]&gt;=4),"Yes","No")</f>
        <v>No</v>
      </c>
      <c r="O8" t="s">
        <v>61</v>
      </c>
      <c r="P8">
        <f>LEN(Table2[[#This Row],[Session_Attendance]])-LEN(SUBSTITUTE(Table2[[#This Row],[Session_Attendance]],",",""))+1</f>
        <v>8</v>
      </c>
      <c r="Q8" t="str" cm="1">
        <f t="array" ref="Q8">_xlfn.IFS(AND(18&lt;=F8,F8&lt;=22),"Student",AND(23&lt;=F8,F8&lt;=30),"Early Career",AND(31&lt;=F8,F8&lt;=40),"Mid Career",TRUE,"Senior")</f>
        <v>Senior</v>
      </c>
      <c r="R8" t="str" cm="1">
        <f t="array" ref="R8">_xlfn.IFS(AND(0&lt;=J8+K8,J8+K8&lt;=5),"Low",AND(5&lt;=J8+K8,J8+K8&lt;=15),"Medium",TRUE,"High")</f>
        <v>High</v>
      </c>
    </row>
    <row r="9" spans="1:18" x14ac:dyDescent="0.3">
      <c r="A9" s="3" t="s">
        <v>62</v>
      </c>
      <c r="B9" s="5" t="str">
        <f>PROPER(online_course_student_data_1!B9)</f>
        <v>Brian Burton</v>
      </c>
      <c r="C9" t="s">
        <v>64</v>
      </c>
      <c r="D9" s="5" t="s">
        <v>17</v>
      </c>
      <c r="E9" s="5" t="s">
        <v>70</v>
      </c>
      <c r="F9" s="6">
        <f>IF(OR(ISBLANK(online_course_student_data_1!F9),online_course_student_data_1!F9=0),FLOOR(AVERAGE(online_course_student_data_1!F:F),1),online_course_student_data_1!F9)</f>
        <v>15</v>
      </c>
      <c r="G9" s="1">
        <v>44872</v>
      </c>
      <c r="H9" s="5" t="s">
        <v>65</v>
      </c>
      <c r="I9" s="5" t="s">
        <v>28</v>
      </c>
      <c r="J9" s="6">
        <f>IF(online_course_student_data_1!J9&lt;1,online_course_student_data_1!J9*100,online_course_student_data_1!J9)</f>
        <v>19</v>
      </c>
      <c r="K9">
        <f>IF(online_course_student_data_1!K9&gt;10,online_course_student_data_1!K9/60,online_course_student_data_1!K9)</f>
        <v>1.5</v>
      </c>
      <c r="L9" t="s">
        <v>29</v>
      </c>
      <c r="M9" s="6">
        <f>IF(OR(ISBLANK(online_course_student_data_1!M9),online_course_student_data_1!M9&gt;5),MEDIAN(online_course_student_data_1!M:M),online_course_student_data_1!M9)</f>
        <v>4</v>
      </c>
      <c r="N9" s="5" t="str">
        <f>IF(AND(Table2[[#This Row],[Completed]]="Yes",Table2[[#This Row],[Feedback_Rating]]&gt;=4),"Yes","No")</f>
        <v>Yes</v>
      </c>
      <c r="O9" t="s">
        <v>66</v>
      </c>
      <c r="P9">
        <f>LEN(Table2[[#This Row],[Session_Attendance]])-LEN(SUBSTITUTE(Table2[[#This Row],[Session_Attendance]],",",""))+1</f>
        <v>2</v>
      </c>
      <c r="Q9" t="str" cm="1">
        <f t="array" ref="Q9">_xlfn.IFS(AND(18&lt;=F9,F9&lt;=22),"Student",AND(23&lt;=F9,F9&lt;=30),"Early Career",AND(31&lt;=F9,F9&lt;=40),"Mid Career",TRUE,"Senior")</f>
        <v>Senior</v>
      </c>
      <c r="R9" t="str" cm="1">
        <f t="array" ref="R9">_xlfn.IFS(AND(0&lt;=J9+K9,J9+K9&lt;=5),"Low",AND(5&lt;=J9+K9,J9+K9&lt;=15),"Medium",TRUE,"High")</f>
        <v>High</v>
      </c>
    </row>
    <row r="10" spans="1:18" x14ac:dyDescent="0.3">
      <c r="A10" s="2" t="s">
        <v>67</v>
      </c>
      <c r="B10" s="5" t="str">
        <f>PROPER(online_course_student_data_1!B10)</f>
        <v>Melanie Wilson</v>
      </c>
      <c r="C10" t="s">
        <v>69</v>
      </c>
      <c r="D10" s="5" t="s">
        <v>17</v>
      </c>
      <c r="E10" s="5" t="s">
        <v>70</v>
      </c>
      <c r="F10" s="6">
        <f>IF(OR(ISBLANK(online_course_student_data_1!F10),online_course_student_data_1!F10=0),FLOOR(AVERAGE(online_course_student_data_1!F:F),1),online_course_student_data_1!F10)</f>
        <v>15</v>
      </c>
      <c r="G10" s="1">
        <v>45479</v>
      </c>
      <c r="H10" s="5" t="s">
        <v>71</v>
      </c>
      <c r="I10" s="5" t="s">
        <v>35</v>
      </c>
      <c r="J10" s="6">
        <f>IF(online_course_student_data_1!J10&lt;1,online_course_student_data_1!J10*100,online_course_student_data_1!J10)</f>
        <v>87</v>
      </c>
      <c r="K10">
        <f>IF(online_course_student_data_1!K10&gt;10,online_course_student_data_1!K10/60,online_course_student_data_1!K10)</f>
        <v>1</v>
      </c>
      <c r="L10" t="s">
        <v>29</v>
      </c>
      <c r="M10" s="6">
        <f>IF(OR(ISBLANK(online_course_student_data_1!M10),online_course_student_data_1!M10&gt;5),MEDIAN(online_course_student_data_1!M:M),online_course_student_data_1!M10)</f>
        <v>5</v>
      </c>
      <c r="N10" s="5" t="str">
        <f>IF(AND(Table2[[#This Row],[Completed]]="Yes",Table2[[#This Row],[Feedback_Rating]]&gt;=4),"Yes","No")</f>
        <v>Yes</v>
      </c>
      <c r="O10" t="s">
        <v>72</v>
      </c>
      <c r="P10">
        <f>LEN(Table2[[#This Row],[Session_Attendance]])-LEN(SUBSTITUTE(Table2[[#This Row],[Session_Attendance]],",",""))+1</f>
        <v>1</v>
      </c>
      <c r="Q10" t="str" cm="1">
        <f t="array" ref="Q10">_xlfn.IFS(AND(18&lt;=F10,F10&lt;=22),"Student",AND(23&lt;=F10,F10&lt;=30),"Early Career",AND(31&lt;=F10,F10&lt;=40),"Mid Career",TRUE,"Senior")</f>
        <v>Senior</v>
      </c>
      <c r="R10" t="str" cm="1">
        <f t="array" ref="R10">_xlfn.IFS(AND(0&lt;=J10+K10,J10+K10&lt;=5),"Low",AND(5&lt;=J10+K10,J10+K10&lt;=15),"Medium",TRUE,"High")</f>
        <v>High</v>
      </c>
    </row>
    <row r="11" spans="1:18" x14ac:dyDescent="0.3">
      <c r="A11" s="3" t="s">
        <v>73</v>
      </c>
      <c r="B11" s="5" t="str">
        <f>PROPER(online_course_student_data_1!B11)</f>
        <v>Jonathan White</v>
      </c>
      <c r="C11" t="s">
        <v>75</v>
      </c>
      <c r="D11" s="5" t="s">
        <v>17</v>
      </c>
      <c r="E11" s="5" t="s">
        <v>48</v>
      </c>
      <c r="F11" s="6">
        <f>IF(OR(ISBLANK(online_course_student_data_1!F11),online_course_student_data_1!F11=0),FLOOR(AVERAGE(online_course_student_data_1!F:F),1),online_course_student_data_1!F11)</f>
        <v>29</v>
      </c>
      <c r="G11" s="1">
        <v>44663</v>
      </c>
      <c r="H11" s="5" t="s">
        <v>71</v>
      </c>
      <c r="I11" s="5" t="s">
        <v>35</v>
      </c>
      <c r="J11" s="6">
        <f>IF(online_course_student_data_1!J11&lt;1,online_course_student_data_1!J11*100,online_course_student_data_1!J11)</f>
        <v>80</v>
      </c>
      <c r="K11">
        <f>IF(online_course_student_data_1!K11&gt;10,online_course_student_data_1!K11/60,online_course_student_data_1!K11)</f>
        <v>0.75</v>
      </c>
      <c r="L11" t="s">
        <v>29</v>
      </c>
      <c r="M11" s="6">
        <f>IF(OR(ISBLANK(online_course_student_data_1!M11),online_course_student_data_1!M11&gt;5),MEDIAN(online_course_student_data_1!M:M),online_course_student_data_1!M11)</f>
        <v>3</v>
      </c>
      <c r="N11" s="5" t="str">
        <f>IF(AND(Table2[[#This Row],[Completed]]="Yes",Table2[[#This Row],[Feedback_Rating]]&gt;=4),"Yes","No")</f>
        <v>No</v>
      </c>
      <c r="O11" t="s">
        <v>76</v>
      </c>
      <c r="P11">
        <f>LEN(Table2[[#This Row],[Session_Attendance]])-LEN(SUBSTITUTE(Table2[[#This Row],[Session_Attendance]],",",""))+1</f>
        <v>3</v>
      </c>
      <c r="Q11" t="str" cm="1">
        <f t="array" ref="Q11">_xlfn.IFS(AND(18&lt;=F11,F11&lt;=22),"Student",AND(23&lt;=F11,F11&lt;=30),"Early Career",AND(31&lt;=F11,F11&lt;=40),"Mid Career",TRUE,"Senior")</f>
        <v>Early Career</v>
      </c>
      <c r="R11" t="str" cm="1">
        <f t="array" ref="R11">_xlfn.IFS(AND(0&lt;=J11+K11,J11+K11&lt;=5),"Low",AND(5&lt;=J11+K11,J11+K11&lt;=15),"Medium",TRUE,"High")</f>
        <v>High</v>
      </c>
    </row>
    <row r="12" spans="1:18" x14ac:dyDescent="0.3">
      <c r="A12" s="2" t="s">
        <v>77</v>
      </c>
      <c r="B12" s="5" t="str">
        <f>PROPER(online_course_student_data_1!B12)</f>
        <v>Brian Cox Dvm</v>
      </c>
      <c r="C12" t="s">
        <v>79</v>
      </c>
      <c r="D12" s="5" t="s">
        <v>17</v>
      </c>
      <c r="E12" s="5" t="s">
        <v>70</v>
      </c>
      <c r="F12" s="6">
        <f>IF(OR(ISBLANK(online_course_student_data_1!F12),online_course_student_data_1!F12=0),FLOOR(AVERAGE(online_course_student_data_1!F:F),1),online_course_student_data_1!F12)</f>
        <v>15</v>
      </c>
      <c r="G12" s="1">
        <v>45481</v>
      </c>
      <c r="H12" s="5" t="s">
        <v>43</v>
      </c>
      <c r="I12" s="5" t="s">
        <v>20</v>
      </c>
      <c r="J12" s="6">
        <f>IF(online_course_student_data_1!J12&lt;1,online_course_student_data_1!J12*100,online_course_student_data_1!J12)</f>
        <v>46</v>
      </c>
      <c r="K12">
        <f>IF(online_course_student_data_1!K12&gt;10,online_course_student_data_1!K12/60,online_course_student_data_1!K12)</f>
        <v>2</v>
      </c>
      <c r="L12" t="s">
        <v>29</v>
      </c>
      <c r="M12" s="6">
        <f>IF(OR(ISBLANK(online_course_student_data_1!M12),online_course_student_data_1!M12&gt;5),MEDIAN(online_course_student_data_1!M:M),online_course_student_data_1!M12)</f>
        <v>4</v>
      </c>
      <c r="N12" s="5" t="str">
        <f>IF(AND(Table2[[#This Row],[Completed]]="Yes",Table2[[#This Row],[Feedback_Rating]]&gt;=4),"Yes","No")</f>
        <v>Yes</v>
      </c>
      <c r="O12" t="s">
        <v>80</v>
      </c>
      <c r="P12">
        <f>LEN(Table2[[#This Row],[Session_Attendance]])-LEN(SUBSTITUTE(Table2[[#This Row],[Session_Attendance]],",",""))+1</f>
        <v>6</v>
      </c>
      <c r="Q12" t="str" cm="1">
        <f t="array" ref="Q12">_xlfn.IFS(AND(18&lt;=F12,F12&lt;=22),"Student",AND(23&lt;=F12,F12&lt;=30),"Early Career",AND(31&lt;=F12,F12&lt;=40),"Mid Career",TRUE,"Senior")</f>
        <v>Senior</v>
      </c>
      <c r="R12" t="str" cm="1">
        <f t="array" ref="R12">_xlfn.IFS(AND(0&lt;=J12+K12,J12+K12&lt;=5),"Low",AND(5&lt;=J12+K12,J12+K12&lt;=15),"Medium",TRUE,"High")</f>
        <v>High</v>
      </c>
    </row>
    <row r="13" spans="1:18" x14ac:dyDescent="0.3">
      <c r="A13" s="3" t="s">
        <v>81</v>
      </c>
      <c r="B13" s="5" t="str">
        <f>PROPER(online_course_student_data_1!B13)</f>
        <v>Kim Martinez</v>
      </c>
      <c r="C13" t="s">
        <v>83</v>
      </c>
      <c r="D13" s="5" t="s">
        <v>91</v>
      </c>
      <c r="E13" s="5" t="s">
        <v>85</v>
      </c>
      <c r="F13" s="6">
        <f>IF(OR(ISBLANK(online_course_student_data_1!F13),online_course_student_data_1!F13=0),FLOOR(AVERAGE(online_course_student_data_1!F:F),1),online_course_student_data_1!F13)</f>
        <v>15</v>
      </c>
      <c r="G13" s="1">
        <v>44791</v>
      </c>
      <c r="H13" s="5" t="s">
        <v>86</v>
      </c>
      <c r="I13" s="5" t="s">
        <v>28</v>
      </c>
      <c r="J13" s="6">
        <f>IF(online_course_student_data_1!J13&lt;1,online_course_student_data_1!J13*100,online_course_student_data_1!J13)</f>
        <v>70</v>
      </c>
      <c r="K13">
        <f>IF(online_course_student_data_1!K13&gt;10,online_course_student_data_1!K13/60,online_course_student_data_1!K13)</f>
        <v>1</v>
      </c>
      <c r="L13" t="s">
        <v>36</v>
      </c>
      <c r="M13" s="6">
        <f>IF(OR(ISBLANK(online_course_student_data_1!M13),online_course_student_data_1!M13&gt;5),MEDIAN(online_course_student_data_1!M:M),online_course_student_data_1!M13)</f>
        <v>2</v>
      </c>
      <c r="N13" s="5" t="str">
        <f>IF(AND(Table2[[#This Row],[Completed]]="Yes",Table2[[#This Row],[Feedback_Rating]]&gt;=4),"Yes","No")</f>
        <v>No</v>
      </c>
      <c r="O13" t="s">
        <v>87</v>
      </c>
      <c r="P13">
        <f>LEN(Table2[[#This Row],[Session_Attendance]])-LEN(SUBSTITUTE(Table2[[#This Row],[Session_Attendance]],",",""))+1</f>
        <v>3</v>
      </c>
      <c r="Q13" t="str" cm="1">
        <f t="array" ref="Q13">_xlfn.IFS(AND(18&lt;=F13,F13&lt;=22),"Student",AND(23&lt;=F13,F13&lt;=30),"Early Career",AND(31&lt;=F13,F13&lt;=40),"Mid Career",TRUE,"Senior")</f>
        <v>Senior</v>
      </c>
      <c r="R13" t="str" cm="1">
        <f t="array" ref="R13">_xlfn.IFS(AND(0&lt;=J13+K13,J13+K13&lt;=5),"Low",AND(5&lt;=J13+K13,J13+K13&lt;=15),"Medium",TRUE,"High")</f>
        <v>High</v>
      </c>
    </row>
    <row r="14" spans="1:18" x14ac:dyDescent="0.3">
      <c r="A14" s="2" t="s">
        <v>88</v>
      </c>
      <c r="B14" s="5" t="str">
        <f>PROPER(online_course_student_data_1!B14)</f>
        <v>Michelle Ross</v>
      </c>
      <c r="C14" t="s">
        <v>90</v>
      </c>
      <c r="D14" s="5" t="s">
        <v>91</v>
      </c>
      <c r="E14" s="5" t="s">
        <v>26</v>
      </c>
      <c r="F14" s="6">
        <f>IF(OR(ISBLANK(online_course_student_data_1!F14),online_course_student_data_1!F14=0),FLOOR(AVERAGE(online_course_student_data_1!F:F),1),online_course_student_data_1!F14)</f>
        <v>15</v>
      </c>
      <c r="G14" s="1">
        <v>44987</v>
      </c>
      <c r="H14" s="5" t="s">
        <v>49</v>
      </c>
      <c r="I14" s="5" t="s">
        <v>35</v>
      </c>
      <c r="J14" s="6">
        <f>IF(online_course_student_data_1!J14&lt;1,online_course_student_data_1!J14*100,online_course_student_data_1!J14)</f>
        <v>57</v>
      </c>
      <c r="K14">
        <f>IF(online_course_student_data_1!K14&gt;10,online_course_student_data_1!K14/60,online_course_student_data_1!K14)</f>
        <v>2</v>
      </c>
      <c r="L14" t="s">
        <v>29</v>
      </c>
      <c r="M14" s="6">
        <f>IF(OR(ISBLANK(online_course_student_data_1!M14),online_course_student_data_1!M14&gt;5),MEDIAN(online_course_student_data_1!M:M),online_course_student_data_1!M14)</f>
        <v>1</v>
      </c>
      <c r="N14" s="5" t="str">
        <f>IF(AND(Table2[[#This Row],[Completed]]="Yes",Table2[[#This Row],[Feedback_Rating]]&gt;=4),"Yes","No")</f>
        <v>No</v>
      </c>
      <c r="O14" t="s">
        <v>93</v>
      </c>
      <c r="P14">
        <f>LEN(Table2[[#This Row],[Session_Attendance]])-LEN(SUBSTITUTE(Table2[[#This Row],[Session_Attendance]],",",""))+1</f>
        <v>6</v>
      </c>
      <c r="Q14" t="str" cm="1">
        <f t="array" ref="Q14">_xlfn.IFS(AND(18&lt;=F14,F14&lt;=22),"Student",AND(23&lt;=F14,F14&lt;=30),"Early Career",AND(31&lt;=F14,F14&lt;=40),"Mid Career",TRUE,"Senior")</f>
        <v>Senior</v>
      </c>
      <c r="R14" t="str" cm="1">
        <f t="array" ref="R14">_xlfn.IFS(AND(0&lt;=J14+K14,J14+K14&lt;=5),"Low",AND(5&lt;=J14+K14,J14+K14&lt;=15),"Medium",TRUE,"High")</f>
        <v>High</v>
      </c>
    </row>
    <row r="15" spans="1:18" x14ac:dyDescent="0.3">
      <c r="A15" s="3" t="s">
        <v>94</v>
      </c>
      <c r="B15" s="5" t="str">
        <f>PROPER(online_course_student_data_1!B15)</f>
        <v>Crystal Robinson</v>
      </c>
      <c r="C15" t="s">
        <v>96</v>
      </c>
      <c r="D15" s="5" t="s">
        <v>17</v>
      </c>
      <c r="E15" s="5" t="s">
        <v>26</v>
      </c>
      <c r="F15" s="6">
        <f>IF(OR(ISBLANK(online_course_student_data_1!F15),online_course_student_data_1!F15=0),FLOOR(AVERAGE(online_course_student_data_1!F:F),1),online_course_student_data_1!F15)</f>
        <v>15</v>
      </c>
      <c r="G15" s="1">
        <v>45043</v>
      </c>
      <c r="H15" s="5" t="s">
        <v>19</v>
      </c>
      <c r="I15" s="5" t="s">
        <v>20</v>
      </c>
      <c r="J15" s="6">
        <f>IF(online_course_student_data_1!J15&lt;1,online_course_student_data_1!J15*100,online_course_student_data_1!J15)</f>
        <v>9</v>
      </c>
      <c r="K15">
        <f>IF(online_course_student_data_1!K15&gt;10,online_course_student_data_1!K15/60,online_course_student_data_1!K15)</f>
        <v>1.5</v>
      </c>
      <c r="L15" t="s">
        <v>29</v>
      </c>
      <c r="M15" s="6">
        <f>IF(OR(ISBLANK(online_course_student_data_1!M15),online_course_student_data_1!M15&gt;5),MEDIAN(online_course_student_data_1!M:M),online_course_student_data_1!M15)</f>
        <v>5</v>
      </c>
      <c r="N15" s="5" t="str">
        <f>IF(AND(Table2[[#This Row],[Completed]]="Yes",Table2[[#This Row],[Feedback_Rating]]&gt;=4),"Yes","No")</f>
        <v>Yes</v>
      </c>
      <c r="O15" t="s">
        <v>97</v>
      </c>
      <c r="P15">
        <f>LEN(Table2[[#This Row],[Session_Attendance]])-LEN(SUBSTITUTE(Table2[[#This Row],[Session_Attendance]],",",""))+1</f>
        <v>2</v>
      </c>
      <c r="Q15" t="str" cm="1">
        <f t="array" ref="Q15">_xlfn.IFS(AND(18&lt;=F15,F15&lt;=22),"Student",AND(23&lt;=F15,F15&lt;=30),"Early Career",AND(31&lt;=F15,F15&lt;=40),"Mid Career",TRUE,"Senior")</f>
        <v>Senior</v>
      </c>
      <c r="R15" t="str" cm="1">
        <f t="array" ref="R15">_xlfn.IFS(AND(0&lt;=J15+K15,J15+K15&lt;=5),"Low",AND(5&lt;=J15+K15,J15+K15&lt;=15),"Medium",TRUE,"High")</f>
        <v>Medium</v>
      </c>
    </row>
    <row r="16" spans="1:18" x14ac:dyDescent="0.3">
      <c r="A16" s="2" t="s">
        <v>98</v>
      </c>
      <c r="B16" s="5" t="str">
        <f>PROPER(online_course_student_data_1!B16)</f>
        <v>Laura Sanchez</v>
      </c>
      <c r="C16" t="s">
        <v>100</v>
      </c>
      <c r="D16" s="5" t="s">
        <v>91</v>
      </c>
      <c r="E16" s="5" t="s">
        <v>70</v>
      </c>
      <c r="F16" s="6">
        <f>IF(OR(ISBLANK(online_course_student_data_1!F16),online_course_student_data_1!F16=0),FLOOR(AVERAGE(online_course_student_data_1!F:F),1),online_course_student_data_1!F16)</f>
        <v>15</v>
      </c>
      <c r="G16" s="1">
        <v>44990</v>
      </c>
      <c r="H16" s="5" t="s">
        <v>65</v>
      </c>
      <c r="I16" s="5" t="s">
        <v>28</v>
      </c>
      <c r="J16" s="6">
        <f>IF(online_course_student_data_1!J16&lt;1,online_course_student_data_1!J16*100,online_course_student_data_1!J16)</f>
        <v>24</v>
      </c>
      <c r="K16">
        <f>IF(online_course_student_data_1!K16&gt;10,online_course_student_data_1!K16/60,online_course_student_data_1!K16)</f>
        <v>2</v>
      </c>
      <c r="L16" t="s">
        <v>36</v>
      </c>
      <c r="M16" s="6">
        <f>IF(OR(ISBLANK(online_course_student_data_1!M16),online_course_student_data_1!M16&gt;5),MEDIAN(online_course_student_data_1!M:M),online_course_student_data_1!M16)</f>
        <v>1</v>
      </c>
      <c r="N16" s="5" t="str">
        <f>IF(AND(Table2[[#This Row],[Completed]]="Yes",Table2[[#This Row],[Feedback_Rating]]&gt;=4),"Yes","No")</f>
        <v>No</v>
      </c>
      <c r="O16" t="s">
        <v>101</v>
      </c>
      <c r="P16">
        <f>LEN(Table2[[#This Row],[Session_Attendance]])-LEN(SUBSTITUTE(Table2[[#This Row],[Session_Attendance]],",",""))+1</f>
        <v>4</v>
      </c>
      <c r="Q16" t="str" cm="1">
        <f t="array" ref="Q16">_xlfn.IFS(AND(18&lt;=F16,F16&lt;=22),"Student",AND(23&lt;=F16,F16&lt;=30),"Early Career",AND(31&lt;=F16,F16&lt;=40),"Mid Career",TRUE,"Senior")</f>
        <v>Senior</v>
      </c>
      <c r="R16" t="str" cm="1">
        <f t="array" ref="R16">_xlfn.IFS(AND(0&lt;=J16+K16,J16+K16&lt;=5),"Low",AND(5&lt;=J16+K16,J16+K16&lt;=15),"Medium",TRUE,"High")</f>
        <v>High</v>
      </c>
    </row>
    <row r="17" spans="1:18" x14ac:dyDescent="0.3">
      <c r="A17" s="3" t="s">
        <v>102</v>
      </c>
      <c r="B17" s="5" t="str">
        <f>PROPER(online_course_student_data_1!B17)</f>
        <v>Amy Valdez</v>
      </c>
      <c r="C17" t="s">
        <v>104</v>
      </c>
      <c r="D17" s="5" t="s">
        <v>91</v>
      </c>
      <c r="E17" s="5" t="s">
        <v>70</v>
      </c>
      <c r="F17" s="6">
        <f>IF(OR(ISBLANK(online_course_student_data_1!F17),online_course_student_data_1!F17=0),FLOOR(AVERAGE(online_course_student_data_1!F:F),1),online_course_student_data_1!F17)</f>
        <v>15</v>
      </c>
      <c r="G17" s="1">
        <v>45327</v>
      </c>
      <c r="H17" s="5" t="s">
        <v>19</v>
      </c>
      <c r="I17" s="5" t="s">
        <v>20</v>
      </c>
      <c r="J17" s="6">
        <f>IF(online_course_student_data_1!J17&lt;1,online_course_student_data_1!J17*100,online_course_student_data_1!J17)</f>
        <v>13</v>
      </c>
      <c r="K17">
        <f>IF(online_course_student_data_1!K17&gt;10,online_course_student_data_1!K17/60,online_course_student_data_1!K17)</f>
        <v>1</v>
      </c>
      <c r="L17" t="s">
        <v>29</v>
      </c>
      <c r="M17" s="6">
        <f>IF(OR(ISBLANK(online_course_student_data_1!M17),online_course_student_data_1!M17&gt;5),MEDIAN(online_course_student_data_1!M:M),online_course_student_data_1!M17)</f>
        <v>2</v>
      </c>
      <c r="N17" s="5" t="str">
        <f>IF(AND(Table2[[#This Row],[Completed]]="Yes",Table2[[#This Row],[Feedback_Rating]]&gt;=4),"Yes","No")</f>
        <v>No</v>
      </c>
      <c r="O17" t="s">
        <v>106</v>
      </c>
      <c r="P17">
        <f>LEN(Table2[[#This Row],[Session_Attendance]])-LEN(SUBSTITUTE(Table2[[#This Row],[Session_Attendance]],",",""))+1</f>
        <v>7</v>
      </c>
      <c r="Q17" t="str" cm="1">
        <f t="array" ref="Q17">_xlfn.IFS(AND(18&lt;=F17,F17&lt;=22),"Student",AND(23&lt;=F17,F17&lt;=30),"Early Career",AND(31&lt;=F17,F17&lt;=40),"Mid Career",TRUE,"Senior")</f>
        <v>Senior</v>
      </c>
      <c r="R17" t="str" cm="1">
        <f t="array" ref="R17">_xlfn.IFS(AND(0&lt;=J17+K17,J17+K17&lt;=5),"Low",AND(5&lt;=J17+K17,J17+K17&lt;=15),"Medium",TRUE,"High")</f>
        <v>Medium</v>
      </c>
    </row>
    <row r="18" spans="1:18" x14ac:dyDescent="0.3">
      <c r="A18" s="2" t="s">
        <v>107</v>
      </c>
      <c r="B18" s="5" t="str">
        <f>PROPER(online_course_student_data_1!B18)</f>
        <v>Shannon Jones</v>
      </c>
      <c r="C18" t="s">
        <v>109</v>
      </c>
      <c r="D18" s="5" t="s">
        <v>17</v>
      </c>
      <c r="E18" s="5" t="s">
        <v>48</v>
      </c>
      <c r="F18" s="6">
        <f>IF(OR(ISBLANK(online_course_student_data_1!F18),online_course_student_data_1!F18=0),FLOOR(AVERAGE(online_course_student_data_1!F:F),1),online_course_student_data_1!F18)</f>
        <v>15</v>
      </c>
      <c r="G18" s="1">
        <v>45354</v>
      </c>
      <c r="H18" s="5" t="s">
        <v>110</v>
      </c>
      <c r="I18" s="5" t="s">
        <v>56</v>
      </c>
      <c r="J18" s="6">
        <f>IF(online_course_student_data_1!J18&lt;1,online_course_student_data_1!J18*100,online_course_student_data_1!J18)</f>
        <v>69</v>
      </c>
      <c r="K18">
        <f>IF(online_course_student_data_1!K18&gt;10,online_course_student_data_1!K18/60,online_course_student_data_1!K18)</f>
        <v>1.5</v>
      </c>
      <c r="L18" t="s">
        <v>36</v>
      </c>
      <c r="M18" s="6">
        <f>IF(OR(ISBLANK(online_course_student_data_1!M18),online_course_student_data_1!M18&gt;5),MEDIAN(online_course_student_data_1!M:M),online_course_student_data_1!M18)</f>
        <v>4</v>
      </c>
      <c r="N18" s="5" t="str">
        <f>IF(AND(Table2[[#This Row],[Completed]]="Yes",Table2[[#This Row],[Feedback_Rating]]&gt;=4),"Yes","No")</f>
        <v>No</v>
      </c>
      <c r="O18" t="s">
        <v>111</v>
      </c>
      <c r="P18">
        <f>LEN(Table2[[#This Row],[Session_Attendance]])-LEN(SUBSTITUTE(Table2[[#This Row],[Session_Attendance]],",",""))+1</f>
        <v>2</v>
      </c>
      <c r="Q18" t="str" cm="1">
        <f t="array" ref="Q18">_xlfn.IFS(AND(18&lt;=F18,F18&lt;=22),"Student",AND(23&lt;=F18,F18&lt;=30),"Early Career",AND(31&lt;=F18,F18&lt;=40),"Mid Career",TRUE,"Senior")</f>
        <v>Senior</v>
      </c>
      <c r="R18" t="str" cm="1">
        <f t="array" ref="R18">_xlfn.IFS(AND(0&lt;=J18+K18,J18+K18&lt;=5),"Low",AND(5&lt;=J18+K18,J18+K18&lt;=15),"Medium",TRUE,"High")</f>
        <v>High</v>
      </c>
    </row>
    <row r="19" spans="1:18" x14ac:dyDescent="0.3">
      <c r="A19" s="3" t="s">
        <v>112</v>
      </c>
      <c r="B19" s="5" t="str">
        <f>PROPER(online_course_student_data_1!B19)</f>
        <v>Anthony Gray</v>
      </c>
      <c r="C19" t="s">
        <v>114</v>
      </c>
      <c r="D19" s="5" t="s">
        <v>17</v>
      </c>
      <c r="E19" s="5" t="s">
        <v>48</v>
      </c>
      <c r="F19" s="6">
        <f>IF(OR(ISBLANK(online_course_student_data_1!F19),online_course_student_data_1!F19=0),FLOOR(AVERAGE(online_course_student_data_1!F:F),1),online_course_student_data_1!F19)</f>
        <v>15</v>
      </c>
      <c r="G19" s="1">
        <v>45289</v>
      </c>
      <c r="H19" s="5" t="s">
        <v>19</v>
      </c>
      <c r="I19" s="5" t="s">
        <v>20</v>
      </c>
      <c r="J19" s="6">
        <f>IF(online_course_student_data_1!J19&lt;1,online_course_student_data_1!J19*100,online_course_student_data_1!J19)</f>
        <v>33</v>
      </c>
      <c r="K19">
        <f>IF(online_course_student_data_1!K19&gt;10,online_course_student_data_1!K19/60,online_course_student_data_1!K19)</f>
        <v>1.5</v>
      </c>
      <c r="L19" t="s">
        <v>29</v>
      </c>
      <c r="M19" s="6">
        <f>IF(OR(ISBLANK(online_course_student_data_1!M19),online_course_student_data_1!M19&gt;5),MEDIAN(online_course_student_data_1!M:M),online_course_student_data_1!M19)</f>
        <v>4</v>
      </c>
      <c r="N19" s="5" t="str">
        <f>IF(AND(Table2[[#This Row],[Completed]]="Yes",Table2[[#This Row],[Feedback_Rating]]&gt;=4),"Yes","No")</f>
        <v>Yes</v>
      </c>
      <c r="O19" t="s">
        <v>116</v>
      </c>
      <c r="P19">
        <f>LEN(Table2[[#This Row],[Session_Attendance]])-LEN(SUBSTITUTE(Table2[[#This Row],[Session_Attendance]],",",""))+1</f>
        <v>7</v>
      </c>
      <c r="Q19" t="str" cm="1">
        <f t="array" ref="Q19">_xlfn.IFS(AND(18&lt;=F19,F19&lt;=22),"Student",AND(23&lt;=F19,F19&lt;=30),"Early Career",AND(31&lt;=F19,F19&lt;=40),"Mid Career",TRUE,"Senior")</f>
        <v>Senior</v>
      </c>
      <c r="R19" t="str" cm="1">
        <f t="array" ref="R19">_xlfn.IFS(AND(0&lt;=J19+K19,J19+K19&lt;=5),"Low",AND(5&lt;=J19+K19,J19+K19&lt;=15),"Medium",TRUE,"High")</f>
        <v>High</v>
      </c>
    </row>
    <row r="20" spans="1:18" x14ac:dyDescent="0.3">
      <c r="A20" s="2" t="s">
        <v>117</v>
      </c>
      <c r="B20" s="5" t="str">
        <f>PROPER(online_course_student_data_1!B20)</f>
        <v>Michelle Moore</v>
      </c>
      <c r="C20" t="s">
        <v>119</v>
      </c>
      <c r="D20" s="5" t="s">
        <v>91</v>
      </c>
      <c r="E20" s="5" t="s">
        <v>26</v>
      </c>
      <c r="F20" s="6">
        <f>IF(OR(ISBLANK(online_course_student_data_1!F20),online_course_student_data_1!F20=0),FLOOR(AVERAGE(online_course_student_data_1!F:F),1),online_course_student_data_1!F20)</f>
        <v>34</v>
      </c>
      <c r="G20" s="1">
        <v>45740</v>
      </c>
      <c r="H20" s="5" t="s">
        <v>27</v>
      </c>
      <c r="I20" s="5" t="s">
        <v>28</v>
      </c>
      <c r="J20" s="6">
        <f>IF(online_course_student_data_1!J20&lt;1,online_course_student_data_1!J20*100,online_course_student_data_1!J20)</f>
        <v>6</v>
      </c>
      <c r="K20">
        <f>IF(online_course_student_data_1!K20&gt;10,online_course_student_data_1!K20/60,online_course_student_data_1!K20)</f>
        <v>1</v>
      </c>
      <c r="L20" t="s">
        <v>29</v>
      </c>
      <c r="M20" s="6">
        <f>IF(OR(ISBLANK(online_course_student_data_1!M20),online_course_student_data_1!M20&gt;5),MEDIAN(online_course_student_data_1!M:M),online_course_student_data_1!M20)</f>
        <v>5</v>
      </c>
      <c r="N20" s="5" t="str">
        <f>IF(AND(Table2[[#This Row],[Completed]]="Yes",Table2[[#This Row],[Feedback_Rating]]&gt;=4),"Yes","No")</f>
        <v>Yes</v>
      </c>
      <c r="O20" t="s">
        <v>120</v>
      </c>
      <c r="P20">
        <f>LEN(Table2[[#This Row],[Session_Attendance]])-LEN(SUBSTITUTE(Table2[[#This Row],[Session_Attendance]],",",""))+1</f>
        <v>1</v>
      </c>
      <c r="Q20" t="str" cm="1">
        <f t="array" ref="Q20">_xlfn.IFS(AND(18&lt;=F20,F20&lt;=22),"Student",AND(23&lt;=F20,F20&lt;=30),"Early Career",AND(31&lt;=F20,F20&lt;=40),"Mid Career",TRUE,"Senior")</f>
        <v>Mid Career</v>
      </c>
      <c r="R20" t="str" cm="1">
        <f t="array" ref="R20">_xlfn.IFS(AND(0&lt;=J20+K20,J20+K20&lt;=5),"Low",AND(5&lt;=J20+K20,J20+K20&lt;=15),"Medium",TRUE,"High")</f>
        <v>Medium</v>
      </c>
    </row>
    <row r="21" spans="1:18" x14ac:dyDescent="0.3">
      <c r="A21" s="3" t="s">
        <v>121</v>
      </c>
      <c r="B21" s="5" t="str">
        <f>PROPER(online_course_student_data_1!B21)</f>
        <v>Kathryn Farrell</v>
      </c>
      <c r="C21" t="s">
        <v>4733</v>
      </c>
      <c r="D21" s="5" t="s">
        <v>17</v>
      </c>
      <c r="E21" s="5" t="s">
        <v>70</v>
      </c>
      <c r="F21" s="6">
        <f>IF(OR(ISBLANK(online_course_student_data_1!F21),online_course_student_data_1!F21=0),FLOOR(AVERAGE(online_course_student_data_1!F:F),1),online_course_student_data_1!F21)</f>
        <v>15</v>
      </c>
      <c r="G21" s="1">
        <v>44752</v>
      </c>
      <c r="H21" s="5" t="s">
        <v>86</v>
      </c>
      <c r="I21" s="5" t="s">
        <v>28</v>
      </c>
      <c r="J21" s="6">
        <f>IF(online_course_student_data_1!J21&lt;1,online_course_student_data_1!J21*100,online_course_student_data_1!J21)</f>
        <v>72</v>
      </c>
      <c r="K21">
        <f>IF(online_course_student_data_1!K21&gt;10,online_course_student_data_1!K21/60,online_course_student_data_1!K21)</f>
        <v>2</v>
      </c>
      <c r="L21" t="s">
        <v>29</v>
      </c>
      <c r="M21" s="6">
        <f>IF(OR(ISBLANK(online_course_student_data_1!M21),online_course_student_data_1!M21&gt;5),MEDIAN(online_course_student_data_1!M:M),online_course_student_data_1!M21)</f>
        <v>2</v>
      </c>
      <c r="N21" s="5" t="str">
        <f>IF(AND(Table2[[#This Row],[Completed]]="Yes",Table2[[#This Row],[Feedback_Rating]]&gt;=4),"Yes","No")</f>
        <v>No</v>
      </c>
      <c r="O21" t="s">
        <v>124</v>
      </c>
      <c r="P21">
        <f>LEN(Table2[[#This Row],[Session_Attendance]])-LEN(SUBSTITUTE(Table2[[#This Row],[Session_Attendance]],",",""))+1</f>
        <v>4</v>
      </c>
      <c r="Q21" t="str" cm="1">
        <f t="array" ref="Q21">_xlfn.IFS(AND(18&lt;=F21,F21&lt;=22),"Student",AND(23&lt;=F21,F21&lt;=30),"Early Career",AND(31&lt;=F21,F21&lt;=40),"Mid Career",TRUE,"Senior")</f>
        <v>Senior</v>
      </c>
      <c r="R21" t="str" cm="1">
        <f t="array" ref="R21">_xlfn.IFS(AND(0&lt;=J21+K21,J21+K21&lt;=5),"Low",AND(5&lt;=J21+K21,J21+K21&lt;=15),"Medium",TRUE,"High")</f>
        <v>High</v>
      </c>
    </row>
    <row r="22" spans="1:18" x14ac:dyDescent="0.3">
      <c r="A22" s="2" t="s">
        <v>125</v>
      </c>
      <c r="B22" s="5" t="str">
        <f>PROPER(online_course_student_data_1!B22)</f>
        <v>Andrea Jones</v>
      </c>
      <c r="C22" t="s">
        <v>127</v>
      </c>
      <c r="D22" s="5" t="s">
        <v>17</v>
      </c>
      <c r="E22" s="5" t="s">
        <v>26</v>
      </c>
      <c r="F22" s="6">
        <f>IF(OR(ISBLANK(online_course_student_data_1!F22),online_course_student_data_1!F22=0),FLOOR(AVERAGE(online_course_student_data_1!F:F),1),online_course_student_data_1!F22)</f>
        <v>15</v>
      </c>
      <c r="G22" s="1">
        <v>44902</v>
      </c>
      <c r="H22" s="5" t="s">
        <v>34</v>
      </c>
      <c r="I22" s="5" t="s">
        <v>35</v>
      </c>
      <c r="J22" s="6">
        <f>IF(online_course_student_data_1!J22&lt;1,online_course_student_data_1!J22*100,online_course_student_data_1!J22)</f>
        <v>16</v>
      </c>
      <c r="K22">
        <f>IF(online_course_student_data_1!K22&gt;10,online_course_student_data_1!K22/60,online_course_student_data_1!K22)</f>
        <v>1.5</v>
      </c>
      <c r="L22" t="s">
        <v>29</v>
      </c>
      <c r="M22" s="6">
        <f>IF(OR(ISBLANK(online_course_student_data_1!M22),online_course_student_data_1!M22&gt;5),MEDIAN(online_course_student_data_1!M:M),online_course_student_data_1!M22)</f>
        <v>4</v>
      </c>
      <c r="N22" s="5" t="str">
        <f>IF(AND(Table2[[#This Row],[Completed]]="Yes",Table2[[#This Row],[Feedback_Rating]]&gt;=4),"Yes","No")</f>
        <v>Yes</v>
      </c>
      <c r="O22" t="s">
        <v>128</v>
      </c>
      <c r="P22">
        <f>LEN(Table2[[#This Row],[Session_Attendance]])-LEN(SUBSTITUTE(Table2[[#This Row],[Session_Attendance]],",",""))+1</f>
        <v>6</v>
      </c>
      <c r="Q22" t="str" cm="1">
        <f t="array" ref="Q22">_xlfn.IFS(AND(18&lt;=F22,F22&lt;=22),"Student",AND(23&lt;=F22,F22&lt;=30),"Early Career",AND(31&lt;=F22,F22&lt;=40),"Mid Career",TRUE,"Senior")</f>
        <v>Senior</v>
      </c>
      <c r="R22" t="str" cm="1">
        <f t="array" ref="R22">_xlfn.IFS(AND(0&lt;=J22+K22,J22+K22&lt;=5),"Low",AND(5&lt;=J22+K22,J22+K22&lt;=15),"Medium",TRUE,"High")</f>
        <v>High</v>
      </c>
    </row>
    <row r="23" spans="1:18" x14ac:dyDescent="0.3">
      <c r="A23" s="3" t="s">
        <v>129</v>
      </c>
      <c r="B23" s="5" t="str">
        <f>PROPER(online_course_student_data_1!B23)</f>
        <v>Taylor Harris</v>
      </c>
      <c r="C23" t="s">
        <v>131</v>
      </c>
      <c r="D23" s="5" t="s">
        <v>91</v>
      </c>
      <c r="E23" s="5" t="s">
        <v>48</v>
      </c>
      <c r="F23" s="6">
        <f>IF(OR(ISBLANK(online_course_student_data_1!F23),online_course_student_data_1!F23=0),FLOOR(AVERAGE(online_course_student_data_1!F:F),1),online_course_student_data_1!F23)</f>
        <v>15</v>
      </c>
      <c r="G23" s="1">
        <v>44785</v>
      </c>
      <c r="H23" s="5" t="s">
        <v>43</v>
      </c>
      <c r="I23" s="5" t="s">
        <v>20</v>
      </c>
      <c r="J23" s="6">
        <f>IF(online_course_student_data_1!J23&lt;1,online_course_student_data_1!J23*100,online_course_student_data_1!J23)</f>
        <v>44</v>
      </c>
      <c r="K23">
        <f>IF(online_course_student_data_1!K23&gt;10,online_course_student_data_1!K23/60,online_course_student_data_1!K23)</f>
        <v>0.75</v>
      </c>
      <c r="L23" t="s">
        <v>29</v>
      </c>
      <c r="M23" s="6">
        <f>IF(OR(ISBLANK(online_course_student_data_1!M23),online_course_student_data_1!M23&gt;5),MEDIAN(online_course_student_data_1!M:M),online_course_student_data_1!M23)</f>
        <v>1</v>
      </c>
      <c r="N23" s="5" t="str">
        <f>IF(AND(Table2[[#This Row],[Completed]]="Yes",Table2[[#This Row],[Feedback_Rating]]&gt;=4),"Yes","No")</f>
        <v>No</v>
      </c>
      <c r="O23" t="s">
        <v>133</v>
      </c>
      <c r="P23">
        <f>LEN(Table2[[#This Row],[Session_Attendance]])-LEN(SUBSTITUTE(Table2[[#This Row],[Session_Attendance]],",",""))+1</f>
        <v>4</v>
      </c>
      <c r="Q23" t="str" cm="1">
        <f t="array" ref="Q23">_xlfn.IFS(AND(18&lt;=F23,F23&lt;=22),"Student",AND(23&lt;=F23,F23&lt;=30),"Early Career",AND(31&lt;=F23,F23&lt;=40),"Mid Career",TRUE,"Senior")</f>
        <v>Senior</v>
      </c>
      <c r="R23" t="str" cm="1">
        <f t="array" ref="R23">_xlfn.IFS(AND(0&lt;=J23+K23,J23+K23&lt;=5),"Low",AND(5&lt;=J23+K23,J23+K23&lt;=15),"Medium",TRUE,"High")</f>
        <v>High</v>
      </c>
    </row>
    <row r="24" spans="1:18" x14ac:dyDescent="0.3">
      <c r="A24" s="2" t="s">
        <v>134</v>
      </c>
      <c r="B24" s="5" t="str">
        <f>PROPER(online_course_student_data_1!B24)</f>
        <v>Alexandra Howell</v>
      </c>
      <c r="C24" t="s">
        <v>136</v>
      </c>
      <c r="D24" s="5" t="s">
        <v>91</v>
      </c>
      <c r="E24" s="5" t="s">
        <v>42</v>
      </c>
      <c r="F24" s="6">
        <f>IF(OR(ISBLANK(online_course_student_data_1!F24),online_course_student_data_1!F24=0),FLOOR(AVERAGE(online_course_student_data_1!F:F),1),online_course_student_data_1!F24)</f>
        <v>15</v>
      </c>
      <c r="G24" s="1">
        <v>45124</v>
      </c>
      <c r="H24" s="5" t="s">
        <v>86</v>
      </c>
      <c r="I24" s="5" t="s">
        <v>28</v>
      </c>
      <c r="J24" s="6">
        <f>IF(online_course_student_data_1!J24&lt;1,online_course_student_data_1!J24*100,online_course_student_data_1!J24)</f>
        <v>17</v>
      </c>
      <c r="K24">
        <f>IF(online_course_student_data_1!K24&gt;10,online_course_student_data_1!K24/60,online_course_student_data_1!K24)</f>
        <v>1</v>
      </c>
      <c r="L24" t="s">
        <v>29</v>
      </c>
      <c r="M24" s="6">
        <f>IF(OR(ISBLANK(online_course_student_data_1!M24),online_course_student_data_1!M24&gt;5),MEDIAN(online_course_student_data_1!M:M),online_course_student_data_1!M24)</f>
        <v>3</v>
      </c>
      <c r="N24" s="5" t="str">
        <f>IF(AND(Table2[[#This Row],[Completed]]="Yes",Table2[[#This Row],[Feedback_Rating]]&gt;=4),"Yes","No")</f>
        <v>No</v>
      </c>
      <c r="O24" t="s">
        <v>137</v>
      </c>
      <c r="P24">
        <f>LEN(Table2[[#This Row],[Session_Attendance]])-LEN(SUBSTITUTE(Table2[[#This Row],[Session_Attendance]],",",""))+1</f>
        <v>5</v>
      </c>
      <c r="Q24" t="str" cm="1">
        <f t="array" ref="Q24">_xlfn.IFS(AND(18&lt;=F24,F24&lt;=22),"Student",AND(23&lt;=F24,F24&lt;=30),"Early Career",AND(31&lt;=F24,F24&lt;=40),"Mid Career",TRUE,"Senior")</f>
        <v>Senior</v>
      </c>
      <c r="R24" t="str" cm="1">
        <f t="array" ref="R24">_xlfn.IFS(AND(0&lt;=J24+K24,J24+K24&lt;=5),"Low",AND(5&lt;=J24+K24,J24+K24&lt;=15),"Medium",TRUE,"High")</f>
        <v>High</v>
      </c>
    </row>
    <row r="25" spans="1:18" x14ac:dyDescent="0.3">
      <c r="A25" s="3" t="s">
        <v>138</v>
      </c>
      <c r="B25" s="5" t="str">
        <f>PROPER(online_course_student_data_1!B25)</f>
        <v>Elizabeth Riggs</v>
      </c>
      <c r="C25" t="s">
        <v>140</v>
      </c>
      <c r="D25" s="5" t="s">
        <v>91</v>
      </c>
      <c r="E25" s="5" t="s">
        <v>26</v>
      </c>
      <c r="F25" s="6">
        <f>IF(OR(ISBLANK(online_course_student_data_1!F25),online_course_student_data_1!F25=0),FLOOR(AVERAGE(online_course_student_data_1!F:F),1),online_course_student_data_1!F25)</f>
        <v>28</v>
      </c>
      <c r="G25" s="1">
        <v>45232</v>
      </c>
      <c r="H25" s="5" t="s">
        <v>141</v>
      </c>
      <c r="I25" s="5" t="s">
        <v>142</v>
      </c>
      <c r="J25" s="6">
        <f>IF(online_course_student_data_1!J25&lt;1,online_course_student_data_1!J25*100,online_course_student_data_1!J25)</f>
        <v>6</v>
      </c>
      <c r="K25">
        <f>IF(online_course_student_data_1!K25&gt;10,online_course_student_data_1!K25/60,online_course_student_data_1!K25)</f>
        <v>0.75</v>
      </c>
      <c r="L25" t="s">
        <v>29</v>
      </c>
      <c r="M25" s="6">
        <f>IF(OR(ISBLANK(online_course_student_data_1!M25),online_course_student_data_1!M25&gt;5),MEDIAN(online_course_student_data_1!M:M),online_course_student_data_1!M25)</f>
        <v>1</v>
      </c>
      <c r="N25" s="5" t="str">
        <f>IF(AND(Table2[[#This Row],[Completed]]="Yes",Table2[[#This Row],[Feedback_Rating]]&gt;=4),"Yes","No")</f>
        <v>No</v>
      </c>
      <c r="O25" t="s">
        <v>143</v>
      </c>
      <c r="P25">
        <f>LEN(Table2[[#This Row],[Session_Attendance]])-LEN(SUBSTITUTE(Table2[[#This Row],[Session_Attendance]],",",""))+1</f>
        <v>5</v>
      </c>
      <c r="Q25" t="str" cm="1">
        <f t="array" ref="Q25">_xlfn.IFS(AND(18&lt;=F25,F25&lt;=22),"Student",AND(23&lt;=F25,F25&lt;=30),"Early Career",AND(31&lt;=F25,F25&lt;=40),"Mid Career",TRUE,"Senior")</f>
        <v>Early Career</v>
      </c>
      <c r="R25" t="str" cm="1">
        <f t="array" ref="R25">_xlfn.IFS(AND(0&lt;=J25+K25,J25+K25&lt;=5),"Low",AND(5&lt;=J25+K25,J25+K25&lt;=15),"Medium",TRUE,"High")</f>
        <v>Medium</v>
      </c>
    </row>
    <row r="26" spans="1:18" x14ac:dyDescent="0.3">
      <c r="A26" s="2" t="s">
        <v>144</v>
      </c>
      <c r="B26" s="5" t="str">
        <f>PROPER(online_course_student_data_1!B26)</f>
        <v>Christina Walters</v>
      </c>
      <c r="C26" t="s">
        <v>146</v>
      </c>
      <c r="D26" s="5" t="s">
        <v>91</v>
      </c>
      <c r="E26" s="5" t="s">
        <v>26</v>
      </c>
      <c r="F26" s="6">
        <f>IF(OR(ISBLANK(online_course_student_data_1!F26),online_course_student_data_1!F26=0),FLOOR(AVERAGE(online_course_student_data_1!F:F),1),online_course_student_data_1!F26)</f>
        <v>15</v>
      </c>
      <c r="G26" s="1">
        <v>44899</v>
      </c>
      <c r="H26" s="5" t="s">
        <v>141</v>
      </c>
      <c r="I26" s="5" t="s">
        <v>142</v>
      </c>
      <c r="J26" s="6">
        <f>IF(online_course_student_data_1!J26&lt;1,online_course_student_data_1!J26*100,online_course_student_data_1!J26)</f>
        <v>71</v>
      </c>
      <c r="K26">
        <f>IF(online_course_student_data_1!K26&gt;10,online_course_student_data_1!K26/60,online_course_student_data_1!K26)</f>
        <v>0.75</v>
      </c>
      <c r="L26" t="s">
        <v>36</v>
      </c>
      <c r="M26" s="6">
        <f>IF(OR(ISBLANK(online_course_student_data_1!M26),online_course_student_data_1!M26&gt;5),MEDIAN(online_course_student_data_1!M:M),online_course_student_data_1!M26)</f>
        <v>1</v>
      </c>
      <c r="N26" s="5" t="str">
        <f>IF(AND(Table2[[#This Row],[Completed]]="Yes",Table2[[#This Row],[Feedback_Rating]]&gt;=4),"Yes","No")</f>
        <v>No</v>
      </c>
      <c r="O26" t="s">
        <v>147</v>
      </c>
      <c r="P26">
        <f>LEN(Table2[[#This Row],[Session_Attendance]])-LEN(SUBSTITUTE(Table2[[#This Row],[Session_Attendance]],",",""))+1</f>
        <v>8</v>
      </c>
      <c r="Q26" t="str" cm="1">
        <f t="array" ref="Q26">_xlfn.IFS(AND(18&lt;=F26,F26&lt;=22),"Student",AND(23&lt;=F26,F26&lt;=30),"Early Career",AND(31&lt;=F26,F26&lt;=40),"Mid Career",TRUE,"Senior")</f>
        <v>Senior</v>
      </c>
      <c r="R26" t="str" cm="1">
        <f t="array" ref="R26">_xlfn.IFS(AND(0&lt;=J26+K26,J26+K26&lt;=5),"Low",AND(5&lt;=J26+K26,J26+K26&lt;=15),"Medium",TRUE,"High")</f>
        <v>High</v>
      </c>
    </row>
    <row r="27" spans="1:18" x14ac:dyDescent="0.3">
      <c r="A27" s="3" t="s">
        <v>148</v>
      </c>
      <c r="B27" s="5" t="str">
        <f>PROPER(online_course_student_data_1!B27)</f>
        <v>Ray Walsh</v>
      </c>
      <c r="C27" t="s">
        <v>150</v>
      </c>
      <c r="D27" s="5" t="s">
        <v>17</v>
      </c>
      <c r="E27" s="5" t="s">
        <v>26</v>
      </c>
      <c r="F27" s="6">
        <f>IF(OR(ISBLANK(online_course_student_data_1!F27),online_course_student_data_1!F27=0),FLOOR(AVERAGE(online_course_student_data_1!F:F),1),online_course_student_data_1!F27)</f>
        <v>15</v>
      </c>
      <c r="G27" s="1">
        <v>45643</v>
      </c>
      <c r="H27" s="5" t="s">
        <v>152</v>
      </c>
      <c r="I27" s="5" t="s">
        <v>56</v>
      </c>
      <c r="J27" s="6">
        <f>IF(online_course_student_data_1!J27&lt;1,online_course_student_data_1!J27*100,online_course_student_data_1!J27)</f>
        <v>5</v>
      </c>
      <c r="K27">
        <f>IF(online_course_student_data_1!K27&gt;10,online_course_student_data_1!K27/60,online_course_student_data_1!K27)</f>
        <v>2</v>
      </c>
      <c r="L27" t="s">
        <v>36</v>
      </c>
      <c r="M27" s="6">
        <f>IF(OR(ISBLANK(online_course_student_data_1!M27),online_course_student_data_1!M27&gt;5),MEDIAN(online_course_student_data_1!M:M),online_course_student_data_1!M27)</f>
        <v>3</v>
      </c>
      <c r="N27" s="5" t="str">
        <f>IF(AND(Table2[[#This Row],[Completed]]="Yes",Table2[[#This Row],[Feedback_Rating]]&gt;=4),"Yes","No")</f>
        <v>No</v>
      </c>
      <c r="O27" t="s">
        <v>153</v>
      </c>
      <c r="P27">
        <f>LEN(Table2[[#This Row],[Session_Attendance]])-LEN(SUBSTITUTE(Table2[[#This Row],[Session_Attendance]],",",""))+1</f>
        <v>1</v>
      </c>
      <c r="Q27" t="str" cm="1">
        <f t="array" ref="Q27">_xlfn.IFS(AND(18&lt;=F27,F27&lt;=22),"Student",AND(23&lt;=F27,F27&lt;=30),"Early Career",AND(31&lt;=F27,F27&lt;=40),"Mid Career",TRUE,"Senior")</f>
        <v>Senior</v>
      </c>
      <c r="R27" t="str" cm="1">
        <f t="array" ref="R27">_xlfn.IFS(AND(0&lt;=J27+K27,J27+K27&lt;=5),"Low",AND(5&lt;=J27+K27,J27+K27&lt;=15),"Medium",TRUE,"High")</f>
        <v>Medium</v>
      </c>
    </row>
    <row r="28" spans="1:18" x14ac:dyDescent="0.3">
      <c r="A28" s="2" t="s">
        <v>154</v>
      </c>
      <c r="B28" s="5" t="str">
        <f>PROPER(online_course_student_data_1!B28)</f>
        <v>Stephanie Gardner</v>
      </c>
      <c r="C28" t="s">
        <v>156</v>
      </c>
      <c r="D28" s="5" t="s">
        <v>17</v>
      </c>
      <c r="E28" s="5" t="s">
        <v>70</v>
      </c>
      <c r="F28" s="6">
        <f>IF(OR(ISBLANK(online_course_student_data_1!F28),online_course_student_data_1!F28=0),FLOOR(AVERAGE(online_course_student_data_1!F:F),1),online_course_student_data_1!F28)</f>
        <v>15</v>
      </c>
      <c r="G28" s="1">
        <v>45529</v>
      </c>
      <c r="H28" s="5" t="s">
        <v>27</v>
      </c>
      <c r="I28" s="5" t="s">
        <v>28</v>
      </c>
      <c r="J28" s="6">
        <f>IF(online_course_student_data_1!J28&lt;1,online_course_student_data_1!J28*100,online_course_student_data_1!J28)</f>
        <v>22</v>
      </c>
      <c r="K28">
        <f>IF(online_course_student_data_1!K28&gt;10,online_course_student_data_1!K28/60,online_course_student_data_1!K28)</f>
        <v>1.5</v>
      </c>
      <c r="L28" t="s">
        <v>36</v>
      </c>
      <c r="M28" s="6">
        <f>IF(OR(ISBLANK(online_course_student_data_1!M28),online_course_student_data_1!M28&gt;5),MEDIAN(online_course_student_data_1!M:M),online_course_student_data_1!M28)</f>
        <v>4</v>
      </c>
      <c r="N28" s="5" t="str">
        <f>IF(AND(Table2[[#This Row],[Completed]]="Yes",Table2[[#This Row],[Feedback_Rating]]&gt;=4),"Yes","No")</f>
        <v>No</v>
      </c>
      <c r="O28" t="s">
        <v>157</v>
      </c>
      <c r="P28">
        <f>LEN(Table2[[#This Row],[Session_Attendance]])-LEN(SUBSTITUTE(Table2[[#This Row],[Session_Attendance]],",",""))+1</f>
        <v>3</v>
      </c>
      <c r="Q28" t="str" cm="1">
        <f t="array" ref="Q28">_xlfn.IFS(AND(18&lt;=F28,F28&lt;=22),"Student",AND(23&lt;=F28,F28&lt;=30),"Early Career",AND(31&lt;=F28,F28&lt;=40),"Mid Career",TRUE,"Senior")</f>
        <v>Senior</v>
      </c>
      <c r="R28" t="str" cm="1">
        <f t="array" ref="R28">_xlfn.IFS(AND(0&lt;=J28+K28,J28+K28&lt;=5),"Low",AND(5&lt;=J28+K28,J28+K28&lt;=15),"Medium",TRUE,"High")</f>
        <v>High</v>
      </c>
    </row>
    <row r="29" spans="1:18" x14ac:dyDescent="0.3">
      <c r="A29" s="3" t="s">
        <v>158</v>
      </c>
      <c r="B29" s="5" t="str">
        <f>PROPER(online_course_student_data_1!B29)</f>
        <v>Brian Deleon</v>
      </c>
      <c r="C29" t="s">
        <v>160</v>
      </c>
      <c r="D29" s="5" t="s">
        <v>17</v>
      </c>
      <c r="E29" s="5" t="s">
        <v>42</v>
      </c>
      <c r="F29" s="6">
        <f>IF(OR(ISBLANK(online_course_student_data_1!F29),online_course_student_data_1!F29=0),FLOOR(AVERAGE(online_course_student_data_1!F:F),1),online_course_student_data_1!F29)</f>
        <v>44</v>
      </c>
      <c r="G29" s="1">
        <v>44719</v>
      </c>
      <c r="H29" s="5" t="s">
        <v>34</v>
      </c>
      <c r="I29" s="5" t="s">
        <v>35</v>
      </c>
      <c r="J29" s="6">
        <f>IF(online_course_student_data_1!J29&lt;1,online_course_student_data_1!J29*100,online_course_student_data_1!J29)</f>
        <v>60</v>
      </c>
      <c r="K29">
        <f>IF(online_course_student_data_1!K29&gt;10,online_course_student_data_1!K29/60,online_course_student_data_1!K29)</f>
        <v>2</v>
      </c>
      <c r="L29" t="s">
        <v>36</v>
      </c>
      <c r="M29" s="6">
        <f>IF(OR(ISBLANK(online_course_student_data_1!M29),online_course_student_data_1!M29&gt;5),MEDIAN(online_course_student_data_1!M:M),online_course_student_data_1!M29)</f>
        <v>2</v>
      </c>
      <c r="N29" s="5" t="str">
        <f>IF(AND(Table2[[#This Row],[Completed]]="Yes",Table2[[#This Row],[Feedback_Rating]]&gt;=4),"Yes","No")</f>
        <v>No</v>
      </c>
      <c r="O29" t="s">
        <v>161</v>
      </c>
      <c r="P29">
        <f>LEN(Table2[[#This Row],[Session_Attendance]])-LEN(SUBSTITUTE(Table2[[#This Row],[Session_Attendance]],",",""))+1</f>
        <v>2</v>
      </c>
      <c r="Q29" t="str" cm="1">
        <f t="array" ref="Q29">_xlfn.IFS(AND(18&lt;=F29,F29&lt;=22),"Student",AND(23&lt;=F29,F29&lt;=30),"Early Career",AND(31&lt;=F29,F29&lt;=40),"Mid Career",TRUE,"Senior")</f>
        <v>Senior</v>
      </c>
      <c r="R29" t="str" cm="1">
        <f t="array" ref="R29">_xlfn.IFS(AND(0&lt;=J29+K29,J29+K29&lt;=5),"Low",AND(5&lt;=J29+K29,J29+K29&lt;=15),"Medium",TRUE,"High")</f>
        <v>High</v>
      </c>
    </row>
    <row r="30" spans="1:18" x14ac:dyDescent="0.3">
      <c r="A30" s="2" t="s">
        <v>162</v>
      </c>
      <c r="B30" s="5" t="str">
        <f>PROPER(online_course_student_data_1!B30)</f>
        <v>Evelyn Galvan</v>
      </c>
      <c r="C30" t="s">
        <v>164</v>
      </c>
      <c r="D30" s="5" t="s">
        <v>17</v>
      </c>
      <c r="E30" s="5" t="s">
        <v>26</v>
      </c>
      <c r="F30" s="6">
        <f>IF(OR(ISBLANK(online_course_student_data_1!F30),online_course_student_data_1!F30=0),FLOOR(AVERAGE(online_course_student_data_1!F:F),1),online_course_student_data_1!F30)</f>
        <v>15</v>
      </c>
      <c r="G30" s="1">
        <v>44933</v>
      </c>
      <c r="H30" s="5" t="s">
        <v>165</v>
      </c>
      <c r="I30" s="5" t="s">
        <v>142</v>
      </c>
      <c r="J30" s="6">
        <f>IF(online_course_student_data_1!J30&lt;1,online_course_student_data_1!J30*100,online_course_student_data_1!J30)</f>
        <v>98</v>
      </c>
      <c r="K30">
        <f>IF(online_course_student_data_1!K30&gt;10,online_course_student_data_1!K30/60,online_course_student_data_1!K30)</f>
        <v>2</v>
      </c>
      <c r="L30" t="s">
        <v>29</v>
      </c>
      <c r="M30" s="6">
        <f>IF(OR(ISBLANK(online_course_student_data_1!M30),online_course_student_data_1!M30&gt;5),MEDIAN(online_course_student_data_1!M:M),online_course_student_data_1!M30)</f>
        <v>3</v>
      </c>
      <c r="N30" s="5" t="str">
        <f>IF(AND(Table2[[#This Row],[Completed]]="Yes",Table2[[#This Row],[Feedback_Rating]]&gt;=4),"Yes","No")</f>
        <v>No</v>
      </c>
      <c r="O30" t="s">
        <v>166</v>
      </c>
      <c r="P30">
        <f>LEN(Table2[[#This Row],[Session_Attendance]])-LEN(SUBSTITUTE(Table2[[#This Row],[Session_Attendance]],",",""))+1</f>
        <v>6</v>
      </c>
      <c r="Q30" t="str" cm="1">
        <f t="array" ref="Q30">_xlfn.IFS(AND(18&lt;=F30,F30&lt;=22),"Student",AND(23&lt;=F30,F30&lt;=30),"Early Career",AND(31&lt;=F30,F30&lt;=40),"Mid Career",TRUE,"Senior")</f>
        <v>Senior</v>
      </c>
      <c r="R30" t="str" cm="1">
        <f t="array" ref="R30">_xlfn.IFS(AND(0&lt;=J30+K30,J30+K30&lt;=5),"Low",AND(5&lt;=J30+K30,J30+K30&lt;=15),"Medium",TRUE,"High")</f>
        <v>High</v>
      </c>
    </row>
    <row r="31" spans="1:18" x14ac:dyDescent="0.3">
      <c r="A31" s="3" t="s">
        <v>167</v>
      </c>
      <c r="B31" s="5" t="str">
        <f>PROPER(online_course_student_data_1!B31)</f>
        <v>Courtney Keller</v>
      </c>
      <c r="C31" t="s">
        <v>169</v>
      </c>
      <c r="D31" s="5" t="s">
        <v>91</v>
      </c>
      <c r="E31" s="5" t="s">
        <v>85</v>
      </c>
      <c r="F31" s="6">
        <f>IF(OR(ISBLANK(online_course_student_data_1!F31),online_course_student_data_1!F31=0),FLOOR(AVERAGE(online_course_student_data_1!F:F),1),online_course_student_data_1!F31)</f>
        <v>26</v>
      </c>
      <c r="G31" s="1">
        <v>45373</v>
      </c>
      <c r="H31" s="5" t="s">
        <v>19</v>
      </c>
      <c r="I31" s="5" t="s">
        <v>20</v>
      </c>
      <c r="J31" s="6">
        <f>IF(online_course_student_data_1!J31&lt;1,online_course_student_data_1!J31*100,online_course_student_data_1!J31)</f>
        <v>40</v>
      </c>
      <c r="K31">
        <f>IF(online_course_student_data_1!K31&gt;10,online_course_student_data_1!K31/60,online_course_student_data_1!K31)</f>
        <v>2</v>
      </c>
      <c r="L31" t="s">
        <v>29</v>
      </c>
      <c r="M31" s="6">
        <f>IF(OR(ISBLANK(online_course_student_data_1!M31),online_course_student_data_1!M31&gt;5),MEDIAN(online_course_student_data_1!M:M),online_course_student_data_1!M31)</f>
        <v>4</v>
      </c>
      <c r="N31" s="5" t="str">
        <f>IF(AND(Table2[[#This Row],[Completed]]="Yes",Table2[[#This Row],[Feedback_Rating]]&gt;=4),"Yes","No")</f>
        <v>Yes</v>
      </c>
      <c r="O31" t="s">
        <v>170</v>
      </c>
      <c r="P31">
        <f>LEN(Table2[[#This Row],[Session_Attendance]])-LEN(SUBSTITUTE(Table2[[#This Row],[Session_Attendance]],",",""))+1</f>
        <v>7</v>
      </c>
      <c r="Q31" t="str" cm="1">
        <f t="array" ref="Q31">_xlfn.IFS(AND(18&lt;=F31,F31&lt;=22),"Student",AND(23&lt;=F31,F31&lt;=30),"Early Career",AND(31&lt;=F31,F31&lt;=40),"Mid Career",TRUE,"Senior")</f>
        <v>Early Career</v>
      </c>
      <c r="R31" t="str" cm="1">
        <f t="array" ref="R31">_xlfn.IFS(AND(0&lt;=J31+K31,J31+K31&lt;=5),"Low",AND(5&lt;=J31+K31,J31+K31&lt;=15),"Medium",TRUE,"High")</f>
        <v>High</v>
      </c>
    </row>
    <row r="32" spans="1:18" x14ac:dyDescent="0.3">
      <c r="A32" s="2" t="s">
        <v>171</v>
      </c>
      <c r="B32" s="5" t="str">
        <f>PROPER(online_course_student_data_1!B32)</f>
        <v>Erin Johnson</v>
      </c>
      <c r="C32" t="s">
        <v>173</v>
      </c>
      <c r="D32" s="5" t="s">
        <v>17</v>
      </c>
      <c r="E32" s="5" t="s">
        <v>42</v>
      </c>
      <c r="F32" s="6">
        <f>IF(OR(ISBLANK(online_course_student_data_1!F32),online_course_student_data_1!F32=0),FLOOR(AVERAGE(online_course_student_data_1!F:F),1),online_course_student_data_1!F32)</f>
        <v>15</v>
      </c>
      <c r="G32" s="1">
        <v>45654</v>
      </c>
      <c r="H32" s="5" t="s">
        <v>27</v>
      </c>
      <c r="I32" s="5" t="s">
        <v>28</v>
      </c>
      <c r="J32" s="6">
        <f>IF(online_course_student_data_1!J32&lt;1,online_course_student_data_1!J32*100,online_course_student_data_1!J32)</f>
        <v>85</v>
      </c>
      <c r="K32">
        <f>IF(online_course_student_data_1!K32&gt;10,online_course_student_data_1!K32/60,online_course_student_data_1!K32)</f>
        <v>2</v>
      </c>
      <c r="L32" t="s">
        <v>29</v>
      </c>
      <c r="M32" s="6">
        <f>IF(OR(ISBLANK(online_course_student_data_1!M32),online_course_student_data_1!M32&gt;5),MEDIAN(online_course_student_data_1!M:M),online_course_student_data_1!M32)</f>
        <v>3</v>
      </c>
      <c r="N32" s="5" t="str">
        <f>IF(AND(Table2[[#This Row],[Completed]]="Yes",Table2[[#This Row],[Feedback_Rating]]&gt;=4),"Yes","No")</f>
        <v>No</v>
      </c>
      <c r="O32" t="s">
        <v>174</v>
      </c>
      <c r="P32">
        <f>LEN(Table2[[#This Row],[Session_Attendance]])-LEN(SUBSTITUTE(Table2[[#This Row],[Session_Attendance]],",",""))+1</f>
        <v>4</v>
      </c>
      <c r="Q32" t="str" cm="1">
        <f t="array" ref="Q32">_xlfn.IFS(AND(18&lt;=F32,F32&lt;=22),"Student",AND(23&lt;=F32,F32&lt;=30),"Early Career",AND(31&lt;=F32,F32&lt;=40),"Mid Career",TRUE,"Senior")</f>
        <v>Senior</v>
      </c>
      <c r="R32" t="str" cm="1">
        <f t="array" ref="R32">_xlfn.IFS(AND(0&lt;=J32+K32,J32+K32&lt;=5),"Low",AND(5&lt;=J32+K32,J32+K32&lt;=15),"Medium",TRUE,"High")</f>
        <v>High</v>
      </c>
    </row>
    <row r="33" spans="1:18" x14ac:dyDescent="0.3">
      <c r="A33" s="3" t="s">
        <v>175</v>
      </c>
      <c r="B33" s="5" t="str">
        <f>PROPER(online_course_student_data_1!B33)</f>
        <v>Jessica Joyce</v>
      </c>
      <c r="C33" t="s">
        <v>177</v>
      </c>
      <c r="D33" s="5" t="s">
        <v>91</v>
      </c>
      <c r="E33" s="5" t="s">
        <v>42</v>
      </c>
      <c r="F33" s="6">
        <f>IF(OR(ISBLANK(online_course_student_data_1!F33),online_course_student_data_1!F33=0),FLOOR(AVERAGE(online_course_student_data_1!F:F),1),online_course_student_data_1!F33)</f>
        <v>15</v>
      </c>
      <c r="G33" s="1">
        <v>44826</v>
      </c>
      <c r="H33" s="5" t="s">
        <v>110</v>
      </c>
      <c r="I33" s="5" t="s">
        <v>56</v>
      </c>
      <c r="J33" s="6">
        <f>IF(online_course_student_data_1!J33&lt;1,online_course_student_data_1!J33*100,online_course_student_data_1!J33)</f>
        <v>53</v>
      </c>
      <c r="K33">
        <f>IF(online_course_student_data_1!K33&gt;10,online_course_student_data_1!K33/60,online_course_student_data_1!K33)</f>
        <v>0.75</v>
      </c>
      <c r="L33" t="s">
        <v>29</v>
      </c>
      <c r="M33" s="6">
        <f>IF(OR(ISBLANK(online_course_student_data_1!M33),online_course_student_data_1!M33&gt;5),MEDIAN(online_course_student_data_1!M:M),online_course_student_data_1!M33)</f>
        <v>4</v>
      </c>
      <c r="N33" s="5" t="str">
        <f>IF(AND(Table2[[#This Row],[Completed]]="Yes",Table2[[#This Row],[Feedback_Rating]]&gt;=4),"Yes","No")</f>
        <v>Yes</v>
      </c>
      <c r="O33" t="s">
        <v>178</v>
      </c>
      <c r="P33">
        <f>LEN(Table2[[#This Row],[Session_Attendance]])-LEN(SUBSTITUTE(Table2[[#This Row],[Session_Attendance]],",",""))+1</f>
        <v>5</v>
      </c>
      <c r="Q33" t="str" cm="1">
        <f t="array" ref="Q33">_xlfn.IFS(AND(18&lt;=F33,F33&lt;=22),"Student",AND(23&lt;=F33,F33&lt;=30),"Early Career",AND(31&lt;=F33,F33&lt;=40),"Mid Career",TRUE,"Senior")</f>
        <v>Senior</v>
      </c>
      <c r="R33" t="str" cm="1">
        <f t="array" ref="R33">_xlfn.IFS(AND(0&lt;=J33+K33,J33+K33&lt;=5),"Low",AND(5&lt;=J33+K33,J33+K33&lt;=15),"Medium",TRUE,"High")</f>
        <v>High</v>
      </c>
    </row>
    <row r="34" spans="1:18" x14ac:dyDescent="0.3">
      <c r="A34" s="2" t="s">
        <v>179</v>
      </c>
      <c r="B34" s="5" t="str">
        <f>PROPER(online_course_student_data_1!B34)</f>
        <v>Christina Reynolds</v>
      </c>
      <c r="C34" t="s">
        <v>181</v>
      </c>
      <c r="D34" s="5" t="s">
        <v>17</v>
      </c>
      <c r="E34" s="5" t="s">
        <v>48</v>
      </c>
      <c r="F34" s="6">
        <f>IF(OR(ISBLANK(online_course_student_data_1!F34),online_course_student_data_1!F34=0),FLOOR(AVERAGE(online_course_student_data_1!F:F),1),online_course_student_data_1!F34)</f>
        <v>39</v>
      </c>
      <c r="G34" s="1">
        <v>45494</v>
      </c>
      <c r="H34" s="5" t="s">
        <v>34</v>
      </c>
      <c r="I34" s="5" t="s">
        <v>35</v>
      </c>
      <c r="J34" s="6">
        <f>IF(online_course_student_data_1!J34&lt;1,online_course_student_data_1!J34*100,online_course_student_data_1!J34)</f>
        <v>41</v>
      </c>
      <c r="K34">
        <f>IF(online_course_student_data_1!K34&gt;10,online_course_student_data_1!K34/60,online_course_student_data_1!K34)</f>
        <v>0.75</v>
      </c>
      <c r="L34" t="s">
        <v>36</v>
      </c>
      <c r="M34" s="6">
        <f>IF(OR(ISBLANK(online_course_student_data_1!M34),online_course_student_data_1!M34&gt;5),MEDIAN(online_course_student_data_1!M:M),online_course_student_data_1!M34)</f>
        <v>4</v>
      </c>
      <c r="N34" s="5" t="str">
        <f>IF(AND(Table2[[#This Row],[Completed]]="Yes",Table2[[#This Row],[Feedback_Rating]]&gt;=4),"Yes","No")</f>
        <v>No</v>
      </c>
      <c r="O34" t="s">
        <v>182</v>
      </c>
      <c r="P34">
        <f>LEN(Table2[[#This Row],[Session_Attendance]])-LEN(SUBSTITUTE(Table2[[#This Row],[Session_Attendance]],",",""))+1</f>
        <v>7</v>
      </c>
      <c r="Q34" t="str" cm="1">
        <f t="array" ref="Q34">_xlfn.IFS(AND(18&lt;=F34,F34&lt;=22),"Student",AND(23&lt;=F34,F34&lt;=30),"Early Career",AND(31&lt;=F34,F34&lt;=40),"Mid Career",TRUE,"Senior")</f>
        <v>Mid Career</v>
      </c>
      <c r="R34" t="str" cm="1">
        <f t="array" ref="R34">_xlfn.IFS(AND(0&lt;=J34+K34,J34+K34&lt;=5),"Low",AND(5&lt;=J34+K34,J34+K34&lt;=15),"Medium",TRUE,"High")</f>
        <v>High</v>
      </c>
    </row>
    <row r="35" spans="1:18" x14ac:dyDescent="0.3">
      <c r="A35" s="3" t="s">
        <v>183</v>
      </c>
      <c r="B35" s="5" t="str">
        <f>PROPER(online_course_student_data_1!B35)</f>
        <v>Kristen Lee</v>
      </c>
      <c r="C35" t="s">
        <v>4733</v>
      </c>
      <c r="D35" s="5" t="s">
        <v>17</v>
      </c>
      <c r="E35" s="5" t="s">
        <v>48</v>
      </c>
      <c r="F35" s="6">
        <f>IF(OR(ISBLANK(online_course_student_data_1!F35),online_course_student_data_1!F35=0),FLOOR(AVERAGE(online_course_student_data_1!F:F),1),online_course_student_data_1!F35)</f>
        <v>37</v>
      </c>
      <c r="G35" s="1">
        <v>45138</v>
      </c>
      <c r="H35" s="5" t="s">
        <v>65</v>
      </c>
      <c r="I35" s="5" t="s">
        <v>28</v>
      </c>
      <c r="J35" s="6">
        <f>IF(online_course_student_data_1!J35&lt;1,online_course_student_data_1!J35*100,online_course_student_data_1!J35)</f>
        <v>28.000000000000004</v>
      </c>
      <c r="K35">
        <f>IF(online_course_student_data_1!K35&gt;10,online_course_student_data_1!K35/60,online_course_student_data_1!K35)</f>
        <v>1.5</v>
      </c>
      <c r="L35" t="s">
        <v>36</v>
      </c>
      <c r="M35" s="6">
        <f>IF(OR(ISBLANK(online_course_student_data_1!M35),online_course_student_data_1!M35&gt;5),MEDIAN(online_course_student_data_1!M:M),online_course_student_data_1!M35)</f>
        <v>4</v>
      </c>
      <c r="N35" s="5" t="str">
        <f>IF(AND(Table2[[#This Row],[Completed]]="Yes",Table2[[#This Row],[Feedback_Rating]]&gt;=4),"Yes","No")</f>
        <v>No</v>
      </c>
      <c r="O35" t="s">
        <v>185</v>
      </c>
      <c r="P35">
        <f>LEN(Table2[[#This Row],[Session_Attendance]])-LEN(SUBSTITUTE(Table2[[#This Row],[Session_Attendance]],",",""))+1</f>
        <v>2</v>
      </c>
      <c r="Q35" t="str" cm="1">
        <f t="array" ref="Q35">_xlfn.IFS(AND(18&lt;=F35,F35&lt;=22),"Student",AND(23&lt;=F35,F35&lt;=30),"Early Career",AND(31&lt;=F35,F35&lt;=40),"Mid Career",TRUE,"Senior")</f>
        <v>Mid Career</v>
      </c>
      <c r="R35" t="str" cm="1">
        <f t="array" ref="R35">_xlfn.IFS(AND(0&lt;=J35+K35,J35+K35&lt;=5),"Low",AND(5&lt;=J35+K35,J35+K35&lt;=15),"Medium",TRUE,"High")</f>
        <v>High</v>
      </c>
    </row>
    <row r="36" spans="1:18" x14ac:dyDescent="0.3">
      <c r="A36" s="2" t="s">
        <v>186</v>
      </c>
      <c r="B36" s="5" t="str">
        <f>PROPER(online_course_student_data_1!B36)</f>
        <v>Lisa Turner</v>
      </c>
      <c r="C36" t="s">
        <v>188</v>
      </c>
      <c r="D36" s="5" t="s">
        <v>17</v>
      </c>
      <c r="E36" s="5" t="s">
        <v>70</v>
      </c>
      <c r="F36" s="6">
        <f>IF(OR(ISBLANK(online_course_student_data_1!F36),online_course_student_data_1!F36=0),FLOOR(AVERAGE(online_course_student_data_1!F:F),1),online_course_student_data_1!F36)</f>
        <v>25</v>
      </c>
      <c r="G36" s="1">
        <v>45690</v>
      </c>
      <c r="H36" s="5" t="s">
        <v>86</v>
      </c>
      <c r="I36" s="5" t="s">
        <v>28</v>
      </c>
      <c r="J36" s="6">
        <f>IF(online_course_student_data_1!J36&lt;1,online_course_student_data_1!J36*100,online_course_student_data_1!J36)</f>
        <v>18</v>
      </c>
      <c r="K36">
        <f>IF(online_course_student_data_1!K36&gt;10,online_course_student_data_1!K36/60,online_course_student_data_1!K36)</f>
        <v>2</v>
      </c>
      <c r="L36" t="s">
        <v>36</v>
      </c>
      <c r="M36" s="6">
        <f>IF(OR(ISBLANK(online_course_student_data_1!M36),online_course_student_data_1!M36&gt;5),MEDIAN(online_course_student_data_1!M:M),online_course_student_data_1!M36)</f>
        <v>4</v>
      </c>
      <c r="N36" s="5" t="str">
        <f>IF(AND(Table2[[#This Row],[Completed]]="Yes",Table2[[#This Row],[Feedback_Rating]]&gt;=4),"Yes","No")</f>
        <v>No</v>
      </c>
      <c r="O36" t="s">
        <v>189</v>
      </c>
      <c r="P36">
        <f>LEN(Table2[[#This Row],[Session_Attendance]])-LEN(SUBSTITUTE(Table2[[#This Row],[Session_Attendance]],",",""))+1</f>
        <v>7</v>
      </c>
      <c r="Q36" t="str" cm="1">
        <f t="array" ref="Q36">_xlfn.IFS(AND(18&lt;=F36,F36&lt;=22),"Student",AND(23&lt;=F36,F36&lt;=30),"Early Career",AND(31&lt;=F36,F36&lt;=40),"Mid Career",TRUE,"Senior")</f>
        <v>Early Career</v>
      </c>
      <c r="R36" t="str" cm="1">
        <f t="array" ref="R36">_xlfn.IFS(AND(0&lt;=J36+K36,J36+K36&lt;=5),"Low",AND(5&lt;=J36+K36,J36+K36&lt;=15),"Medium",TRUE,"High")</f>
        <v>High</v>
      </c>
    </row>
    <row r="37" spans="1:18" x14ac:dyDescent="0.3">
      <c r="A37" s="3" t="s">
        <v>190</v>
      </c>
      <c r="B37" s="5" t="str">
        <f>PROPER(online_course_student_data_1!B37)</f>
        <v>Carolyn Miller</v>
      </c>
      <c r="C37" t="s">
        <v>192</v>
      </c>
      <c r="D37" s="5" t="s">
        <v>17</v>
      </c>
      <c r="E37" s="5" t="s">
        <v>48</v>
      </c>
      <c r="F37" s="6">
        <f>IF(OR(ISBLANK(online_course_student_data_1!F37),online_course_student_data_1!F37=0),FLOOR(AVERAGE(online_course_student_data_1!F:F),1),online_course_student_data_1!F37)</f>
        <v>15</v>
      </c>
      <c r="G37" s="1">
        <v>45452</v>
      </c>
      <c r="H37" s="5" t="s">
        <v>65</v>
      </c>
      <c r="I37" s="5" t="s">
        <v>28</v>
      </c>
      <c r="J37" s="6">
        <f>IF(online_course_student_data_1!J37&lt;1,online_course_student_data_1!J37*100,online_course_student_data_1!J37)</f>
        <v>15</v>
      </c>
      <c r="K37">
        <f>IF(online_course_student_data_1!K37&gt;10,online_course_student_data_1!K37/60,online_course_student_data_1!K37)</f>
        <v>0.75</v>
      </c>
      <c r="L37" t="s">
        <v>36</v>
      </c>
      <c r="M37" s="6">
        <f>IF(OR(ISBLANK(online_course_student_data_1!M37),online_course_student_data_1!M37&gt;5),MEDIAN(online_course_student_data_1!M:M),online_course_student_data_1!M37)</f>
        <v>4</v>
      </c>
      <c r="N37" s="5" t="str">
        <f>IF(AND(Table2[[#This Row],[Completed]]="Yes",Table2[[#This Row],[Feedback_Rating]]&gt;=4),"Yes","No")</f>
        <v>No</v>
      </c>
      <c r="O37" t="s">
        <v>193</v>
      </c>
      <c r="P37">
        <f>LEN(Table2[[#This Row],[Session_Attendance]])-LEN(SUBSTITUTE(Table2[[#This Row],[Session_Attendance]],",",""))+1</f>
        <v>1</v>
      </c>
      <c r="Q37" t="str" cm="1">
        <f t="array" ref="Q37">_xlfn.IFS(AND(18&lt;=F37,F37&lt;=22),"Student",AND(23&lt;=F37,F37&lt;=30),"Early Career",AND(31&lt;=F37,F37&lt;=40),"Mid Career",TRUE,"Senior")</f>
        <v>Senior</v>
      </c>
      <c r="R37" t="str" cm="1">
        <f t="array" ref="R37">_xlfn.IFS(AND(0&lt;=J37+K37,J37+K37&lt;=5),"Low",AND(5&lt;=J37+K37,J37+K37&lt;=15),"Medium",TRUE,"High")</f>
        <v>High</v>
      </c>
    </row>
    <row r="38" spans="1:18" x14ac:dyDescent="0.3">
      <c r="A38" s="2" t="s">
        <v>194</v>
      </c>
      <c r="B38" s="5" t="str">
        <f>PROPER(online_course_student_data_1!B38)</f>
        <v>David Alvarez</v>
      </c>
      <c r="C38" t="s">
        <v>196</v>
      </c>
      <c r="D38" s="5" t="s">
        <v>91</v>
      </c>
      <c r="E38" s="5" t="s">
        <v>26</v>
      </c>
      <c r="F38" s="6">
        <f>IF(OR(ISBLANK(online_course_student_data_1!F38),online_course_student_data_1!F38=0),FLOOR(AVERAGE(online_course_student_data_1!F:F),1),online_course_student_data_1!F38)</f>
        <v>15</v>
      </c>
      <c r="G38" s="1">
        <v>45140</v>
      </c>
      <c r="H38" s="5" t="s">
        <v>65</v>
      </c>
      <c r="I38" s="5" t="s">
        <v>28</v>
      </c>
      <c r="J38" s="6">
        <f>IF(online_course_student_data_1!J38&lt;1,online_course_student_data_1!J38*100,online_course_student_data_1!J38)</f>
        <v>57</v>
      </c>
      <c r="K38">
        <f>IF(online_course_student_data_1!K38&gt;10,online_course_student_data_1!K38/60,online_course_student_data_1!K38)</f>
        <v>1</v>
      </c>
      <c r="L38" t="s">
        <v>36</v>
      </c>
      <c r="M38" s="6">
        <f>IF(OR(ISBLANK(online_course_student_data_1!M38),online_course_student_data_1!M38&gt;5),MEDIAN(online_course_student_data_1!M:M),online_course_student_data_1!M38)</f>
        <v>3</v>
      </c>
      <c r="N38" s="5" t="str">
        <f>IF(AND(Table2[[#This Row],[Completed]]="Yes",Table2[[#This Row],[Feedback_Rating]]&gt;=4),"Yes","No")</f>
        <v>No</v>
      </c>
      <c r="O38" t="s">
        <v>197</v>
      </c>
      <c r="P38">
        <f>LEN(Table2[[#This Row],[Session_Attendance]])-LEN(SUBSTITUTE(Table2[[#This Row],[Session_Attendance]],",",""))+1</f>
        <v>3</v>
      </c>
      <c r="Q38" t="str" cm="1">
        <f t="array" ref="Q38">_xlfn.IFS(AND(18&lt;=F38,F38&lt;=22),"Student",AND(23&lt;=F38,F38&lt;=30),"Early Career",AND(31&lt;=F38,F38&lt;=40),"Mid Career",TRUE,"Senior")</f>
        <v>Senior</v>
      </c>
      <c r="R38" t="str" cm="1">
        <f t="array" ref="R38">_xlfn.IFS(AND(0&lt;=J38+K38,J38+K38&lt;=5),"Low",AND(5&lt;=J38+K38,J38+K38&lt;=15),"Medium",TRUE,"High")</f>
        <v>High</v>
      </c>
    </row>
    <row r="39" spans="1:18" x14ac:dyDescent="0.3">
      <c r="A39" s="3" t="s">
        <v>198</v>
      </c>
      <c r="B39" s="5" t="str">
        <f>PROPER(online_course_student_data_1!B39)</f>
        <v>Patricia Rodriguez</v>
      </c>
      <c r="C39" t="s">
        <v>200</v>
      </c>
      <c r="D39" s="5" t="s">
        <v>91</v>
      </c>
      <c r="E39" s="5" t="s">
        <v>48</v>
      </c>
      <c r="F39" s="6">
        <f>IF(OR(ISBLANK(online_course_student_data_1!F39),online_course_student_data_1!F39=0),FLOOR(AVERAGE(online_course_student_data_1!F:F),1),online_course_student_data_1!F39)</f>
        <v>40</v>
      </c>
      <c r="G39" s="1">
        <v>44887</v>
      </c>
      <c r="H39" s="5" t="s">
        <v>43</v>
      </c>
      <c r="I39" s="5" t="s">
        <v>20</v>
      </c>
      <c r="J39" s="6">
        <f>IF(online_course_student_data_1!J39&lt;1,online_course_student_data_1!J39*100,online_course_student_data_1!J39)</f>
        <v>40</v>
      </c>
      <c r="K39">
        <f>IF(online_course_student_data_1!K39&gt;10,online_course_student_data_1!K39/60,online_course_student_data_1!K39)</f>
        <v>1.5</v>
      </c>
      <c r="L39" t="s">
        <v>36</v>
      </c>
      <c r="M39" s="6">
        <f>IF(OR(ISBLANK(online_course_student_data_1!M39),online_course_student_data_1!M39&gt;5),MEDIAN(online_course_student_data_1!M:M),online_course_student_data_1!M39)</f>
        <v>5</v>
      </c>
      <c r="N39" s="5" t="str">
        <f>IF(AND(Table2[[#This Row],[Completed]]="Yes",Table2[[#This Row],[Feedback_Rating]]&gt;=4),"Yes","No")</f>
        <v>No</v>
      </c>
      <c r="O39" t="s">
        <v>201</v>
      </c>
      <c r="P39">
        <f>LEN(Table2[[#This Row],[Session_Attendance]])-LEN(SUBSTITUTE(Table2[[#This Row],[Session_Attendance]],",",""))+1</f>
        <v>5</v>
      </c>
      <c r="Q39" t="str" cm="1">
        <f t="array" ref="Q39">_xlfn.IFS(AND(18&lt;=F39,F39&lt;=22),"Student",AND(23&lt;=F39,F39&lt;=30),"Early Career",AND(31&lt;=F39,F39&lt;=40),"Mid Career",TRUE,"Senior")</f>
        <v>Mid Career</v>
      </c>
      <c r="R39" t="str" cm="1">
        <f t="array" ref="R39">_xlfn.IFS(AND(0&lt;=J39+K39,J39+K39&lt;=5),"Low",AND(5&lt;=J39+K39,J39+K39&lt;=15),"Medium",TRUE,"High")</f>
        <v>High</v>
      </c>
    </row>
    <row r="40" spans="1:18" x14ac:dyDescent="0.3">
      <c r="A40" s="2" t="s">
        <v>202</v>
      </c>
      <c r="B40" s="5" t="str">
        <f>PROPER(online_course_student_data_1!B40)</f>
        <v>Joyce Solis</v>
      </c>
      <c r="C40" t="s">
        <v>204</v>
      </c>
      <c r="D40" s="5" t="s">
        <v>91</v>
      </c>
      <c r="E40" s="5" t="s">
        <v>70</v>
      </c>
      <c r="F40" s="6">
        <f>IF(OR(ISBLANK(online_course_student_data_1!F40),online_course_student_data_1!F40=0),FLOOR(AVERAGE(online_course_student_data_1!F:F),1),online_course_student_data_1!F40)</f>
        <v>33</v>
      </c>
      <c r="G40" s="1">
        <v>45379</v>
      </c>
      <c r="H40" s="5" t="s">
        <v>71</v>
      </c>
      <c r="I40" s="5" t="s">
        <v>35</v>
      </c>
      <c r="J40" s="6">
        <f>IF(online_course_student_data_1!J40&lt;1,online_course_student_data_1!J40*100,online_course_student_data_1!J40)</f>
        <v>53</v>
      </c>
      <c r="K40">
        <f>IF(online_course_student_data_1!K40&gt;10,online_course_student_data_1!K40/60,online_course_student_data_1!K40)</f>
        <v>2</v>
      </c>
      <c r="L40" t="s">
        <v>29</v>
      </c>
      <c r="M40" s="6">
        <f>IF(OR(ISBLANK(online_course_student_data_1!M40),online_course_student_data_1!M40&gt;5),MEDIAN(online_course_student_data_1!M:M),online_course_student_data_1!M40)</f>
        <v>4</v>
      </c>
      <c r="N40" s="5" t="str">
        <f>IF(AND(Table2[[#This Row],[Completed]]="Yes",Table2[[#This Row],[Feedback_Rating]]&gt;=4),"Yes","No")</f>
        <v>Yes</v>
      </c>
      <c r="O40" t="s">
        <v>205</v>
      </c>
      <c r="P40">
        <f>LEN(Table2[[#This Row],[Session_Attendance]])-LEN(SUBSTITUTE(Table2[[#This Row],[Session_Attendance]],",",""))+1</f>
        <v>8</v>
      </c>
      <c r="Q40" t="str" cm="1">
        <f t="array" ref="Q40">_xlfn.IFS(AND(18&lt;=F40,F40&lt;=22),"Student",AND(23&lt;=F40,F40&lt;=30),"Early Career",AND(31&lt;=F40,F40&lt;=40),"Mid Career",TRUE,"Senior")</f>
        <v>Mid Career</v>
      </c>
      <c r="R40" t="str" cm="1">
        <f t="array" ref="R40">_xlfn.IFS(AND(0&lt;=J40+K40,J40+K40&lt;=5),"Low",AND(5&lt;=J40+K40,J40+K40&lt;=15),"Medium",TRUE,"High")</f>
        <v>High</v>
      </c>
    </row>
    <row r="41" spans="1:18" x14ac:dyDescent="0.3">
      <c r="A41" s="3" t="s">
        <v>206</v>
      </c>
      <c r="B41" s="5" t="str">
        <f>PROPER(online_course_student_data_1!B41)</f>
        <v>Natasha Wells</v>
      </c>
      <c r="C41" t="s">
        <v>208</v>
      </c>
      <c r="D41" s="5" t="s">
        <v>91</v>
      </c>
      <c r="E41" s="5" t="s">
        <v>48</v>
      </c>
      <c r="F41" s="6">
        <f>IF(OR(ISBLANK(online_course_student_data_1!F41),online_course_student_data_1!F41=0),FLOOR(AVERAGE(online_course_student_data_1!F:F),1),online_course_student_data_1!F41)</f>
        <v>15</v>
      </c>
      <c r="G41" s="1">
        <v>45320</v>
      </c>
      <c r="H41" s="5" t="s">
        <v>55</v>
      </c>
      <c r="I41" s="5" t="s">
        <v>56</v>
      </c>
      <c r="J41" s="6">
        <f>IF(online_course_student_data_1!J41&lt;1,online_course_student_data_1!J41*100,online_course_student_data_1!J41)</f>
        <v>55.000000000000007</v>
      </c>
      <c r="K41">
        <f>IF(online_course_student_data_1!K41&gt;10,online_course_student_data_1!K41/60,online_course_student_data_1!K41)</f>
        <v>2</v>
      </c>
      <c r="L41" t="s">
        <v>29</v>
      </c>
      <c r="M41" s="6">
        <f>IF(OR(ISBLANK(online_course_student_data_1!M41),online_course_student_data_1!M41&gt;5),MEDIAN(online_course_student_data_1!M:M),online_course_student_data_1!M41)</f>
        <v>4</v>
      </c>
      <c r="N41" s="5" t="str">
        <f>IF(AND(Table2[[#This Row],[Completed]]="Yes",Table2[[#This Row],[Feedback_Rating]]&gt;=4),"Yes","No")</f>
        <v>Yes</v>
      </c>
      <c r="O41" t="s">
        <v>209</v>
      </c>
      <c r="P41">
        <f>LEN(Table2[[#This Row],[Session_Attendance]])-LEN(SUBSTITUTE(Table2[[#This Row],[Session_Attendance]],",",""))+1</f>
        <v>4</v>
      </c>
      <c r="Q41" t="str" cm="1">
        <f t="array" ref="Q41">_xlfn.IFS(AND(18&lt;=F41,F41&lt;=22),"Student",AND(23&lt;=F41,F41&lt;=30),"Early Career",AND(31&lt;=F41,F41&lt;=40),"Mid Career",TRUE,"Senior")</f>
        <v>Senior</v>
      </c>
      <c r="R41" t="str" cm="1">
        <f t="array" ref="R41">_xlfn.IFS(AND(0&lt;=J41+K41,J41+K41&lt;=5),"Low",AND(5&lt;=J41+K41,J41+K41&lt;=15),"Medium",TRUE,"High")</f>
        <v>High</v>
      </c>
    </row>
    <row r="42" spans="1:18" x14ac:dyDescent="0.3">
      <c r="A42" s="2" t="s">
        <v>210</v>
      </c>
      <c r="B42" s="5" t="str">
        <f>PROPER(online_course_student_data_1!B42)</f>
        <v>Dustin Nelson</v>
      </c>
      <c r="C42" t="s">
        <v>212</v>
      </c>
      <c r="D42" s="5" t="s">
        <v>17</v>
      </c>
      <c r="E42" s="5" t="s">
        <v>48</v>
      </c>
      <c r="F42" s="6">
        <f>IF(OR(ISBLANK(online_course_student_data_1!F42),online_course_student_data_1!F42=0),FLOOR(AVERAGE(online_course_student_data_1!F:F),1),online_course_student_data_1!F42)</f>
        <v>15</v>
      </c>
      <c r="G42" s="1">
        <v>45410</v>
      </c>
      <c r="H42" s="5" t="s">
        <v>86</v>
      </c>
      <c r="I42" s="5" t="s">
        <v>28</v>
      </c>
      <c r="J42" s="6">
        <f>IF(online_course_student_data_1!J42&lt;1,online_course_student_data_1!J42*100,online_course_student_data_1!J42)</f>
        <v>3</v>
      </c>
      <c r="K42">
        <f>IF(online_course_student_data_1!K42&gt;10,online_course_student_data_1!K42/60,online_course_student_data_1!K42)</f>
        <v>0.75</v>
      </c>
      <c r="L42" t="s">
        <v>36</v>
      </c>
      <c r="M42" s="6">
        <f>IF(OR(ISBLANK(online_course_student_data_1!M42),online_course_student_data_1!M42&gt;5),MEDIAN(online_course_student_data_1!M:M),online_course_student_data_1!M42)</f>
        <v>1</v>
      </c>
      <c r="N42" s="5" t="str">
        <f>IF(AND(Table2[[#This Row],[Completed]]="Yes",Table2[[#This Row],[Feedback_Rating]]&gt;=4),"Yes","No")</f>
        <v>No</v>
      </c>
      <c r="O42" t="s">
        <v>213</v>
      </c>
      <c r="P42">
        <f>LEN(Table2[[#This Row],[Session_Attendance]])-LEN(SUBSTITUTE(Table2[[#This Row],[Session_Attendance]],",",""))+1</f>
        <v>7</v>
      </c>
      <c r="Q42" t="str" cm="1">
        <f t="array" ref="Q42">_xlfn.IFS(AND(18&lt;=F42,F42&lt;=22),"Student",AND(23&lt;=F42,F42&lt;=30),"Early Career",AND(31&lt;=F42,F42&lt;=40),"Mid Career",TRUE,"Senior")</f>
        <v>Senior</v>
      </c>
      <c r="R42" t="str" cm="1">
        <f t="array" ref="R42">_xlfn.IFS(AND(0&lt;=J42+K42,J42+K42&lt;=5),"Low",AND(5&lt;=J42+K42,J42+K42&lt;=15),"Medium",TRUE,"High")</f>
        <v>Low</v>
      </c>
    </row>
    <row r="43" spans="1:18" x14ac:dyDescent="0.3">
      <c r="A43" s="3" t="s">
        <v>214</v>
      </c>
      <c r="B43" s="5" t="str">
        <f>PROPER(online_course_student_data_1!B43)</f>
        <v>Joshua Perry</v>
      </c>
      <c r="C43" t="s">
        <v>216</v>
      </c>
      <c r="D43" s="5" t="s">
        <v>91</v>
      </c>
      <c r="E43" s="5" t="s">
        <v>26</v>
      </c>
      <c r="F43" s="6">
        <f>IF(OR(ISBLANK(online_course_student_data_1!F43),online_course_student_data_1!F43=0),FLOOR(AVERAGE(online_course_student_data_1!F:F),1),online_course_student_data_1!F43)</f>
        <v>15</v>
      </c>
      <c r="G43" s="1">
        <v>44895</v>
      </c>
      <c r="H43" s="5" t="s">
        <v>55</v>
      </c>
      <c r="I43" s="5" t="s">
        <v>56</v>
      </c>
      <c r="J43" s="6">
        <f>IF(online_course_student_data_1!J43&lt;1,online_course_student_data_1!J43*100,online_course_student_data_1!J43)</f>
        <v>53</v>
      </c>
      <c r="K43">
        <f>IF(online_course_student_data_1!K43&gt;10,online_course_student_data_1!K43/60,online_course_student_data_1!K43)</f>
        <v>2</v>
      </c>
      <c r="L43" t="s">
        <v>36</v>
      </c>
      <c r="M43" s="6">
        <f>IF(OR(ISBLANK(online_course_student_data_1!M43),online_course_student_data_1!M43&gt;5),MEDIAN(online_course_student_data_1!M:M),online_course_student_data_1!M43)</f>
        <v>3</v>
      </c>
      <c r="N43" s="5" t="str">
        <f>IF(AND(Table2[[#This Row],[Completed]]="Yes",Table2[[#This Row],[Feedback_Rating]]&gt;=4),"Yes","No")</f>
        <v>No</v>
      </c>
      <c r="O43" t="s">
        <v>217</v>
      </c>
      <c r="P43">
        <f>LEN(Table2[[#This Row],[Session_Attendance]])-LEN(SUBSTITUTE(Table2[[#This Row],[Session_Attendance]],",",""))+1</f>
        <v>6</v>
      </c>
      <c r="Q43" t="str" cm="1">
        <f t="array" ref="Q43">_xlfn.IFS(AND(18&lt;=F43,F43&lt;=22),"Student",AND(23&lt;=F43,F43&lt;=30),"Early Career",AND(31&lt;=F43,F43&lt;=40),"Mid Career",TRUE,"Senior")</f>
        <v>Senior</v>
      </c>
      <c r="R43" t="str" cm="1">
        <f t="array" ref="R43">_xlfn.IFS(AND(0&lt;=J43+K43,J43+K43&lt;=5),"Low",AND(5&lt;=J43+K43,J43+K43&lt;=15),"Medium",TRUE,"High")</f>
        <v>High</v>
      </c>
    </row>
    <row r="44" spans="1:18" x14ac:dyDescent="0.3">
      <c r="A44" s="2" t="s">
        <v>218</v>
      </c>
      <c r="B44" s="5" t="str">
        <f>PROPER(online_course_student_data_1!B44)</f>
        <v>James Snow</v>
      </c>
      <c r="C44" t="s">
        <v>220</v>
      </c>
      <c r="D44" s="5" t="s">
        <v>17</v>
      </c>
      <c r="E44" s="5" t="s">
        <v>85</v>
      </c>
      <c r="F44" s="6">
        <f>IF(OR(ISBLANK(online_course_student_data_1!F44),online_course_student_data_1!F44=0),FLOOR(AVERAGE(online_course_student_data_1!F:F),1),online_course_student_data_1!F44)</f>
        <v>15</v>
      </c>
      <c r="G44" s="1">
        <v>45248</v>
      </c>
      <c r="H44" s="5" t="s">
        <v>19</v>
      </c>
      <c r="I44" s="5" t="s">
        <v>20</v>
      </c>
      <c r="J44" s="6">
        <f>IF(online_course_student_data_1!J44&lt;1,online_course_student_data_1!J44*100,online_course_student_data_1!J44)</f>
        <v>79</v>
      </c>
      <c r="K44">
        <f>IF(online_course_student_data_1!K44&gt;10,online_course_student_data_1!K44/60,online_course_student_data_1!K44)</f>
        <v>1.5</v>
      </c>
      <c r="L44" t="s">
        <v>29</v>
      </c>
      <c r="M44" s="6">
        <f>IF(OR(ISBLANK(online_course_student_data_1!M44),online_course_student_data_1!M44&gt;5),MEDIAN(online_course_student_data_1!M:M),online_course_student_data_1!M44)</f>
        <v>2</v>
      </c>
      <c r="N44" s="5" t="str">
        <f>IF(AND(Table2[[#This Row],[Completed]]="Yes",Table2[[#This Row],[Feedback_Rating]]&gt;=4),"Yes","No")</f>
        <v>No</v>
      </c>
      <c r="O44" t="s">
        <v>221</v>
      </c>
      <c r="P44">
        <f>LEN(Table2[[#This Row],[Session_Attendance]])-LEN(SUBSTITUTE(Table2[[#This Row],[Session_Attendance]],",",""))+1</f>
        <v>4</v>
      </c>
      <c r="Q44" t="str" cm="1">
        <f t="array" ref="Q44">_xlfn.IFS(AND(18&lt;=F44,F44&lt;=22),"Student",AND(23&lt;=F44,F44&lt;=30),"Early Career",AND(31&lt;=F44,F44&lt;=40),"Mid Career",TRUE,"Senior")</f>
        <v>Senior</v>
      </c>
      <c r="R44" t="str" cm="1">
        <f t="array" ref="R44">_xlfn.IFS(AND(0&lt;=J44+K44,J44+K44&lt;=5),"Low",AND(5&lt;=J44+K44,J44+K44&lt;=15),"Medium",TRUE,"High")</f>
        <v>High</v>
      </c>
    </row>
    <row r="45" spans="1:18" x14ac:dyDescent="0.3">
      <c r="A45" s="3" t="s">
        <v>222</v>
      </c>
      <c r="B45" s="5" t="str">
        <f>PROPER(online_course_student_data_1!B45)</f>
        <v>Misty Pittman</v>
      </c>
      <c r="C45" t="s">
        <v>224</v>
      </c>
      <c r="D45" s="5" t="s">
        <v>91</v>
      </c>
      <c r="E45" s="5" t="s">
        <v>70</v>
      </c>
      <c r="F45" s="6">
        <f>IF(OR(ISBLANK(online_course_student_data_1!F45),online_course_student_data_1!F45=0),FLOOR(AVERAGE(online_course_student_data_1!F:F),1),online_course_student_data_1!F45)</f>
        <v>40</v>
      </c>
      <c r="G45" s="1">
        <v>44703</v>
      </c>
      <c r="H45" s="5" t="s">
        <v>141</v>
      </c>
      <c r="I45" s="5" t="s">
        <v>142</v>
      </c>
      <c r="J45" s="6">
        <f>IF(online_course_student_data_1!J45&lt;1,online_course_student_data_1!J45*100,online_course_student_data_1!J45)</f>
        <v>13</v>
      </c>
      <c r="K45">
        <f>IF(online_course_student_data_1!K45&gt;10,online_course_student_data_1!K45/60,online_course_student_data_1!K45)</f>
        <v>1.5</v>
      </c>
      <c r="L45" t="s">
        <v>36</v>
      </c>
      <c r="M45" s="6">
        <f>IF(OR(ISBLANK(online_course_student_data_1!M45),online_course_student_data_1!M45&gt;5),MEDIAN(online_course_student_data_1!M:M),online_course_student_data_1!M45)</f>
        <v>5</v>
      </c>
      <c r="N45" s="5" t="str">
        <f>IF(AND(Table2[[#This Row],[Completed]]="Yes",Table2[[#This Row],[Feedback_Rating]]&gt;=4),"Yes","No")</f>
        <v>No</v>
      </c>
      <c r="O45" t="s">
        <v>225</v>
      </c>
      <c r="P45">
        <f>LEN(Table2[[#This Row],[Session_Attendance]])-LEN(SUBSTITUTE(Table2[[#This Row],[Session_Attendance]],",",""))+1</f>
        <v>2</v>
      </c>
      <c r="Q45" t="str" cm="1">
        <f t="array" ref="Q45">_xlfn.IFS(AND(18&lt;=F45,F45&lt;=22),"Student",AND(23&lt;=F45,F45&lt;=30),"Early Career",AND(31&lt;=F45,F45&lt;=40),"Mid Career",TRUE,"Senior")</f>
        <v>Mid Career</v>
      </c>
      <c r="R45" t="str" cm="1">
        <f t="array" ref="R45">_xlfn.IFS(AND(0&lt;=J45+K45,J45+K45&lt;=5),"Low",AND(5&lt;=J45+K45,J45+K45&lt;=15),"Medium",TRUE,"High")</f>
        <v>Medium</v>
      </c>
    </row>
    <row r="46" spans="1:18" x14ac:dyDescent="0.3">
      <c r="A46" s="2" t="s">
        <v>226</v>
      </c>
      <c r="B46" s="5" t="str">
        <f>PROPER(online_course_student_data_1!B46)</f>
        <v>Gabriel Juarez</v>
      </c>
      <c r="C46" t="s">
        <v>228</v>
      </c>
      <c r="D46" s="5" t="s">
        <v>17</v>
      </c>
      <c r="E46" s="5" t="s">
        <v>26</v>
      </c>
      <c r="F46" s="6">
        <f>IF(OR(ISBLANK(online_course_student_data_1!F46),online_course_student_data_1!F46=0),FLOOR(AVERAGE(online_course_student_data_1!F:F),1),online_course_student_data_1!F46)</f>
        <v>15</v>
      </c>
      <c r="G46" s="1">
        <v>44940</v>
      </c>
      <c r="H46" s="5" t="s">
        <v>229</v>
      </c>
      <c r="I46" s="5" t="s">
        <v>142</v>
      </c>
      <c r="J46" s="6">
        <f>IF(online_course_student_data_1!J46&lt;1,online_course_student_data_1!J46*100,online_course_student_data_1!J46)</f>
        <v>15</v>
      </c>
      <c r="K46">
        <f>IF(online_course_student_data_1!K46&gt;10,online_course_student_data_1!K46/60,online_course_student_data_1!K46)</f>
        <v>1</v>
      </c>
      <c r="L46" t="s">
        <v>29</v>
      </c>
      <c r="M46" s="6">
        <f>IF(OR(ISBLANK(online_course_student_data_1!M46),online_course_student_data_1!M46&gt;5),MEDIAN(online_course_student_data_1!M:M),online_course_student_data_1!M46)</f>
        <v>4</v>
      </c>
      <c r="N46" s="5" t="str">
        <f>IF(AND(Table2[[#This Row],[Completed]]="Yes",Table2[[#This Row],[Feedback_Rating]]&gt;=4),"Yes","No")</f>
        <v>Yes</v>
      </c>
      <c r="O46" t="s">
        <v>230</v>
      </c>
      <c r="P46">
        <f>LEN(Table2[[#This Row],[Session_Attendance]])-LEN(SUBSTITUTE(Table2[[#This Row],[Session_Attendance]],",",""))+1</f>
        <v>5</v>
      </c>
      <c r="Q46" t="str" cm="1">
        <f t="array" ref="Q46">_xlfn.IFS(AND(18&lt;=F46,F46&lt;=22),"Student",AND(23&lt;=F46,F46&lt;=30),"Early Career",AND(31&lt;=F46,F46&lt;=40),"Mid Career",TRUE,"Senior")</f>
        <v>Senior</v>
      </c>
      <c r="R46" t="str" cm="1">
        <f t="array" ref="R46">_xlfn.IFS(AND(0&lt;=J46+K46,J46+K46&lt;=5),"Low",AND(5&lt;=J46+K46,J46+K46&lt;=15),"Medium",TRUE,"High")</f>
        <v>High</v>
      </c>
    </row>
    <row r="47" spans="1:18" x14ac:dyDescent="0.3">
      <c r="A47" s="3" t="s">
        <v>231</v>
      </c>
      <c r="B47" s="5" t="str">
        <f>PROPER(online_course_student_data_1!B47)</f>
        <v>Mrs. Marie Harrington Dds</v>
      </c>
      <c r="C47" t="s">
        <v>233</v>
      </c>
      <c r="D47" s="5" t="s">
        <v>91</v>
      </c>
      <c r="E47" s="5" t="s">
        <v>70</v>
      </c>
      <c r="F47" s="6">
        <f>IF(OR(ISBLANK(online_course_student_data_1!F47),online_course_student_data_1!F47=0),FLOOR(AVERAGE(online_course_student_data_1!F:F),1),online_course_student_data_1!F47)</f>
        <v>15</v>
      </c>
      <c r="G47" s="1">
        <v>45388</v>
      </c>
      <c r="H47" s="5" t="s">
        <v>34</v>
      </c>
      <c r="I47" s="5" t="s">
        <v>35</v>
      </c>
      <c r="J47" s="6">
        <f>IF(online_course_student_data_1!J47&lt;1,online_course_student_data_1!J47*100,online_course_student_data_1!J47)</f>
        <v>46</v>
      </c>
      <c r="K47">
        <f>IF(online_course_student_data_1!K47&gt;10,online_course_student_data_1!K47/60,online_course_student_data_1!K47)</f>
        <v>2</v>
      </c>
      <c r="L47" t="s">
        <v>36</v>
      </c>
      <c r="M47" s="6">
        <f>IF(OR(ISBLANK(online_course_student_data_1!M47),online_course_student_data_1!M47&gt;5),MEDIAN(online_course_student_data_1!M:M),online_course_student_data_1!M47)</f>
        <v>4</v>
      </c>
      <c r="N47" s="5" t="str">
        <f>IF(AND(Table2[[#This Row],[Completed]]="Yes",Table2[[#This Row],[Feedback_Rating]]&gt;=4),"Yes","No")</f>
        <v>No</v>
      </c>
      <c r="O47" t="s">
        <v>234</v>
      </c>
      <c r="P47">
        <f>LEN(Table2[[#This Row],[Session_Attendance]])-LEN(SUBSTITUTE(Table2[[#This Row],[Session_Attendance]],",",""))+1</f>
        <v>7</v>
      </c>
      <c r="Q47" t="str" cm="1">
        <f t="array" ref="Q47">_xlfn.IFS(AND(18&lt;=F47,F47&lt;=22),"Student",AND(23&lt;=F47,F47&lt;=30),"Early Career",AND(31&lt;=F47,F47&lt;=40),"Mid Career",TRUE,"Senior")</f>
        <v>Senior</v>
      </c>
      <c r="R47" t="str" cm="1">
        <f t="array" ref="R47">_xlfn.IFS(AND(0&lt;=J47+K47,J47+K47&lt;=5),"Low",AND(5&lt;=J47+K47,J47+K47&lt;=15),"Medium",TRUE,"High")</f>
        <v>High</v>
      </c>
    </row>
    <row r="48" spans="1:18" x14ac:dyDescent="0.3">
      <c r="A48" s="2" t="s">
        <v>235</v>
      </c>
      <c r="B48" s="5" t="str">
        <f>PROPER(online_course_student_data_1!B48)</f>
        <v>Jacob Obrien</v>
      </c>
      <c r="C48" t="s">
        <v>237</v>
      </c>
      <c r="D48" s="5" t="s">
        <v>17</v>
      </c>
      <c r="E48" s="5" t="s">
        <v>42</v>
      </c>
      <c r="F48" s="6">
        <f>IF(OR(ISBLANK(online_course_student_data_1!F48),online_course_student_data_1!F48=0),FLOOR(AVERAGE(online_course_student_data_1!F:F),1),online_course_student_data_1!F48)</f>
        <v>32</v>
      </c>
      <c r="G48" s="1">
        <v>45534</v>
      </c>
      <c r="H48" s="5" t="s">
        <v>71</v>
      </c>
      <c r="I48" s="5" t="s">
        <v>35</v>
      </c>
      <c r="J48" s="6">
        <f>IF(online_course_student_data_1!J48&lt;1,online_course_student_data_1!J48*100,online_course_student_data_1!J48)</f>
        <v>93</v>
      </c>
      <c r="K48">
        <f>IF(online_course_student_data_1!K48&gt;10,online_course_student_data_1!K48/60,online_course_student_data_1!K48)</f>
        <v>2</v>
      </c>
      <c r="L48" t="s">
        <v>29</v>
      </c>
      <c r="M48" s="6">
        <f>IF(OR(ISBLANK(online_course_student_data_1!M48),online_course_student_data_1!M48&gt;5),MEDIAN(online_course_student_data_1!M:M),online_course_student_data_1!M48)</f>
        <v>5</v>
      </c>
      <c r="N48" s="5" t="str">
        <f>IF(AND(Table2[[#This Row],[Completed]]="Yes",Table2[[#This Row],[Feedback_Rating]]&gt;=4),"Yes","No")</f>
        <v>Yes</v>
      </c>
      <c r="O48" t="s">
        <v>238</v>
      </c>
      <c r="P48">
        <f>LEN(Table2[[#This Row],[Session_Attendance]])-LEN(SUBSTITUTE(Table2[[#This Row],[Session_Attendance]],",",""))+1</f>
        <v>8</v>
      </c>
      <c r="Q48" t="str" cm="1">
        <f t="array" ref="Q48">_xlfn.IFS(AND(18&lt;=F48,F48&lt;=22),"Student",AND(23&lt;=F48,F48&lt;=30),"Early Career",AND(31&lt;=F48,F48&lt;=40),"Mid Career",TRUE,"Senior")</f>
        <v>Mid Career</v>
      </c>
      <c r="R48" t="str" cm="1">
        <f t="array" ref="R48">_xlfn.IFS(AND(0&lt;=J48+K48,J48+K48&lt;=5),"Low",AND(5&lt;=J48+K48,J48+K48&lt;=15),"Medium",TRUE,"High")</f>
        <v>High</v>
      </c>
    </row>
    <row r="49" spans="1:18" x14ac:dyDescent="0.3">
      <c r="A49" s="3" t="s">
        <v>239</v>
      </c>
      <c r="B49" s="5" t="str">
        <f>PROPER(online_course_student_data_1!B49)</f>
        <v>Sandra Sanchez</v>
      </c>
      <c r="C49" t="s">
        <v>241</v>
      </c>
      <c r="D49" s="5" t="s">
        <v>91</v>
      </c>
      <c r="E49" s="5" t="s">
        <v>26</v>
      </c>
      <c r="F49" s="6">
        <f>IF(OR(ISBLANK(online_course_student_data_1!F49),online_course_student_data_1!F49=0),FLOOR(AVERAGE(online_course_student_data_1!F:F),1),online_course_student_data_1!F49)</f>
        <v>15</v>
      </c>
      <c r="G49" s="1">
        <v>45274</v>
      </c>
      <c r="H49" s="5" t="s">
        <v>27</v>
      </c>
      <c r="I49" s="5" t="s">
        <v>28</v>
      </c>
      <c r="J49" s="6">
        <f>IF(online_course_student_data_1!J49&lt;1,online_course_student_data_1!J49*100,online_course_student_data_1!J49)</f>
        <v>41</v>
      </c>
      <c r="K49">
        <f>IF(online_course_student_data_1!K49&gt;10,online_course_student_data_1!K49/60,online_course_student_data_1!K49)</f>
        <v>2</v>
      </c>
      <c r="L49" t="s">
        <v>29</v>
      </c>
      <c r="M49" s="6">
        <f>IF(OR(ISBLANK(online_course_student_data_1!M49),online_course_student_data_1!M49&gt;5),MEDIAN(online_course_student_data_1!M:M),online_course_student_data_1!M49)</f>
        <v>2</v>
      </c>
      <c r="N49" s="5" t="str">
        <f>IF(AND(Table2[[#This Row],[Completed]]="Yes",Table2[[#This Row],[Feedback_Rating]]&gt;=4),"Yes","No")</f>
        <v>No</v>
      </c>
      <c r="O49" t="s">
        <v>242</v>
      </c>
      <c r="P49">
        <f>LEN(Table2[[#This Row],[Session_Attendance]])-LEN(SUBSTITUTE(Table2[[#This Row],[Session_Attendance]],",",""))+1</f>
        <v>7</v>
      </c>
      <c r="Q49" t="str" cm="1">
        <f t="array" ref="Q49">_xlfn.IFS(AND(18&lt;=F49,F49&lt;=22),"Student",AND(23&lt;=F49,F49&lt;=30),"Early Career",AND(31&lt;=F49,F49&lt;=40),"Mid Career",TRUE,"Senior")</f>
        <v>Senior</v>
      </c>
      <c r="R49" t="str" cm="1">
        <f t="array" ref="R49">_xlfn.IFS(AND(0&lt;=J49+K49,J49+K49&lt;=5),"Low",AND(5&lt;=J49+K49,J49+K49&lt;=15),"Medium",TRUE,"High")</f>
        <v>High</v>
      </c>
    </row>
    <row r="50" spans="1:18" x14ac:dyDescent="0.3">
      <c r="A50" s="2" t="s">
        <v>243</v>
      </c>
      <c r="B50" s="5" t="str">
        <f>PROPER(online_course_student_data_1!B50)</f>
        <v>Matthew Smith</v>
      </c>
      <c r="C50" t="s">
        <v>245</v>
      </c>
      <c r="D50" s="5" t="s">
        <v>17</v>
      </c>
      <c r="E50" s="5" t="s">
        <v>48</v>
      </c>
      <c r="F50" s="6">
        <f>IF(OR(ISBLANK(online_course_student_data_1!F50),online_course_student_data_1!F50=0),FLOOR(AVERAGE(online_course_student_data_1!F:F),1),online_course_student_data_1!F50)</f>
        <v>32</v>
      </c>
      <c r="G50" s="1">
        <v>45197</v>
      </c>
      <c r="H50" s="5" t="s">
        <v>86</v>
      </c>
      <c r="I50" s="5" t="s">
        <v>28</v>
      </c>
      <c r="J50" s="6">
        <f>IF(online_course_student_data_1!J50&lt;1,online_course_student_data_1!J50*100,online_course_student_data_1!J50)</f>
        <v>52</v>
      </c>
      <c r="K50">
        <f>IF(online_course_student_data_1!K50&gt;10,online_course_student_data_1!K50/60,online_course_student_data_1!K50)</f>
        <v>1.5</v>
      </c>
      <c r="L50" t="s">
        <v>36</v>
      </c>
      <c r="M50" s="6">
        <f>IF(OR(ISBLANK(online_course_student_data_1!M50),online_course_student_data_1!M50&gt;5),MEDIAN(online_course_student_data_1!M:M),online_course_student_data_1!M50)</f>
        <v>4</v>
      </c>
      <c r="N50" s="5" t="str">
        <f>IF(AND(Table2[[#This Row],[Completed]]="Yes",Table2[[#This Row],[Feedback_Rating]]&gt;=4),"Yes","No")</f>
        <v>No</v>
      </c>
      <c r="O50" t="s">
        <v>246</v>
      </c>
      <c r="P50">
        <f>LEN(Table2[[#This Row],[Session_Attendance]])-LEN(SUBSTITUTE(Table2[[#This Row],[Session_Attendance]],",",""))+1</f>
        <v>4</v>
      </c>
      <c r="Q50" t="str" cm="1">
        <f t="array" ref="Q50">_xlfn.IFS(AND(18&lt;=F50,F50&lt;=22),"Student",AND(23&lt;=F50,F50&lt;=30),"Early Career",AND(31&lt;=F50,F50&lt;=40),"Mid Career",TRUE,"Senior")</f>
        <v>Mid Career</v>
      </c>
      <c r="R50" t="str" cm="1">
        <f t="array" ref="R50">_xlfn.IFS(AND(0&lt;=J50+K50,J50+K50&lt;=5),"Low",AND(5&lt;=J50+K50,J50+K50&lt;=15),"Medium",TRUE,"High")</f>
        <v>High</v>
      </c>
    </row>
    <row r="51" spans="1:18" x14ac:dyDescent="0.3">
      <c r="A51" s="3" t="s">
        <v>247</v>
      </c>
      <c r="B51" s="5" t="str">
        <f>PROPER(online_course_student_data_1!B51)</f>
        <v>Tracie Nelson</v>
      </c>
      <c r="C51" t="s">
        <v>249</v>
      </c>
      <c r="D51" s="5" t="s">
        <v>17</v>
      </c>
      <c r="E51" s="5" t="s">
        <v>26</v>
      </c>
      <c r="F51" s="6">
        <f>IF(OR(ISBLANK(online_course_student_data_1!F51),online_course_student_data_1!F51=0),FLOOR(AVERAGE(online_course_student_data_1!F:F),1),online_course_student_data_1!F51)</f>
        <v>15</v>
      </c>
      <c r="G51" s="1">
        <v>45372</v>
      </c>
      <c r="H51" s="5" t="s">
        <v>110</v>
      </c>
      <c r="I51" s="5" t="s">
        <v>56</v>
      </c>
      <c r="J51" s="6">
        <f>IF(online_course_student_data_1!J51&lt;1,online_course_student_data_1!J51*100,online_course_student_data_1!J51)</f>
        <v>47</v>
      </c>
      <c r="K51">
        <f>IF(online_course_student_data_1!K51&gt;10,online_course_student_data_1!K51/60,online_course_student_data_1!K51)</f>
        <v>2</v>
      </c>
      <c r="L51" t="s">
        <v>29</v>
      </c>
      <c r="M51" s="6">
        <f>IF(OR(ISBLANK(online_course_student_data_1!M51),online_course_student_data_1!M51&gt;5),MEDIAN(online_course_student_data_1!M:M),online_course_student_data_1!M51)</f>
        <v>4</v>
      </c>
      <c r="N51" s="5" t="str">
        <f>IF(AND(Table2[[#This Row],[Completed]]="Yes",Table2[[#This Row],[Feedback_Rating]]&gt;=4),"Yes","No")</f>
        <v>Yes</v>
      </c>
      <c r="O51" t="s">
        <v>250</v>
      </c>
      <c r="P51">
        <f>LEN(Table2[[#This Row],[Session_Attendance]])-LEN(SUBSTITUTE(Table2[[#This Row],[Session_Attendance]],",",""))+1</f>
        <v>4</v>
      </c>
      <c r="Q51" t="str" cm="1">
        <f t="array" ref="Q51">_xlfn.IFS(AND(18&lt;=F51,F51&lt;=22),"Student",AND(23&lt;=F51,F51&lt;=30),"Early Career",AND(31&lt;=F51,F51&lt;=40),"Mid Career",TRUE,"Senior")</f>
        <v>Senior</v>
      </c>
      <c r="R51" t="str" cm="1">
        <f t="array" ref="R51">_xlfn.IFS(AND(0&lt;=J51+K51,J51+K51&lt;=5),"Low",AND(5&lt;=J51+K51,J51+K51&lt;=15),"Medium",TRUE,"High")</f>
        <v>High</v>
      </c>
    </row>
    <row r="52" spans="1:18" x14ac:dyDescent="0.3">
      <c r="A52" s="2" t="s">
        <v>251</v>
      </c>
      <c r="B52" s="5" t="str">
        <f>PROPER(online_course_student_data_1!B52)</f>
        <v>Diana Hayes</v>
      </c>
      <c r="C52" t="s">
        <v>253</v>
      </c>
      <c r="D52" s="5" t="s">
        <v>17</v>
      </c>
      <c r="E52" s="5" t="s">
        <v>42</v>
      </c>
      <c r="F52" s="6">
        <f>IF(OR(ISBLANK(online_course_student_data_1!F52),online_course_student_data_1!F52=0),FLOOR(AVERAGE(online_course_student_data_1!F:F),1),online_course_student_data_1!F52)</f>
        <v>15</v>
      </c>
      <c r="G52" s="1">
        <v>45074</v>
      </c>
      <c r="H52" s="5" t="s">
        <v>229</v>
      </c>
      <c r="I52" s="5" t="s">
        <v>142</v>
      </c>
      <c r="J52" s="6">
        <f>IF(online_course_student_data_1!J52&lt;1,online_course_student_data_1!J52*100,online_course_student_data_1!J52)</f>
        <v>68</v>
      </c>
      <c r="K52">
        <f>IF(online_course_student_data_1!K52&gt;10,online_course_student_data_1!K52/60,online_course_student_data_1!K52)</f>
        <v>2</v>
      </c>
      <c r="L52" t="s">
        <v>29</v>
      </c>
      <c r="M52" s="6">
        <f>IF(OR(ISBLANK(online_course_student_data_1!M52),online_course_student_data_1!M52&gt;5),MEDIAN(online_course_student_data_1!M:M),online_course_student_data_1!M52)</f>
        <v>4</v>
      </c>
      <c r="N52" s="5" t="str">
        <f>IF(AND(Table2[[#This Row],[Completed]]="Yes",Table2[[#This Row],[Feedback_Rating]]&gt;=4),"Yes","No")</f>
        <v>Yes</v>
      </c>
      <c r="O52" t="s">
        <v>254</v>
      </c>
      <c r="P52">
        <f>LEN(Table2[[#This Row],[Session_Attendance]])-LEN(SUBSTITUTE(Table2[[#This Row],[Session_Attendance]],",",""))+1</f>
        <v>4</v>
      </c>
      <c r="Q52" t="str" cm="1">
        <f t="array" ref="Q52">_xlfn.IFS(AND(18&lt;=F52,F52&lt;=22),"Student",AND(23&lt;=F52,F52&lt;=30),"Early Career",AND(31&lt;=F52,F52&lt;=40),"Mid Career",TRUE,"Senior")</f>
        <v>Senior</v>
      </c>
      <c r="R52" t="str" cm="1">
        <f t="array" ref="R52">_xlfn.IFS(AND(0&lt;=J52+K52,J52+K52&lt;=5),"Low",AND(5&lt;=J52+K52,J52+K52&lt;=15),"Medium",TRUE,"High")</f>
        <v>High</v>
      </c>
    </row>
    <row r="53" spans="1:18" x14ac:dyDescent="0.3">
      <c r="A53" s="3" t="s">
        <v>255</v>
      </c>
      <c r="B53" s="5" t="str">
        <f>PROPER(online_course_student_data_1!B53)</f>
        <v>Douglas Carlson</v>
      </c>
      <c r="C53" t="s">
        <v>257</v>
      </c>
      <c r="D53" s="5" t="s">
        <v>91</v>
      </c>
      <c r="E53" s="5" t="s">
        <v>42</v>
      </c>
      <c r="F53" s="6">
        <f>IF(OR(ISBLANK(online_course_student_data_1!F53),online_course_student_data_1!F53=0),FLOOR(AVERAGE(online_course_student_data_1!F:F),1),online_course_student_data_1!F53)</f>
        <v>19</v>
      </c>
      <c r="G53" s="1">
        <v>44940</v>
      </c>
      <c r="H53" s="5" t="s">
        <v>65</v>
      </c>
      <c r="I53" s="5" t="s">
        <v>28</v>
      </c>
      <c r="J53" s="6">
        <f>IF(online_course_student_data_1!J53&lt;1,online_course_student_data_1!J53*100,online_course_student_data_1!J53)</f>
        <v>46</v>
      </c>
      <c r="K53">
        <f>IF(online_course_student_data_1!K53&gt;10,online_course_student_data_1!K53/60,online_course_student_data_1!K53)</f>
        <v>1.5</v>
      </c>
      <c r="L53" t="s">
        <v>36</v>
      </c>
      <c r="M53" s="6">
        <f>IF(OR(ISBLANK(online_course_student_data_1!M53),online_course_student_data_1!M53&gt;5),MEDIAN(online_course_student_data_1!M:M),online_course_student_data_1!M53)</f>
        <v>2</v>
      </c>
      <c r="N53" s="5" t="str">
        <f>IF(AND(Table2[[#This Row],[Completed]]="Yes",Table2[[#This Row],[Feedback_Rating]]&gt;=4),"Yes","No")</f>
        <v>No</v>
      </c>
      <c r="O53" t="s">
        <v>258</v>
      </c>
      <c r="P53">
        <f>LEN(Table2[[#This Row],[Session_Attendance]])-LEN(SUBSTITUTE(Table2[[#This Row],[Session_Attendance]],",",""))+1</f>
        <v>2</v>
      </c>
      <c r="Q53" t="str" cm="1">
        <f t="array" ref="Q53">_xlfn.IFS(AND(18&lt;=F53,F53&lt;=22),"Student",AND(23&lt;=F53,F53&lt;=30),"Early Career",AND(31&lt;=F53,F53&lt;=40),"Mid Career",TRUE,"Senior")</f>
        <v>Student</v>
      </c>
      <c r="R53" t="str" cm="1">
        <f t="array" ref="R53">_xlfn.IFS(AND(0&lt;=J53+K53,J53+K53&lt;=5),"Low",AND(5&lt;=J53+K53,J53+K53&lt;=15),"Medium",TRUE,"High")</f>
        <v>High</v>
      </c>
    </row>
    <row r="54" spans="1:18" x14ac:dyDescent="0.3">
      <c r="A54" s="2" t="s">
        <v>259</v>
      </c>
      <c r="B54" s="5" t="str">
        <f>PROPER(online_course_student_data_1!B54)</f>
        <v>Maria Henry</v>
      </c>
      <c r="C54" t="s">
        <v>261</v>
      </c>
      <c r="D54" s="5" t="s">
        <v>91</v>
      </c>
      <c r="E54" s="5" t="s">
        <v>26</v>
      </c>
      <c r="F54" s="6">
        <f>IF(OR(ISBLANK(online_course_student_data_1!F54),online_course_student_data_1!F54=0),FLOOR(AVERAGE(online_course_student_data_1!F:F),1),online_course_student_data_1!F54)</f>
        <v>15</v>
      </c>
      <c r="G54" s="1">
        <v>45289</v>
      </c>
      <c r="H54" s="5" t="s">
        <v>141</v>
      </c>
      <c r="I54" s="5" t="s">
        <v>142</v>
      </c>
      <c r="J54" s="6">
        <f>IF(online_course_student_data_1!J54&lt;1,online_course_student_data_1!J54*100,online_course_student_data_1!J54)</f>
        <v>73</v>
      </c>
      <c r="K54">
        <f>IF(online_course_student_data_1!K54&gt;10,online_course_student_data_1!K54/60,online_course_student_data_1!K54)</f>
        <v>1.5</v>
      </c>
      <c r="L54" t="s">
        <v>29</v>
      </c>
      <c r="M54" s="6">
        <f>IF(OR(ISBLANK(online_course_student_data_1!M54),online_course_student_data_1!M54&gt;5),MEDIAN(online_course_student_data_1!M:M),online_course_student_data_1!M54)</f>
        <v>3</v>
      </c>
      <c r="N54" s="5" t="str">
        <f>IF(AND(Table2[[#This Row],[Completed]]="Yes",Table2[[#This Row],[Feedback_Rating]]&gt;=4),"Yes","No")</f>
        <v>No</v>
      </c>
      <c r="O54" t="s">
        <v>262</v>
      </c>
      <c r="P54">
        <f>LEN(Table2[[#This Row],[Session_Attendance]])-LEN(SUBSTITUTE(Table2[[#This Row],[Session_Attendance]],",",""))+1</f>
        <v>8</v>
      </c>
      <c r="Q54" t="str" cm="1">
        <f t="array" ref="Q54">_xlfn.IFS(AND(18&lt;=F54,F54&lt;=22),"Student",AND(23&lt;=F54,F54&lt;=30),"Early Career",AND(31&lt;=F54,F54&lt;=40),"Mid Career",TRUE,"Senior")</f>
        <v>Senior</v>
      </c>
      <c r="R54" t="str" cm="1">
        <f t="array" ref="R54">_xlfn.IFS(AND(0&lt;=J54+K54,J54+K54&lt;=5),"Low",AND(5&lt;=J54+K54,J54+K54&lt;=15),"Medium",TRUE,"High")</f>
        <v>High</v>
      </c>
    </row>
    <row r="55" spans="1:18" x14ac:dyDescent="0.3">
      <c r="A55" s="3" t="s">
        <v>263</v>
      </c>
      <c r="B55" s="5" t="str">
        <f>PROPER(online_course_student_data_1!B55)</f>
        <v>Krista Bell Md</v>
      </c>
      <c r="C55" t="s">
        <v>265</v>
      </c>
      <c r="D55" s="5" t="s">
        <v>91</v>
      </c>
      <c r="E55" s="5" t="s">
        <v>70</v>
      </c>
      <c r="F55" s="6">
        <f>IF(OR(ISBLANK(online_course_student_data_1!F55),online_course_student_data_1!F55=0),FLOOR(AVERAGE(online_course_student_data_1!F:F),1),online_course_student_data_1!F55)</f>
        <v>25</v>
      </c>
      <c r="G55" s="1">
        <v>45393</v>
      </c>
      <c r="H55" s="5" t="s">
        <v>55</v>
      </c>
      <c r="I55" s="5" t="s">
        <v>56</v>
      </c>
      <c r="J55" s="6">
        <f>IF(online_course_student_data_1!J55&lt;1,online_course_student_data_1!J55*100,online_course_student_data_1!J55)</f>
        <v>6</v>
      </c>
      <c r="K55">
        <f>IF(online_course_student_data_1!K55&gt;10,online_course_student_data_1!K55/60,online_course_student_data_1!K55)</f>
        <v>0.75</v>
      </c>
      <c r="L55" t="s">
        <v>36</v>
      </c>
      <c r="M55" s="6">
        <f>IF(OR(ISBLANK(online_course_student_data_1!M55),online_course_student_data_1!M55&gt;5),MEDIAN(online_course_student_data_1!M:M),online_course_student_data_1!M55)</f>
        <v>2</v>
      </c>
      <c r="N55" s="5" t="str">
        <f>IF(AND(Table2[[#This Row],[Completed]]="Yes",Table2[[#This Row],[Feedback_Rating]]&gt;=4),"Yes","No")</f>
        <v>No</v>
      </c>
      <c r="O55" t="s">
        <v>266</v>
      </c>
      <c r="P55">
        <f>LEN(Table2[[#This Row],[Session_Attendance]])-LEN(SUBSTITUTE(Table2[[#This Row],[Session_Attendance]],",",""))+1</f>
        <v>2</v>
      </c>
      <c r="Q55" t="str" cm="1">
        <f t="array" ref="Q55">_xlfn.IFS(AND(18&lt;=F55,F55&lt;=22),"Student",AND(23&lt;=F55,F55&lt;=30),"Early Career",AND(31&lt;=F55,F55&lt;=40),"Mid Career",TRUE,"Senior")</f>
        <v>Early Career</v>
      </c>
      <c r="R55" t="str" cm="1">
        <f t="array" ref="R55">_xlfn.IFS(AND(0&lt;=J55+K55,J55+K55&lt;=5),"Low",AND(5&lt;=J55+K55,J55+K55&lt;=15),"Medium",TRUE,"High")</f>
        <v>Medium</v>
      </c>
    </row>
    <row r="56" spans="1:18" x14ac:dyDescent="0.3">
      <c r="A56" s="2" t="s">
        <v>267</v>
      </c>
      <c r="B56" s="5" t="str">
        <f>PROPER(online_course_student_data_1!B56)</f>
        <v>Parker Hill</v>
      </c>
      <c r="C56" t="s">
        <v>269</v>
      </c>
      <c r="D56" s="5" t="s">
        <v>91</v>
      </c>
      <c r="E56" s="5" t="s">
        <v>26</v>
      </c>
      <c r="F56" s="6">
        <f>IF(OR(ISBLANK(online_course_student_data_1!F56),online_course_student_data_1!F56=0),FLOOR(AVERAGE(online_course_student_data_1!F:F),1),online_course_student_data_1!F56)</f>
        <v>15</v>
      </c>
      <c r="G56" s="1">
        <v>45490</v>
      </c>
      <c r="H56" s="5" t="s">
        <v>27</v>
      </c>
      <c r="I56" s="5" t="s">
        <v>28</v>
      </c>
      <c r="J56" s="6">
        <f>IF(online_course_student_data_1!J56&lt;1,online_course_student_data_1!J56*100,online_course_student_data_1!J56)</f>
        <v>56.000000000000007</v>
      </c>
      <c r="K56">
        <f>IF(online_course_student_data_1!K56&gt;10,online_course_student_data_1!K56/60,online_course_student_data_1!K56)</f>
        <v>0.75</v>
      </c>
      <c r="L56" t="s">
        <v>36</v>
      </c>
      <c r="M56" s="6">
        <f>IF(OR(ISBLANK(online_course_student_data_1!M56),online_course_student_data_1!M56&gt;5),MEDIAN(online_course_student_data_1!M:M),online_course_student_data_1!M56)</f>
        <v>3</v>
      </c>
      <c r="N56" s="5" t="str">
        <f>IF(AND(Table2[[#This Row],[Completed]]="Yes",Table2[[#This Row],[Feedback_Rating]]&gt;=4),"Yes","No")</f>
        <v>No</v>
      </c>
      <c r="O56" t="s">
        <v>270</v>
      </c>
      <c r="P56">
        <f>LEN(Table2[[#This Row],[Session_Attendance]])-LEN(SUBSTITUTE(Table2[[#This Row],[Session_Attendance]],",",""))+1</f>
        <v>4</v>
      </c>
      <c r="Q56" t="str" cm="1">
        <f t="array" ref="Q56">_xlfn.IFS(AND(18&lt;=F56,F56&lt;=22),"Student",AND(23&lt;=F56,F56&lt;=30),"Early Career",AND(31&lt;=F56,F56&lt;=40),"Mid Career",TRUE,"Senior")</f>
        <v>Senior</v>
      </c>
      <c r="R56" t="str" cm="1">
        <f t="array" ref="R56">_xlfn.IFS(AND(0&lt;=J56+K56,J56+K56&lt;=5),"Low",AND(5&lt;=J56+K56,J56+K56&lt;=15),"Medium",TRUE,"High")</f>
        <v>High</v>
      </c>
    </row>
    <row r="57" spans="1:18" x14ac:dyDescent="0.3">
      <c r="A57" s="3" t="s">
        <v>271</v>
      </c>
      <c r="B57" s="5" t="str">
        <f>PROPER(online_course_student_data_1!B57)</f>
        <v>Angel Brown</v>
      </c>
      <c r="C57" t="s">
        <v>273</v>
      </c>
      <c r="D57" s="5" t="s">
        <v>17</v>
      </c>
      <c r="E57" s="5" t="s">
        <v>42</v>
      </c>
      <c r="F57" s="6">
        <f>IF(OR(ISBLANK(online_course_student_data_1!F57),online_course_student_data_1!F57=0),FLOOR(AVERAGE(online_course_student_data_1!F:F),1),online_course_student_data_1!F57)</f>
        <v>19</v>
      </c>
      <c r="G57" s="1">
        <v>44936</v>
      </c>
      <c r="H57" s="5" t="s">
        <v>165</v>
      </c>
      <c r="I57" s="5" t="s">
        <v>142</v>
      </c>
      <c r="J57" s="6">
        <f>IF(online_course_student_data_1!J57&lt;1,online_course_student_data_1!J57*100,online_course_student_data_1!J57)</f>
        <v>70</v>
      </c>
      <c r="K57">
        <f>IF(online_course_student_data_1!K57&gt;10,online_course_student_data_1!K57/60,online_course_student_data_1!K57)</f>
        <v>1.5</v>
      </c>
      <c r="L57" t="s">
        <v>29</v>
      </c>
      <c r="M57" s="6">
        <f>IF(OR(ISBLANK(online_course_student_data_1!M57),online_course_student_data_1!M57&gt;5),MEDIAN(online_course_student_data_1!M:M),online_course_student_data_1!M57)</f>
        <v>1</v>
      </c>
      <c r="N57" s="5" t="str">
        <f>IF(AND(Table2[[#This Row],[Completed]]="Yes",Table2[[#This Row],[Feedback_Rating]]&gt;=4),"Yes","No")</f>
        <v>No</v>
      </c>
      <c r="O57" t="s">
        <v>274</v>
      </c>
      <c r="P57">
        <f>LEN(Table2[[#This Row],[Session_Attendance]])-LEN(SUBSTITUTE(Table2[[#This Row],[Session_Attendance]],",",""))+1</f>
        <v>2</v>
      </c>
      <c r="Q57" t="str" cm="1">
        <f t="array" ref="Q57">_xlfn.IFS(AND(18&lt;=F57,F57&lt;=22),"Student",AND(23&lt;=F57,F57&lt;=30),"Early Career",AND(31&lt;=F57,F57&lt;=40),"Mid Career",TRUE,"Senior")</f>
        <v>Student</v>
      </c>
      <c r="R57" t="str" cm="1">
        <f t="array" ref="R57">_xlfn.IFS(AND(0&lt;=J57+K57,J57+K57&lt;=5),"Low",AND(5&lt;=J57+K57,J57+K57&lt;=15),"Medium",TRUE,"High")</f>
        <v>High</v>
      </c>
    </row>
    <row r="58" spans="1:18" x14ac:dyDescent="0.3">
      <c r="A58" s="2" t="s">
        <v>275</v>
      </c>
      <c r="B58" s="5" t="str">
        <f>PROPER(online_course_student_data_1!B58)</f>
        <v>Cody Williams</v>
      </c>
      <c r="C58" t="s">
        <v>277</v>
      </c>
      <c r="D58" s="5" t="s">
        <v>91</v>
      </c>
      <c r="E58" s="5" t="s">
        <v>70</v>
      </c>
      <c r="F58" s="6">
        <f>IF(OR(ISBLANK(online_course_student_data_1!F58),online_course_student_data_1!F58=0),FLOOR(AVERAGE(online_course_student_data_1!F:F),1),online_course_student_data_1!F58)</f>
        <v>35</v>
      </c>
      <c r="G58" s="1">
        <v>44677</v>
      </c>
      <c r="H58" s="5" t="s">
        <v>152</v>
      </c>
      <c r="I58" s="5" t="s">
        <v>56</v>
      </c>
      <c r="J58" s="6">
        <f>IF(online_course_student_data_1!J58&lt;1,online_course_student_data_1!J58*100,online_course_student_data_1!J58)</f>
        <v>80</v>
      </c>
      <c r="K58">
        <f>IF(online_course_student_data_1!K58&gt;10,online_course_student_data_1!K58/60,online_course_student_data_1!K58)</f>
        <v>2</v>
      </c>
      <c r="L58" t="s">
        <v>29</v>
      </c>
      <c r="M58" s="6">
        <f>IF(OR(ISBLANK(online_course_student_data_1!M58),online_course_student_data_1!M58&gt;5),MEDIAN(online_course_student_data_1!M:M),online_course_student_data_1!M58)</f>
        <v>5</v>
      </c>
      <c r="N58" s="5" t="str">
        <f>IF(AND(Table2[[#This Row],[Completed]]="Yes",Table2[[#This Row],[Feedback_Rating]]&gt;=4),"Yes","No")</f>
        <v>Yes</v>
      </c>
      <c r="O58" t="s">
        <v>278</v>
      </c>
      <c r="P58">
        <f>LEN(Table2[[#This Row],[Session_Attendance]])-LEN(SUBSTITUTE(Table2[[#This Row],[Session_Attendance]],",",""))+1</f>
        <v>4</v>
      </c>
      <c r="Q58" t="str" cm="1">
        <f t="array" ref="Q58">_xlfn.IFS(AND(18&lt;=F58,F58&lt;=22),"Student",AND(23&lt;=F58,F58&lt;=30),"Early Career",AND(31&lt;=F58,F58&lt;=40),"Mid Career",TRUE,"Senior")</f>
        <v>Mid Career</v>
      </c>
      <c r="R58" t="str" cm="1">
        <f t="array" ref="R58">_xlfn.IFS(AND(0&lt;=J58+K58,J58+K58&lt;=5),"Low",AND(5&lt;=J58+K58,J58+K58&lt;=15),"Medium",TRUE,"High")</f>
        <v>High</v>
      </c>
    </row>
    <row r="59" spans="1:18" x14ac:dyDescent="0.3">
      <c r="A59" s="3" t="s">
        <v>279</v>
      </c>
      <c r="B59" s="5" t="str">
        <f>PROPER(online_course_student_data_1!B59)</f>
        <v>Justin Torres</v>
      </c>
      <c r="C59" t="s">
        <v>281</v>
      </c>
      <c r="D59" s="5" t="s">
        <v>17</v>
      </c>
      <c r="E59" s="5" t="s">
        <v>70</v>
      </c>
      <c r="F59" s="6">
        <f>IF(OR(ISBLANK(online_course_student_data_1!F59),online_course_student_data_1!F59=0),FLOOR(AVERAGE(online_course_student_data_1!F:F),1),online_course_student_data_1!F59)</f>
        <v>15</v>
      </c>
      <c r="G59" s="1">
        <v>45554</v>
      </c>
      <c r="H59" s="5" t="s">
        <v>229</v>
      </c>
      <c r="I59" s="5" t="s">
        <v>142</v>
      </c>
      <c r="J59" s="6">
        <f>IF(online_course_student_data_1!J59&lt;1,online_course_student_data_1!J59*100,online_course_student_data_1!J59)</f>
        <v>76</v>
      </c>
      <c r="K59">
        <f>IF(online_course_student_data_1!K59&gt;10,online_course_student_data_1!K59/60,online_course_student_data_1!K59)</f>
        <v>1.5</v>
      </c>
      <c r="L59" t="s">
        <v>36</v>
      </c>
      <c r="M59" s="6">
        <f>IF(OR(ISBLANK(online_course_student_data_1!M59),online_course_student_data_1!M59&gt;5),MEDIAN(online_course_student_data_1!M:M),online_course_student_data_1!M59)</f>
        <v>4</v>
      </c>
      <c r="N59" s="5" t="str">
        <f>IF(AND(Table2[[#This Row],[Completed]]="Yes",Table2[[#This Row],[Feedback_Rating]]&gt;=4),"Yes","No")</f>
        <v>No</v>
      </c>
      <c r="O59" t="s">
        <v>282</v>
      </c>
      <c r="P59">
        <f>LEN(Table2[[#This Row],[Session_Attendance]])-LEN(SUBSTITUTE(Table2[[#This Row],[Session_Attendance]],",",""))+1</f>
        <v>1</v>
      </c>
      <c r="Q59" t="str" cm="1">
        <f t="array" ref="Q59">_xlfn.IFS(AND(18&lt;=F59,F59&lt;=22),"Student",AND(23&lt;=F59,F59&lt;=30),"Early Career",AND(31&lt;=F59,F59&lt;=40),"Mid Career",TRUE,"Senior")</f>
        <v>Senior</v>
      </c>
      <c r="R59" t="str" cm="1">
        <f t="array" ref="R59">_xlfn.IFS(AND(0&lt;=J59+K59,J59+K59&lt;=5),"Low",AND(5&lt;=J59+K59,J59+K59&lt;=15),"Medium",TRUE,"High")</f>
        <v>High</v>
      </c>
    </row>
    <row r="60" spans="1:18" x14ac:dyDescent="0.3">
      <c r="A60" s="2" t="s">
        <v>283</v>
      </c>
      <c r="B60" s="5" t="str">
        <f>PROPER(online_course_student_data_1!B60)</f>
        <v>Keith Brown</v>
      </c>
      <c r="C60" t="s">
        <v>285</v>
      </c>
      <c r="D60" s="5" t="s">
        <v>91</v>
      </c>
      <c r="E60" s="5" t="s">
        <v>70</v>
      </c>
      <c r="F60" s="6">
        <f>IF(OR(ISBLANK(online_course_student_data_1!F60),online_course_student_data_1!F60=0),FLOOR(AVERAGE(online_course_student_data_1!F:F),1),online_course_student_data_1!F60)</f>
        <v>15</v>
      </c>
      <c r="G60" s="1">
        <v>45345</v>
      </c>
      <c r="H60" s="5" t="s">
        <v>71</v>
      </c>
      <c r="I60" s="5" t="s">
        <v>35</v>
      </c>
      <c r="J60" s="6">
        <f>IF(online_course_student_data_1!J60&lt;1,online_course_student_data_1!J60*100,online_course_student_data_1!J60)</f>
        <v>5</v>
      </c>
      <c r="K60">
        <f>IF(online_course_student_data_1!K60&gt;10,online_course_student_data_1!K60/60,online_course_student_data_1!K60)</f>
        <v>2</v>
      </c>
      <c r="L60" t="s">
        <v>29</v>
      </c>
      <c r="M60" s="6">
        <f>IF(OR(ISBLANK(online_course_student_data_1!M60),online_course_student_data_1!M60&gt;5),MEDIAN(online_course_student_data_1!M:M),online_course_student_data_1!M60)</f>
        <v>4</v>
      </c>
      <c r="N60" s="5" t="str">
        <f>IF(AND(Table2[[#This Row],[Completed]]="Yes",Table2[[#This Row],[Feedback_Rating]]&gt;=4),"Yes","No")</f>
        <v>Yes</v>
      </c>
      <c r="O60" t="s">
        <v>286</v>
      </c>
      <c r="P60">
        <f>LEN(Table2[[#This Row],[Session_Attendance]])-LEN(SUBSTITUTE(Table2[[#This Row],[Session_Attendance]],",",""))+1</f>
        <v>8</v>
      </c>
      <c r="Q60" t="str" cm="1">
        <f t="array" ref="Q60">_xlfn.IFS(AND(18&lt;=F60,F60&lt;=22),"Student",AND(23&lt;=F60,F60&lt;=30),"Early Career",AND(31&lt;=F60,F60&lt;=40),"Mid Career",TRUE,"Senior")</f>
        <v>Senior</v>
      </c>
      <c r="R60" t="str" cm="1">
        <f t="array" ref="R60">_xlfn.IFS(AND(0&lt;=J60+K60,J60+K60&lt;=5),"Low",AND(5&lt;=J60+K60,J60+K60&lt;=15),"Medium",TRUE,"High")</f>
        <v>Medium</v>
      </c>
    </row>
    <row r="61" spans="1:18" x14ac:dyDescent="0.3">
      <c r="A61" s="3" t="s">
        <v>287</v>
      </c>
      <c r="B61" s="5" t="str">
        <f>PROPER(online_course_student_data_1!B61)</f>
        <v>Julie Johnson</v>
      </c>
      <c r="C61" t="s">
        <v>289</v>
      </c>
      <c r="D61" s="5" t="s">
        <v>91</v>
      </c>
      <c r="E61" s="5" t="s">
        <v>48</v>
      </c>
      <c r="F61" s="6">
        <f>IF(OR(ISBLANK(online_course_student_data_1!F61),online_course_student_data_1!F61=0),FLOOR(AVERAGE(online_course_student_data_1!F:F),1),online_course_student_data_1!F61)</f>
        <v>15</v>
      </c>
      <c r="G61" s="1">
        <v>44774</v>
      </c>
      <c r="H61" s="5" t="s">
        <v>86</v>
      </c>
      <c r="I61" s="5" t="s">
        <v>28</v>
      </c>
      <c r="J61" s="6">
        <f>IF(online_course_student_data_1!J61&lt;1,online_course_student_data_1!J61*100,online_course_student_data_1!J61)</f>
        <v>96</v>
      </c>
      <c r="K61">
        <f>IF(online_course_student_data_1!K61&gt;10,online_course_student_data_1!K61/60,online_course_student_data_1!K61)</f>
        <v>0.75</v>
      </c>
      <c r="L61" t="s">
        <v>36</v>
      </c>
      <c r="M61" s="6">
        <f>IF(OR(ISBLANK(online_course_student_data_1!M61),online_course_student_data_1!M61&gt;5),MEDIAN(online_course_student_data_1!M:M),online_course_student_data_1!M61)</f>
        <v>2</v>
      </c>
      <c r="N61" s="5" t="str">
        <f>IF(AND(Table2[[#This Row],[Completed]]="Yes",Table2[[#This Row],[Feedback_Rating]]&gt;=4),"Yes","No")</f>
        <v>No</v>
      </c>
      <c r="O61" t="s">
        <v>290</v>
      </c>
      <c r="P61">
        <f>LEN(Table2[[#This Row],[Session_Attendance]])-LEN(SUBSTITUTE(Table2[[#This Row],[Session_Attendance]],",",""))+1</f>
        <v>5</v>
      </c>
      <c r="Q61" t="str" cm="1">
        <f t="array" ref="Q61">_xlfn.IFS(AND(18&lt;=F61,F61&lt;=22),"Student",AND(23&lt;=F61,F61&lt;=30),"Early Career",AND(31&lt;=F61,F61&lt;=40),"Mid Career",TRUE,"Senior")</f>
        <v>Senior</v>
      </c>
      <c r="R61" t="str" cm="1">
        <f t="array" ref="R61">_xlfn.IFS(AND(0&lt;=J61+K61,J61+K61&lt;=5),"Low",AND(5&lt;=J61+K61,J61+K61&lt;=15),"Medium",TRUE,"High")</f>
        <v>High</v>
      </c>
    </row>
    <row r="62" spans="1:18" x14ac:dyDescent="0.3">
      <c r="A62" s="2" t="s">
        <v>291</v>
      </c>
      <c r="B62" s="5" t="str">
        <f>PROPER(online_course_student_data_1!B62)</f>
        <v>Mary Peck</v>
      </c>
      <c r="C62" t="s">
        <v>293</v>
      </c>
      <c r="D62" s="5" t="s">
        <v>17</v>
      </c>
      <c r="E62" s="5" t="s">
        <v>42</v>
      </c>
      <c r="F62" s="6">
        <f>IF(OR(ISBLANK(online_course_student_data_1!F62),online_course_student_data_1!F62=0),FLOOR(AVERAGE(online_course_student_data_1!F:F),1),online_course_student_data_1!F62)</f>
        <v>15</v>
      </c>
      <c r="G62" s="1">
        <v>45020</v>
      </c>
      <c r="H62" s="5" t="s">
        <v>294</v>
      </c>
      <c r="I62" s="5" t="s">
        <v>20</v>
      </c>
      <c r="J62" s="6">
        <f>IF(online_course_student_data_1!J62&lt;1,online_course_student_data_1!J62*100,online_course_student_data_1!J62)</f>
        <v>85</v>
      </c>
      <c r="K62">
        <f>IF(online_course_student_data_1!K62&gt;10,online_course_student_data_1!K62/60,online_course_student_data_1!K62)</f>
        <v>2</v>
      </c>
      <c r="L62" t="s">
        <v>29</v>
      </c>
      <c r="M62" s="6">
        <f>IF(OR(ISBLANK(online_course_student_data_1!M62),online_course_student_data_1!M62&gt;5),MEDIAN(online_course_student_data_1!M:M),online_course_student_data_1!M62)</f>
        <v>1</v>
      </c>
      <c r="N62" s="5" t="str">
        <f>IF(AND(Table2[[#This Row],[Completed]]="Yes",Table2[[#This Row],[Feedback_Rating]]&gt;=4),"Yes","No")</f>
        <v>No</v>
      </c>
      <c r="O62" t="s">
        <v>295</v>
      </c>
      <c r="P62">
        <f>LEN(Table2[[#This Row],[Session_Attendance]])-LEN(SUBSTITUTE(Table2[[#This Row],[Session_Attendance]],",",""))+1</f>
        <v>6</v>
      </c>
      <c r="Q62" t="str" cm="1">
        <f t="array" ref="Q62">_xlfn.IFS(AND(18&lt;=F62,F62&lt;=22),"Student",AND(23&lt;=F62,F62&lt;=30),"Early Career",AND(31&lt;=F62,F62&lt;=40),"Mid Career",TRUE,"Senior")</f>
        <v>Senior</v>
      </c>
      <c r="R62" t="str" cm="1">
        <f t="array" ref="R62">_xlfn.IFS(AND(0&lt;=J62+K62,J62+K62&lt;=5),"Low",AND(5&lt;=J62+K62,J62+K62&lt;=15),"Medium",TRUE,"High")</f>
        <v>High</v>
      </c>
    </row>
    <row r="63" spans="1:18" x14ac:dyDescent="0.3">
      <c r="A63" s="3" t="s">
        <v>296</v>
      </c>
      <c r="B63" s="5" t="str">
        <f>PROPER(online_course_student_data_1!B63)</f>
        <v>Paul Carroll</v>
      </c>
      <c r="C63" t="s">
        <v>298</v>
      </c>
      <c r="D63" s="5" t="s">
        <v>91</v>
      </c>
      <c r="E63" s="5" t="s">
        <v>26</v>
      </c>
      <c r="F63" s="6">
        <f>IF(OR(ISBLANK(online_course_student_data_1!F63),online_course_student_data_1!F63=0),FLOOR(AVERAGE(online_course_student_data_1!F:F),1),online_course_student_data_1!F63)</f>
        <v>15</v>
      </c>
      <c r="G63" s="1">
        <v>44878</v>
      </c>
      <c r="H63" s="5" t="s">
        <v>294</v>
      </c>
      <c r="I63" s="5" t="s">
        <v>20</v>
      </c>
      <c r="J63" s="6">
        <f>IF(online_course_student_data_1!J63&lt;1,online_course_student_data_1!J63*100,online_course_student_data_1!J63)</f>
        <v>14.000000000000002</v>
      </c>
      <c r="K63">
        <f>IF(online_course_student_data_1!K63&gt;10,online_course_student_data_1!K63/60,online_course_student_data_1!K63)</f>
        <v>2</v>
      </c>
      <c r="L63" t="s">
        <v>29</v>
      </c>
      <c r="M63" s="6">
        <f>IF(OR(ISBLANK(online_course_student_data_1!M63),online_course_student_data_1!M63&gt;5),MEDIAN(online_course_student_data_1!M:M),online_course_student_data_1!M63)</f>
        <v>4</v>
      </c>
      <c r="N63" s="5" t="str">
        <f>IF(AND(Table2[[#This Row],[Completed]]="Yes",Table2[[#This Row],[Feedback_Rating]]&gt;=4),"Yes","No")</f>
        <v>Yes</v>
      </c>
      <c r="O63" t="s">
        <v>299</v>
      </c>
      <c r="P63">
        <f>LEN(Table2[[#This Row],[Session_Attendance]])-LEN(SUBSTITUTE(Table2[[#This Row],[Session_Attendance]],",",""))+1</f>
        <v>2</v>
      </c>
      <c r="Q63" t="str" cm="1">
        <f t="array" ref="Q63">_xlfn.IFS(AND(18&lt;=F63,F63&lt;=22),"Student",AND(23&lt;=F63,F63&lt;=30),"Early Career",AND(31&lt;=F63,F63&lt;=40),"Mid Career",TRUE,"Senior")</f>
        <v>Senior</v>
      </c>
      <c r="R63" t="str" cm="1">
        <f t="array" ref="R63">_xlfn.IFS(AND(0&lt;=J63+K63,J63+K63&lt;=5),"Low",AND(5&lt;=J63+K63,J63+K63&lt;=15),"Medium",TRUE,"High")</f>
        <v>High</v>
      </c>
    </row>
    <row r="64" spans="1:18" x14ac:dyDescent="0.3">
      <c r="A64" s="2" t="s">
        <v>300</v>
      </c>
      <c r="B64" s="5" t="str">
        <f>PROPER(online_course_student_data_1!B64)</f>
        <v>Jessica George</v>
      </c>
      <c r="C64" t="s">
        <v>302</v>
      </c>
      <c r="D64" s="5" t="s">
        <v>91</v>
      </c>
      <c r="E64" s="5" t="s">
        <v>48</v>
      </c>
      <c r="F64" s="6">
        <f>IF(OR(ISBLANK(online_course_student_data_1!F64),online_course_student_data_1!F64=0),FLOOR(AVERAGE(online_course_student_data_1!F:F),1),online_course_student_data_1!F64)</f>
        <v>15</v>
      </c>
      <c r="G64" s="1">
        <v>45744</v>
      </c>
      <c r="H64" s="5" t="s">
        <v>71</v>
      </c>
      <c r="I64" s="5" t="s">
        <v>35</v>
      </c>
      <c r="J64" s="6">
        <f>IF(online_course_student_data_1!J64&lt;1,online_course_student_data_1!J64*100,online_course_student_data_1!J64)</f>
        <v>6</v>
      </c>
      <c r="K64">
        <f>IF(online_course_student_data_1!K64&gt;10,online_course_student_data_1!K64/60,online_course_student_data_1!K64)</f>
        <v>1</v>
      </c>
      <c r="L64" t="s">
        <v>36</v>
      </c>
      <c r="M64" s="6">
        <f>IF(OR(ISBLANK(online_course_student_data_1!M64),online_course_student_data_1!M64&gt;5),MEDIAN(online_course_student_data_1!M:M),online_course_student_data_1!M64)</f>
        <v>2</v>
      </c>
      <c r="N64" s="5" t="str">
        <f>IF(AND(Table2[[#This Row],[Completed]]="Yes",Table2[[#This Row],[Feedback_Rating]]&gt;=4),"Yes","No")</f>
        <v>No</v>
      </c>
      <c r="O64" t="s">
        <v>303</v>
      </c>
      <c r="P64">
        <f>LEN(Table2[[#This Row],[Session_Attendance]])-LEN(SUBSTITUTE(Table2[[#This Row],[Session_Attendance]],",",""))+1</f>
        <v>8</v>
      </c>
      <c r="Q64" t="str" cm="1">
        <f t="array" ref="Q64">_xlfn.IFS(AND(18&lt;=F64,F64&lt;=22),"Student",AND(23&lt;=F64,F64&lt;=30),"Early Career",AND(31&lt;=F64,F64&lt;=40),"Mid Career",TRUE,"Senior")</f>
        <v>Senior</v>
      </c>
      <c r="R64" t="str" cm="1">
        <f t="array" ref="R64">_xlfn.IFS(AND(0&lt;=J64+K64,J64+K64&lt;=5),"Low",AND(5&lt;=J64+K64,J64+K64&lt;=15),"Medium",TRUE,"High")</f>
        <v>Medium</v>
      </c>
    </row>
    <row r="65" spans="1:18" x14ac:dyDescent="0.3">
      <c r="A65" s="3" t="s">
        <v>304</v>
      </c>
      <c r="B65" s="5" t="str">
        <f>PROPER(online_course_student_data_1!B65)</f>
        <v>Yvonne Chambers</v>
      </c>
      <c r="C65" t="s">
        <v>306</v>
      </c>
      <c r="D65" s="5" t="s">
        <v>17</v>
      </c>
      <c r="E65" s="5" t="s">
        <v>48</v>
      </c>
      <c r="F65" s="6">
        <f>IF(OR(ISBLANK(online_course_student_data_1!F65),online_course_student_data_1!F65=0),FLOOR(AVERAGE(online_course_student_data_1!F:F),1),online_course_student_data_1!F65)</f>
        <v>15</v>
      </c>
      <c r="G65" s="1">
        <v>45705</v>
      </c>
      <c r="H65" s="5" t="s">
        <v>86</v>
      </c>
      <c r="I65" s="5" t="s">
        <v>28</v>
      </c>
      <c r="J65" s="6">
        <f>IF(online_course_student_data_1!J65&lt;1,online_course_student_data_1!J65*100,online_course_student_data_1!J65)</f>
        <v>70</v>
      </c>
      <c r="K65">
        <f>IF(online_course_student_data_1!K65&gt;10,online_course_student_data_1!K65/60,online_course_student_data_1!K65)</f>
        <v>2</v>
      </c>
      <c r="L65" t="s">
        <v>36</v>
      </c>
      <c r="M65" s="6">
        <f>IF(OR(ISBLANK(online_course_student_data_1!M65),online_course_student_data_1!M65&gt;5),MEDIAN(online_course_student_data_1!M:M),online_course_student_data_1!M65)</f>
        <v>4</v>
      </c>
      <c r="N65" s="5" t="str">
        <f>IF(AND(Table2[[#This Row],[Completed]]="Yes",Table2[[#This Row],[Feedback_Rating]]&gt;=4),"Yes","No")</f>
        <v>No</v>
      </c>
      <c r="O65" t="s">
        <v>307</v>
      </c>
      <c r="P65">
        <f>LEN(Table2[[#This Row],[Session_Attendance]])-LEN(SUBSTITUTE(Table2[[#This Row],[Session_Attendance]],",",""))+1</f>
        <v>3</v>
      </c>
      <c r="Q65" t="str" cm="1">
        <f t="array" ref="Q65">_xlfn.IFS(AND(18&lt;=F65,F65&lt;=22),"Student",AND(23&lt;=F65,F65&lt;=30),"Early Career",AND(31&lt;=F65,F65&lt;=40),"Mid Career",TRUE,"Senior")</f>
        <v>Senior</v>
      </c>
      <c r="R65" t="str" cm="1">
        <f t="array" ref="R65">_xlfn.IFS(AND(0&lt;=J65+K65,J65+K65&lt;=5),"Low",AND(5&lt;=J65+K65,J65+K65&lt;=15),"Medium",TRUE,"High")</f>
        <v>High</v>
      </c>
    </row>
    <row r="66" spans="1:18" x14ac:dyDescent="0.3">
      <c r="A66" s="2" t="s">
        <v>308</v>
      </c>
      <c r="B66" s="5" t="str">
        <f>PROPER(online_course_student_data_1!B66)</f>
        <v>Jessica Olsen Dvm</v>
      </c>
      <c r="C66" t="s">
        <v>310</v>
      </c>
      <c r="D66" s="5" t="s">
        <v>17</v>
      </c>
      <c r="E66" s="5" t="s">
        <v>26</v>
      </c>
      <c r="F66" s="6">
        <f>IF(OR(ISBLANK(online_course_student_data_1!F66),online_course_student_data_1!F66=0),FLOOR(AVERAGE(online_course_student_data_1!F:F),1),online_course_student_data_1!F66)</f>
        <v>41</v>
      </c>
      <c r="G66" s="1">
        <v>45670</v>
      </c>
      <c r="H66" s="5" t="s">
        <v>71</v>
      </c>
      <c r="I66" s="5" t="s">
        <v>35</v>
      </c>
      <c r="J66" s="6">
        <f>IF(online_course_student_data_1!J66&lt;1,online_course_student_data_1!J66*100,online_course_student_data_1!J66)</f>
        <v>60</v>
      </c>
      <c r="K66">
        <f>IF(online_course_student_data_1!K66&gt;10,online_course_student_data_1!K66/60,online_course_student_data_1!K66)</f>
        <v>2</v>
      </c>
      <c r="L66" t="s">
        <v>29</v>
      </c>
      <c r="M66" s="6">
        <f>IF(OR(ISBLANK(online_course_student_data_1!M66),online_course_student_data_1!M66&gt;5),MEDIAN(online_course_student_data_1!M:M),online_course_student_data_1!M66)</f>
        <v>2</v>
      </c>
      <c r="N66" s="5" t="str">
        <f>IF(AND(Table2[[#This Row],[Completed]]="Yes",Table2[[#This Row],[Feedback_Rating]]&gt;=4),"Yes","No")</f>
        <v>No</v>
      </c>
      <c r="O66" t="s">
        <v>311</v>
      </c>
      <c r="P66">
        <f>LEN(Table2[[#This Row],[Session_Attendance]])-LEN(SUBSTITUTE(Table2[[#This Row],[Session_Attendance]],",",""))+1</f>
        <v>5</v>
      </c>
      <c r="Q66" t="str" cm="1">
        <f t="array" ref="Q66">_xlfn.IFS(AND(18&lt;=F66,F66&lt;=22),"Student",AND(23&lt;=F66,F66&lt;=30),"Early Career",AND(31&lt;=F66,F66&lt;=40),"Mid Career",TRUE,"Senior")</f>
        <v>Senior</v>
      </c>
      <c r="R66" t="str" cm="1">
        <f t="array" ref="R66">_xlfn.IFS(AND(0&lt;=J66+K66,J66+K66&lt;=5),"Low",AND(5&lt;=J66+K66,J66+K66&lt;=15),"Medium",TRUE,"High")</f>
        <v>High</v>
      </c>
    </row>
    <row r="67" spans="1:18" x14ac:dyDescent="0.3">
      <c r="A67" s="3" t="s">
        <v>312</v>
      </c>
      <c r="B67" s="5" t="str">
        <f>PROPER(online_course_student_data_1!B67)</f>
        <v>Jennifer Hodges</v>
      </c>
      <c r="C67" t="s">
        <v>314</v>
      </c>
      <c r="D67" s="5" t="s">
        <v>17</v>
      </c>
      <c r="E67" s="5" t="s">
        <v>48</v>
      </c>
      <c r="F67" s="6">
        <f>IF(OR(ISBLANK(online_course_student_data_1!F67),online_course_student_data_1!F67=0),FLOOR(AVERAGE(online_course_student_data_1!F:F),1),online_course_student_data_1!F67)</f>
        <v>15</v>
      </c>
      <c r="G67" s="1">
        <v>45170</v>
      </c>
      <c r="H67" s="5" t="s">
        <v>55</v>
      </c>
      <c r="I67" s="5" t="s">
        <v>56</v>
      </c>
      <c r="J67" s="6">
        <f>IF(online_course_student_data_1!J67&lt;1,online_course_student_data_1!J67*100,online_course_student_data_1!J67)</f>
        <v>38</v>
      </c>
      <c r="K67">
        <f>IF(online_course_student_data_1!K67&gt;10,online_course_student_data_1!K67/60,online_course_student_data_1!K67)</f>
        <v>1.5</v>
      </c>
      <c r="L67" t="s">
        <v>29</v>
      </c>
      <c r="M67" s="6">
        <f>IF(OR(ISBLANK(online_course_student_data_1!M67),online_course_student_data_1!M67&gt;5),MEDIAN(online_course_student_data_1!M:M),online_course_student_data_1!M67)</f>
        <v>4</v>
      </c>
      <c r="N67" s="5" t="str">
        <f>IF(AND(Table2[[#This Row],[Completed]]="Yes",Table2[[#This Row],[Feedback_Rating]]&gt;=4),"Yes","No")</f>
        <v>Yes</v>
      </c>
      <c r="O67" t="s">
        <v>315</v>
      </c>
      <c r="P67">
        <f>LEN(Table2[[#This Row],[Session_Attendance]])-LEN(SUBSTITUTE(Table2[[#This Row],[Session_Attendance]],",",""))+1</f>
        <v>5</v>
      </c>
      <c r="Q67" t="str" cm="1">
        <f t="array" ref="Q67">_xlfn.IFS(AND(18&lt;=F67,F67&lt;=22),"Student",AND(23&lt;=F67,F67&lt;=30),"Early Career",AND(31&lt;=F67,F67&lt;=40),"Mid Career",TRUE,"Senior")</f>
        <v>Senior</v>
      </c>
      <c r="R67" t="str" cm="1">
        <f t="array" ref="R67">_xlfn.IFS(AND(0&lt;=J67+K67,J67+K67&lt;=5),"Low",AND(5&lt;=J67+K67,J67+K67&lt;=15),"Medium",TRUE,"High")</f>
        <v>High</v>
      </c>
    </row>
    <row r="68" spans="1:18" x14ac:dyDescent="0.3">
      <c r="A68" s="2" t="s">
        <v>316</v>
      </c>
      <c r="B68" s="5" t="str">
        <f>PROPER(online_course_student_data_1!B68)</f>
        <v>Cody Cox</v>
      </c>
      <c r="C68" t="s">
        <v>318</v>
      </c>
      <c r="D68" s="5" t="s">
        <v>91</v>
      </c>
      <c r="E68" s="5" t="s">
        <v>26</v>
      </c>
      <c r="F68" s="6">
        <f>IF(OR(ISBLANK(online_course_student_data_1!F68),online_course_student_data_1!F68=0),FLOOR(AVERAGE(online_course_student_data_1!F:F),1),online_course_student_data_1!F68)</f>
        <v>15</v>
      </c>
      <c r="G68" s="1">
        <v>44659</v>
      </c>
      <c r="H68" s="5" t="s">
        <v>27</v>
      </c>
      <c r="I68" s="5" t="s">
        <v>28</v>
      </c>
      <c r="J68" s="6">
        <f>IF(online_course_student_data_1!J68&lt;1,online_course_student_data_1!J68*100,online_course_student_data_1!J68)</f>
        <v>24</v>
      </c>
      <c r="K68">
        <f>IF(online_course_student_data_1!K68&gt;10,online_course_student_data_1!K68/60,online_course_student_data_1!K68)</f>
        <v>2</v>
      </c>
      <c r="L68" t="s">
        <v>36</v>
      </c>
      <c r="M68" s="6">
        <f>IF(OR(ISBLANK(online_course_student_data_1!M68),online_course_student_data_1!M68&gt;5),MEDIAN(online_course_student_data_1!M:M),online_course_student_data_1!M68)</f>
        <v>4</v>
      </c>
      <c r="N68" s="5" t="str">
        <f>IF(AND(Table2[[#This Row],[Completed]]="Yes",Table2[[#This Row],[Feedback_Rating]]&gt;=4),"Yes","No")</f>
        <v>No</v>
      </c>
      <c r="O68" t="s">
        <v>319</v>
      </c>
      <c r="P68">
        <f>LEN(Table2[[#This Row],[Session_Attendance]])-LEN(SUBSTITUTE(Table2[[#This Row],[Session_Attendance]],",",""))+1</f>
        <v>7</v>
      </c>
      <c r="Q68" t="str" cm="1">
        <f t="array" ref="Q68">_xlfn.IFS(AND(18&lt;=F68,F68&lt;=22),"Student",AND(23&lt;=F68,F68&lt;=30),"Early Career",AND(31&lt;=F68,F68&lt;=40),"Mid Career",TRUE,"Senior")</f>
        <v>Senior</v>
      </c>
      <c r="R68" t="str" cm="1">
        <f t="array" ref="R68">_xlfn.IFS(AND(0&lt;=J68+K68,J68+K68&lt;=5),"Low",AND(5&lt;=J68+K68,J68+K68&lt;=15),"Medium",TRUE,"High")</f>
        <v>High</v>
      </c>
    </row>
    <row r="69" spans="1:18" x14ac:dyDescent="0.3">
      <c r="A69" s="3" t="s">
        <v>320</v>
      </c>
      <c r="B69" s="5" t="str">
        <f>PROPER(online_course_student_data_1!B69)</f>
        <v>Kari Johnson</v>
      </c>
      <c r="C69" t="s">
        <v>322</v>
      </c>
      <c r="D69" s="5" t="s">
        <v>17</v>
      </c>
      <c r="E69" s="5" t="s">
        <v>48</v>
      </c>
      <c r="F69" s="6">
        <f>IF(OR(ISBLANK(online_course_student_data_1!F69),online_course_student_data_1!F69=0),FLOOR(AVERAGE(online_course_student_data_1!F:F),1),online_course_student_data_1!F69)</f>
        <v>15</v>
      </c>
      <c r="G69" s="1">
        <v>45511</v>
      </c>
      <c r="H69" s="5" t="s">
        <v>110</v>
      </c>
      <c r="I69" s="5" t="s">
        <v>56</v>
      </c>
      <c r="J69" s="6">
        <f>IF(online_course_student_data_1!J69&lt;1,online_course_student_data_1!J69*100,online_course_student_data_1!J69)</f>
        <v>16</v>
      </c>
      <c r="K69">
        <f>IF(online_course_student_data_1!K69&gt;10,online_course_student_data_1!K69/60,online_course_student_data_1!K69)</f>
        <v>2</v>
      </c>
      <c r="L69" t="s">
        <v>29</v>
      </c>
      <c r="M69" s="6">
        <f>IF(OR(ISBLANK(online_course_student_data_1!M69),online_course_student_data_1!M69&gt;5),MEDIAN(online_course_student_data_1!M:M),online_course_student_data_1!M69)</f>
        <v>5</v>
      </c>
      <c r="N69" s="5" t="str">
        <f>IF(AND(Table2[[#This Row],[Completed]]="Yes",Table2[[#This Row],[Feedback_Rating]]&gt;=4),"Yes","No")</f>
        <v>Yes</v>
      </c>
      <c r="O69" t="s">
        <v>323</v>
      </c>
      <c r="P69">
        <f>LEN(Table2[[#This Row],[Session_Attendance]])-LEN(SUBSTITUTE(Table2[[#This Row],[Session_Attendance]],",",""))+1</f>
        <v>3</v>
      </c>
      <c r="Q69" t="str" cm="1">
        <f t="array" ref="Q69">_xlfn.IFS(AND(18&lt;=F69,F69&lt;=22),"Student",AND(23&lt;=F69,F69&lt;=30),"Early Career",AND(31&lt;=F69,F69&lt;=40),"Mid Career",TRUE,"Senior")</f>
        <v>Senior</v>
      </c>
      <c r="R69" t="str" cm="1">
        <f t="array" ref="R69">_xlfn.IFS(AND(0&lt;=J69+K69,J69+K69&lt;=5),"Low",AND(5&lt;=J69+K69,J69+K69&lt;=15),"Medium",TRUE,"High")</f>
        <v>High</v>
      </c>
    </row>
    <row r="70" spans="1:18" x14ac:dyDescent="0.3">
      <c r="A70" s="2" t="s">
        <v>324</v>
      </c>
      <c r="B70" s="5" t="str">
        <f>PROPER(online_course_student_data_1!B70)</f>
        <v>Timothy Carter</v>
      </c>
      <c r="C70" t="s">
        <v>326</v>
      </c>
      <c r="D70" s="5" t="s">
        <v>17</v>
      </c>
      <c r="E70" s="5" t="s">
        <v>26</v>
      </c>
      <c r="F70" s="6">
        <f>IF(OR(ISBLANK(online_course_student_data_1!F70),online_course_student_data_1!F70=0),FLOOR(AVERAGE(online_course_student_data_1!F:F),1),online_course_student_data_1!F70)</f>
        <v>15</v>
      </c>
      <c r="G70" s="1">
        <v>45374</v>
      </c>
      <c r="H70" s="5" t="s">
        <v>165</v>
      </c>
      <c r="I70" s="5" t="s">
        <v>142</v>
      </c>
      <c r="J70" s="6">
        <f>IF(online_course_student_data_1!J70&lt;1,online_course_student_data_1!J70*100,online_course_student_data_1!J70)</f>
        <v>33</v>
      </c>
      <c r="K70">
        <f>IF(online_course_student_data_1!K70&gt;10,online_course_student_data_1!K70/60,online_course_student_data_1!K70)</f>
        <v>1.5</v>
      </c>
      <c r="L70" t="s">
        <v>36</v>
      </c>
      <c r="M70" s="6">
        <f>IF(OR(ISBLANK(online_course_student_data_1!M70),online_course_student_data_1!M70&gt;5),MEDIAN(online_course_student_data_1!M:M),online_course_student_data_1!M70)</f>
        <v>3</v>
      </c>
      <c r="N70" s="5" t="str">
        <f>IF(AND(Table2[[#This Row],[Completed]]="Yes",Table2[[#This Row],[Feedback_Rating]]&gt;=4),"Yes","No")</f>
        <v>No</v>
      </c>
      <c r="O70" t="s">
        <v>327</v>
      </c>
      <c r="P70">
        <f>LEN(Table2[[#This Row],[Session_Attendance]])-LEN(SUBSTITUTE(Table2[[#This Row],[Session_Attendance]],",",""))+1</f>
        <v>3</v>
      </c>
      <c r="Q70" t="str" cm="1">
        <f t="array" ref="Q70">_xlfn.IFS(AND(18&lt;=F70,F70&lt;=22),"Student",AND(23&lt;=F70,F70&lt;=30),"Early Career",AND(31&lt;=F70,F70&lt;=40),"Mid Career",TRUE,"Senior")</f>
        <v>Senior</v>
      </c>
      <c r="R70" t="str" cm="1">
        <f t="array" ref="R70">_xlfn.IFS(AND(0&lt;=J70+K70,J70+K70&lt;=5),"Low",AND(5&lt;=J70+K70,J70+K70&lt;=15),"Medium",TRUE,"High")</f>
        <v>High</v>
      </c>
    </row>
    <row r="71" spans="1:18" x14ac:dyDescent="0.3">
      <c r="A71" s="3" t="s">
        <v>328</v>
      </c>
      <c r="B71" s="5" t="str">
        <f>PROPER(online_course_student_data_1!B71)</f>
        <v>Katie Suarez</v>
      </c>
      <c r="C71" t="s">
        <v>330</v>
      </c>
      <c r="D71" s="5" t="s">
        <v>17</v>
      </c>
      <c r="E71" s="5" t="s">
        <v>70</v>
      </c>
      <c r="F71" s="6">
        <f>IF(OR(ISBLANK(online_course_student_data_1!F71),online_course_student_data_1!F71=0),FLOOR(AVERAGE(online_course_student_data_1!F:F),1),online_course_student_data_1!F71)</f>
        <v>31</v>
      </c>
      <c r="G71" s="1">
        <v>45367</v>
      </c>
      <c r="H71" s="5" t="s">
        <v>71</v>
      </c>
      <c r="I71" s="5" t="s">
        <v>35</v>
      </c>
      <c r="J71" s="6">
        <f>IF(online_course_student_data_1!J71&lt;1,online_course_student_data_1!J71*100,online_course_student_data_1!J71)</f>
        <v>8</v>
      </c>
      <c r="K71">
        <f>IF(online_course_student_data_1!K71&gt;10,online_course_student_data_1!K71/60,online_course_student_data_1!K71)</f>
        <v>0.75</v>
      </c>
      <c r="L71" t="s">
        <v>36</v>
      </c>
      <c r="M71" s="6">
        <f>IF(OR(ISBLANK(online_course_student_data_1!M71),online_course_student_data_1!M71&gt;5),MEDIAN(online_course_student_data_1!M:M),online_course_student_data_1!M71)</f>
        <v>2</v>
      </c>
      <c r="N71" s="5" t="str">
        <f>IF(AND(Table2[[#This Row],[Completed]]="Yes",Table2[[#This Row],[Feedback_Rating]]&gt;=4),"Yes","No")</f>
        <v>No</v>
      </c>
      <c r="O71" t="s">
        <v>331</v>
      </c>
      <c r="P71">
        <f>LEN(Table2[[#This Row],[Session_Attendance]])-LEN(SUBSTITUTE(Table2[[#This Row],[Session_Attendance]],",",""))+1</f>
        <v>8</v>
      </c>
      <c r="Q71" t="str" cm="1">
        <f t="array" ref="Q71">_xlfn.IFS(AND(18&lt;=F71,F71&lt;=22),"Student",AND(23&lt;=F71,F71&lt;=30),"Early Career",AND(31&lt;=F71,F71&lt;=40),"Mid Career",TRUE,"Senior")</f>
        <v>Mid Career</v>
      </c>
      <c r="R71" t="str" cm="1">
        <f t="array" ref="R71">_xlfn.IFS(AND(0&lt;=J71+K71,J71+K71&lt;=5),"Low",AND(5&lt;=J71+K71,J71+K71&lt;=15),"Medium",TRUE,"High")</f>
        <v>Medium</v>
      </c>
    </row>
    <row r="72" spans="1:18" x14ac:dyDescent="0.3">
      <c r="A72" s="2" t="s">
        <v>332</v>
      </c>
      <c r="B72" s="5" t="str">
        <f>PROPER(online_course_student_data_1!B72)</f>
        <v>Joshua Reed</v>
      </c>
      <c r="C72" t="s">
        <v>334</v>
      </c>
      <c r="D72" s="5" t="s">
        <v>17</v>
      </c>
      <c r="E72" s="5" t="s">
        <v>26</v>
      </c>
      <c r="F72" s="6">
        <f>IF(OR(ISBLANK(online_course_student_data_1!F72),online_course_student_data_1!F72=0),FLOOR(AVERAGE(online_course_student_data_1!F:F),1),online_course_student_data_1!F72)</f>
        <v>31</v>
      </c>
      <c r="G72" s="1">
        <v>45558</v>
      </c>
      <c r="H72" s="5" t="s">
        <v>294</v>
      </c>
      <c r="I72" s="5" t="s">
        <v>20</v>
      </c>
      <c r="J72" s="6">
        <f>IF(online_course_student_data_1!J72&lt;1,online_course_student_data_1!J72*100,online_course_student_data_1!J72)</f>
        <v>3</v>
      </c>
      <c r="K72">
        <f>IF(online_course_student_data_1!K72&gt;10,online_course_student_data_1!K72/60,online_course_student_data_1!K72)</f>
        <v>1</v>
      </c>
      <c r="L72" t="s">
        <v>36</v>
      </c>
      <c r="M72" s="6">
        <f>IF(OR(ISBLANK(online_course_student_data_1!M72),online_course_student_data_1!M72&gt;5),MEDIAN(online_course_student_data_1!M:M),online_course_student_data_1!M72)</f>
        <v>1</v>
      </c>
      <c r="N72" s="5" t="str">
        <f>IF(AND(Table2[[#This Row],[Completed]]="Yes",Table2[[#This Row],[Feedback_Rating]]&gt;=4),"Yes","No")</f>
        <v>No</v>
      </c>
      <c r="O72" t="s">
        <v>335</v>
      </c>
      <c r="P72">
        <f>LEN(Table2[[#This Row],[Session_Attendance]])-LEN(SUBSTITUTE(Table2[[#This Row],[Session_Attendance]],",",""))+1</f>
        <v>3</v>
      </c>
      <c r="Q72" t="str" cm="1">
        <f t="array" ref="Q72">_xlfn.IFS(AND(18&lt;=F72,F72&lt;=22),"Student",AND(23&lt;=F72,F72&lt;=30),"Early Career",AND(31&lt;=F72,F72&lt;=40),"Mid Career",TRUE,"Senior")</f>
        <v>Mid Career</v>
      </c>
      <c r="R72" t="str" cm="1">
        <f t="array" ref="R72">_xlfn.IFS(AND(0&lt;=J72+K72,J72+K72&lt;=5),"Low",AND(5&lt;=J72+K72,J72+K72&lt;=15),"Medium",TRUE,"High")</f>
        <v>Low</v>
      </c>
    </row>
    <row r="73" spans="1:18" x14ac:dyDescent="0.3">
      <c r="A73" s="3" t="s">
        <v>336</v>
      </c>
      <c r="B73" s="5" t="str">
        <f>PROPER(online_course_student_data_1!B73)</f>
        <v>Amanda Garner</v>
      </c>
      <c r="C73" t="s">
        <v>338</v>
      </c>
      <c r="D73" s="5" t="s">
        <v>17</v>
      </c>
      <c r="E73" s="5" t="s">
        <v>48</v>
      </c>
      <c r="F73" s="6">
        <f>IF(OR(ISBLANK(online_course_student_data_1!F73),online_course_student_data_1!F73=0),FLOOR(AVERAGE(online_course_student_data_1!F:F),1),online_course_student_data_1!F73)</f>
        <v>15</v>
      </c>
      <c r="G73" s="1">
        <v>45028</v>
      </c>
      <c r="H73" s="5" t="s">
        <v>27</v>
      </c>
      <c r="I73" s="5" t="s">
        <v>28</v>
      </c>
      <c r="J73" s="6">
        <f>IF(online_course_student_data_1!J73&lt;1,online_course_student_data_1!J73*100,online_course_student_data_1!J73)</f>
        <v>78</v>
      </c>
      <c r="K73">
        <f>IF(online_course_student_data_1!K73&gt;10,online_course_student_data_1!K73/60,online_course_student_data_1!K73)</f>
        <v>1.5</v>
      </c>
      <c r="L73" t="s">
        <v>36</v>
      </c>
      <c r="M73" s="6">
        <f>IF(OR(ISBLANK(online_course_student_data_1!M73),online_course_student_data_1!M73&gt;5),MEDIAN(online_course_student_data_1!M:M),online_course_student_data_1!M73)</f>
        <v>4</v>
      </c>
      <c r="N73" s="5" t="str">
        <f>IF(AND(Table2[[#This Row],[Completed]]="Yes",Table2[[#This Row],[Feedback_Rating]]&gt;=4),"Yes","No")</f>
        <v>No</v>
      </c>
      <c r="O73" t="s">
        <v>339</v>
      </c>
      <c r="P73">
        <f>LEN(Table2[[#This Row],[Session_Attendance]])-LEN(SUBSTITUTE(Table2[[#This Row],[Session_Attendance]],",",""))+1</f>
        <v>3</v>
      </c>
      <c r="Q73" t="str" cm="1">
        <f t="array" ref="Q73">_xlfn.IFS(AND(18&lt;=F73,F73&lt;=22),"Student",AND(23&lt;=F73,F73&lt;=30),"Early Career",AND(31&lt;=F73,F73&lt;=40),"Mid Career",TRUE,"Senior")</f>
        <v>Senior</v>
      </c>
      <c r="R73" t="str" cm="1">
        <f t="array" ref="R73">_xlfn.IFS(AND(0&lt;=J73+K73,J73+K73&lt;=5),"Low",AND(5&lt;=J73+K73,J73+K73&lt;=15),"Medium",TRUE,"High")</f>
        <v>High</v>
      </c>
    </row>
    <row r="74" spans="1:18" x14ac:dyDescent="0.3">
      <c r="A74" s="2" t="s">
        <v>340</v>
      </c>
      <c r="B74" s="5" t="str">
        <f>PROPER(online_course_student_data_1!B74)</f>
        <v>Leslie Kane</v>
      </c>
      <c r="C74" t="s">
        <v>342</v>
      </c>
      <c r="D74" s="5" t="s">
        <v>17</v>
      </c>
      <c r="E74" s="5" t="s">
        <v>42</v>
      </c>
      <c r="F74" s="6">
        <f>IF(OR(ISBLANK(online_course_student_data_1!F74),online_course_student_data_1!F74=0),FLOOR(AVERAGE(online_course_student_data_1!F:F),1),online_course_student_data_1!F74)</f>
        <v>15</v>
      </c>
      <c r="G74" s="1">
        <v>44894</v>
      </c>
      <c r="H74" s="5" t="s">
        <v>71</v>
      </c>
      <c r="I74" s="5" t="s">
        <v>35</v>
      </c>
      <c r="J74" s="6">
        <f>IF(online_course_student_data_1!J74&lt;1,online_course_student_data_1!J74*100,online_course_student_data_1!J74)</f>
        <v>86</v>
      </c>
      <c r="K74">
        <f>IF(online_course_student_data_1!K74&gt;10,online_course_student_data_1!K74/60,online_course_student_data_1!K74)</f>
        <v>2</v>
      </c>
      <c r="L74" t="s">
        <v>36</v>
      </c>
      <c r="M74" s="6">
        <f>IF(OR(ISBLANK(online_course_student_data_1!M74),online_course_student_data_1!M74&gt;5),MEDIAN(online_course_student_data_1!M:M),online_course_student_data_1!M74)</f>
        <v>5</v>
      </c>
      <c r="N74" s="5" t="str">
        <f>IF(AND(Table2[[#This Row],[Completed]]="Yes",Table2[[#This Row],[Feedback_Rating]]&gt;=4),"Yes","No")</f>
        <v>No</v>
      </c>
      <c r="O74" t="s">
        <v>343</v>
      </c>
      <c r="P74">
        <f>LEN(Table2[[#This Row],[Session_Attendance]])-LEN(SUBSTITUTE(Table2[[#This Row],[Session_Attendance]],",",""))+1</f>
        <v>1</v>
      </c>
      <c r="Q74" t="str" cm="1">
        <f t="array" ref="Q74">_xlfn.IFS(AND(18&lt;=F74,F74&lt;=22),"Student",AND(23&lt;=F74,F74&lt;=30),"Early Career",AND(31&lt;=F74,F74&lt;=40),"Mid Career",TRUE,"Senior")</f>
        <v>Senior</v>
      </c>
      <c r="R74" t="str" cm="1">
        <f t="array" ref="R74">_xlfn.IFS(AND(0&lt;=J74+K74,J74+K74&lt;=5),"Low",AND(5&lt;=J74+K74,J74+K74&lt;=15),"Medium",TRUE,"High")</f>
        <v>High</v>
      </c>
    </row>
    <row r="75" spans="1:18" x14ac:dyDescent="0.3">
      <c r="A75" s="3" t="s">
        <v>344</v>
      </c>
      <c r="B75" s="5" t="str">
        <f>PROPER(online_course_student_data_1!B75)</f>
        <v>John Costa</v>
      </c>
      <c r="C75" t="s">
        <v>346</v>
      </c>
      <c r="D75" s="5" t="s">
        <v>91</v>
      </c>
      <c r="E75" s="5" t="s">
        <v>26</v>
      </c>
      <c r="F75" s="6">
        <f>IF(OR(ISBLANK(online_course_student_data_1!F75),online_course_student_data_1!F75=0),FLOOR(AVERAGE(online_course_student_data_1!F:F),1),online_course_student_data_1!F75)</f>
        <v>15</v>
      </c>
      <c r="G75" s="1">
        <v>44881</v>
      </c>
      <c r="H75" s="5" t="s">
        <v>34</v>
      </c>
      <c r="I75" s="5" t="s">
        <v>35</v>
      </c>
      <c r="J75" s="6">
        <f>IF(online_course_student_data_1!J75&lt;1,online_course_student_data_1!J75*100,online_course_student_data_1!J75)</f>
        <v>48</v>
      </c>
      <c r="K75">
        <f>IF(online_course_student_data_1!K75&gt;10,online_course_student_data_1!K75/60,online_course_student_data_1!K75)</f>
        <v>2</v>
      </c>
      <c r="L75" t="s">
        <v>29</v>
      </c>
      <c r="M75" s="6">
        <f>IF(OR(ISBLANK(online_course_student_data_1!M75),online_course_student_data_1!M75&gt;5),MEDIAN(online_course_student_data_1!M:M),online_course_student_data_1!M75)</f>
        <v>5</v>
      </c>
      <c r="N75" s="5" t="str">
        <f>IF(AND(Table2[[#This Row],[Completed]]="Yes",Table2[[#This Row],[Feedback_Rating]]&gt;=4),"Yes","No")</f>
        <v>Yes</v>
      </c>
      <c r="O75" t="s">
        <v>347</v>
      </c>
      <c r="P75">
        <f>LEN(Table2[[#This Row],[Session_Attendance]])-LEN(SUBSTITUTE(Table2[[#This Row],[Session_Attendance]],",",""))+1</f>
        <v>7</v>
      </c>
      <c r="Q75" t="str" cm="1">
        <f t="array" ref="Q75">_xlfn.IFS(AND(18&lt;=F75,F75&lt;=22),"Student",AND(23&lt;=F75,F75&lt;=30),"Early Career",AND(31&lt;=F75,F75&lt;=40),"Mid Career",TRUE,"Senior")</f>
        <v>Senior</v>
      </c>
      <c r="R75" t="str" cm="1">
        <f t="array" ref="R75">_xlfn.IFS(AND(0&lt;=J75+K75,J75+K75&lt;=5),"Low",AND(5&lt;=J75+K75,J75+K75&lt;=15),"Medium",TRUE,"High")</f>
        <v>High</v>
      </c>
    </row>
    <row r="76" spans="1:18" x14ac:dyDescent="0.3">
      <c r="A76" s="2" t="s">
        <v>348</v>
      </c>
      <c r="B76" s="5" t="str">
        <f>PROPER(online_course_student_data_1!B76)</f>
        <v>Olivia Brennan</v>
      </c>
      <c r="C76" t="s">
        <v>350</v>
      </c>
      <c r="D76" s="5" t="s">
        <v>17</v>
      </c>
      <c r="E76" s="5" t="s">
        <v>85</v>
      </c>
      <c r="F76" s="6">
        <f>IF(OR(ISBLANK(online_course_student_data_1!F76),online_course_student_data_1!F76=0),FLOOR(AVERAGE(online_course_student_data_1!F:F),1),online_course_student_data_1!F76)</f>
        <v>38</v>
      </c>
      <c r="G76" s="1">
        <v>45486</v>
      </c>
      <c r="H76" s="5" t="s">
        <v>27</v>
      </c>
      <c r="I76" s="5" t="s">
        <v>28</v>
      </c>
      <c r="J76" s="6">
        <f>IF(online_course_student_data_1!J76&lt;1,online_course_student_data_1!J76*100,online_course_student_data_1!J76)</f>
        <v>36</v>
      </c>
      <c r="K76">
        <f>IF(online_course_student_data_1!K76&gt;10,online_course_student_data_1!K76/60,online_course_student_data_1!K76)</f>
        <v>0.75</v>
      </c>
      <c r="L76" t="s">
        <v>36</v>
      </c>
      <c r="M76" s="6">
        <f>IF(OR(ISBLANK(online_course_student_data_1!M76),online_course_student_data_1!M76&gt;5),MEDIAN(online_course_student_data_1!M:M),online_course_student_data_1!M76)</f>
        <v>4</v>
      </c>
      <c r="N76" s="5" t="str">
        <f>IF(AND(Table2[[#This Row],[Completed]]="Yes",Table2[[#This Row],[Feedback_Rating]]&gt;=4),"Yes","No")</f>
        <v>No</v>
      </c>
      <c r="O76" t="s">
        <v>351</v>
      </c>
      <c r="P76">
        <f>LEN(Table2[[#This Row],[Session_Attendance]])-LEN(SUBSTITUTE(Table2[[#This Row],[Session_Attendance]],",",""))+1</f>
        <v>1</v>
      </c>
      <c r="Q76" t="str" cm="1">
        <f t="array" ref="Q76">_xlfn.IFS(AND(18&lt;=F76,F76&lt;=22),"Student",AND(23&lt;=F76,F76&lt;=30),"Early Career",AND(31&lt;=F76,F76&lt;=40),"Mid Career",TRUE,"Senior")</f>
        <v>Mid Career</v>
      </c>
      <c r="R76" t="str" cm="1">
        <f t="array" ref="R76">_xlfn.IFS(AND(0&lt;=J76+K76,J76+K76&lt;=5),"Low",AND(5&lt;=J76+K76,J76+K76&lt;=15),"Medium",TRUE,"High")</f>
        <v>High</v>
      </c>
    </row>
    <row r="77" spans="1:18" x14ac:dyDescent="0.3">
      <c r="A77" s="3" t="s">
        <v>352</v>
      </c>
      <c r="B77" s="5" t="str">
        <f>PROPER(online_course_student_data_1!B77)</f>
        <v>Christopher Evans</v>
      </c>
      <c r="C77" t="s">
        <v>354</v>
      </c>
      <c r="D77" s="5" t="s">
        <v>91</v>
      </c>
      <c r="E77" s="5" t="s">
        <v>70</v>
      </c>
      <c r="F77" s="6">
        <f>IF(OR(ISBLANK(online_course_student_data_1!F77),online_course_student_data_1!F77=0),FLOOR(AVERAGE(online_course_student_data_1!F:F),1),online_course_student_data_1!F77)</f>
        <v>15</v>
      </c>
      <c r="G77" s="1">
        <v>44810</v>
      </c>
      <c r="H77" s="5" t="s">
        <v>141</v>
      </c>
      <c r="I77" s="5" t="s">
        <v>142</v>
      </c>
      <c r="J77" s="6">
        <f>IF(online_course_student_data_1!J77&lt;1,online_course_student_data_1!J77*100,online_course_student_data_1!J77)</f>
        <v>39</v>
      </c>
      <c r="K77">
        <f>IF(online_course_student_data_1!K77&gt;10,online_course_student_data_1!K77/60,online_course_student_data_1!K77)</f>
        <v>1</v>
      </c>
      <c r="L77" t="s">
        <v>36</v>
      </c>
      <c r="M77" s="6">
        <f>IF(OR(ISBLANK(online_course_student_data_1!M77),online_course_student_data_1!M77&gt;5),MEDIAN(online_course_student_data_1!M:M),online_course_student_data_1!M77)</f>
        <v>4</v>
      </c>
      <c r="N77" s="5" t="str">
        <f>IF(AND(Table2[[#This Row],[Completed]]="Yes",Table2[[#This Row],[Feedback_Rating]]&gt;=4),"Yes","No")</f>
        <v>No</v>
      </c>
      <c r="O77" t="s">
        <v>355</v>
      </c>
      <c r="P77">
        <f>LEN(Table2[[#This Row],[Session_Attendance]])-LEN(SUBSTITUTE(Table2[[#This Row],[Session_Attendance]],",",""))+1</f>
        <v>2</v>
      </c>
      <c r="Q77" t="str" cm="1">
        <f t="array" ref="Q77">_xlfn.IFS(AND(18&lt;=F77,F77&lt;=22),"Student",AND(23&lt;=F77,F77&lt;=30),"Early Career",AND(31&lt;=F77,F77&lt;=40),"Mid Career",TRUE,"Senior")</f>
        <v>Senior</v>
      </c>
      <c r="R77" t="str" cm="1">
        <f t="array" ref="R77">_xlfn.IFS(AND(0&lt;=J77+K77,J77+K77&lt;=5),"Low",AND(5&lt;=J77+K77,J77+K77&lt;=15),"Medium",TRUE,"High")</f>
        <v>High</v>
      </c>
    </row>
    <row r="78" spans="1:18" x14ac:dyDescent="0.3">
      <c r="A78" s="2" t="s">
        <v>356</v>
      </c>
      <c r="B78" s="5" t="str">
        <f>PROPER(online_course_student_data_1!B78)</f>
        <v>Bob Pitts</v>
      </c>
      <c r="C78" t="s">
        <v>358</v>
      </c>
      <c r="D78" s="5" t="s">
        <v>17</v>
      </c>
      <c r="E78" s="5" t="s">
        <v>42</v>
      </c>
      <c r="F78" s="6">
        <f>IF(OR(ISBLANK(online_course_student_data_1!F78),online_course_student_data_1!F78=0),FLOOR(AVERAGE(online_course_student_data_1!F:F),1),online_course_student_data_1!F78)</f>
        <v>15</v>
      </c>
      <c r="G78" s="1">
        <v>45298</v>
      </c>
      <c r="H78" s="5" t="s">
        <v>229</v>
      </c>
      <c r="I78" s="5" t="s">
        <v>142</v>
      </c>
      <c r="J78" s="6">
        <f>IF(online_course_student_data_1!J78&lt;1,online_course_student_data_1!J78*100,online_course_student_data_1!J78)</f>
        <v>34</v>
      </c>
      <c r="K78">
        <f>IF(online_course_student_data_1!K78&gt;10,online_course_student_data_1!K78/60,online_course_student_data_1!K78)</f>
        <v>0.75</v>
      </c>
      <c r="L78" t="s">
        <v>36</v>
      </c>
      <c r="M78" s="6">
        <f>IF(OR(ISBLANK(online_course_student_data_1!M78),online_course_student_data_1!M78&gt;5),MEDIAN(online_course_student_data_1!M:M),online_course_student_data_1!M78)</f>
        <v>4</v>
      </c>
      <c r="N78" s="5" t="str">
        <f>IF(AND(Table2[[#This Row],[Completed]]="Yes",Table2[[#This Row],[Feedback_Rating]]&gt;=4),"Yes","No")</f>
        <v>No</v>
      </c>
      <c r="O78" t="s">
        <v>359</v>
      </c>
      <c r="P78">
        <f>LEN(Table2[[#This Row],[Session_Attendance]])-LEN(SUBSTITUTE(Table2[[#This Row],[Session_Attendance]],",",""))+1</f>
        <v>6</v>
      </c>
      <c r="Q78" t="str" cm="1">
        <f t="array" ref="Q78">_xlfn.IFS(AND(18&lt;=F78,F78&lt;=22),"Student",AND(23&lt;=F78,F78&lt;=30),"Early Career",AND(31&lt;=F78,F78&lt;=40),"Mid Career",TRUE,"Senior")</f>
        <v>Senior</v>
      </c>
      <c r="R78" t="str" cm="1">
        <f t="array" ref="R78">_xlfn.IFS(AND(0&lt;=J78+K78,J78+K78&lt;=5),"Low",AND(5&lt;=J78+K78,J78+K78&lt;=15),"Medium",TRUE,"High")</f>
        <v>High</v>
      </c>
    </row>
    <row r="79" spans="1:18" x14ac:dyDescent="0.3">
      <c r="A79" s="3" t="s">
        <v>360</v>
      </c>
      <c r="B79" s="5" t="str">
        <f>PROPER(online_course_student_data_1!B79)</f>
        <v>Dwayne Payne</v>
      </c>
      <c r="C79" t="s">
        <v>362</v>
      </c>
      <c r="D79" s="5" t="s">
        <v>91</v>
      </c>
      <c r="E79" s="5" t="s">
        <v>26</v>
      </c>
      <c r="F79" s="6">
        <f>IF(OR(ISBLANK(online_course_student_data_1!F79),online_course_student_data_1!F79=0),FLOOR(AVERAGE(online_course_student_data_1!F:F),1),online_course_student_data_1!F79)</f>
        <v>15</v>
      </c>
      <c r="G79" s="1">
        <v>45054</v>
      </c>
      <c r="H79" s="5" t="s">
        <v>19</v>
      </c>
      <c r="I79" s="5" t="s">
        <v>20</v>
      </c>
      <c r="J79" s="6">
        <f>IF(online_course_student_data_1!J79&lt;1,online_course_student_data_1!J79*100,online_course_student_data_1!J79)</f>
        <v>50</v>
      </c>
      <c r="K79">
        <f>IF(online_course_student_data_1!K79&gt;10,online_course_student_data_1!K79/60,online_course_student_data_1!K79)</f>
        <v>1</v>
      </c>
      <c r="L79" t="s">
        <v>29</v>
      </c>
      <c r="M79" s="6">
        <f>IF(OR(ISBLANK(online_course_student_data_1!M79),online_course_student_data_1!M79&gt;5),MEDIAN(online_course_student_data_1!M:M),online_course_student_data_1!M79)</f>
        <v>4</v>
      </c>
      <c r="N79" s="5" t="str">
        <f>IF(AND(Table2[[#This Row],[Completed]]="Yes",Table2[[#This Row],[Feedback_Rating]]&gt;=4),"Yes","No")</f>
        <v>Yes</v>
      </c>
      <c r="O79" t="s">
        <v>363</v>
      </c>
      <c r="P79">
        <f>LEN(Table2[[#This Row],[Session_Attendance]])-LEN(SUBSTITUTE(Table2[[#This Row],[Session_Attendance]],",",""))+1</f>
        <v>4</v>
      </c>
      <c r="Q79" t="str" cm="1">
        <f t="array" ref="Q79">_xlfn.IFS(AND(18&lt;=F79,F79&lt;=22),"Student",AND(23&lt;=F79,F79&lt;=30),"Early Career",AND(31&lt;=F79,F79&lt;=40),"Mid Career",TRUE,"Senior")</f>
        <v>Senior</v>
      </c>
      <c r="R79" t="str" cm="1">
        <f t="array" ref="R79">_xlfn.IFS(AND(0&lt;=J79+K79,J79+K79&lt;=5),"Low",AND(5&lt;=J79+K79,J79+K79&lt;=15),"Medium",TRUE,"High")</f>
        <v>High</v>
      </c>
    </row>
    <row r="80" spans="1:18" x14ac:dyDescent="0.3">
      <c r="A80" s="2" t="s">
        <v>364</v>
      </c>
      <c r="B80" s="5" t="str">
        <f>PROPER(online_course_student_data_1!B80)</f>
        <v>John Young</v>
      </c>
      <c r="C80" t="s">
        <v>4733</v>
      </c>
      <c r="D80" s="5" t="s">
        <v>17</v>
      </c>
      <c r="E80" s="5" t="s">
        <v>85</v>
      </c>
      <c r="F80" s="6">
        <f>IF(OR(ISBLANK(online_course_student_data_1!F80),online_course_student_data_1!F80=0),FLOOR(AVERAGE(online_course_student_data_1!F:F),1),online_course_student_data_1!F80)</f>
        <v>38</v>
      </c>
      <c r="G80" s="1">
        <v>45367</v>
      </c>
      <c r="H80" s="5" t="s">
        <v>71</v>
      </c>
      <c r="I80" s="5" t="s">
        <v>35</v>
      </c>
      <c r="J80" s="6">
        <f>IF(online_course_student_data_1!J80&lt;1,online_course_student_data_1!J80*100,online_course_student_data_1!J80)</f>
        <v>13</v>
      </c>
      <c r="K80">
        <f>IF(online_course_student_data_1!K80&gt;10,online_course_student_data_1!K80/60,online_course_student_data_1!K80)</f>
        <v>1</v>
      </c>
      <c r="L80" t="s">
        <v>36</v>
      </c>
      <c r="M80" s="6">
        <f>IF(OR(ISBLANK(online_course_student_data_1!M80),online_course_student_data_1!M80&gt;5),MEDIAN(online_course_student_data_1!M:M),online_course_student_data_1!M80)</f>
        <v>4</v>
      </c>
      <c r="N80" s="5" t="str">
        <f>IF(AND(Table2[[#This Row],[Completed]]="Yes",Table2[[#This Row],[Feedback_Rating]]&gt;=4),"Yes","No")</f>
        <v>No</v>
      </c>
      <c r="O80" t="s">
        <v>366</v>
      </c>
      <c r="P80">
        <f>LEN(Table2[[#This Row],[Session_Attendance]])-LEN(SUBSTITUTE(Table2[[#This Row],[Session_Attendance]],",",""))+1</f>
        <v>7</v>
      </c>
      <c r="Q80" t="str" cm="1">
        <f t="array" ref="Q80">_xlfn.IFS(AND(18&lt;=F80,F80&lt;=22),"Student",AND(23&lt;=F80,F80&lt;=30),"Early Career",AND(31&lt;=F80,F80&lt;=40),"Mid Career",TRUE,"Senior")</f>
        <v>Mid Career</v>
      </c>
      <c r="R80" t="str" cm="1">
        <f t="array" ref="R80">_xlfn.IFS(AND(0&lt;=J80+K80,J80+K80&lt;=5),"Low",AND(5&lt;=J80+K80,J80+K80&lt;=15),"Medium",TRUE,"High")</f>
        <v>Medium</v>
      </c>
    </row>
    <row r="81" spans="1:18" x14ac:dyDescent="0.3">
      <c r="A81" s="3" t="s">
        <v>367</v>
      </c>
      <c r="B81" s="5" t="str">
        <f>PROPER(online_course_student_data_1!B81)</f>
        <v>Alison Greer</v>
      </c>
      <c r="C81" t="s">
        <v>369</v>
      </c>
      <c r="D81" s="5" t="s">
        <v>17</v>
      </c>
      <c r="E81" s="5" t="s">
        <v>26</v>
      </c>
      <c r="F81" s="6">
        <f>IF(OR(ISBLANK(online_course_student_data_1!F81),online_course_student_data_1!F81=0),FLOOR(AVERAGE(online_course_student_data_1!F:F),1),online_course_student_data_1!F81)</f>
        <v>15</v>
      </c>
      <c r="G81" s="1">
        <v>45546</v>
      </c>
      <c r="H81" s="5" t="s">
        <v>71</v>
      </c>
      <c r="I81" s="5" t="s">
        <v>35</v>
      </c>
      <c r="J81" s="6">
        <f>IF(online_course_student_data_1!J81&lt;1,online_course_student_data_1!J81*100,online_course_student_data_1!J81)</f>
        <v>4</v>
      </c>
      <c r="K81">
        <f>IF(online_course_student_data_1!K81&gt;10,online_course_student_data_1!K81/60,online_course_student_data_1!K81)</f>
        <v>1.5</v>
      </c>
      <c r="L81" t="s">
        <v>36</v>
      </c>
      <c r="M81" s="6">
        <f>IF(OR(ISBLANK(online_course_student_data_1!M81),online_course_student_data_1!M81&gt;5),MEDIAN(online_course_student_data_1!M:M),online_course_student_data_1!M81)</f>
        <v>3</v>
      </c>
      <c r="N81" s="5" t="str">
        <f>IF(AND(Table2[[#This Row],[Completed]]="Yes",Table2[[#This Row],[Feedback_Rating]]&gt;=4),"Yes","No")</f>
        <v>No</v>
      </c>
      <c r="O81" t="s">
        <v>370</v>
      </c>
      <c r="P81">
        <f>LEN(Table2[[#This Row],[Session_Attendance]])-LEN(SUBSTITUTE(Table2[[#This Row],[Session_Attendance]],",",""))+1</f>
        <v>7</v>
      </c>
      <c r="Q81" t="str" cm="1">
        <f t="array" ref="Q81">_xlfn.IFS(AND(18&lt;=F81,F81&lt;=22),"Student",AND(23&lt;=F81,F81&lt;=30),"Early Career",AND(31&lt;=F81,F81&lt;=40),"Mid Career",TRUE,"Senior")</f>
        <v>Senior</v>
      </c>
      <c r="R81" t="str" cm="1">
        <f t="array" ref="R81">_xlfn.IFS(AND(0&lt;=J81+K81,J81+K81&lt;=5),"Low",AND(5&lt;=J81+K81,J81+K81&lt;=15),"Medium",TRUE,"High")</f>
        <v>Medium</v>
      </c>
    </row>
    <row r="82" spans="1:18" x14ac:dyDescent="0.3">
      <c r="A82" s="2" t="s">
        <v>371</v>
      </c>
      <c r="B82" s="5" t="str">
        <f>PROPER(online_course_student_data_1!B82)</f>
        <v>Crystal Pham</v>
      </c>
      <c r="C82" t="s">
        <v>373</v>
      </c>
      <c r="D82" s="5" t="s">
        <v>91</v>
      </c>
      <c r="E82" s="5" t="s">
        <v>26</v>
      </c>
      <c r="F82" s="6">
        <f>IF(OR(ISBLANK(online_course_student_data_1!F82),online_course_student_data_1!F82=0),FLOOR(AVERAGE(online_course_student_data_1!F:F),1),online_course_student_data_1!F82)</f>
        <v>15</v>
      </c>
      <c r="G82" s="1">
        <v>45429</v>
      </c>
      <c r="H82" s="5" t="s">
        <v>65</v>
      </c>
      <c r="I82" s="5" t="s">
        <v>28</v>
      </c>
      <c r="J82" s="6">
        <f>IF(online_course_student_data_1!J82&lt;1,online_course_student_data_1!J82*100,online_course_student_data_1!J82)</f>
        <v>62</v>
      </c>
      <c r="K82">
        <f>IF(online_course_student_data_1!K82&gt;10,online_course_student_data_1!K82/60,online_course_student_data_1!K82)</f>
        <v>2</v>
      </c>
      <c r="L82" t="s">
        <v>36</v>
      </c>
      <c r="M82" s="6">
        <f>IF(OR(ISBLANK(online_course_student_data_1!M82),online_course_student_data_1!M82&gt;5),MEDIAN(online_course_student_data_1!M:M),online_course_student_data_1!M82)</f>
        <v>5</v>
      </c>
      <c r="N82" s="5" t="str">
        <f>IF(AND(Table2[[#This Row],[Completed]]="Yes",Table2[[#This Row],[Feedback_Rating]]&gt;=4),"Yes","No")</f>
        <v>No</v>
      </c>
      <c r="O82" t="s">
        <v>374</v>
      </c>
      <c r="P82">
        <f>LEN(Table2[[#This Row],[Session_Attendance]])-LEN(SUBSTITUTE(Table2[[#This Row],[Session_Attendance]],",",""))+1</f>
        <v>3</v>
      </c>
      <c r="Q82" t="str" cm="1">
        <f t="array" ref="Q82">_xlfn.IFS(AND(18&lt;=F82,F82&lt;=22),"Student",AND(23&lt;=F82,F82&lt;=30),"Early Career",AND(31&lt;=F82,F82&lt;=40),"Mid Career",TRUE,"Senior")</f>
        <v>Senior</v>
      </c>
      <c r="R82" t="str" cm="1">
        <f t="array" ref="R82">_xlfn.IFS(AND(0&lt;=J82+K82,J82+K82&lt;=5),"Low",AND(5&lt;=J82+K82,J82+K82&lt;=15),"Medium",TRUE,"High")</f>
        <v>High</v>
      </c>
    </row>
    <row r="83" spans="1:18" x14ac:dyDescent="0.3">
      <c r="A83" s="3" t="s">
        <v>375</v>
      </c>
      <c r="B83" s="5" t="str">
        <f>PROPER(online_course_student_data_1!B83)</f>
        <v>Kevin Oconnor</v>
      </c>
      <c r="C83" t="s">
        <v>377</v>
      </c>
      <c r="D83" s="5" t="s">
        <v>17</v>
      </c>
      <c r="E83" s="5" t="s">
        <v>48</v>
      </c>
      <c r="F83" s="6">
        <f>IF(OR(ISBLANK(online_course_student_data_1!F83),online_course_student_data_1!F83=0),FLOOR(AVERAGE(online_course_student_data_1!F:F),1),online_course_student_data_1!F83)</f>
        <v>15</v>
      </c>
      <c r="G83" s="1">
        <v>45632</v>
      </c>
      <c r="H83" s="5" t="s">
        <v>34</v>
      </c>
      <c r="I83" s="5" t="s">
        <v>35</v>
      </c>
      <c r="J83" s="6">
        <f>IF(online_course_student_data_1!J83&lt;1,online_course_student_data_1!J83*100,online_course_student_data_1!J83)</f>
        <v>82</v>
      </c>
      <c r="K83">
        <f>IF(online_course_student_data_1!K83&gt;10,online_course_student_data_1!K83/60,online_course_student_data_1!K83)</f>
        <v>0.75</v>
      </c>
      <c r="L83" t="s">
        <v>36</v>
      </c>
      <c r="M83" s="6">
        <f>IF(OR(ISBLANK(online_course_student_data_1!M83),online_course_student_data_1!M83&gt;5),MEDIAN(online_course_student_data_1!M:M),online_course_student_data_1!M83)</f>
        <v>3</v>
      </c>
      <c r="N83" s="5" t="str">
        <f>IF(AND(Table2[[#This Row],[Completed]]="Yes",Table2[[#This Row],[Feedback_Rating]]&gt;=4),"Yes","No")</f>
        <v>No</v>
      </c>
      <c r="O83" t="s">
        <v>378</v>
      </c>
      <c r="P83">
        <f>LEN(Table2[[#This Row],[Session_Attendance]])-LEN(SUBSTITUTE(Table2[[#This Row],[Session_Attendance]],",",""))+1</f>
        <v>6</v>
      </c>
      <c r="Q83" t="str" cm="1">
        <f t="array" ref="Q83">_xlfn.IFS(AND(18&lt;=F83,F83&lt;=22),"Student",AND(23&lt;=F83,F83&lt;=30),"Early Career",AND(31&lt;=F83,F83&lt;=40),"Mid Career",TRUE,"Senior")</f>
        <v>Senior</v>
      </c>
      <c r="R83" t="str" cm="1">
        <f t="array" ref="R83">_xlfn.IFS(AND(0&lt;=J83+K83,J83+K83&lt;=5),"Low",AND(5&lt;=J83+K83,J83+K83&lt;=15),"Medium",TRUE,"High")</f>
        <v>High</v>
      </c>
    </row>
    <row r="84" spans="1:18" x14ac:dyDescent="0.3">
      <c r="A84" s="2" t="s">
        <v>379</v>
      </c>
      <c r="B84" s="5" t="str">
        <f>PROPER(online_course_student_data_1!B84)</f>
        <v>Thomas Raymond</v>
      </c>
      <c r="C84" t="s">
        <v>381</v>
      </c>
      <c r="D84" s="5" t="s">
        <v>17</v>
      </c>
      <c r="E84" s="5" t="s">
        <v>85</v>
      </c>
      <c r="F84" s="6">
        <f>IF(OR(ISBLANK(online_course_student_data_1!F84),online_course_student_data_1!F84=0),FLOOR(AVERAGE(online_course_student_data_1!F:F),1),online_course_student_data_1!F84)</f>
        <v>44</v>
      </c>
      <c r="G84" s="1">
        <v>45482</v>
      </c>
      <c r="H84" s="5" t="s">
        <v>86</v>
      </c>
      <c r="I84" s="5" t="s">
        <v>28</v>
      </c>
      <c r="J84" s="6">
        <f>IF(online_course_student_data_1!J84&lt;1,online_course_student_data_1!J84*100,online_course_student_data_1!J84)</f>
        <v>16</v>
      </c>
      <c r="K84">
        <f>IF(online_course_student_data_1!K84&gt;10,online_course_student_data_1!K84/60,online_course_student_data_1!K84)</f>
        <v>2</v>
      </c>
      <c r="L84" t="s">
        <v>36</v>
      </c>
      <c r="M84" s="6">
        <f>IF(OR(ISBLANK(online_course_student_data_1!M84),online_course_student_data_1!M84&gt;5),MEDIAN(online_course_student_data_1!M:M),online_course_student_data_1!M84)</f>
        <v>4</v>
      </c>
      <c r="N84" s="5" t="str">
        <f>IF(AND(Table2[[#This Row],[Completed]]="Yes",Table2[[#This Row],[Feedback_Rating]]&gt;=4),"Yes","No")</f>
        <v>No</v>
      </c>
      <c r="O84" t="s">
        <v>382</v>
      </c>
      <c r="P84">
        <f>LEN(Table2[[#This Row],[Session_Attendance]])-LEN(SUBSTITUTE(Table2[[#This Row],[Session_Attendance]],",",""))+1</f>
        <v>1</v>
      </c>
      <c r="Q84" t="str" cm="1">
        <f t="array" ref="Q84">_xlfn.IFS(AND(18&lt;=F84,F84&lt;=22),"Student",AND(23&lt;=F84,F84&lt;=30),"Early Career",AND(31&lt;=F84,F84&lt;=40),"Mid Career",TRUE,"Senior")</f>
        <v>Senior</v>
      </c>
      <c r="R84" t="str" cm="1">
        <f t="array" ref="R84">_xlfn.IFS(AND(0&lt;=J84+K84,J84+K84&lt;=5),"Low",AND(5&lt;=J84+K84,J84+K84&lt;=15),"Medium",TRUE,"High")</f>
        <v>High</v>
      </c>
    </row>
    <row r="85" spans="1:18" x14ac:dyDescent="0.3">
      <c r="A85" s="3" t="s">
        <v>383</v>
      </c>
      <c r="B85" s="5" t="str">
        <f>PROPER(online_course_student_data_1!B85)</f>
        <v>Tracy Ballard</v>
      </c>
      <c r="C85" t="s">
        <v>385</v>
      </c>
      <c r="D85" s="5" t="s">
        <v>91</v>
      </c>
      <c r="E85" s="5" t="s">
        <v>48</v>
      </c>
      <c r="F85" s="6">
        <f>IF(OR(ISBLANK(online_course_student_data_1!F85),online_course_student_data_1!F85=0),FLOOR(AVERAGE(online_course_student_data_1!F:F),1),online_course_student_data_1!F85)</f>
        <v>15</v>
      </c>
      <c r="G85" s="1">
        <v>45008</v>
      </c>
      <c r="H85" s="5" t="s">
        <v>86</v>
      </c>
      <c r="I85" s="5" t="s">
        <v>28</v>
      </c>
      <c r="J85" s="6">
        <f>IF(online_course_student_data_1!J85&lt;1,online_course_student_data_1!J85*100,online_course_student_data_1!J85)</f>
        <v>69</v>
      </c>
      <c r="K85">
        <f>IF(online_course_student_data_1!K85&gt;10,online_course_student_data_1!K85/60,online_course_student_data_1!K85)</f>
        <v>1.5</v>
      </c>
      <c r="L85" t="s">
        <v>36</v>
      </c>
      <c r="M85" s="6">
        <f>IF(OR(ISBLANK(online_course_student_data_1!M85),online_course_student_data_1!M85&gt;5),MEDIAN(online_course_student_data_1!M:M),online_course_student_data_1!M85)</f>
        <v>3</v>
      </c>
      <c r="N85" s="5" t="str">
        <f>IF(AND(Table2[[#This Row],[Completed]]="Yes",Table2[[#This Row],[Feedback_Rating]]&gt;=4),"Yes","No")</f>
        <v>No</v>
      </c>
      <c r="O85" t="s">
        <v>386</v>
      </c>
      <c r="P85">
        <f>LEN(Table2[[#This Row],[Session_Attendance]])-LEN(SUBSTITUTE(Table2[[#This Row],[Session_Attendance]],",",""))+1</f>
        <v>5</v>
      </c>
      <c r="Q85" t="str" cm="1">
        <f t="array" ref="Q85">_xlfn.IFS(AND(18&lt;=F85,F85&lt;=22),"Student",AND(23&lt;=F85,F85&lt;=30),"Early Career",AND(31&lt;=F85,F85&lt;=40),"Mid Career",TRUE,"Senior")</f>
        <v>Senior</v>
      </c>
      <c r="R85" t="str" cm="1">
        <f t="array" ref="R85">_xlfn.IFS(AND(0&lt;=J85+K85,J85+K85&lt;=5),"Low",AND(5&lt;=J85+K85,J85+K85&lt;=15),"Medium",TRUE,"High")</f>
        <v>High</v>
      </c>
    </row>
    <row r="86" spans="1:18" x14ac:dyDescent="0.3">
      <c r="A86" s="2" t="s">
        <v>387</v>
      </c>
      <c r="B86" s="5" t="str">
        <f>PROPER(online_course_student_data_1!B86)</f>
        <v>Lauren Carson</v>
      </c>
      <c r="C86" t="s">
        <v>389</v>
      </c>
      <c r="D86" s="5" t="s">
        <v>17</v>
      </c>
      <c r="E86" s="5" t="s">
        <v>48</v>
      </c>
      <c r="F86" s="6">
        <f>IF(OR(ISBLANK(online_course_student_data_1!F86),online_course_student_data_1!F86=0),FLOOR(AVERAGE(online_course_student_data_1!F:F),1),online_course_student_data_1!F86)</f>
        <v>15</v>
      </c>
      <c r="G86" s="1">
        <v>44849</v>
      </c>
      <c r="H86" s="5" t="s">
        <v>65</v>
      </c>
      <c r="I86" s="5" t="s">
        <v>28</v>
      </c>
      <c r="J86" s="6">
        <f>IF(online_course_student_data_1!J86&lt;1,online_course_student_data_1!J86*100,online_course_student_data_1!J86)</f>
        <v>16</v>
      </c>
      <c r="K86">
        <f>IF(online_course_student_data_1!K86&gt;10,online_course_student_data_1!K86/60,online_course_student_data_1!K86)</f>
        <v>1.5</v>
      </c>
      <c r="L86" t="s">
        <v>29</v>
      </c>
      <c r="M86" s="6">
        <f>IF(OR(ISBLANK(online_course_student_data_1!M86),online_course_student_data_1!M86&gt;5),MEDIAN(online_course_student_data_1!M:M),online_course_student_data_1!M86)</f>
        <v>4</v>
      </c>
      <c r="N86" s="5" t="str">
        <f>IF(AND(Table2[[#This Row],[Completed]]="Yes",Table2[[#This Row],[Feedback_Rating]]&gt;=4),"Yes","No")</f>
        <v>Yes</v>
      </c>
      <c r="O86" t="s">
        <v>390</v>
      </c>
      <c r="P86">
        <f>LEN(Table2[[#This Row],[Session_Attendance]])-LEN(SUBSTITUTE(Table2[[#This Row],[Session_Attendance]],",",""))+1</f>
        <v>1</v>
      </c>
      <c r="Q86" t="str" cm="1">
        <f t="array" ref="Q86">_xlfn.IFS(AND(18&lt;=F86,F86&lt;=22),"Student",AND(23&lt;=F86,F86&lt;=30),"Early Career",AND(31&lt;=F86,F86&lt;=40),"Mid Career",TRUE,"Senior")</f>
        <v>Senior</v>
      </c>
      <c r="R86" t="str" cm="1">
        <f t="array" ref="R86">_xlfn.IFS(AND(0&lt;=J86+K86,J86+K86&lt;=5),"Low",AND(5&lt;=J86+K86,J86+K86&lt;=15),"Medium",TRUE,"High")</f>
        <v>High</v>
      </c>
    </row>
    <row r="87" spans="1:18" x14ac:dyDescent="0.3">
      <c r="A87" s="3" t="s">
        <v>391</v>
      </c>
      <c r="B87" s="5" t="str">
        <f>PROPER(online_course_student_data_1!B87)</f>
        <v>Madison Marshall</v>
      </c>
      <c r="C87" t="s">
        <v>393</v>
      </c>
      <c r="D87" s="5" t="s">
        <v>91</v>
      </c>
      <c r="E87" s="5" t="s">
        <v>26</v>
      </c>
      <c r="F87" s="6">
        <f>IF(OR(ISBLANK(online_course_student_data_1!F87),online_course_student_data_1!F87=0),FLOOR(AVERAGE(online_course_student_data_1!F:F),1),online_course_student_data_1!F87)</f>
        <v>15</v>
      </c>
      <c r="G87" s="1">
        <v>45530</v>
      </c>
      <c r="H87" s="5" t="s">
        <v>110</v>
      </c>
      <c r="I87" s="5" t="s">
        <v>56</v>
      </c>
      <c r="J87" s="6">
        <f>IF(online_course_student_data_1!J87&lt;1,online_course_student_data_1!J87*100,online_course_student_data_1!J87)</f>
        <v>1</v>
      </c>
      <c r="K87">
        <f>IF(online_course_student_data_1!K87&gt;10,online_course_student_data_1!K87/60,online_course_student_data_1!K87)</f>
        <v>0.75</v>
      </c>
      <c r="L87" t="s">
        <v>29</v>
      </c>
      <c r="M87" s="6">
        <f>IF(OR(ISBLANK(online_course_student_data_1!M87),online_course_student_data_1!M87&gt;5),MEDIAN(online_course_student_data_1!M:M),online_course_student_data_1!M87)</f>
        <v>4</v>
      </c>
      <c r="N87" s="5" t="str">
        <f>IF(AND(Table2[[#This Row],[Completed]]="Yes",Table2[[#This Row],[Feedback_Rating]]&gt;=4),"Yes","No")</f>
        <v>Yes</v>
      </c>
      <c r="O87" t="s">
        <v>394</v>
      </c>
      <c r="P87">
        <f>LEN(Table2[[#This Row],[Session_Attendance]])-LEN(SUBSTITUTE(Table2[[#This Row],[Session_Attendance]],",",""))+1</f>
        <v>4</v>
      </c>
      <c r="Q87" t="str" cm="1">
        <f t="array" ref="Q87">_xlfn.IFS(AND(18&lt;=F87,F87&lt;=22),"Student",AND(23&lt;=F87,F87&lt;=30),"Early Career",AND(31&lt;=F87,F87&lt;=40),"Mid Career",TRUE,"Senior")</f>
        <v>Senior</v>
      </c>
      <c r="R87" t="str" cm="1">
        <f t="array" ref="R87">_xlfn.IFS(AND(0&lt;=J87+K87,J87+K87&lt;=5),"Low",AND(5&lt;=J87+K87,J87+K87&lt;=15),"Medium",TRUE,"High")</f>
        <v>Low</v>
      </c>
    </row>
    <row r="88" spans="1:18" x14ac:dyDescent="0.3">
      <c r="A88" s="2" t="s">
        <v>395</v>
      </c>
      <c r="B88" s="5" t="str">
        <f>PROPER(online_course_student_data_1!B88)</f>
        <v>Joshua Price</v>
      </c>
      <c r="C88" t="s">
        <v>397</v>
      </c>
      <c r="D88" s="5" t="s">
        <v>17</v>
      </c>
      <c r="E88" s="5" t="s">
        <v>70</v>
      </c>
      <c r="F88" s="6">
        <f>IF(OR(ISBLANK(online_course_student_data_1!F88),online_course_student_data_1!F88=0),FLOOR(AVERAGE(online_course_student_data_1!F:F),1),online_course_student_data_1!F88)</f>
        <v>15</v>
      </c>
      <c r="G88" s="1">
        <v>45130</v>
      </c>
      <c r="H88" s="5" t="s">
        <v>110</v>
      </c>
      <c r="I88" s="5" t="s">
        <v>56</v>
      </c>
      <c r="J88" s="6">
        <f>IF(online_course_student_data_1!J88&lt;1,online_course_student_data_1!J88*100,online_course_student_data_1!J88)</f>
        <v>41</v>
      </c>
      <c r="K88">
        <f>IF(online_course_student_data_1!K88&gt;10,online_course_student_data_1!K88/60,online_course_student_data_1!K88)</f>
        <v>1.5</v>
      </c>
      <c r="L88" t="s">
        <v>29</v>
      </c>
      <c r="M88" s="6">
        <f>IF(OR(ISBLANK(online_course_student_data_1!M88),online_course_student_data_1!M88&gt;5),MEDIAN(online_course_student_data_1!M:M),online_course_student_data_1!M88)</f>
        <v>5</v>
      </c>
      <c r="N88" s="5" t="str">
        <f>IF(AND(Table2[[#This Row],[Completed]]="Yes",Table2[[#This Row],[Feedback_Rating]]&gt;=4),"Yes","No")</f>
        <v>Yes</v>
      </c>
      <c r="O88" t="s">
        <v>398</v>
      </c>
      <c r="P88">
        <f>LEN(Table2[[#This Row],[Session_Attendance]])-LEN(SUBSTITUTE(Table2[[#This Row],[Session_Attendance]],",",""))+1</f>
        <v>8</v>
      </c>
      <c r="Q88" t="str" cm="1">
        <f t="array" ref="Q88">_xlfn.IFS(AND(18&lt;=F88,F88&lt;=22),"Student",AND(23&lt;=F88,F88&lt;=30),"Early Career",AND(31&lt;=F88,F88&lt;=40),"Mid Career",TRUE,"Senior")</f>
        <v>Senior</v>
      </c>
      <c r="R88" t="str" cm="1">
        <f t="array" ref="R88">_xlfn.IFS(AND(0&lt;=J88+K88,J88+K88&lt;=5),"Low",AND(5&lt;=J88+K88,J88+K88&lt;=15),"Medium",TRUE,"High")</f>
        <v>High</v>
      </c>
    </row>
    <row r="89" spans="1:18" x14ac:dyDescent="0.3">
      <c r="A89" s="3" t="s">
        <v>399</v>
      </c>
      <c r="B89" s="5" t="str">
        <f>PROPER(online_course_student_data_1!B89)</f>
        <v>Teresa Ramirez</v>
      </c>
      <c r="C89" t="s">
        <v>401</v>
      </c>
      <c r="D89" s="5" t="s">
        <v>17</v>
      </c>
      <c r="E89" s="5" t="s">
        <v>70</v>
      </c>
      <c r="F89" s="6">
        <f>IF(OR(ISBLANK(online_course_student_data_1!F89),online_course_student_data_1!F89=0),FLOOR(AVERAGE(online_course_student_data_1!F:F),1),online_course_student_data_1!F89)</f>
        <v>32</v>
      </c>
      <c r="G89" s="1">
        <v>45302</v>
      </c>
      <c r="H89" s="5" t="s">
        <v>65</v>
      </c>
      <c r="I89" s="5" t="s">
        <v>28</v>
      </c>
      <c r="J89" s="6">
        <f>IF(online_course_student_data_1!J89&lt;1,online_course_student_data_1!J89*100,online_course_student_data_1!J89)</f>
        <v>83</v>
      </c>
      <c r="K89">
        <f>IF(online_course_student_data_1!K89&gt;10,online_course_student_data_1!K89/60,online_course_student_data_1!K89)</f>
        <v>1</v>
      </c>
      <c r="L89" t="s">
        <v>36</v>
      </c>
      <c r="M89" s="6">
        <f>IF(OR(ISBLANK(online_course_student_data_1!M89),online_course_student_data_1!M89&gt;5),MEDIAN(online_course_student_data_1!M:M),online_course_student_data_1!M89)</f>
        <v>4</v>
      </c>
      <c r="N89" s="5" t="str">
        <f>IF(AND(Table2[[#This Row],[Completed]]="Yes",Table2[[#This Row],[Feedback_Rating]]&gt;=4),"Yes","No")</f>
        <v>No</v>
      </c>
      <c r="O89" t="s">
        <v>402</v>
      </c>
      <c r="P89">
        <f>LEN(Table2[[#This Row],[Session_Attendance]])-LEN(SUBSTITUTE(Table2[[#This Row],[Session_Attendance]],",",""))+1</f>
        <v>2</v>
      </c>
      <c r="Q89" t="str" cm="1">
        <f t="array" ref="Q89">_xlfn.IFS(AND(18&lt;=F89,F89&lt;=22),"Student",AND(23&lt;=F89,F89&lt;=30),"Early Career",AND(31&lt;=F89,F89&lt;=40),"Mid Career",TRUE,"Senior")</f>
        <v>Mid Career</v>
      </c>
      <c r="R89" t="str" cm="1">
        <f t="array" ref="R89">_xlfn.IFS(AND(0&lt;=J89+K89,J89+K89&lt;=5),"Low",AND(5&lt;=J89+K89,J89+K89&lt;=15),"Medium",TRUE,"High")</f>
        <v>High</v>
      </c>
    </row>
    <row r="90" spans="1:18" x14ac:dyDescent="0.3">
      <c r="A90" s="2" t="s">
        <v>403</v>
      </c>
      <c r="B90" s="5" t="str">
        <f>PROPER(online_course_student_data_1!B90)</f>
        <v>Maria Brown</v>
      </c>
      <c r="C90" t="s">
        <v>405</v>
      </c>
      <c r="D90" s="5" t="s">
        <v>17</v>
      </c>
      <c r="E90" s="5" t="s">
        <v>70</v>
      </c>
      <c r="F90" s="6">
        <f>IF(OR(ISBLANK(online_course_student_data_1!F90),online_course_student_data_1!F90=0),FLOOR(AVERAGE(online_course_student_data_1!F:F),1),online_course_student_data_1!F90)</f>
        <v>20</v>
      </c>
      <c r="G90" s="1">
        <v>44812</v>
      </c>
      <c r="H90" s="5" t="s">
        <v>55</v>
      </c>
      <c r="I90" s="5" t="s">
        <v>56</v>
      </c>
      <c r="J90" s="6">
        <f>IF(online_course_student_data_1!J90&lt;1,online_course_student_data_1!J90*100,online_course_student_data_1!J90)</f>
        <v>85</v>
      </c>
      <c r="K90">
        <f>IF(online_course_student_data_1!K90&gt;10,online_course_student_data_1!K90/60,online_course_student_data_1!K90)</f>
        <v>2</v>
      </c>
      <c r="L90" t="s">
        <v>29</v>
      </c>
      <c r="M90" s="6">
        <f>IF(OR(ISBLANK(online_course_student_data_1!M90),online_course_student_data_1!M90&gt;5),MEDIAN(online_course_student_data_1!M:M),online_course_student_data_1!M90)</f>
        <v>3</v>
      </c>
      <c r="N90" s="5" t="str">
        <f>IF(AND(Table2[[#This Row],[Completed]]="Yes",Table2[[#This Row],[Feedback_Rating]]&gt;=4),"Yes","No")</f>
        <v>No</v>
      </c>
      <c r="O90" t="s">
        <v>406</v>
      </c>
      <c r="P90">
        <f>LEN(Table2[[#This Row],[Session_Attendance]])-LEN(SUBSTITUTE(Table2[[#This Row],[Session_Attendance]],",",""))+1</f>
        <v>2</v>
      </c>
      <c r="Q90" t="str" cm="1">
        <f t="array" ref="Q90">_xlfn.IFS(AND(18&lt;=F90,F90&lt;=22),"Student",AND(23&lt;=F90,F90&lt;=30),"Early Career",AND(31&lt;=F90,F90&lt;=40),"Mid Career",TRUE,"Senior")</f>
        <v>Student</v>
      </c>
      <c r="R90" t="str" cm="1">
        <f t="array" ref="R90">_xlfn.IFS(AND(0&lt;=J90+K90,J90+K90&lt;=5),"Low",AND(5&lt;=J90+K90,J90+K90&lt;=15),"Medium",TRUE,"High")</f>
        <v>High</v>
      </c>
    </row>
    <row r="91" spans="1:18" x14ac:dyDescent="0.3">
      <c r="A91" s="3" t="s">
        <v>407</v>
      </c>
      <c r="B91" s="5" t="str">
        <f>PROPER(online_course_student_data_1!B91)</f>
        <v>Alison Buchanan</v>
      </c>
      <c r="C91" t="s">
        <v>409</v>
      </c>
      <c r="D91" s="5" t="s">
        <v>91</v>
      </c>
      <c r="E91" s="5" t="s">
        <v>26</v>
      </c>
      <c r="F91" s="6">
        <f>IF(OR(ISBLANK(online_course_student_data_1!F91),online_course_student_data_1!F91=0),FLOOR(AVERAGE(online_course_student_data_1!F:F),1),online_course_student_data_1!F91)</f>
        <v>15</v>
      </c>
      <c r="G91" s="1">
        <v>44800</v>
      </c>
      <c r="H91" s="5" t="s">
        <v>34</v>
      </c>
      <c r="I91" s="5" t="s">
        <v>35</v>
      </c>
      <c r="J91" s="6">
        <f>IF(online_course_student_data_1!J91&lt;1,online_course_student_data_1!J91*100,online_course_student_data_1!J91)</f>
        <v>71</v>
      </c>
      <c r="K91">
        <f>IF(online_course_student_data_1!K91&gt;10,online_course_student_data_1!K91/60,online_course_student_data_1!K91)</f>
        <v>0.75</v>
      </c>
      <c r="L91" t="s">
        <v>29</v>
      </c>
      <c r="M91" s="6">
        <f>IF(OR(ISBLANK(online_course_student_data_1!M91),online_course_student_data_1!M91&gt;5),MEDIAN(online_course_student_data_1!M:M),online_course_student_data_1!M91)</f>
        <v>3</v>
      </c>
      <c r="N91" s="5" t="str">
        <f>IF(AND(Table2[[#This Row],[Completed]]="Yes",Table2[[#This Row],[Feedback_Rating]]&gt;=4),"Yes","No")</f>
        <v>No</v>
      </c>
      <c r="O91" t="s">
        <v>410</v>
      </c>
      <c r="P91">
        <f>LEN(Table2[[#This Row],[Session_Attendance]])-LEN(SUBSTITUTE(Table2[[#This Row],[Session_Attendance]],",",""))+1</f>
        <v>1</v>
      </c>
      <c r="Q91" t="str" cm="1">
        <f t="array" ref="Q91">_xlfn.IFS(AND(18&lt;=F91,F91&lt;=22),"Student",AND(23&lt;=F91,F91&lt;=30),"Early Career",AND(31&lt;=F91,F91&lt;=40),"Mid Career",TRUE,"Senior")</f>
        <v>Senior</v>
      </c>
      <c r="R91" t="str" cm="1">
        <f t="array" ref="R91">_xlfn.IFS(AND(0&lt;=J91+K91,J91+K91&lt;=5),"Low",AND(5&lt;=J91+K91,J91+K91&lt;=15),"Medium",TRUE,"High")</f>
        <v>High</v>
      </c>
    </row>
    <row r="92" spans="1:18" x14ac:dyDescent="0.3">
      <c r="A92" s="2" t="s">
        <v>411</v>
      </c>
      <c r="B92" s="5" t="str">
        <f>PROPER(online_course_student_data_1!B92)</f>
        <v>William Huerta</v>
      </c>
      <c r="C92" t="s">
        <v>413</v>
      </c>
      <c r="D92" s="5" t="s">
        <v>17</v>
      </c>
      <c r="E92" s="5" t="s">
        <v>70</v>
      </c>
      <c r="F92" s="6">
        <f>IF(OR(ISBLANK(online_course_student_data_1!F92),online_course_student_data_1!F92=0),FLOOR(AVERAGE(online_course_student_data_1!F:F),1),online_course_student_data_1!F92)</f>
        <v>15</v>
      </c>
      <c r="G92" s="1">
        <v>44887</v>
      </c>
      <c r="H92" s="5" t="s">
        <v>27</v>
      </c>
      <c r="I92" s="5" t="s">
        <v>28</v>
      </c>
      <c r="J92" s="6">
        <f>IF(online_course_student_data_1!J92&lt;1,online_course_student_data_1!J92*100,online_course_student_data_1!J92)</f>
        <v>28.000000000000004</v>
      </c>
      <c r="K92">
        <f>IF(online_course_student_data_1!K92&gt;10,online_course_student_data_1!K92/60,online_course_student_data_1!K92)</f>
        <v>1.5</v>
      </c>
      <c r="L92" t="s">
        <v>36</v>
      </c>
      <c r="M92" s="6">
        <f>IF(OR(ISBLANK(online_course_student_data_1!M92),online_course_student_data_1!M92&gt;5),MEDIAN(online_course_student_data_1!M:M),online_course_student_data_1!M92)</f>
        <v>4</v>
      </c>
      <c r="N92" s="5" t="str">
        <f>IF(AND(Table2[[#This Row],[Completed]]="Yes",Table2[[#This Row],[Feedback_Rating]]&gt;=4),"Yes","No")</f>
        <v>No</v>
      </c>
      <c r="O92" t="s">
        <v>414</v>
      </c>
      <c r="P92">
        <f>LEN(Table2[[#This Row],[Session_Attendance]])-LEN(SUBSTITUTE(Table2[[#This Row],[Session_Attendance]],",",""))+1</f>
        <v>4</v>
      </c>
      <c r="Q92" t="str" cm="1">
        <f t="array" ref="Q92">_xlfn.IFS(AND(18&lt;=F92,F92&lt;=22),"Student",AND(23&lt;=F92,F92&lt;=30),"Early Career",AND(31&lt;=F92,F92&lt;=40),"Mid Career",TRUE,"Senior")</f>
        <v>Senior</v>
      </c>
      <c r="R92" t="str" cm="1">
        <f t="array" ref="R92">_xlfn.IFS(AND(0&lt;=J92+K92,J92+K92&lt;=5),"Low",AND(5&lt;=J92+K92,J92+K92&lt;=15),"Medium",TRUE,"High")</f>
        <v>High</v>
      </c>
    </row>
    <row r="93" spans="1:18" x14ac:dyDescent="0.3">
      <c r="A93" s="3" t="s">
        <v>415</v>
      </c>
      <c r="B93" s="5" t="str">
        <f>PROPER(online_course_student_data_1!B93)</f>
        <v>Alexis Baker</v>
      </c>
      <c r="C93" t="s">
        <v>417</v>
      </c>
      <c r="D93" s="5" t="s">
        <v>91</v>
      </c>
      <c r="E93" s="5" t="s">
        <v>26</v>
      </c>
      <c r="F93" s="6">
        <f>IF(OR(ISBLANK(online_course_student_data_1!F93),online_course_student_data_1!F93=0),FLOOR(AVERAGE(online_course_student_data_1!F:F),1),online_course_student_data_1!F93)</f>
        <v>29</v>
      </c>
      <c r="G93" s="1">
        <v>44681</v>
      </c>
      <c r="H93" s="5" t="s">
        <v>27</v>
      </c>
      <c r="I93" s="5" t="s">
        <v>28</v>
      </c>
      <c r="J93" s="6">
        <f>IF(online_course_student_data_1!J93&lt;1,online_course_student_data_1!J93*100,online_course_student_data_1!J93)</f>
        <v>88</v>
      </c>
      <c r="K93">
        <f>IF(online_course_student_data_1!K93&gt;10,online_course_student_data_1!K93/60,online_course_student_data_1!K93)</f>
        <v>0.75</v>
      </c>
      <c r="L93" t="s">
        <v>36</v>
      </c>
      <c r="M93" s="6">
        <f>IF(OR(ISBLANK(online_course_student_data_1!M93),online_course_student_data_1!M93&gt;5),MEDIAN(online_course_student_data_1!M:M),online_course_student_data_1!M93)</f>
        <v>3</v>
      </c>
      <c r="N93" s="5" t="str">
        <f>IF(AND(Table2[[#This Row],[Completed]]="Yes",Table2[[#This Row],[Feedback_Rating]]&gt;=4),"Yes","No")</f>
        <v>No</v>
      </c>
      <c r="O93" t="s">
        <v>418</v>
      </c>
      <c r="P93">
        <f>LEN(Table2[[#This Row],[Session_Attendance]])-LEN(SUBSTITUTE(Table2[[#This Row],[Session_Attendance]],",",""))+1</f>
        <v>1</v>
      </c>
      <c r="Q93" t="str" cm="1">
        <f t="array" ref="Q93">_xlfn.IFS(AND(18&lt;=F93,F93&lt;=22),"Student",AND(23&lt;=F93,F93&lt;=30),"Early Career",AND(31&lt;=F93,F93&lt;=40),"Mid Career",TRUE,"Senior")</f>
        <v>Early Career</v>
      </c>
      <c r="R93" t="str" cm="1">
        <f t="array" ref="R93">_xlfn.IFS(AND(0&lt;=J93+K93,J93+K93&lt;=5),"Low",AND(5&lt;=J93+K93,J93+K93&lt;=15),"Medium",TRUE,"High")</f>
        <v>High</v>
      </c>
    </row>
    <row r="94" spans="1:18" x14ac:dyDescent="0.3">
      <c r="A94" s="2" t="s">
        <v>419</v>
      </c>
      <c r="B94" s="5" t="str">
        <f>PROPER(online_course_student_data_1!B94)</f>
        <v>Amanda Logan</v>
      </c>
      <c r="C94" t="s">
        <v>421</v>
      </c>
      <c r="D94" s="5" t="s">
        <v>91</v>
      </c>
      <c r="E94" s="5" t="s">
        <v>70</v>
      </c>
      <c r="F94" s="6">
        <f>IF(OR(ISBLANK(online_course_student_data_1!F94),online_course_student_data_1!F94=0),FLOOR(AVERAGE(online_course_student_data_1!F:F),1),online_course_student_data_1!F94)</f>
        <v>15</v>
      </c>
      <c r="G94" s="1">
        <v>45580</v>
      </c>
      <c r="H94" s="5" t="s">
        <v>27</v>
      </c>
      <c r="I94" s="5" t="s">
        <v>28</v>
      </c>
      <c r="J94" s="6">
        <f>IF(online_course_student_data_1!J94&lt;1,online_course_student_data_1!J94*100,online_course_student_data_1!J94)</f>
        <v>81</v>
      </c>
      <c r="K94">
        <f>IF(online_course_student_data_1!K94&gt;10,online_course_student_data_1!K94/60,online_course_student_data_1!K94)</f>
        <v>1.5</v>
      </c>
      <c r="L94" t="s">
        <v>29</v>
      </c>
      <c r="M94" s="6">
        <f>IF(OR(ISBLANK(online_course_student_data_1!M94),online_course_student_data_1!M94&gt;5),MEDIAN(online_course_student_data_1!M:M),online_course_student_data_1!M94)</f>
        <v>1</v>
      </c>
      <c r="N94" s="5" t="str">
        <f>IF(AND(Table2[[#This Row],[Completed]]="Yes",Table2[[#This Row],[Feedback_Rating]]&gt;=4),"Yes","No")</f>
        <v>No</v>
      </c>
      <c r="O94" t="s">
        <v>422</v>
      </c>
      <c r="P94">
        <f>LEN(Table2[[#This Row],[Session_Attendance]])-LEN(SUBSTITUTE(Table2[[#This Row],[Session_Attendance]],",",""))+1</f>
        <v>7</v>
      </c>
      <c r="Q94" t="str" cm="1">
        <f t="array" ref="Q94">_xlfn.IFS(AND(18&lt;=F94,F94&lt;=22),"Student",AND(23&lt;=F94,F94&lt;=30),"Early Career",AND(31&lt;=F94,F94&lt;=40),"Mid Career",TRUE,"Senior")</f>
        <v>Senior</v>
      </c>
      <c r="R94" t="str" cm="1">
        <f t="array" ref="R94">_xlfn.IFS(AND(0&lt;=J94+K94,J94+K94&lt;=5),"Low",AND(5&lt;=J94+K94,J94+K94&lt;=15),"Medium",TRUE,"High")</f>
        <v>High</v>
      </c>
    </row>
    <row r="95" spans="1:18" x14ac:dyDescent="0.3">
      <c r="A95" s="3" t="s">
        <v>423</v>
      </c>
      <c r="B95" s="5" t="str">
        <f>PROPER(online_course_student_data_1!B95)</f>
        <v>Micheal Wallace</v>
      </c>
      <c r="C95" t="s">
        <v>425</v>
      </c>
      <c r="D95" s="5" t="s">
        <v>17</v>
      </c>
      <c r="E95" s="5" t="s">
        <v>70</v>
      </c>
      <c r="F95" s="6">
        <f>IF(OR(ISBLANK(online_course_student_data_1!F95),online_course_student_data_1!F95=0),FLOOR(AVERAGE(online_course_student_data_1!F:F),1),online_course_student_data_1!F95)</f>
        <v>15</v>
      </c>
      <c r="G95" s="1">
        <v>45402</v>
      </c>
      <c r="H95" s="5" t="s">
        <v>71</v>
      </c>
      <c r="I95" s="5" t="s">
        <v>35</v>
      </c>
      <c r="J95" s="6">
        <f>IF(online_course_student_data_1!J95&lt;1,online_course_student_data_1!J95*100,online_course_student_data_1!J95)</f>
        <v>96</v>
      </c>
      <c r="K95">
        <f>IF(online_course_student_data_1!K95&gt;10,online_course_student_data_1!K95/60,online_course_student_data_1!K95)</f>
        <v>1.5</v>
      </c>
      <c r="L95" t="s">
        <v>29</v>
      </c>
      <c r="M95" s="6">
        <f>IF(OR(ISBLANK(online_course_student_data_1!M95),online_course_student_data_1!M95&gt;5),MEDIAN(online_course_student_data_1!M:M),online_course_student_data_1!M95)</f>
        <v>5</v>
      </c>
      <c r="N95" s="5" t="str">
        <f>IF(AND(Table2[[#This Row],[Completed]]="Yes",Table2[[#This Row],[Feedback_Rating]]&gt;=4),"Yes","No")</f>
        <v>Yes</v>
      </c>
      <c r="O95" t="s">
        <v>426</v>
      </c>
      <c r="P95">
        <f>LEN(Table2[[#This Row],[Session_Attendance]])-LEN(SUBSTITUTE(Table2[[#This Row],[Session_Attendance]],",",""))+1</f>
        <v>2</v>
      </c>
      <c r="Q95" t="str" cm="1">
        <f t="array" ref="Q95">_xlfn.IFS(AND(18&lt;=F95,F95&lt;=22),"Student",AND(23&lt;=F95,F95&lt;=30),"Early Career",AND(31&lt;=F95,F95&lt;=40),"Mid Career",TRUE,"Senior")</f>
        <v>Senior</v>
      </c>
      <c r="R95" t="str" cm="1">
        <f t="array" ref="R95">_xlfn.IFS(AND(0&lt;=J95+K95,J95+K95&lt;=5),"Low",AND(5&lt;=J95+K95,J95+K95&lt;=15),"Medium",TRUE,"High")</f>
        <v>High</v>
      </c>
    </row>
    <row r="96" spans="1:18" x14ac:dyDescent="0.3">
      <c r="A96" s="2" t="s">
        <v>427</v>
      </c>
      <c r="B96" s="5" t="str">
        <f>PROPER(online_course_student_data_1!B96)</f>
        <v>Larry Garcia</v>
      </c>
      <c r="C96" t="s">
        <v>429</v>
      </c>
      <c r="D96" s="5" t="s">
        <v>91</v>
      </c>
      <c r="E96" s="5" t="s">
        <v>26</v>
      </c>
      <c r="F96" s="6">
        <f>IF(OR(ISBLANK(online_course_student_data_1!F96),online_course_student_data_1!F96=0),FLOOR(AVERAGE(online_course_student_data_1!F:F),1),online_course_student_data_1!F96)</f>
        <v>15</v>
      </c>
      <c r="G96" s="1">
        <v>45249</v>
      </c>
      <c r="H96" s="5" t="s">
        <v>141</v>
      </c>
      <c r="I96" s="5" t="s">
        <v>142</v>
      </c>
      <c r="J96" s="6">
        <f>IF(online_course_student_data_1!J96&lt;1,online_course_student_data_1!J96*100,online_course_student_data_1!J96)</f>
        <v>36</v>
      </c>
      <c r="K96">
        <f>IF(online_course_student_data_1!K96&gt;10,online_course_student_data_1!K96/60,online_course_student_data_1!K96)</f>
        <v>2</v>
      </c>
      <c r="L96" t="s">
        <v>29</v>
      </c>
      <c r="M96" s="6">
        <f>IF(OR(ISBLANK(online_course_student_data_1!M96),online_course_student_data_1!M96&gt;5),MEDIAN(online_course_student_data_1!M:M),online_course_student_data_1!M96)</f>
        <v>4</v>
      </c>
      <c r="N96" s="5" t="str">
        <f>IF(AND(Table2[[#This Row],[Completed]]="Yes",Table2[[#This Row],[Feedback_Rating]]&gt;=4),"Yes","No")</f>
        <v>Yes</v>
      </c>
      <c r="O96" t="s">
        <v>430</v>
      </c>
      <c r="P96">
        <f>LEN(Table2[[#This Row],[Session_Attendance]])-LEN(SUBSTITUTE(Table2[[#This Row],[Session_Attendance]],",",""))+1</f>
        <v>2</v>
      </c>
      <c r="Q96" t="str" cm="1">
        <f t="array" ref="Q96">_xlfn.IFS(AND(18&lt;=F96,F96&lt;=22),"Student",AND(23&lt;=F96,F96&lt;=30),"Early Career",AND(31&lt;=F96,F96&lt;=40),"Mid Career",TRUE,"Senior")</f>
        <v>Senior</v>
      </c>
      <c r="R96" t="str" cm="1">
        <f t="array" ref="R96">_xlfn.IFS(AND(0&lt;=J96+K96,J96+K96&lt;=5),"Low",AND(5&lt;=J96+K96,J96+K96&lt;=15),"Medium",TRUE,"High")</f>
        <v>High</v>
      </c>
    </row>
    <row r="97" spans="1:18" x14ac:dyDescent="0.3">
      <c r="A97" s="3" t="s">
        <v>431</v>
      </c>
      <c r="B97" s="5" t="str">
        <f>PROPER(online_course_student_data_1!B97)</f>
        <v>Troy Mcdaniel</v>
      </c>
      <c r="C97" t="s">
        <v>433</v>
      </c>
      <c r="D97" s="5" t="s">
        <v>17</v>
      </c>
      <c r="E97" s="5" t="s">
        <v>70</v>
      </c>
      <c r="F97" s="6">
        <f>IF(OR(ISBLANK(online_course_student_data_1!F97),online_course_student_data_1!F97=0),FLOOR(AVERAGE(online_course_student_data_1!F:F),1),online_course_student_data_1!F97)</f>
        <v>23</v>
      </c>
      <c r="G97" s="1">
        <v>44805</v>
      </c>
      <c r="H97" s="5" t="s">
        <v>19</v>
      </c>
      <c r="I97" s="5" t="s">
        <v>20</v>
      </c>
      <c r="J97" s="6">
        <f>IF(online_course_student_data_1!J97&lt;1,online_course_student_data_1!J97*100,online_course_student_data_1!J97)</f>
        <v>97</v>
      </c>
      <c r="K97">
        <f>IF(online_course_student_data_1!K97&gt;10,online_course_student_data_1!K97/60,online_course_student_data_1!K97)</f>
        <v>1.5</v>
      </c>
      <c r="L97" t="s">
        <v>36</v>
      </c>
      <c r="M97" s="6">
        <f>IF(OR(ISBLANK(online_course_student_data_1!M97),online_course_student_data_1!M97&gt;5),MEDIAN(online_course_student_data_1!M:M),online_course_student_data_1!M97)</f>
        <v>3</v>
      </c>
      <c r="N97" s="5" t="str">
        <f>IF(AND(Table2[[#This Row],[Completed]]="Yes",Table2[[#This Row],[Feedback_Rating]]&gt;=4),"Yes","No")</f>
        <v>No</v>
      </c>
      <c r="O97" t="s">
        <v>434</v>
      </c>
      <c r="P97">
        <f>LEN(Table2[[#This Row],[Session_Attendance]])-LEN(SUBSTITUTE(Table2[[#This Row],[Session_Attendance]],",",""))+1</f>
        <v>5</v>
      </c>
      <c r="Q97" t="str" cm="1">
        <f t="array" ref="Q97">_xlfn.IFS(AND(18&lt;=F97,F97&lt;=22),"Student",AND(23&lt;=F97,F97&lt;=30),"Early Career",AND(31&lt;=F97,F97&lt;=40),"Mid Career",TRUE,"Senior")</f>
        <v>Early Career</v>
      </c>
      <c r="R97" t="str" cm="1">
        <f t="array" ref="R97">_xlfn.IFS(AND(0&lt;=J97+K97,J97+K97&lt;=5),"Low",AND(5&lt;=J97+K97,J97+K97&lt;=15),"Medium",TRUE,"High")</f>
        <v>High</v>
      </c>
    </row>
    <row r="98" spans="1:18" x14ac:dyDescent="0.3">
      <c r="A98" s="2" t="s">
        <v>435</v>
      </c>
      <c r="B98" s="5" t="str">
        <f>PROPER(online_course_student_data_1!B98)</f>
        <v>Anthony Frye</v>
      </c>
      <c r="C98" t="s">
        <v>437</v>
      </c>
      <c r="D98" s="5" t="s">
        <v>17</v>
      </c>
      <c r="E98" s="5" t="s">
        <v>26</v>
      </c>
      <c r="F98" s="6">
        <f>IF(OR(ISBLANK(online_course_student_data_1!F98),online_course_student_data_1!F98=0),FLOOR(AVERAGE(online_course_student_data_1!F:F),1),online_course_student_data_1!F98)</f>
        <v>15</v>
      </c>
      <c r="G98" s="1">
        <v>44808</v>
      </c>
      <c r="H98" s="5" t="s">
        <v>141</v>
      </c>
      <c r="I98" s="5" t="s">
        <v>142</v>
      </c>
      <c r="J98" s="6">
        <f>IF(online_course_student_data_1!J98&lt;1,online_course_student_data_1!J98*100,online_course_student_data_1!J98)</f>
        <v>94</v>
      </c>
      <c r="K98">
        <f>IF(online_course_student_data_1!K98&gt;10,online_course_student_data_1!K98/60,online_course_student_data_1!K98)</f>
        <v>1.5</v>
      </c>
      <c r="L98" t="s">
        <v>36</v>
      </c>
      <c r="M98" s="6">
        <f>IF(OR(ISBLANK(online_course_student_data_1!M98),online_course_student_data_1!M98&gt;5),MEDIAN(online_course_student_data_1!M:M),online_course_student_data_1!M98)</f>
        <v>1</v>
      </c>
      <c r="N98" s="5" t="str">
        <f>IF(AND(Table2[[#This Row],[Completed]]="Yes",Table2[[#This Row],[Feedback_Rating]]&gt;=4),"Yes","No")</f>
        <v>No</v>
      </c>
      <c r="O98" t="s">
        <v>438</v>
      </c>
      <c r="P98">
        <f>LEN(Table2[[#This Row],[Session_Attendance]])-LEN(SUBSTITUTE(Table2[[#This Row],[Session_Attendance]],",",""))+1</f>
        <v>6</v>
      </c>
      <c r="Q98" t="str" cm="1">
        <f t="array" ref="Q98">_xlfn.IFS(AND(18&lt;=F98,F98&lt;=22),"Student",AND(23&lt;=F98,F98&lt;=30),"Early Career",AND(31&lt;=F98,F98&lt;=40),"Mid Career",TRUE,"Senior")</f>
        <v>Senior</v>
      </c>
      <c r="R98" t="str" cm="1">
        <f t="array" ref="R98">_xlfn.IFS(AND(0&lt;=J98+K98,J98+K98&lt;=5),"Low",AND(5&lt;=J98+K98,J98+K98&lt;=15),"Medium",TRUE,"High")</f>
        <v>High</v>
      </c>
    </row>
    <row r="99" spans="1:18" x14ac:dyDescent="0.3">
      <c r="A99" s="3" t="s">
        <v>439</v>
      </c>
      <c r="B99" s="5" t="str">
        <f>PROPER(online_course_student_data_1!B99)</f>
        <v>Kenneth Lewis</v>
      </c>
      <c r="C99" t="s">
        <v>441</v>
      </c>
      <c r="D99" s="5" t="s">
        <v>17</v>
      </c>
      <c r="E99" s="5" t="s">
        <v>70</v>
      </c>
      <c r="F99" s="6">
        <f>IF(OR(ISBLANK(online_course_student_data_1!F99),online_course_student_data_1!F99=0),FLOOR(AVERAGE(online_course_student_data_1!F:F),1),online_course_student_data_1!F99)</f>
        <v>31</v>
      </c>
      <c r="G99" s="1">
        <v>44737</v>
      </c>
      <c r="H99" s="5" t="s">
        <v>55</v>
      </c>
      <c r="I99" s="5" t="s">
        <v>56</v>
      </c>
      <c r="J99" s="6">
        <f>IF(online_course_student_data_1!J99&lt;1,online_course_student_data_1!J99*100,online_course_student_data_1!J99)</f>
        <v>41</v>
      </c>
      <c r="K99">
        <f>IF(online_course_student_data_1!K99&gt;10,online_course_student_data_1!K99/60,online_course_student_data_1!K99)</f>
        <v>2</v>
      </c>
      <c r="L99" t="s">
        <v>29</v>
      </c>
      <c r="M99" s="6">
        <f>IF(OR(ISBLANK(online_course_student_data_1!M99),online_course_student_data_1!M99&gt;5),MEDIAN(online_course_student_data_1!M:M),online_course_student_data_1!M99)</f>
        <v>2</v>
      </c>
      <c r="N99" s="5" t="str">
        <f>IF(AND(Table2[[#This Row],[Completed]]="Yes",Table2[[#This Row],[Feedback_Rating]]&gt;=4),"Yes","No")</f>
        <v>No</v>
      </c>
      <c r="O99" t="s">
        <v>442</v>
      </c>
      <c r="P99">
        <f>LEN(Table2[[#This Row],[Session_Attendance]])-LEN(SUBSTITUTE(Table2[[#This Row],[Session_Attendance]],",",""))+1</f>
        <v>2</v>
      </c>
      <c r="Q99" t="str" cm="1">
        <f t="array" ref="Q99">_xlfn.IFS(AND(18&lt;=F99,F99&lt;=22),"Student",AND(23&lt;=F99,F99&lt;=30),"Early Career",AND(31&lt;=F99,F99&lt;=40),"Mid Career",TRUE,"Senior")</f>
        <v>Mid Career</v>
      </c>
      <c r="R99" t="str" cm="1">
        <f t="array" ref="R99">_xlfn.IFS(AND(0&lt;=J99+K99,J99+K99&lt;=5),"Low",AND(5&lt;=J99+K99,J99+K99&lt;=15),"Medium",TRUE,"High")</f>
        <v>High</v>
      </c>
    </row>
    <row r="100" spans="1:18" x14ac:dyDescent="0.3">
      <c r="A100" s="2" t="s">
        <v>443</v>
      </c>
      <c r="B100" s="5" t="str">
        <f>PROPER(online_course_student_data_1!B100)</f>
        <v>Jeffrey Hoffman</v>
      </c>
      <c r="C100" t="s">
        <v>445</v>
      </c>
      <c r="D100" s="5" t="s">
        <v>17</v>
      </c>
      <c r="E100" s="5" t="s">
        <v>26</v>
      </c>
      <c r="F100" s="6">
        <f>IF(OR(ISBLANK(online_course_student_data_1!F100),online_course_student_data_1!F100=0),FLOOR(AVERAGE(online_course_student_data_1!F:F),1),online_course_student_data_1!F100)</f>
        <v>38</v>
      </c>
      <c r="G100" s="1">
        <v>45228</v>
      </c>
      <c r="H100" s="5" t="s">
        <v>110</v>
      </c>
      <c r="I100" s="5" t="s">
        <v>56</v>
      </c>
      <c r="J100" s="6">
        <f>IF(online_course_student_data_1!J100&lt;1,online_course_student_data_1!J100*100,online_course_student_data_1!J100)</f>
        <v>95</v>
      </c>
      <c r="K100">
        <f>IF(online_course_student_data_1!K100&gt;10,online_course_student_data_1!K100/60,online_course_student_data_1!K100)</f>
        <v>2</v>
      </c>
      <c r="L100" t="s">
        <v>36</v>
      </c>
      <c r="M100" s="6">
        <f>IF(OR(ISBLANK(online_course_student_data_1!M100),online_course_student_data_1!M100&gt;5),MEDIAN(online_course_student_data_1!M:M),online_course_student_data_1!M100)</f>
        <v>3</v>
      </c>
      <c r="N100" s="5" t="str">
        <f>IF(AND(Table2[[#This Row],[Completed]]="Yes",Table2[[#This Row],[Feedback_Rating]]&gt;=4),"Yes","No")</f>
        <v>No</v>
      </c>
      <c r="O100" t="s">
        <v>446</v>
      </c>
      <c r="P100">
        <f>LEN(Table2[[#This Row],[Session_Attendance]])-LEN(SUBSTITUTE(Table2[[#This Row],[Session_Attendance]],",",""))+1</f>
        <v>2</v>
      </c>
      <c r="Q100" t="str" cm="1">
        <f t="array" ref="Q100">_xlfn.IFS(AND(18&lt;=F100,F100&lt;=22),"Student",AND(23&lt;=F100,F100&lt;=30),"Early Career",AND(31&lt;=F100,F100&lt;=40),"Mid Career",TRUE,"Senior")</f>
        <v>Mid Career</v>
      </c>
      <c r="R100" t="str" cm="1">
        <f t="array" ref="R100">_xlfn.IFS(AND(0&lt;=J100+K100,J100+K100&lt;=5),"Low",AND(5&lt;=J100+K100,J100+K100&lt;=15),"Medium",TRUE,"High")</f>
        <v>High</v>
      </c>
    </row>
    <row r="101" spans="1:18" x14ac:dyDescent="0.3">
      <c r="A101" s="3" t="s">
        <v>447</v>
      </c>
      <c r="B101" s="5" t="str">
        <f>PROPER(online_course_student_data_1!B101)</f>
        <v>Valerie Davis</v>
      </c>
      <c r="C101" t="s">
        <v>449</v>
      </c>
      <c r="D101" s="5" t="s">
        <v>17</v>
      </c>
      <c r="E101" s="5" t="s">
        <v>48</v>
      </c>
      <c r="F101" s="6">
        <f>IF(OR(ISBLANK(online_course_student_data_1!F101),online_course_student_data_1!F101=0),FLOOR(AVERAGE(online_course_student_data_1!F:F),1),online_course_student_data_1!F101)</f>
        <v>15</v>
      </c>
      <c r="G101" s="1">
        <v>45537</v>
      </c>
      <c r="H101" s="5" t="s">
        <v>49</v>
      </c>
      <c r="I101" s="5" t="s">
        <v>35</v>
      </c>
      <c r="J101" s="6">
        <f>IF(online_course_student_data_1!J101&lt;1,online_course_student_data_1!J101*100,online_course_student_data_1!J101)</f>
        <v>32</v>
      </c>
      <c r="K101">
        <f>IF(online_course_student_data_1!K101&gt;10,online_course_student_data_1!K101/60,online_course_student_data_1!K101)</f>
        <v>1.5</v>
      </c>
      <c r="L101" t="s">
        <v>29</v>
      </c>
      <c r="M101" s="6">
        <f>IF(OR(ISBLANK(online_course_student_data_1!M101),online_course_student_data_1!M101&gt;5),MEDIAN(online_course_student_data_1!M:M),online_course_student_data_1!M101)</f>
        <v>2</v>
      </c>
      <c r="N101" s="5" t="str">
        <f>IF(AND(Table2[[#This Row],[Completed]]="Yes",Table2[[#This Row],[Feedback_Rating]]&gt;=4),"Yes","No")</f>
        <v>No</v>
      </c>
      <c r="O101" t="s">
        <v>450</v>
      </c>
      <c r="P101">
        <f>LEN(Table2[[#This Row],[Session_Attendance]])-LEN(SUBSTITUTE(Table2[[#This Row],[Session_Attendance]],",",""))+1</f>
        <v>3</v>
      </c>
      <c r="Q101" t="str" cm="1">
        <f t="array" ref="Q101">_xlfn.IFS(AND(18&lt;=F101,F101&lt;=22),"Student",AND(23&lt;=F101,F101&lt;=30),"Early Career",AND(31&lt;=F101,F101&lt;=40),"Mid Career",TRUE,"Senior")</f>
        <v>Senior</v>
      </c>
      <c r="R101" t="str" cm="1">
        <f t="array" ref="R101">_xlfn.IFS(AND(0&lt;=J101+K101,J101+K101&lt;=5),"Low",AND(5&lt;=J101+K101,J101+K101&lt;=15),"Medium",TRUE,"High")</f>
        <v>High</v>
      </c>
    </row>
    <row r="102" spans="1:18" x14ac:dyDescent="0.3">
      <c r="A102" s="2" t="s">
        <v>451</v>
      </c>
      <c r="B102" s="5" t="str">
        <f>PROPER(online_course_student_data_1!B102)</f>
        <v>Paul Williams</v>
      </c>
      <c r="C102" t="s">
        <v>453</v>
      </c>
      <c r="D102" s="5" t="s">
        <v>91</v>
      </c>
      <c r="E102" s="5" t="s">
        <v>26</v>
      </c>
      <c r="F102" s="6">
        <f>IF(OR(ISBLANK(online_course_student_data_1!F102),online_course_student_data_1!F102=0),FLOOR(AVERAGE(online_course_student_data_1!F:F),1),online_course_student_data_1!F102)</f>
        <v>15</v>
      </c>
      <c r="G102" s="1">
        <v>45539</v>
      </c>
      <c r="H102" s="5" t="s">
        <v>65</v>
      </c>
      <c r="I102" s="5" t="s">
        <v>28</v>
      </c>
      <c r="J102" s="6">
        <f>IF(online_course_student_data_1!J102&lt;1,online_course_student_data_1!J102*100,online_course_student_data_1!J102)</f>
        <v>56.000000000000007</v>
      </c>
      <c r="K102">
        <f>IF(online_course_student_data_1!K102&gt;10,online_course_student_data_1!K102/60,online_course_student_data_1!K102)</f>
        <v>1</v>
      </c>
      <c r="L102" t="s">
        <v>36</v>
      </c>
      <c r="M102" s="6">
        <f>IF(OR(ISBLANK(online_course_student_data_1!M102),online_course_student_data_1!M102&gt;5),MEDIAN(online_course_student_data_1!M:M),online_course_student_data_1!M102)</f>
        <v>1</v>
      </c>
      <c r="N102" s="5" t="str">
        <f>IF(AND(Table2[[#This Row],[Completed]]="Yes",Table2[[#This Row],[Feedback_Rating]]&gt;=4),"Yes","No")</f>
        <v>No</v>
      </c>
      <c r="O102" t="s">
        <v>454</v>
      </c>
      <c r="P102">
        <f>LEN(Table2[[#This Row],[Session_Attendance]])-LEN(SUBSTITUTE(Table2[[#This Row],[Session_Attendance]],",",""))+1</f>
        <v>6</v>
      </c>
      <c r="Q102" t="str" cm="1">
        <f t="array" ref="Q102">_xlfn.IFS(AND(18&lt;=F102,F102&lt;=22),"Student",AND(23&lt;=F102,F102&lt;=30),"Early Career",AND(31&lt;=F102,F102&lt;=40),"Mid Career",TRUE,"Senior")</f>
        <v>Senior</v>
      </c>
      <c r="R102" t="str" cm="1">
        <f t="array" ref="R102">_xlfn.IFS(AND(0&lt;=J102+K102,J102+K102&lt;=5),"Low",AND(5&lt;=J102+K102,J102+K102&lt;=15),"Medium",TRUE,"High")</f>
        <v>High</v>
      </c>
    </row>
    <row r="103" spans="1:18" x14ac:dyDescent="0.3">
      <c r="A103" s="3" t="s">
        <v>455</v>
      </c>
      <c r="B103" s="5" t="str">
        <f>PROPER(online_course_student_data_1!B103)</f>
        <v>Katelyn Estrada</v>
      </c>
      <c r="C103" t="s">
        <v>457</v>
      </c>
      <c r="D103" s="5" t="s">
        <v>91</v>
      </c>
      <c r="E103" s="5" t="s">
        <v>48</v>
      </c>
      <c r="F103" s="6">
        <f>IF(OR(ISBLANK(online_course_student_data_1!F103),online_course_student_data_1!F103=0),FLOOR(AVERAGE(online_course_student_data_1!F:F),1),online_course_student_data_1!F103)</f>
        <v>15</v>
      </c>
      <c r="G103" s="1">
        <v>45194</v>
      </c>
      <c r="H103" s="5" t="s">
        <v>152</v>
      </c>
      <c r="I103" s="5" t="s">
        <v>56</v>
      </c>
      <c r="J103" s="6">
        <f>IF(online_course_student_data_1!J103&lt;1,online_course_student_data_1!J103*100,online_course_student_data_1!J103)</f>
        <v>9</v>
      </c>
      <c r="K103">
        <f>IF(online_course_student_data_1!K103&gt;10,online_course_student_data_1!K103/60,online_course_student_data_1!K103)</f>
        <v>2</v>
      </c>
      <c r="L103" t="s">
        <v>36</v>
      </c>
      <c r="M103" s="6">
        <f>IF(OR(ISBLANK(online_course_student_data_1!M103),online_course_student_data_1!M103&gt;5),MEDIAN(online_course_student_data_1!M:M),online_course_student_data_1!M103)</f>
        <v>4</v>
      </c>
      <c r="N103" s="5" t="str">
        <f>IF(AND(Table2[[#This Row],[Completed]]="Yes",Table2[[#This Row],[Feedback_Rating]]&gt;=4),"Yes","No")</f>
        <v>No</v>
      </c>
      <c r="O103" t="s">
        <v>458</v>
      </c>
      <c r="P103">
        <f>LEN(Table2[[#This Row],[Session_Attendance]])-LEN(SUBSTITUTE(Table2[[#This Row],[Session_Attendance]],",",""))+1</f>
        <v>1</v>
      </c>
      <c r="Q103" t="str" cm="1">
        <f t="array" ref="Q103">_xlfn.IFS(AND(18&lt;=F103,F103&lt;=22),"Student",AND(23&lt;=F103,F103&lt;=30),"Early Career",AND(31&lt;=F103,F103&lt;=40),"Mid Career",TRUE,"Senior")</f>
        <v>Senior</v>
      </c>
      <c r="R103" t="str" cm="1">
        <f t="array" ref="R103">_xlfn.IFS(AND(0&lt;=J103+K103,J103+K103&lt;=5),"Low",AND(5&lt;=J103+K103,J103+K103&lt;=15),"Medium",TRUE,"High")</f>
        <v>Medium</v>
      </c>
    </row>
    <row r="104" spans="1:18" x14ac:dyDescent="0.3">
      <c r="A104" s="2" t="s">
        <v>459</v>
      </c>
      <c r="B104" s="5" t="str">
        <f>PROPER(online_course_student_data_1!B104)</f>
        <v>Jeffrey Anderson Md</v>
      </c>
      <c r="C104" t="s">
        <v>461</v>
      </c>
      <c r="D104" s="5" t="s">
        <v>17</v>
      </c>
      <c r="E104" s="5" t="s">
        <v>70</v>
      </c>
      <c r="F104" s="6">
        <f>IF(OR(ISBLANK(online_course_student_data_1!F104),online_course_student_data_1!F104=0),FLOOR(AVERAGE(online_course_student_data_1!F:F),1),online_course_student_data_1!F104)</f>
        <v>15</v>
      </c>
      <c r="G104" s="1">
        <v>45054</v>
      </c>
      <c r="H104" s="5" t="s">
        <v>294</v>
      </c>
      <c r="I104" s="5" t="s">
        <v>20</v>
      </c>
      <c r="J104" s="6">
        <f>IF(online_course_student_data_1!J104&lt;1,online_course_student_data_1!J104*100,online_course_student_data_1!J104)</f>
        <v>64</v>
      </c>
      <c r="K104">
        <f>IF(online_course_student_data_1!K104&gt;10,online_course_student_data_1!K104/60,online_course_student_data_1!K104)</f>
        <v>2</v>
      </c>
      <c r="L104" t="s">
        <v>36</v>
      </c>
      <c r="M104" s="6">
        <f>IF(OR(ISBLANK(online_course_student_data_1!M104),online_course_student_data_1!M104&gt;5),MEDIAN(online_course_student_data_1!M:M),online_course_student_data_1!M104)</f>
        <v>2</v>
      </c>
      <c r="N104" s="5" t="str">
        <f>IF(AND(Table2[[#This Row],[Completed]]="Yes",Table2[[#This Row],[Feedback_Rating]]&gt;=4),"Yes","No")</f>
        <v>No</v>
      </c>
      <c r="O104" t="s">
        <v>363</v>
      </c>
      <c r="P104">
        <f>LEN(Table2[[#This Row],[Session_Attendance]])-LEN(SUBSTITUTE(Table2[[#This Row],[Session_Attendance]],",",""))+1</f>
        <v>4</v>
      </c>
      <c r="Q104" t="str" cm="1">
        <f t="array" ref="Q104">_xlfn.IFS(AND(18&lt;=F104,F104&lt;=22),"Student",AND(23&lt;=F104,F104&lt;=30),"Early Career",AND(31&lt;=F104,F104&lt;=40),"Mid Career",TRUE,"Senior")</f>
        <v>Senior</v>
      </c>
      <c r="R104" t="str" cm="1">
        <f t="array" ref="R104">_xlfn.IFS(AND(0&lt;=J104+K104,J104+K104&lt;=5),"Low",AND(5&lt;=J104+K104,J104+K104&lt;=15),"Medium",TRUE,"High")</f>
        <v>High</v>
      </c>
    </row>
    <row r="105" spans="1:18" x14ac:dyDescent="0.3">
      <c r="A105" s="3" t="s">
        <v>462</v>
      </c>
      <c r="B105" s="5" t="str">
        <f>PROPER(online_course_student_data_1!B105)</f>
        <v>Donna Sullivan</v>
      </c>
      <c r="C105" t="s">
        <v>464</v>
      </c>
      <c r="D105" s="5" t="s">
        <v>91</v>
      </c>
      <c r="E105" s="5" t="s">
        <v>26</v>
      </c>
      <c r="F105" s="6">
        <f>IF(OR(ISBLANK(online_course_student_data_1!F105),online_course_student_data_1!F105=0),FLOOR(AVERAGE(online_course_student_data_1!F:F),1),online_course_student_data_1!F105)</f>
        <v>15</v>
      </c>
      <c r="G105" s="1">
        <v>45552</v>
      </c>
      <c r="H105" s="5" t="s">
        <v>55</v>
      </c>
      <c r="I105" s="5" t="s">
        <v>56</v>
      </c>
      <c r="J105" s="6">
        <f>IF(online_course_student_data_1!J105&lt;1,online_course_student_data_1!J105*100,online_course_student_data_1!J105)</f>
        <v>36</v>
      </c>
      <c r="K105">
        <f>IF(online_course_student_data_1!K105&gt;10,online_course_student_data_1!K105/60,online_course_student_data_1!K105)</f>
        <v>2</v>
      </c>
      <c r="L105" t="s">
        <v>36</v>
      </c>
      <c r="M105" s="6">
        <f>IF(OR(ISBLANK(online_course_student_data_1!M105),online_course_student_data_1!M105&gt;5),MEDIAN(online_course_student_data_1!M:M),online_course_student_data_1!M105)</f>
        <v>4</v>
      </c>
      <c r="N105" s="5" t="str">
        <f>IF(AND(Table2[[#This Row],[Completed]]="Yes",Table2[[#This Row],[Feedback_Rating]]&gt;=4),"Yes","No")</f>
        <v>No</v>
      </c>
      <c r="O105" t="s">
        <v>465</v>
      </c>
      <c r="P105">
        <f>LEN(Table2[[#This Row],[Session_Attendance]])-LEN(SUBSTITUTE(Table2[[#This Row],[Session_Attendance]],",",""))+1</f>
        <v>3</v>
      </c>
      <c r="Q105" t="str" cm="1">
        <f t="array" ref="Q105">_xlfn.IFS(AND(18&lt;=F105,F105&lt;=22),"Student",AND(23&lt;=F105,F105&lt;=30),"Early Career",AND(31&lt;=F105,F105&lt;=40),"Mid Career",TRUE,"Senior")</f>
        <v>Senior</v>
      </c>
      <c r="R105" t="str" cm="1">
        <f t="array" ref="R105">_xlfn.IFS(AND(0&lt;=J105+K105,J105+K105&lt;=5),"Low",AND(5&lt;=J105+K105,J105+K105&lt;=15),"Medium",TRUE,"High")</f>
        <v>High</v>
      </c>
    </row>
    <row r="106" spans="1:18" x14ac:dyDescent="0.3">
      <c r="A106" s="2" t="s">
        <v>466</v>
      </c>
      <c r="B106" s="5" t="str">
        <f>PROPER(online_course_student_data_1!B106)</f>
        <v>Kevin Warren</v>
      </c>
      <c r="C106" t="s">
        <v>468</v>
      </c>
      <c r="D106" s="5" t="s">
        <v>91</v>
      </c>
      <c r="E106" s="5" t="s">
        <v>26</v>
      </c>
      <c r="F106" s="6">
        <f>IF(OR(ISBLANK(online_course_student_data_1!F106),online_course_student_data_1!F106=0),FLOOR(AVERAGE(online_course_student_data_1!F:F),1),online_course_student_data_1!F106)</f>
        <v>15</v>
      </c>
      <c r="G106" s="1">
        <v>45220</v>
      </c>
      <c r="H106" s="5" t="s">
        <v>55</v>
      </c>
      <c r="I106" s="5" t="s">
        <v>56</v>
      </c>
      <c r="J106" s="6">
        <f>IF(online_course_student_data_1!J106&lt;1,online_course_student_data_1!J106*100,online_course_student_data_1!J106)</f>
        <v>77</v>
      </c>
      <c r="K106">
        <f>IF(online_course_student_data_1!K106&gt;10,online_course_student_data_1!K106/60,online_course_student_data_1!K106)</f>
        <v>1</v>
      </c>
      <c r="L106" t="s">
        <v>36</v>
      </c>
      <c r="M106" s="6">
        <f>IF(OR(ISBLANK(online_course_student_data_1!M106),online_course_student_data_1!M106&gt;5),MEDIAN(online_course_student_data_1!M:M),online_course_student_data_1!M106)</f>
        <v>4</v>
      </c>
      <c r="N106" s="5" t="str">
        <f>IF(AND(Table2[[#This Row],[Completed]]="Yes",Table2[[#This Row],[Feedback_Rating]]&gt;=4),"Yes","No")</f>
        <v>No</v>
      </c>
      <c r="O106" t="s">
        <v>469</v>
      </c>
      <c r="P106">
        <f>LEN(Table2[[#This Row],[Session_Attendance]])-LEN(SUBSTITUTE(Table2[[#This Row],[Session_Attendance]],",",""))+1</f>
        <v>5</v>
      </c>
      <c r="Q106" t="str" cm="1">
        <f t="array" ref="Q106">_xlfn.IFS(AND(18&lt;=F106,F106&lt;=22),"Student",AND(23&lt;=F106,F106&lt;=30),"Early Career",AND(31&lt;=F106,F106&lt;=40),"Mid Career",TRUE,"Senior")</f>
        <v>Senior</v>
      </c>
      <c r="R106" t="str" cm="1">
        <f t="array" ref="R106">_xlfn.IFS(AND(0&lt;=J106+K106,J106+K106&lt;=5),"Low",AND(5&lt;=J106+K106,J106+K106&lt;=15),"Medium",TRUE,"High")</f>
        <v>High</v>
      </c>
    </row>
    <row r="107" spans="1:18" x14ac:dyDescent="0.3">
      <c r="A107" s="3" t="s">
        <v>470</v>
      </c>
      <c r="B107" s="5" t="str">
        <f>PROPER(online_course_student_data_1!B107)</f>
        <v>Susan Bailey</v>
      </c>
      <c r="C107" t="s">
        <v>472</v>
      </c>
      <c r="D107" s="5" t="s">
        <v>17</v>
      </c>
      <c r="E107" s="5" t="s">
        <v>70</v>
      </c>
      <c r="F107" s="6">
        <f>IF(OR(ISBLANK(online_course_student_data_1!F107),online_course_student_data_1!F107=0),FLOOR(AVERAGE(online_course_student_data_1!F:F),1),online_course_student_data_1!F107)</f>
        <v>15</v>
      </c>
      <c r="G107" s="1">
        <v>44776</v>
      </c>
      <c r="H107" s="5" t="s">
        <v>141</v>
      </c>
      <c r="I107" s="5" t="s">
        <v>142</v>
      </c>
      <c r="J107" s="6">
        <f>IF(online_course_student_data_1!J107&lt;1,online_course_student_data_1!J107*100,online_course_student_data_1!J107)</f>
        <v>82</v>
      </c>
      <c r="K107">
        <f>IF(online_course_student_data_1!K107&gt;10,online_course_student_data_1!K107/60,online_course_student_data_1!K107)</f>
        <v>2</v>
      </c>
      <c r="L107" t="s">
        <v>29</v>
      </c>
      <c r="M107" s="6">
        <f>IF(OR(ISBLANK(online_course_student_data_1!M107),online_course_student_data_1!M107&gt;5),MEDIAN(online_course_student_data_1!M:M),online_course_student_data_1!M107)</f>
        <v>4</v>
      </c>
      <c r="N107" s="5" t="str">
        <f>IF(AND(Table2[[#This Row],[Completed]]="Yes",Table2[[#This Row],[Feedback_Rating]]&gt;=4),"Yes","No")</f>
        <v>Yes</v>
      </c>
      <c r="O107" t="s">
        <v>473</v>
      </c>
      <c r="P107">
        <f>LEN(Table2[[#This Row],[Session_Attendance]])-LEN(SUBSTITUTE(Table2[[#This Row],[Session_Attendance]],",",""))+1</f>
        <v>2</v>
      </c>
      <c r="Q107" t="str" cm="1">
        <f t="array" ref="Q107">_xlfn.IFS(AND(18&lt;=F107,F107&lt;=22),"Student",AND(23&lt;=F107,F107&lt;=30),"Early Career",AND(31&lt;=F107,F107&lt;=40),"Mid Career",TRUE,"Senior")</f>
        <v>Senior</v>
      </c>
      <c r="R107" t="str" cm="1">
        <f t="array" ref="R107">_xlfn.IFS(AND(0&lt;=J107+K107,J107+K107&lt;=5),"Low",AND(5&lt;=J107+K107,J107+K107&lt;=15),"Medium",TRUE,"High")</f>
        <v>High</v>
      </c>
    </row>
    <row r="108" spans="1:18" x14ac:dyDescent="0.3">
      <c r="A108" s="2" t="s">
        <v>474</v>
      </c>
      <c r="B108" s="5" t="str">
        <f>PROPER(online_course_student_data_1!B108)</f>
        <v>Justin Riley</v>
      </c>
      <c r="C108" t="s">
        <v>476</v>
      </c>
      <c r="D108" s="5" t="s">
        <v>17</v>
      </c>
      <c r="E108" s="5" t="s">
        <v>26</v>
      </c>
      <c r="F108" s="6">
        <f>IF(OR(ISBLANK(online_course_student_data_1!F108),online_course_student_data_1!F108=0),FLOOR(AVERAGE(online_course_student_data_1!F:F),1),online_course_student_data_1!F108)</f>
        <v>15</v>
      </c>
      <c r="G108" s="1">
        <v>44933</v>
      </c>
      <c r="H108" s="5" t="s">
        <v>229</v>
      </c>
      <c r="I108" s="5" t="s">
        <v>142</v>
      </c>
      <c r="J108" s="6">
        <f>IF(online_course_student_data_1!J108&lt;1,online_course_student_data_1!J108*100,online_course_student_data_1!J108)</f>
        <v>17</v>
      </c>
      <c r="K108">
        <f>IF(online_course_student_data_1!K108&gt;10,online_course_student_data_1!K108/60,online_course_student_data_1!K108)</f>
        <v>2</v>
      </c>
      <c r="L108" t="s">
        <v>29</v>
      </c>
      <c r="M108" s="6">
        <f>IF(OR(ISBLANK(online_course_student_data_1!M108),online_course_student_data_1!M108&gt;5),MEDIAN(online_course_student_data_1!M:M),online_course_student_data_1!M108)</f>
        <v>2</v>
      </c>
      <c r="N108" s="5" t="str">
        <f>IF(AND(Table2[[#This Row],[Completed]]="Yes",Table2[[#This Row],[Feedback_Rating]]&gt;=4),"Yes","No")</f>
        <v>No</v>
      </c>
      <c r="O108" t="s">
        <v>166</v>
      </c>
      <c r="P108">
        <f>LEN(Table2[[#This Row],[Session_Attendance]])-LEN(SUBSTITUTE(Table2[[#This Row],[Session_Attendance]],",",""))+1</f>
        <v>6</v>
      </c>
      <c r="Q108" t="str" cm="1">
        <f t="array" ref="Q108">_xlfn.IFS(AND(18&lt;=F108,F108&lt;=22),"Student",AND(23&lt;=F108,F108&lt;=30),"Early Career",AND(31&lt;=F108,F108&lt;=40),"Mid Career",TRUE,"Senior")</f>
        <v>Senior</v>
      </c>
      <c r="R108" t="str" cm="1">
        <f t="array" ref="R108">_xlfn.IFS(AND(0&lt;=J108+K108,J108+K108&lt;=5),"Low",AND(5&lt;=J108+K108,J108+K108&lt;=15),"Medium",TRUE,"High")</f>
        <v>High</v>
      </c>
    </row>
    <row r="109" spans="1:18" x14ac:dyDescent="0.3">
      <c r="A109" s="3" t="s">
        <v>477</v>
      </c>
      <c r="B109" s="5" t="str">
        <f>PROPER(online_course_student_data_1!B109)</f>
        <v>Jordan Collins</v>
      </c>
      <c r="C109" t="s">
        <v>479</v>
      </c>
      <c r="D109" s="5" t="s">
        <v>91</v>
      </c>
      <c r="E109" s="5" t="s">
        <v>48</v>
      </c>
      <c r="F109" s="6">
        <f>IF(OR(ISBLANK(online_course_student_data_1!F109),online_course_student_data_1!F109=0),FLOOR(AVERAGE(online_course_student_data_1!F:F),1),online_course_student_data_1!F109)</f>
        <v>15</v>
      </c>
      <c r="G109" s="1">
        <v>45638</v>
      </c>
      <c r="H109" s="5" t="s">
        <v>43</v>
      </c>
      <c r="I109" s="5" t="s">
        <v>20</v>
      </c>
      <c r="J109" s="6">
        <f>IF(online_course_student_data_1!J109&lt;1,online_course_student_data_1!J109*100,online_course_student_data_1!J109)</f>
        <v>48</v>
      </c>
      <c r="K109">
        <f>IF(online_course_student_data_1!K109&gt;10,online_course_student_data_1!K109/60,online_course_student_data_1!K109)</f>
        <v>0.75</v>
      </c>
      <c r="L109" t="s">
        <v>36</v>
      </c>
      <c r="M109" s="6">
        <f>IF(OR(ISBLANK(online_course_student_data_1!M109),online_course_student_data_1!M109&gt;5),MEDIAN(online_course_student_data_1!M:M),online_course_student_data_1!M109)</f>
        <v>2</v>
      </c>
      <c r="N109" s="5" t="str">
        <f>IF(AND(Table2[[#This Row],[Completed]]="Yes",Table2[[#This Row],[Feedback_Rating]]&gt;=4),"Yes","No")</f>
        <v>No</v>
      </c>
      <c r="O109" t="s">
        <v>480</v>
      </c>
      <c r="P109">
        <f>LEN(Table2[[#This Row],[Session_Attendance]])-LEN(SUBSTITUTE(Table2[[#This Row],[Session_Attendance]],",",""))+1</f>
        <v>6</v>
      </c>
      <c r="Q109" t="str" cm="1">
        <f t="array" ref="Q109">_xlfn.IFS(AND(18&lt;=F109,F109&lt;=22),"Student",AND(23&lt;=F109,F109&lt;=30),"Early Career",AND(31&lt;=F109,F109&lt;=40),"Mid Career",TRUE,"Senior")</f>
        <v>Senior</v>
      </c>
      <c r="R109" t="str" cm="1">
        <f t="array" ref="R109">_xlfn.IFS(AND(0&lt;=J109+K109,J109+K109&lt;=5),"Low",AND(5&lt;=J109+K109,J109+K109&lt;=15),"Medium",TRUE,"High")</f>
        <v>High</v>
      </c>
    </row>
    <row r="110" spans="1:18" x14ac:dyDescent="0.3">
      <c r="A110" s="2" t="s">
        <v>481</v>
      </c>
      <c r="B110" s="5" t="str">
        <f>PROPER(online_course_student_data_1!B110)</f>
        <v>Katie Ford</v>
      </c>
      <c r="C110" t="s">
        <v>483</v>
      </c>
      <c r="D110" s="5" t="s">
        <v>17</v>
      </c>
      <c r="E110" s="5" t="s">
        <v>85</v>
      </c>
      <c r="F110" s="6">
        <f>IF(OR(ISBLANK(online_course_student_data_1!F110),online_course_student_data_1!F110=0),FLOOR(AVERAGE(online_course_student_data_1!F:F),1),online_course_student_data_1!F110)</f>
        <v>15</v>
      </c>
      <c r="G110" s="1">
        <v>45659</v>
      </c>
      <c r="H110" s="5" t="s">
        <v>165</v>
      </c>
      <c r="I110" s="5" t="s">
        <v>142</v>
      </c>
      <c r="J110" s="6">
        <f>IF(online_course_student_data_1!J110&lt;1,online_course_student_data_1!J110*100,online_course_student_data_1!J110)</f>
        <v>29</v>
      </c>
      <c r="K110">
        <f>IF(online_course_student_data_1!K110&gt;10,online_course_student_data_1!K110/60,online_course_student_data_1!K110)</f>
        <v>1</v>
      </c>
      <c r="L110" t="s">
        <v>36</v>
      </c>
      <c r="M110" s="6">
        <f>IF(OR(ISBLANK(online_course_student_data_1!M110),online_course_student_data_1!M110&gt;5),MEDIAN(online_course_student_data_1!M:M),online_course_student_data_1!M110)</f>
        <v>5</v>
      </c>
      <c r="N110" s="5" t="str">
        <f>IF(AND(Table2[[#This Row],[Completed]]="Yes",Table2[[#This Row],[Feedback_Rating]]&gt;=4),"Yes","No")</f>
        <v>No</v>
      </c>
      <c r="O110" t="s">
        <v>484</v>
      </c>
      <c r="P110">
        <f>LEN(Table2[[#This Row],[Session_Attendance]])-LEN(SUBSTITUTE(Table2[[#This Row],[Session_Attendance]],",",""))+1</f>
        <v>5</v>
      </c>
      <c r="Q110" t="str" cm="1">
        <f t="array" ref="Q110">_xlfn.IFS(AND(18&lt;=F110,F110&lt;=22),"Student",AND(23&lt;=F110,F110&lt;=30),"Early Career",AND(31&lt;=F110,F110&lt;=40),"Mid Career",TRUE,"Senior")</f>
        <v>Senior</v>
      </c>
      <c r="R110" t="str" cm="1">
        <f t="array" ref="R110">_xlfn.IFS(AND(0&lt;=J110+K110,J110+K110&lt;=5),"Low",AND(5&lt;=J110+K110,J110+K110&lt;=15),"Medium",TRUE,"High")</f>
        <v>High</v>
      </c>
    </row>
    <row r="111" spans="1:18" x14ac:dyDescent="0.3">
      <c r="A111" s="3" t="s">
        <v>485</v>
      </c>
      <c r="B111" s="5" t="str">
        <f>PROPER(online_course_student_data_1!B111)</f>
        <v>Miguel Wagner</v>
      </c>
      <c r="C111" t="s">
        <v>487</v>
      </c>
      <c r="D111" s="5" t="s">
        <v>91</v>
      </c>
      <c r="E111" s="5" t="s">
        <v>26</v>
      </c>
      <c r="F111" s="6">
        <f>IF(OR(ISBLANK(online_course_student_data_1!F111),online_course_student_data_1!F111=0),FLOOR(AVERAGE(online_course_student_data_1!F:F),1),online_course_student_data_1!F111)</f>
        <v>15</v>
      </c>
      <c r="G111" s="1">
        <v>45357</v>
      </c>
      <c r="H111" s="5" t="s">
        <v>55</v>
      </c>
      <c r="I111" s="5" t="s">
        <v>56</v>
      </c>
      <c r="J111" s="6">
        <f>IF(online_course_student_data_1!J111&lt;1,online_course_student_data_1!J111*100,online_course_student_data_1!J111)</f>
        <v>20</v>
      </c>
      <c r="K111">
        <f>IF(online_course_student_data_1!K111&gt;10,online_course_student_data_1!K111/60,online_course_student_data_1!K111)</f>
        <v>0.75</v>
      </c>
      <c r="L111" t="s">
        <v>29</v>
      </c>
      <c r="M111" s="6">
        <f>IF(OR(ISBLANK(online_course_student_data_1!M111),online_course_student_data_1!M111&gt;5),MEDIAN(online_course_student_data_1!M:M),online_course_student_data_1!M111)</f>
        <v>4</v>
      </c>
      <c r="N111" s="5" t="str">
        <f>IF(AND(Table2[[#This Row],[Completed]]="Yes",Table2[[#This Row],[Feedback_Rating]]&gt;=4),"Yes","No")</f>
        <v>Yes</v>
      </c>
      <c r="O111" t="s">
        <v>488</v>
      </c>
      <c r="P111">
        <f>LEN(Table2[[#This Row],[Session_Attendance]])-LEN(SUBSTITUTE(Table2[[#This Row],[Session_Attendance]],",",""))+1</f>
        <v>7</v>
      </c>
      <c r="Q111" t="str" cm="1">
        <f t="array" ref="Q111">_xlfn.IFS(AND(18&lt;=F111,F111&lt;=22),"Student",AND(23&lt;=F111,F111&lt;=30),"Early Career",AND(31&lt;=F111,F111&lt;=40),"Mid Career",TRUE,"Senior")</f>
        <v>Senior</v>
      </c>
      <c r="R111" t="str" cm="1">
        <f t="array" ref="R111">_xlfn.IFS(AND(0&lt;=J111+K111,J111+K111&lt;=5),"Low",AND(5&lt;=J111+K111,J111+K111&lt;=15),"Medium",TRUE,"High")</f>
        <v>High</v>
      </c>
    </row>
    <row r="112" spans="1:18" x14ac:dyDescent="0.3">
      <c r="A112" s="2" t="s">
        <v>489</v>
      </c>
      <c r="B112" s="5" t="str">
        <f>PROPER(online_course_student_data_1!B112)</f>
        <v>Meghan Williams</v>
      </c>
      <c r="C112" t="s">
        <v>491</v>
      </c>
      <c r="D112" s="5" t="s">
        <v>91</v>
      </c>
      <c r="E112" s="5" t="s">
        <v>70</v>
      </c>
      <c r="F112" s="6">
        <f>IF(OR(ISBLANK(online_course_student_data_1!F112),online_course_student_data_1!F112=0),FLOOR(AVERAGE(online_course_student_data_1!F:F),1),online_course_student_data_1!F112)</f>
        <v>15</v>
      </c>
      <c r="G112" s="1">
        <v>45237</v>
      </c>
      <c r="H112" s="5" t="s">
        <v>43</v>
      </c>
      <c r="I112" s="5" t="s">
        <v>20</v>
      </c>
      <c r="J112" s="6">
        <f>IF(online_course_student_data_1!J112&lt;1,online_course_student_data_1!J112*100,online_course_student_data_1!J112)</f>
        <v>20</v>
      </c>
      <c r="K112">
        <f>IF(online_course_student_data_1!K112&gt;10,online_course_student_data_1!K112/60,online_course_student_data_1!K112)</f>
        <v>2</v>
      </c>
      <c r="L112" t="s">
        <v>29</v>
      </c>
      <c r="M112" s="6">
        <f>IF(OR(ISBLANK(online_course_student_data_1!M112),online_course_student_data_1!M112&gt;5),MEDIAN(online_course_student_data_1!M:M),online_course_student_data_1!M112)</f>
        <v>3</v>
      </c>
      <c r="N112" s="5" t="str">
        <f>IF(AND(Table2[[#This Row],[Completed]]="Yes",Table2[[#This Row],[Feedback_Rating]]&gt;=4),"Yes","No")</f>
        <v>No</v>
      </c>
      <c r="O112" t="s">
        <v>492</v>
      </c>
      <c r="P112">
        <f>LEN(Table2[[#This Row],[Session_Attendance]])-LEN(SUBSTITUTE(Table2[[#This Row],[Session_Attendance]],",",""))+1</f>
        <v>2</v>
      </c>
      <c r="Q112" t="str" cm="1">
        <f t="array" ref="Q112">_xlfn.IFS(AND(18&lt;=F112,F112&lt;=22),"Student",AND(23&lt;=F112,F112&lt;=30),"Early Career",AND(31&lt;=F112,F112&lt;=40),"Mid Career",TRUE,"Senior")</f>
        <v>Senior</v>
      </c>
      <c r="R112" t="str" cm="1">
        <f t="array" ref="R112">_xlfn.IFS(AND(0&lt;=J112+K112,J112+K112&lt;=5),"Low",AND(5&lt;=J112+K112,J112+K112&lt;=15),"Medium",TRUE,"High")</f>
        <v>High</v>
      </c>
    </row>
    <row r="113" spans="1:18" x14ac:dyDescent="0.3">
      <c r="A113" s="3" t="s">
        <v>493</v>
      </c>
      <c r="B113" s="5" t="str">
        <f>PROPER(online_course_student_data_1!B113)</f>
        <v>Lindsey Hernandez</v>
      </c>
      <c r="C113" t="s">
        <v>4733</v>
      </c>
      <c r="D113" s="5" t="s">
        <v>17</v>
      </c>
      <c r="E113" s="5" t="s">
        <v>26</v>
      </c>
      <c r="F113" s="6">
        <f>IF(OR(ISBLANK(online_course_student_data_1!F113),online_course_student_data_1!F113=0),FLOOR(AVERAGE(online_course_student_data_1!F:F),1),online_course_student_data_1!F113)</f>
        <v>43</v>
      </c>
      <c r="G113" s="1">
        <v>45099</v>
      </c>
      <c r="H113" s="5" t="s">
        <v>152</v>
      </c>
      <c r="I113" s="5" t="s">
        <v>56</v>
      </c>
      <c r="J113" s="6">
        <f>IF(online_course_student_data_1!J113&lt;1,online_course_student_data_1!J113*100,online_course_student_data_1!J113)</f>
        <v>49</v>
      </c>
      <c r="K113">
        <f>IF(online_course_student_data_1!K113&gt;10,online_course_student_data_1!K113/60,online_course_student_data_1!K113)</f>
        <v>0.75</v>
      </c>
      <c r="L113" t="s">
        <v>29</v>
      </c>
      <c r="M113" s="6">
        <f>IF(OR(ISBLANK(online_course_student_data_1!M113),online_course_student_data_1!M113&gt;5),MEDIAN(online_course_student_data_1!M:M),online_course_student_data_1!M113)</f>
        <v>1</v>
      </c>
      <c r="N113" s="5" t="str">
        <f>IF(AND(Table2[[#This Row],[Completed]]="Yes",Table2[[#This Row],[Feedback_Rating]]&gt;=4),"Yes","No")</f>
        <v>No</v>
      </c>
      <c r="O113" t="s">
        <v>495</v>
      </c>
      <c r="P113">
        <f>LEN(Table2[[#This Row],[Session_Attendance]])-LEN(SUBSTITUTE(Table2[[#This Row],[Session_Attendance]],",",""))+1</f>
        <v>7</v>
      </c>
      <c r="Q113" t="str" cm="1">
        <f t="array" ref="Q113">_xlfn.IFS(AND(18&lt;=F113,F113&lt;=22),"Student",AND(23&lt;=F113,F113&lt;=30),"Early Career",AND(31&lt;=F113,F113&lt;=40),"Mid Career",TRUE,"Senior")</f>
        <v>Senior</v>
      </c>
      <c r="R113" t="str" cm="1">
        <f t="array" ref="R113">_xlfn.IFS(AND(0&lt;=J113+K113,J113+K113&lt;=5),"Low",AND(5&lt;=J113+K113,J113+K113&lt;=15),"Medium",TRUE,"High")</f>
        <v>High</v>
      </c>
    </row>
    <row r="114" spans="1:18" x14ac:dyDescent="0.3">
      <c r="A114" s="2" t="s">
        <v>496</v>
      </c>
      <c r="B114" s="5" t="str">
        <f>PROPER(online_course_student_data_1!B114)</f>
        <v>Walter Hale</v>
      </c>
      <c r="C114" t="s">
        <v>4733</v>
      </c>
      <c r="D114" s="5" t="s">
        <v>17</v>
      </c>
      <c r="E114" s="5" t="s">
        <v>48</v>
      </c>
      <c r="F114" s="6">
        <f>IF(OR(ISBLANK(online_course_student_data_1!F114),online_course_student_data_1!F114=0),FLOOR(AVERAGE(online_course_student_data_1!F:F),1),online_course_student_data_1!F114)</f>
        <v>15</v>
      </c>
      <c r="G114" s="1">
        <v>44784</v>
      </c>
      <c r="H114" s="5" t="s">
        <v>110</v>
      </c>
      <c r="I114" s="5" t="s">
        <v>56</v>
      </c>
      <c r="J114" s="6">
        <f>IF(online_course_student_data_1!J114&lt;1,online_course_student_data_1!J114*100,online_course_student_data_1!J114)</f>
        <v>78</v>
      </c>
      <c r="K114">
        <f>IF(online_course_student_data_1!K114&gt;10,online_course_student_data_1!K114/60,online_course_student_data_1!K114)</f>
        <v>1</v>
      </c>
      <c r="L114" t="s">
        <v>36</v>
      </c>
      <c r="M114" s="6">
        <f>IF(OR(ISBLANK(online_course_student_data_1!M114),online_course_student_data_1!M114&gt;5),MEDIAN(online_course_student_data_1!M:M),online_course_student_data_1!M114)</f>
        <v>1</v>
      </c>
      <c r="N114" s="5" t="str">
        <f>IF(AND(Table2[[#This Row],[Completed]]="Yes",Table2[[#This Row],[Feedback_Rating]]&gt;=4),"Yes","No")</f>
        <v>No</v>
      </c>
      <c r="O114" t="s">
        <v>498</v>
      </c>
      <c r="P114">
        <f>LEN(Table2[[#This Row],[Session_Attendance]])-LEN(SUBSTITUTE(Table2[[#This Row],[Session_Attendance]],",",""))+1</f>
        <v>3</v>
      </c>
      <c r="Q114" t="str" cm="1">
        <f t="array" ref="Q114">_xlfn.IFS(AND(18&lt;=F114,F114&lt;=22),"Student",AND(23&lt;=F114,F114&lt;=30),"Early Career",AND(31&lt;=F114,F114&lt;=40),"Mid Career",TRUE,"Senior")</f>
        <v>Senior</v>
      </c>
      <c r="R114" t="str" cm="1">
        <f t="array" ref="R114">_xlfn.IFS(AND(0&lt;=J114+K114,J114+K114&lt;=5),"Low",AND(5&lt;=J114+K114,J114+K114&lt;=15),"Medium",TRUE,"High")</f>
        <v>High</v>
      </c>
    </row>
    <row r="115" spans="1:18" x14ac:dyDescent="0.3">
      <c r="A115" s="3" t="s">
        <v>499</v>
      </c>
      <c r="B115" s="5" t="str">
        <f>PROPER(online_course_student_data_1!B115)</f>
        <v>Justin Schneider</v>
      </c>
      <c r="C115" t="s">
        <v>501</v>
      </c>
      <c r="D115" s="5" t="s">
        <v>17</v>
      </c>
      <c r="E115" s="5" t="s">
        <v>70</v>
      </c>
      <c r="F115" s="6">
        <f>IF(OR(ISBLANK(online_course_student_data_1!F115),online_course_student_data_1!F115=0),FLOOR(AVERAGE(online_course_student_data_1!F:F),1),online_course_student_data_1!F115)</f>
        <v>15</v>
      </c>
      <c r="G115" s="1">
        <v>45266</v>
      </c>
      <c r="H115" s="5" t="s">
        <v>294</v>
      </c>
      <c r="I115" s="5" t="s">
        <v>20</v>
      </c>
      <c r="J115" s="6">
        <f>IF(online_course_student_data_1!J115&lt;1,online_course_student_data_1!J115*100,online_course_student_data_1!J115)</f>
        <v>30</v>
      </c>
      <c r="K115">
        <f>IF(online_course_student_data_1!K115&gt;10,online_course_student_data_1!K115/60,online_course_student_data_1!K115)</f>
        <v>2</v>
      </c>
      <c r="L115" t="s">
        <v>29</v>
      </c>
      <c r="M115" s="6">
        <f>IF(OR(ISBLANK(online_course_student_data_1!M115),online_course_student_data_1!M115&gt;5),MEDIAN(online_course_student_data_1!M:M),online_course_student_data_1!M115)</f>
        <v>4</v>
      </c>
      <c r="N115" s="5" t="str">
        <f>IF(AND(Table2[[#This Row],[Completed]]="Yes",Table2[[#This Row],[Feedback_Rating]]&gt;=4),"Yes","No")</f>
        <v>Yes</v>
      </c>
      <c r="O115" t="s">
        <v>502</v>
      </c>
      <c r="P115">
        <f>LEN(Table2[[#This Row],[Session_Attendance]])-LEN(SUBSTITUTE(Table2[[#This Row],[Session_Attendance]],",",""))+1</f>
        <v>4</v>
      </c>
      <c r="Q115" t="str" cm="1">
        <f t="array" ref="Q115">_xlfn.IFS(AND(18&lt;=F115,F115&lt;=22),"Student",AND(23&lt;=F115,F115&lt;=30),"Early Career",AND(31&lt;=F115,F115&lt;=40),"Mid Career",TRUE,"Senior")</f>
        <v>Senior</v>
      </c>
      <c r="R115" t="str" cm="1">
        <f t="array" ref="R115">_xlfn.IFS(AND(0&lt;=J115+K115,J115+K115&lt;=5),"Low",AND(5&lt;=J115+K115,J115+K115&lt;=15),"Medium",TRUE,"High")</f>
        <v>High</v>
      </c>
    </row>
    <row r="116" spans="1:18" x14ac:dyDescent="0.3">
      <c r="A116" s="2" t="s">
        <v>503</v>
      </c>
      <c r="B116" s="5" t="str">
        <f>PROPER(online_course_student_data_1!B116)</f>
        <v>Katie Smith</v>
      </c>
      <c r="C116" t="s">
        <v>505</v>
      </c>
      <c r="D116" s="5" t="s">
        <v>91</v>
      </c>
      <c r="E116" s="5" t="s">
        <v>48</v>
      </c>
      <c r="F116" s="6">
        <f>IF(OR(ISBLANK(online_course_student_data_1!F116),online_course_student_data_1!F116=0),FLOOR(AVERAGE(online_course_student_data_1!F:F),1),online_course_student_data_1!F116)</f>
        <v>15</v>
      </c>
      <c r="G116" s="1">
        <v>45722</v>
      </c>
      <c r="H116" s="5" t="s">
        <v>27</v>
      </c>
      <c r="I116" s="5" t="s">
        <v>28</v>
      </c>
      <c r="J116" s="6">
        <f>IF(online_course_student_data_1!J116&lt;1,online_course_student_data_1!J116*100,online_course_student_data_1!J116)</f>
        <v>54</v>
      </c>
      <c r="K116">
        <f>IF(online_course_student_data_1!K116&gt;10,online_course_student_data_1!K116/60,online_course_student_data_1!K116)</f>
        <v>1</v>
      </c>
      <c r="L116" t="s">
        <v>29</v>
      </c>
      <c r="M116" s="6">
        <f>IF(OR(ISBLANK(online_course_student_data_1!M116),online_course_student_data_1!M116&gt;5),MEDIAN(online_course_student_data_1!M:M),online_course_student_data_1!M116)</f>
        <v>1</v>
      </c>
      <c r="N116" s="5" t="str">
        <f>IF(AND(Table2[[#This Row],[Completed]]="Yes",Table2[[#This Row],[Feedback_Rating]]&gt;=4),"Yes","No")</f>
        <v>No</v>
      </c>
      <c r="O116" t="s">
        <v>506</v>
      </c>
      <c r="P116">
        <f>LEN(Table2[[#This Row],[Session_Attendance]])-LEN(SUBSTITUTE(Table2[[#This Row],[Session_Attendance]],",",""))+1</f>
        <v>4</v>
      </c>
      <c r="Q116" t="str" cm="1">
        <f t="array" ref="Q116">_xlfn.IFS(AND(18&lt;=F116,F116&lt;=22),"Student",AND(23&lt;=F116,F116&lt;=30),"Early Career",AND(31&lt;=F116,F116&lt;=40),"Mid Career",TRUE,"Senior")</f>
        <v>Senior</v>
      </c>
      <c r="R116" t="str" cm="1">
        <f t="array" ref="R116">_xlfn.IFS(AND(0&lt;=J116+K116,J116+K116&lt;=5),"Low",AND(5&lt;=J116+K116,J116+K116&lt;=15),"Medium",TRUE,"High")</f>
        <v>High</v>
      </c>
    </row>
    <row r="117" spans="1:18" x14ac:dyDescent="0.3">
      <c r="A117" s="3" t="s">
        <v>507</v>
      </c>
      <c r="B117" s="5" t="str">
        <f>PROPER(online_course_student_data_1!B117)</f>
        <v>Ryan Garcia</v>
      </c>
      <c r="C117" t="s">
        <v>509</v>
      </c>
      <c r="D117" s="5" t="s">
        <v>91</v>
      </c>
      <c r="E117" s="5" t="s">
        <v>26</v>
      </c>
      <c r="F117" s="6">
        <f>IF(OR(ISBLANK(online_course_student_data_1!F117),online_course_student_data_1!F117=0),FLOOR(AVERAGE(online_course_student_data_1!F:F),1),online_course_student_data_1!F117)</f>
        <v>43</v>
      </c>
      <c r="G117" s="1">
        <v>44956</v>
      </c>
      <c r="H117" s="5" t="s">
        <v>43</v>
      </c>
      <c r="I117" s="5" t="s">
        <v>20</v>
      </c>
      <c r="J117" s="6">
        <f>IF(online_course_student_data_1!J117&lt;1,online_course_student_data_1!J117*100,online_course_student_data_1!J117)</f>
        <v>5</v>
      </c>
      <c r="K117">
        <f>IF(online_course_student_data_1!K117&gt;10,online_course_student_data_1!K117/60,online_course_student_data_1!K117)</f>
        <v>2</v>
      </c>
      <c r="L117" t="s">
        <v>36</v>
      </c>
      <c r="M117" s="6">
        <f>IF(OR(ISBLANK(online_course_student_data_1!M117),online_course_student_data_1!M117&gt;5),MEDIAN(online_course_student_data_1!M:M),online_course_student_data_1!M117)</f>
        <v>4</v>
      </c>
      <c r="N117" s="5" t="str">
        <f>IF(AND(Table2[[#This Row],[Completed]]="Yes",Table2[[#This Row],[Feedback_Rating]]&gt;=4),"Yes","No")</f>
        <v>No</v>
      </c>
      <c r="O117" t="s">
        <v>510</v>
      </c>
      <c r="P117">
        <f>LEN(Table2[[#This Row],[Session_Attendance]])-LEN(SUBSTITUTE(Table2[[#This Row],[Session_Attendance]],",",""))+1</f>
        <v>1</v>
      </c>
      <c r="Q117" t="str" cm="1">
        <f t="array" ref="Q117">_xlfn.IFS(AND(18&lt;=F117,F117&lt;=22),"Student",AND(23&lt;=F117,F117&lt;=30),"Early Career",AND(31&lt;=F117,F117&lt;=40),"Mid Career",TRUE,"Senior")</f>
        <v>Senior</v>
      </c>
      <c r="R117" t="str" cm="1">
        <f t="array" ref="R117">_xlfn.IFS(AND(0&lt;=J117+K117,J117+K117&lt;=5),"Low",AND(5&lt;=J117+K117,J117+K117&lt;=15),"Medium",TRUE,"High")</f>
        <v>Medium</v>
      </c>
    </row>
    <row r="118" spans="1:18" x14ac:dyDescent="0.3">
      <c r="A118" s="2" t="s">
        <v>511</v>
      </c>
      <c r="B118" s="5" t="str">
        <f>PROPER(online_course_student_data_1!B118)</f>
        <v>Nathan Montes</v>
      </c>
      <c r="C118" t="s">
        <v>513</v>
      </c>
      <c r="D118" s="5" t="s">
        <v>17</v>
      </c>
      <c r="E118" s="5" t="s">
        <v>48</v>
      </c>
      <c r="F118" s="6">
        <f>IF(OR(ISBLANK(online_course_student_data_1!F118),online_course_student_data_1!F118=0),FLOOR(AVERAGE(online_course_student_data_1!F:F),1),online_course_student_data_1!F118)</f>
        <v>38</v>
      </c>
      <c r="G118" s="1">
        <v>44915</v>
      </c>
      <c r="H118" s="5" t="s">
        <v>43</v>
      </c>
      <c r="I118" s="5" t="s">
        <v>20</v>
      </c>
      <c r="J118" s="6">
        <f>IF(online_course_student_data_1!J118&lt;1,online_course_student_data_1!J118*100,online_course_student_data_1!J118)</f>
        <v>69</v>
      </c>
      <c r="K118">
        <f>IF(online_course_student_data_1!K118&gt;10,online_course_student_data_1!K118/60,online_course_student_data_1!K118)</f>
        <v>1.5</v>
      </c>
      <c r="L118" t="s">
        <v>29</v>
      </c>
      <c r="M118" s="6">
        <f>IF(OR(ISBLANK(online_course_student_data_1!M118),online_course_student_data_1!M118&gt;5),MEDIAN(online_course_student_data_1!M:M),online_course_student_data_1!M118)</f>
        <v>3</v>
      </c>
      <c r="N118" s="5" t="str">
        <f>IF(AND(Table2[[#This Row],[Completed]]="Yes",Table2[[#This Row],[Feedback_Rating]]&gt;=4),"Yes","No")</f>
        <v>No</v>
      </c>
      <c r="O118" t="s">
        <v>514</v>
      </c>
      <c r="P118">
        <f>LEN(Table2[[#This Row],[Session_Attendance]])-LEN(SUBSTITUTE(Table2[[#This Row],[Session_Attendance]],",",""))+1</f>
        <v>6</v>
      </c>
      <c r="Q118" t="str" cm="1">
        <f t="array" ref="Q118">_xlfn.IFS(AND(18&lt;=F118,F118&lt;=22),"Student",AND(23&lt;=F118,F118&lt;=30),"Early Career",AND(31&lt;=F118,F118&lt;=40),"Mid Career",TRUE,"Senior")</f>
        <v>Mid Career</v>
      </c>
      <c r="R118" t="str" cm="1">
        <f t="array" ref="R118">_xlfn.IFS(AND(0&lt;=J118+K118,J118+K118&lt;=5),"Low",AND(5&lt;=J118+K118,J118+K118&lt;=15),"Medium",TRUE,"High")</f>
        <v>High</v>
      </c>
    </row>
    <row r="119" spans="1:18" x14ac:dyDescent="0.3">
      <c r="A119" s="3" t="s">
        <v>515</v>
      </c>
      <c r="B119" s="5" t="str">
        <f>PROPER(online_course_student_data_1!B119)</f>
        <v>Laura Alexander</v>
      </c>
      <c r="C119" t="s">
        <v>517</v>
      </c>
      <c r="D119" s="5" t="s">
        <v>91</v>
      </c>
      <c r="E119" s="5" t="s">
        <v>26</v>
      </c>
      <c r="F119" s="6">
        <f>IF(OR(ISBLANK(online_course_student_data_1!F119),online_course_student_data_1!F119=0),FLOOR(AVERAGE(online_course_student_data_1!F:F),1),online_course_student_data_1!F119)</f>
        <v>15</v>
      </c>
      <c r="G119" s="1">
        <v>45386</v>
      </c>
      <c r="H119" s="5" t="s">
        <v>152</v>
      </c>
      <c r="I119" s="5" t="s">
        <v>56</v>
      </c>
      <c r="J119" s="6">
        <f>IF(online_course_student_data_1!J119&lt;1,online_course_student_data_1!J119*100,online_course_student_data_1!J119)</f>
        <v>25</v>
      </c>
      <c r="K119">
        <f>IF(online_course_student_data_1!K119&gt;10,online_course_student_data_1!K119/60,online_course_student_data_1!K119)</f>
        <v>1.5</v>
      </c>
      <c r="L119" t="s">
        <v>36</v>
      </c>
      <c r="M119" s="6">
        <f>IF(OR(ISBLANK(online_course_student_data_1!M119),online_course_student_data_1!M119&gt;5),MEDIAN(online_course_student_data_1!M:M),online_course_student_data_1!M119)</f>
        <v>1</v>
      </c>
      <c r="N119" s="5" t="str">
        <f>IF(AND(Table2[[#This Row],[Completed]]="Yes",Table2[[#This Row],[Feedback_Rating]]&gt;=4),"Yes","No")</f>
        <v>No</v>
      </c>
      <c r="O119" t="s">
        <v>518</v>
      </c>
      <c r="P119">
        <f>LEN(Table2[[#This Row],[Session_Attendance]])-LEN(SUBSTITUTE(Table2[[#This Row],[Session_Attendance]],",",""))+1</f>
        <v>5</v>
      </c>
      <c r="Q119" t="str" cm="1">
        <f t="array" ref="Q119">_xlfn.IFS(AND(18&lt;=F119,F119&lt;=22),"Student",AND(23&lt;=F119,F119&lt;=30),"Early Career",AND(31&lt;=F119,F119&lt;=40),"Mid Career",TRUE,"Senior")</f>
        <v>Senior</v>
      </c>
      <c r="R119" t="str" cm="1">
        <f t="array" ref="R119">_xlfn.IFS(AND(0&lt;=J119+K119,J119+K119&lt;=5),"Low",AND(5&lt;=J119+K119,J119+K119&lt;=15),"Medium",TRUE,"High")</f>
        <v>High</v>
      </c>
    </row>
    <row r="120" spans="1:18" x14ac:dyDescent="0.3">
      <c r="A120" s="2" t="s">
        <v>519</v>
      </c>
      <c r="B120" s="5" t="str">
        <f>PROPER(online_course_student_data_1!B120)</f>
        <v>Martin Sawyer</v>
      </c>
      <c r="C120" t="s">
        <v>521</v>
      </c>
      <c r="D120" s="5" t="s">
        <v>91</v>
      </c>
      <c r="E120" s="5" t="s">
        <v>48</v>
      </c>
      <c r="F120" s="6">
        <f>IF(OR(ISBLANK(online_course_student_data_1!F120),online_course_student_data_1!F120=0),FLOOR(AVERAGE(online_course_student_data_1!F:F),1),online_course_student_data_1!F120)</f>
        <v>15</v>
      </c>
      <c r="G120" s="1">
        <v>44968</v>
      </c>
      <c r="H120" s="5" t="s">
        <v>165</v>
      </c>
      <c r="I120" s="5" t="s">
        <v>142</v>
      </c>
      <c r="J120" s="6">
        <f>IF(online_course_student_data_1!J120&lt;1,online_course_student_data_1!J120*100,online_course_student_data_1!J120)</f>
        <v>42</v>
      </c>
      <c r="K120">
        <f>IF(online_course_student_data_1!K120&gt;10,online_course_student_data_1!K120/60,online_course_student_data_1!K120)</f>
        <v>1.5</v>
      </c>
      <c r="L120" t="s">
        <v>36</v>
      </c>
      <c r="M120" s="6">
        <f>IF(OR(ISBLANK(online_course_student_data_1!M120),online_course_student_data_1!M120&gt;5),MEDIAN(online_course_student_data_1!M:M),online_course_student_data_1!M120)</f>
        <v>3</v>
      </c>
      <c r="N120" s="5" t="str">
        <f>IF(AND(Table2[[#This Row],[Completed]]="Yes",Table2[[#This Row],[Feedback_Rating]]&gt;=4),"Yes","No")</f>
        <v>No</v>
      </c>
      <c r="O120" t="s">
        <v>522</v>
      </c>
      <c r="P120">
        <f>LEN(Table2[[#This Row],[Session_Attendance]])-LEN(SUBSTITUTE(Table2[[#This Row],[Session_Attendance]],",",""))+1</f>
        <v>6</v>
      </c>
      <c r="Q120" t="str" cm="1">
        <f t="array" ref="Q120">_xlfn.IFS(AND(18&lt;=F120,F120&lt;=22),"Student",AND(23&lt;=F120,F120&lt;=30),"Early Career",AND(31&lt;=F120,F120&lt;=40),"Mid Career",TRUE,"Senior")</f>
        <v>Senior</v>
      </c>
      <c r="R120" t="str" cm="1">
        <f t="array" ref="R120">_xlfn.IFS(AND(0&lt;=J120+K120,J120+K120&lt;=5),"Low",AND(5&lt;=J120+K120,J120+K120&lt;=15),"Medium",TRUE,"High")</f>
        <v>High</v>
      </c>
    </row>
    <row r="121" spans="1:18" x14ac:dyDescent="0.3">
      <c r="A121" s="3" t="s">
        <v>523</v>
      </c>
      <c r="B121" s="5" t="str">
        <f>PROPER(online_course_student_data_1!B121)</f>
        <v>Gregory Johnson</v>
      </c>
      <c r="C121" t="s">
        <v>525</v>
      </c>
      <c r="D121" s="5" t="s">
        <v>91</v>
      </c>
      <c r="E121" s="5" t="s">
        <v>26</v>
      </c>
      <c r="F121" s="6">
        <f>IF(OR(ISBLANK(online_course_student_data_1!F121),online_course_student_data_1!F121=0),FLOOR(AVERAGE(online_course_student_data_1!F:F),1),online_course_student_data_1!F121)</f>
        <v>21</v>
      </c>
      <c r="G121" s="1">
        <v>44800</v>
      </c>
      <c r="H121" s="5" t="s">
        <v>55</v>
      </c>
      <c r="I121" s="5" t="s">
        <v>56</v>
      </c>
      <c r="J121" s="6">
        <f>IF(online_course_student_data_1!J121&lt;1,online_course_student_data_1!J121*100,online_course_student_data_1!J121)</f>
        <v>10</v>
      </c>
      <c r="K121">
        <f>IF(online_course_student_data_1!K121&gt;10,online_course_student_data_1!K121/60,online_course_student_data_1!K121)</f>
        <v>1.5</v>
      </c>
      <c r="L121" t="s">
        <v>29</v>
      </c>
      <c r="M121" s="6">
        <f>IF(OR(ISBLANK(online_course_student_data_1!M121),online_course_student_data_1!M121&gt;5),MEDIAN(online_course_student_data_1!M:M),online_course_student_data_1!M121)</f>
        <v>4</v>
      </c>
      <c r="N121" s="5" t="str">
        <f>IF(AND(Table2[[#This Row],[Completed]]="Yes",Table2[[#This Row],[Feedback_Rating]]&gt;=4),"Yes","No")</f>
        <v>Yes</v>
      </c>
      <c r="O121" t="s">
        <v>526</v>
      </c>
      <c r="P121">
        <f>LEN(Table2[[#This Row],[Session_Attendance]])-LEN(SUBSTITUTE(Table2[[#This Row],[Session_Attendance]],",",""))+1</f>
        <v>5</v>
      </c>
      <c r="Q121" t="str" cm="1">
        <f t="array" ref="Q121">_xlfn.IFS(AND(18&lt;=F121,F121&lt;=22),"Student",AND(23&lt;=F121,F121&lt;=30),"Early Career",AND(31&lt;=F121,F121&lt;=40),"Mid Career",TRUE,"Senior")</f>
        <v>Student</v>
      </c>
      <c r="R121" t="str" cm="1">
        <f t="array" ref="R121">_xlfn.IFS(AND(0&lt;=J121+K121,J121+K121&lt;=5),"Low",AND(5&lt;=J121+K121,J121+K121&lt;=15),"Medium",TRUE,"High")</f>
        <v>Medium</v>
      </c>
    </row>
    <row r="122" spans="1:18" x14ac:dyDescent="0.3">
      <c r="A122" s="2" t="s">
        <v>527</v>
      </c>
      <c r="B122" s="5" t="str">
        <f>PROPER(online_course_student_data_1!B122)</f>
        <v>Raven Taylor</v>
      </c>
      <c r="C122" t="s">
        <v>529</v>
      </c>
      <c r="D122" s="5" t="s">
        <v>17</v>
      </c>
      <c r="E122" s="5" t="s">
        <v>70</v>
      </c>
      <c r="F122" s="6">
        <f>IF(OR(ISBLANK(online_course_student_data_1!F122),online_course_student_data_1!F122=0),FLOOR(AVERAGE(online_course_student_data_1!F:F),1),online_course_student_data_1!F122)</f>
        <v>15</v>
      </c>
      <c r="G122" s="1">
        <v>45153</v>
      </c>
      <c r="H122" s="5" t="s">
        <v>49</v>
      </c>
      <c r="I122" s="5" t="s">
        <v>35</v>
      </c>
      <c r="J122" s="6">
        <f>IF(online_course_student_data_1!J122&lt;1,online_course_student_data_1!J122*100,online_course_student_data_1!J122)</f>
        <v>44</v>
      </c>
      <c r="K122">
        <f>IF(online_course_student_data_1!K122&gt;10,online_course_student_data_1!K122/60,online_course_student_data_1!K122)</f>
        <v>1.5</v>
      </c>
      <c r="L122" t="s">
        <v>29</v>
      </c>
      <c r="M122" s="6">
        <f>IF(OR(ISBLANK(online_course_student_data_1!M122),online_course_student_data_1!M122&gt;5),MEDIAN(online_course_student_data_1!M:M),online_course_student_data_1!M122)</f>
        <v>4</v>
      </c>
      <c r="N122" s="5" t="str">
        <f>IF(AND(Table2[[#This Row],[Completed]]="Yes",Table2[[#This Row],[Feedback_Rating]]&gt;=4),"Yes","No")</f>
        <v>Yes</v>
      </c>
      <c r="O122" t="s">
        <v>530</v>
      </c>
      <c r="P122">
        <f>LEN(Table2[[#This Row],[Session_Attendance]])-LEN(SUBSTITUTE(Table2[[#This Row],[Session_Attendance]],",",""))+1</f>
        <v>7</v>
      </c>
      <c r="Q122" t="str" cm="1">
        <f t="array" ref="Q122">_xlfn.IFS(AND(18&lt;=F122,F122&lt;=22),"Student",AND(23&lt;=F122,F122&lt;=30),"Early Career",AND(31&lt;=F122,F122&lt;=40),"Mid Career",TRUE,"Senior")</f>
        <v>Senior</v>
      </c>
      <c r="R122" t="str" cm="1">
        <f t="array" ref="R122">_xlfn.IFS(AND(0&lt;=J122+K122,J122+K122&lt;=5),"Low",AND(5&lt;=J122+K122,J122+K122&lt;=15),"Medium",TRUE,"High")</f>
        <v>High</v>
      </c>
    </row>
    <row r="123" spans="1:18" x14ac:dyDescent="0.3">
      <c r="A123" s="3" t="s">
        <v>531</v>
      </c>
      <c r="B123" s="5" t="str">
        <f>PROPER(online_course_student_data_1!B123)</f>
        <v>David Conley</v>
      </c>
      <c r="C123" t="s">
        <v>4733</v>
      </c>
      <c r="D123" s="5" t="s">
        <v>17</v>
      </c>
      <c r="E123" s="5" t="s">
        <v>26</v>
      </c>
      <c r="F123" s="6">
        <f>IF(OR(ISBLANK(online_course_student_data_1!F123),online_course_student_data_1!F123=0),FLOOR(AVERAGE(online_course_student_data_1!F:F),1),online_course_student_data_1!F123)</f>
        <v>22</v>
      </c>
      <c r="G123" s="1">
        <v>45386</v>
      </c>
      <c r="H123" s="5" t="s">
        <v>43</v>
      </c>
      <c r="I123" s="5" t="s">
        <v>20</v>
      </c>
      <c r="J123" s="6">
        <f>IF(online_course_student_data_1!J123&lt;1,online_course_student_data_1!J123*100,online_course_student_data_1!J123)</f>
        <v>95</v>
      </c>
      <c r="K123">
        <f>IF(online_course_student_data_1!K123&gt;10,online_course_student_data_1!K123/60,online_course_student_data_1!K123)</f>
        <v>2</v>
      </c>
      <c r="L123" t="s">
        <v>36</v>
      </c>
      <c r="M123" s="6">
        <f>IF(OR(ISBLANK(online_course_student_data_1!M123),online_course_student_data_1!M123&gt;5),MEDIAN(online_course_student_data_1!M:M),online_course_student_data_1!M123)</f>
        <v>4</v>
      </c>
      <c r="N123" s="5" t="str">
        <f>IF(AND(Table2[[#This Row],[Completed]]="Yes",Table2[[#This Row],[Feedback_Rating]]&gt;=4),"Yes","No")</f>
        <v>No</v>
      </c>
      <c r="O123" t="s">
        <v>533</v>
      </c>
      <c r="P123">
        <f>LEN(Table2[[#This Row],[Session_Attendance]])-LEN(SUBSTITUTE(Table2[[#This Row],[Session_Attendance]],",",""))+1</f>
        <v>7</v>
      </c>
      <c r="Q123" t="str" cm="1">
        <f t="array" ref="Q123">_xlfn.IFS(AND(18&lt;=F123,F123&lt;=22),"Student",AND(23&lt;=F123,F123&lt;=30),"Early Career",AND(31&lt;=F123,F123&lt;=40),"Mid Career",TRUE,"Senior")</f>
        <v>Student</v>
      </c>
      <c r="R123" t="str" cm="1">
        <f t="array" ref="R123">_xlfn.IFS(AND(0&lt;=J123+K123,J123+K123&lt;=5),"Low",AND(5&lt;=J123+K123,J123+K123&lt;=15),"Medium",TRUE,"High")</f>
        <v>High</v>
      </c>
    </row>
    <row r="124" spans="1:18" x14ac:dyDescent="0.3">
      <c r="A124" s="2" t="s">
        <v>534</v>
      </c>
      <c r="B124" s="5" t="str">
        <f>PROPER(online_course_student_data_1!B124)</f>
        <v>Ricardo Young</v>
      </c>
      <c r="C124" t="s">
        <v>536</v>
      </c>
      <c r="D124" s="5" t="s">
        <v>17</v>
      </c>
      <c r="E124" s="5" t="s">
        <v>70</v>
      </c>
      <c r="F124" s="6">
        <f>IF(OR(ISBLANK(online_course_student_data_1!F124),online_course_student_data_1!F124=0),FLOOR(AVERAGE(online_course_student_data_1!F:F),1),online_course_student_data_1!F124)</f>
        <v>36</v>
      </c>
      <c r="G124" s="1">
        <v>45510</v>
      </c>
      <c r="H124" s="5" t="s">
        <v>49</v>
      </c>
      <c r="I124" s="5" t="s">
        <v>35</v>
      </c>
      <c r="J124" s="6">
        <f>IF(online_course_student_data_1!J124&lt;1,online_course_student_data_1!J124*100,online_course_student_data_1!J124)</f>
        <v>19</v>
      </c>
      <c r="K124">
        <f>IF(online_course_student_data_1!K124&gt;10,online_course_student_data_1!K124/60,online_course_student_data_1!K124)</f>
        <v>0.75</v>
      </c>
      <c r="L124" t="s">
        <v>36</v>
      </c>
      <c r="M124" s="6">
        <f>IF(OR(ISBLANK(online_course_student_data_1!M124),online_course_student_data_1!M124&gt;5),MEDIAN(online_course_student_data_1!M:M),online_course_student_data_1!M124)</f>
        <v>4</v>
      </c>
      <c r="N124" s="5" t="str">
        <f>IF(AND(Table2[[#This Row],[Completed]]="Yes",Table2[[#This Row],[Feedback_Rating]]&gt;=4),"Yes","No")</f>
        <v>No</v>
      </c>
      <c r="O124" t="s">
        <v>537</v>
      </c>
      <c r="P124">
        <f>LEN(Table2[[#This Row],[Session_Attendance]])-LEN(SUBSTITUTE(Table2[[#This Row],[Session_Attendance]],",",""))+1</f>
        <v>7</v>
      </c>
      <c r="Q124" t="str" cm="1">
        <f t="array" ref="Q124">_xlfn.IFS(AND(18&lt;=F124,F124&lt;=22),"Student",AND(23&lt;=F124,F124&lt;=30),"Early Career",AND(31&lt;=F124,F124&lt;=40),"Mid Career",TRUE,"Senior")</f>
        <v>Mid Career</v>
      </c>
      <c r="R124" t="str" cm="1">
        <f t="array" ref="R124">_xlfn.IFS(AND(0&lt;=J124+K124,J124+K124&lt;=5),"Low",AND(5&lt;=J124+K124,J124+K124&lt;=15),"Medium",TRUE,"High")</f>
        <v>High</v>
      </c>
    </row>
    <row r="125" spans="1:18" x14ac:dyDescent="0.3">
      <c r="A125" s="3" t="s">
        <v>538</v>
      </c>
      <c r="B125" s="5" t="str">
        <f>PROPER(online_course_student_data_1!B125)</f>
        <v>Charles Patterson</v>
      </c>
      <c r="C125" t="s">
        <v>540</v>
      </c>
      <c r="D125" s="5" t="s">
        <v>17</v>
      </c>
      <c r="E125" s="5" t="s">
        <v>42</v>
      </c>
      <c r="F125" s="6">
        <f>IF(OR(ISBLANK(online_course_student_data_1!F125),online_course_student_data_1!F125=0),FLOOR(AVERAGE(online_course_student_data_1!F:F),1),online_course_student_data_1!F125)</f>
        <v>15</v>
      </c>
      <c r="G125" s="1">
        <v>45490</v>
      </c>
      <c r="H125" s="5" t="s">
        <v>71</v>
      </c>
      <c r="I125" s="5" t="s">
        <v>35</v>
      </c>
      <c r="J125" s="6">
        <f>IF(online_course_student_data_1!J125&lt;1,online_course_student_data_1!J125*100,online_course_student_data_1!J125)</f>
        <v>3</v>
      </c>
      <c r="K125">
        <f>IF(online_course_student_data_1!K125&gt;10,online_course_student_data_1!K125/60,online_course_student_data_1!K125)</f>
        <v>1.5</v>
      </c>
      <c r="L125" t="s">
        <v>36</v>
      </c>
      <c r="M125" s="6">
        <f>IF(OR(ISBLANK(online_course_student_data_1!M125),online_course_student_data_1!M125&gt;5),MEDIAN(online_course_student_data_1!M:M),online_course_student_data_1!M125)</f>
        <v>4</v>
      </c>
      <c r="N125" s="5" t="str">
        <f>IF(AND(Table2[[#This Row],[Completed]]="Yes",Table2[[#This Row],[Feedback_Rating]]&gt;=4),"Yes","No")</f>
        <v>No</v>
      </c>
      <c r="O125" t="s">
        <v>541</v>
      </c>
      <c r="P125">
        <f>LEN(Table2[[#This Row],[Session_Attendance]])-LEN(SUBSTITUTE(Table2[[#This Row],[Session_Attendance]],",",""))+1</f>
        <v>5</v>
      </c>
      <c r="Q125" t="str" cm="1">
        <f t="array" ref="Q125">_xlfn.IFS(AND(18&lt;=F125,F125&lt;=22),"Student",AND(23&lt;=F125,F125&lt;=30),"Early Career",AND(31&lt;=F125,F125&lt;=40),"Mid Career",TRUE,"Senior")</f>
        <v>Senior</v>
      </c>
      <c r="R125" t="str" cm="1">
        <f t="array" ref="R125">_xlfn.IFS(AND(0&lt;=J125+K125,J125+K125&lt;=5),"Low",AND(5&lt;=J125+K125,J125+K125&lt;=15),"Medium",TRUE,"High")</f>
        <v>Low</v>
      </c>
    </row>
    <row r="126" spans="1:18" x14ac:dyDescent="0.3">
      <c r="A126" s="2" t="s">
        <v>542</v>
      </c>
      <c r="B126" s="5" t="str">
        <f>PROPER(online_course_student_data_1!B126)</f>
        <v>Kimberly Hartman</v>
      </c>
      <c r="C126" t="s">
        <v>544</v>
      </c>
      <c r="D126" s="5" t="s">
        <v>17</v>
      </c>
      <c r="E126" s="5" t="s">
        <v>26</v>
      </c>
      <c r="F126" s="6">
        <f>IF(OR(ISBLANK(online_course_student_data_1!F126),online_course_student_data_1!F126=0),FLOOR(AVERAGE(online_course_student_data_1!F:F),1),online_course_student_data_1!F126)</f>
        <v>15</v>
      </c>
      <c r="G126" s="1">
        <v>44790</v>
      </c>
      <c r="H126" s="5" t="s">
        <v>65</v>
      </c>
      <c r="I126" s="5" t="s">
        <v>28</v>
      </c>
      <c r="J126" s="6">
        <f>IF(online_course_student_data_1!J126&lt;1,online_course_student_data_1!J126*100,online_course_student_data_1!J126)</f>
        <v>9</v>
      </c>
      <c r="K126">
        <f>IF(online_course_student_data_1!K126&gt;10,online_course_student_data_1!K126/60,online_course_student_data_1!K126)</f>
        <v>1.5</v>
      </c>
      <c r="L126" t="s">
        <v>29</v>
      </c>
      <c r="M126" s="6">
        <f>IF(OR(ISBLANK(online_course_student_data_1!M126),online_course_student_data_1!M126&gt;5),MEDIAN(online_course_student_data_1!M:M),online_course_student_data_1!M126)</f>
        <v>4</v>
      </c>
      <c r="N126" s="5" t="str">
        <f>IF(AND(Table2[[#This Row],[Completed]]="Yes",Table2[[#This Row],[Feedback_Rating]]&gt;=4),"Yes","No")</f>
        <v>Yes</v>
      </c>
      <c r="O126" t="s">
        <v>545</v>
      </c>
      <c r="P126">
        <f>LEN(Table2[[#This Row],[Session_Attendance]])-LEN(SUBSTITUTE(Table2[[#This Row],[Session_Attendance]],",",""))+1</f>
        <v>8</v>
      </c>
      <c r="Q126" t="str" cm="1">
        <f t="array" ref="Q126">_xlfn.IFS(AND(18&lt;=F126,F126&lt;=22),"Student",AND(23&lt;=F126,F126&lt;=30),"Early Career",AND(31&lt;=F126,F126&lt;=40),"Mid Career",TRUE,"Senior")</f>
        <v>Senior</v>
      </c>
      <c r="R126" t="str" cm="1">
        <f t="array" ref="R126">_xlfn.IFS(AND(0&lt;=J126+K126,J126+K126&lt;=5),"Low",AND(5&lt;=J126+K126,J126+K126&lt;=15),"Medium",TRUE,"High")</f>
        <v>Medium</v>
      </c>
    </row>
    <row r="127" spans="1:18" x14ac:dyDescent="0.3">
      <c r="A127" s="3" t="s">
        <v>546</v>
      </c>
      <c r="B127" s="5" t="str">
        <f>PROPER(online_course_student_data_1!B127)</f>
        <v>Patricia Moss</v>
      </c>
      <c r="C127" t="s">
        <v>548</v>
      </c>
      <c r="D127" s="5" t="s">
        <v>17</v>
      </c>
      <c r="E127" s="5" t="s">
        <v>70</v>
      </c>
      <c r="F127" s="6">
        <f>IF(OR(ISBLANK(online_course_student_data_1!F127),online_course_student_data_1!F127=0),FLOOR(AVERAGE(online_course_student_data_1!F:F),1),online_course_student_data_1!F127)</f>
        <v>24</v>
      </c>
      <c r="G127" s="1">
        <v>44762</v>
      </c>
      <c r="H127" s="5" t="s">
        <v>65</v>
      </c>
      <c r="I127" s="5" t="s">
        <v>28</v>
      </c>
      <c r="J127" s="6">
        <f>IF(online_course_student_data_1!J127&lt;1,online_course_student_data_1!J127*100,online_course_student_data_1!J127)</f>
        <v>89</v>
      </c>
      <c r="K127">
        <f>IF(online_course_student_data_1!K127&gt;10,online_course_student_data_1!K127/60,online_course_student_data_1!K127)</f>
        <v>1.5</v>
      </c>
      <c r="L127" t="s">
        <v>36</v>
      </c>
      <c r="M127" s="6">
        <f>IF(OR(ISBLANK(online_course_student_data_1!M127),online_course_student_data_1!M127&gt;5),MEDIAN(online_course_student_data_1!M:M),online_course_student_data_1!M127)</f>
        <v>4</v>
      </c>
      <c r="N127" s="5" t="str">
        <f>IF(AND(Table2[[#This Row],[Completed]]="Yes",Table2[[#This Row],[Feedback_Rating]]&gt;=4),"Yes","No")</f>
        <v>No</v>
      </c>
      <c r="O127" t="s">
        <v>549</v>
      </c>
      <c r="P127">
        <f>LEN(Table2[[#This Row],[Session_Attendance]])-LEN(SUBSTITUTE(Table2[[#This Row],[Session_Attendance]],",",""))+1</f>
        <v>5</v>
      </c>
      <c r="Q127" t="str" cm="1">
        <f t="array" ref="Q127">_xlfn.IFS(AND(18&lt;=F127,F127&lt;=22),"Student",AND(23&lt;=F127,F127&lt;=30),"Early Career",AND(31&lt;=F127,F127&lt;=40),"Mid Career",TRUE,"Senior")</f>
        <v>Early Career</v>
      </c>
      <c r="R127" t="str" cm="1">
        <f t="array" ref="R127">_xlfn.IFS(AND(0&lt;=J127+K127,J127+K127&lt;=5),"Low",AND(5&lt;=J127+K127,J127+K127&lt;=15),"Medium",TRUE,"High")</f>
        <v>High</v>
      </c>
    </row>
    <row r="128" spans="1:18" x14ac:dyDescent="0.3">
      <c r="A128" s="2" t="s">
        <v>550</v>
      </c>
      <c r="B128" s="5" t="str">
        <f>PROPER(online_course_student_data_1!B128)</f>
        <v>Mrs. Catherine Taylor</v>
      </c>
      <c r="C128" t="s">
        <v>552</v>
      </c>
      <c r="D128" s="5" t="s">
        <v>91</v>
      </c>
      <c r="E128" s="5" t="s">
        <v>70</v>
      </c>
      <c r="F128" s="6">
        <f>IF(OR(ISBLANK(online_course_student_data_1!F128),online_course_student_data_1!F128=0),FLOOR(AVERAGE(online_course_student_data_1!F:F),1),online_course_student_data_1!F128)</f>
        <v>15</v>
      </c>
      <c r="G128" s="1">
        <v>44929</v>
      </c>
      <c r="H128" s="5" t="s">
        <v>294</v>
      </c>
      <c r="I128" s="5" t="s">
        <v>20</v>
      </c>
      <c r="J128" s="6">
        <f>IF(online_course_student_data_1!J128&lt;1,online_course_student_data_1!J128*100,online_course_student_data_1!J128)</f>
        <v>70</v>
      </c>
      <c r="K128">
        <f>IF(online_course_student_data_1!K128&gt;10,online_course_student_data_1!K128/60,online_course_student_data_1!K128)</f>
        <v>2</v>
      </c>
      <c r="L128" t="s">
        <v>36</v>
      </c>
      <c r="M128" s="6">
        <f>IF(OR(ISBLANK(online_course_student_data_1!M128),online_course_student_data_1!M128&gt;5),MEDIAN(online_course_student_data_1!M:M),online_course_student_data_1!M128)</f>
        <v>2</v>
      </c>
      <c r="N128" s="5" t="str">
        <f>IF(AND(Table2[[#This Row],[Completed]]="Yes",Table2[[#This Row],[Feedback_Rating]]&gt;=4),"Yes","No")</f>
        <v>No</v>
      </c>
      <c r="O128" t="s">
        <v>553</v>
      </c>
      <c r="P128">
        <f>LEN(Table2[[#This Row],[Session_Attendance]])-LEN(SUBSTITUTE(Table2[[#This Row],[Session_Attendance]],",",""))+1</f>
        <v>6</v>
      </c>
      <c r="Q128" t="str" cm="1">
        <f t="array" ref="Q128">_xlfn.IFS(AND(18&lt;=F128,F128&lt;=22),"Student",AND(23&lt;=F128,F128&lt;=30),"Early Career",AND(31&lt;=F128,F128&lt;=40),"Mid Career",TRUE,"Senior")</f>
        <v>Senior</v>
      </c>
      <c r="R128" t="str" cm="1">
        <f t="array" ref="R128">_xlfn.IFS(AND(0&lt;=J128+K128,J128+K128&lt;=5),"Low",AND(5&lt;=J128+K128,J128+K128&lt;=15),"Medium",TRUE,"High")</f>
        <v>High</v>
      </c>
    </row>
    <row r="129" spans="1:18" x14ac:dyDescent="0.3">
      <c r="A129" s="3" t="s">
        <v>554</v>
      </c>
      <c r="B129" s="5" t="str">
        <f>PROPER(online_course_student_data_1!B129)</f>
        <v>Robert Kennedy</v>
      </c>
      <c r="C129" t="s">
        <v>556</v>
      </c>
      <c r="D129" s="5" t="s">
        <v>17</v>
      </c>
      <c r="E129" s="5" t="s">
        <v>48</v>
      </c>
      <c r="F129" s="6">
        <f>IF(OR(ISBLANK(online_course_student_data_1!F129),online_course_student_data_1!F129=0),FLOOR(AVERAGE(online_course_student_data_1!F:F),1),online_course_student_data_1!F129)</f>
        <v>15</v>
      </c>
      <c r="G129" s="1">
        <v>44723</v>
      </c>
      <c r="H129" s="5" t="s">
        <v>110</v>
      </c>
      <c r="I129" s="5" t="s">
        <v>56</v>
      </c>
      <c r="J129" s="6">
        <f>IF(online_course_student_data_1!J129&lt;1,online_course_student_data_1!J129*100,online_course_student_data_1!J129)</f>
        <v>82</v>
      </c>
      <c r="K129">
        <f>IF(online_course_student_data_1!K129&gt;10,online_course_student_data_1!K129/60,online_course_student_data_1!K129)</f>
        <v>1.5</v>
      </c>
      <c r="L129" t="s">
        <v>36</v>
      </c>
      <c r="M129" s="6">
        <f>IF(OR(ISBLANK(online_course_student_data_1!M129),online_course_student_data_1!M129&gt;5),MEDIAN(online_course_student_data_1!M:M),online_course_student_data_1!M129)</f>
        <v>1</v>
      </c>
      <c r="N129" s="5" t="str">
        <f>IF(AND(Table2[[#This Row],[Completed]]="Yes",Table2[[#This Row],[Feedback_Rating]]&gt;=4),"Yes","No")</f>
        <v>No</v>
      </c>
      <c r="O129" t="s">
        <v>557</v>
      </c>
      <c r="P129">
        <f>LEN(Table2[[#This Row],[Session_Attendance]])-LEN(SUBSTITUTE(Table2[[#This Row],[Session_Attendance]],",",""))+1</f>
        <v>2</v>
      </c>
      <c r="Q129" t="str" cm="1">
        <f t="array" ref="Q129">_xlfn.IFS(AND(18&lt;=F129,F129&lt;=22),"Student",AND(23&lt;=F129,F129&lt;=30),"Early Career",AND(31&lt;=F129,F129&lt;=40),"Mid Career",TRUE,"Senior")</f>
        <v>Senior</v>
      </c>
      <c r="R129" t="str" cm="1">
        <f t="array" ref="R129">_xlfn.IFS(AND(0&lt;=J129+K129,J129+K129&lt;=5),"Low",AND(5&lt;=J129+K129,J129+K129&lt;=15),"Medium",TRUE,"High")</f>
        <v>High</v>
      </c>
    </row>
    <row r="130" spans="1:18" x14ac:dyDescent="0.3">
      <c r="A130" s="2" t="s">
        <v>558</v>
      </c>
      <c r="B130" s="5" t="str">
        <f>PROPER(online_course_student_data_1!B130)</f>
        <v>Jeremiah Huber</v>
      </c>
      <c r="C130" t="s">
        <v>560</v>
      </c>
      <c r="D130" s="5" t="s">
        <v>17</v>
      </c>
      <c r="E130" s="5" t="s">
        <v>26</v>
      </c>
      <c r="F130" s="6">
        <f>IF(OR(ISBLANK(online_course_student_data_1!F130),online_course_student_data_1!F130=0),FLOOR(AVERAGE(online_course_student_data_1!F:F),1),online_course_student_data_1!F130)</f>
        <v>15</v>
      </c>
      <c r="G130" s="1">
        <v>44851</v>
      </c>
      <c r="H130" s="5" t="s">
        <v>165</v>
      </c>
      <c r="I130" s="5" t="s">
        <v>142</v>
      </c>
      <c r="J130" s="6">
        <f>IF(online_course_student_data_1!J130&lt;1,online_course_student_data_1!J130*100,online_course_student_data_1!J130)</f>
        <v>38</v>
      </c>
      <c r="K130">
        <f>IF(online_course_student_data_1!K130&gt;10,online_course_student_data_1!K130/60,online_course_student_data_1!K130)</f>
        <v>1.5</v>
      </c>
      <c r="L130" t="s">
        <v>29</v>
      </c>
      <c r="M130" s="6">
        <f>IF(OR(ISBLANK(online_course_student_data_1!M130),online_course_student_data_1!M130&gt;5),MEDIAN(online_course_student_data_1!M:M),online_course_student_data_1!M130)</f>
        <v>2</v>
      </c>
      <c r="N130" s="5" t="str">
        <f>IF(AND(Table2[[#This Row],[Completed]]="Yes",Table2[[#This Row],[Feedback_Rating]]&gt;=4),"Yes","No")</f>
        <v>No</v>
      </c>
      <c r="O130" t="s">
        <v>561</v>
      </c>
      <c r="P130">
        <f>LEN(Table2[[#This Row],[Session_Attendance]])-LEN(SUBSTITUTE(Table2[[#This Row],[Session_Attendance]],",",""))+1</f>
        <v>1</v>
      </c>
      <c r="Q130" t="str" cm="1">
        <f t="array" ref="Q130">_xlfn.IFS(AND(18&lt;=F130,F130&lt;=22),"Student",AND(23&lt;=F130,F130&lt;=30),"Early Career",AND(31&lt;=F130,F130&lt;=40),"Mid Career",TRUE,"Senior")</f>
        <v>Senior</v>
      </c>
      <c r="R130" t="str" cm="1">
        <f t="array" ref="R130">_xlfn.IFS(AND(0&lt;=J130+K130,J130+K130&lt;=5),"Low",AND(5&lt;=J130+K130,J130+K130&lt;=15),"Medium",TRUE,"High")</f>
        <v>High</v>
      </c>
    </row>
    <row r="131" spans="1:18" x14ac:dyDescent="0.3">
      <c r="A131" s="3" t="s">
        <v>562</v>
      </c>
      <c r="B131" s="5" t="str">
        <f>PROPER(online_course_student_data_1!B131)</f>
        <v>Lance Short</v>
      </c>
      <c r="C131" t="s">
        <v>564</v>
      </c>
      <c r="D131" s="5" t="s">
        <v>91</v>
      </c>
      <c r="E131" s="5" t="s">
        <v>48</v>
      </c>
      <c r="F131" s="6">
        <f>IF(OR(ISBLANK(online_course_student_data_1!F131),online_course_student_data_1!F131=0),FLOOR(AVERAGE(online_course_student_data_1!F:F),1),online_course_student_data_1!F131)</f>
        <v>15</v>
      </c>
      <c r="G131" s="1">
        <v>45072</v>
      </c>
      <c r="H131" s="5" t="s">
        <v>141</v>
      </c>
      <c r="I131" s="5" t="s">
        <v>142</v>
      </c>
      <c r="J131" s="6">
        <f>IF(online_course_student_data_1!J131&lt;1,online_course_student_data_1!J131*100,online_course_student_data_1!J131)</f>
        <v>78</v>
      </c>
      <c r="K131">
        <f>IF(online_course_student_data_1!K131&gt;10,online_course_student_data_1!K131/60,online_course_student_data_1!K131)</f>
        <v>1.5</v>
      </c>
      <c r="L131" t="s">
        <v>29</v>
      </c>
      <c r="M131" s="6">
        <f>IF(OR(ISBLANK(online_course_student_data_1!M131),online_course_student_data_1!M131&gt;5),MEDIAN(online_course_student_data_1!M:M),online_course_student_data_1!M131)</f>
        <v>5</v>
      </c>
      <c r="N131" s="5" t="str">
        <f>IF(AND(Table2[[#This Row],[Completed]]="Yes",Table2[[#This Row],[Feedback_Rating]]&gt;=4),"Yes","No")</f>
        <v>Yes</v>
      </c>
      <c r="O131" t="s">
        <v>565</v>
      </c>
      <c r="P131">
        <f>LEN(Table2[[#This Row],[Session_Attendance]])-LEN(SUBSTITUTE(Table2[[#This Row],[Session_Attendance]],",",""))+1</f>
        <v>5</v>
      </c>
      <c r="Q131" t="str" cm="1">
        <f t="array" ref="Q131">_xlfn.IFS(AND(18&lt;=F131,F131&lt;=22),"Student",AND(23&lt;=F131,F131&lt;=30),"Early Career",AND(31&lt;=F131,F131&lt;=40),"Mid Career",TRUE,"Senior")</f>
        <v>Senior</v>
      </c>
      <c r="R131" t="str" cm="1">
        <f t="array" ref="R131">_xlfn.IFS(AND(0&lt;=J131+K131,J131+K131&lt;=5),"Low",AND(5&lt;=J131+K131,J131+K131&lt;=15),"Medium",TRUE,"High")</f>
        <v>High</v>
      </c>
    </row>
    <row r="132" spans="1:18" x14ac:dyDescent="0.3">
      <c r="A132" s="2" t="s">
        <v>566</v>
      </c>
      <c r="B132" s="5" t="str">
        <f>PROPER(online_course_student_data_1!B132)</f>
        <v>Heather Williams</v>
      </c>
      <c r="C132" t="s">
        <v>568</v>
      </c>
      <c r="D132" s="5" t="s">
        <v>91</v>
      </c>
      <c r="E132" s="5" t="s">
        <v>26</v>
      </c>
      <c r="F132" s="6">
        <f>IF(OR(ISBLANK(online_course_student_data_1!F132),online_course_student_data_1!F132=0),FLOOR(AVERAGE(online_course_student_data_1!F:F),1),online_course_student_data_1!F132)</f>
        <v>15</v>
      </c>
      <c r="G132" s="1">
        <v>45350</v>
      </c>
      <c r="H132" s="5" t="s">
        <v>71</v>
      </c>
      <c r="I132" s="5" t="s">
        <v>35</v>
      </c>
      <c r="J132" s="6">
        <f>IF(online_course_student_data_1!J132&lt;1,online_course_student_data_1!J132*100,online_course_student_data_1!J132)</f>
        <v>82</v>
      </c>
      <c r="K132">
        <f>IF(online_course_student_data_1!K132&gt;10,online_course_student_data_1!K132/60,online_course_student_data_1!K132)</f>
        <v>1.5</v>
      </c>
      <c r="L132" t="s">
        <v>36</v>
      </c>
      <c r="M132" s="6">
        <f>IF(OR(ISBLANK(online_course_student_data_1!M132),online_course_student_data_1!M132&gt;5),MEDIAN(online_course_student_data_1!M:M),online_course_student_data_1!M132)</f>
        <v>4</v>
      </c>
      <c r="N132" s="5" t="str">
        <f>IF(AND(Table2[[#This Row],[Completed]]="Yes",Table2[[#This Row],[Feedback_Rating]]&gt;=4),"Yes","No")</f>
        <v>No</v>
      </c>
      <c r="O132" t="s">
        <v>569</v>
      </c>
      <c r="P132">
        <f>LEN(Table2[[#This Row],[Session_Attendance]])-LEN(SUBSTITUTE(Table2[[#This Row],[Session_Attendance]],",",""))+1</f>
        <v>1</v>
      </c>
      <c r="Q132" t="str" cm="1">
        <f t="array" ref="Q132">_xlfn.IFS(AND(18&lt;=F132,F132&lt;=22),"Student",AND(23&lt;=F132,F132&lt;=30),"Early Career",AND(31&lt;=F132,F132&lt;=40),"Mid Career",TRUE,"Senior")</f>
        <v>Senior</v>
      </c>
      <c r="R132" t="str" cm="1">
        <f t="array" ref="R132">_xlfn.IFS(AND(0&lt;=J132+K132,J132+K132&lt;=5),"Low",AND(5&lt;=J132+K132,J132+K132&lt;=15),"Medium",TRUE,"High")</f>
        <v>High</v>
      </c>
    </row>
    <row r="133" spans="1:18" x14ac:dyDescent="0.3">
      <c r="A133" s="3" t="s">
        <v>570</v>
      </c>
      <c r="B133" s="5" t="str">
        <f>PROPER(online_course_student_data_1!B133)</f>
        <v>Nicole Moore</v>
      </c>
      <c r="C133" t="s">
        <v>572</v>
      </c>
      <c r="D133" s="5" t="s">
        <v>91</v>
      </c>
      <c r="E133" s="5" t="s">
        <v>48</v>
      </c>
      <c r="F133" s="6">
        <f>IF(OR(ISBLANK(online_course_student_data_1!F133),online_course_student_data_1!F133=0),FLOOR(AVERAGE(online_course_student_data_1!F:F),1),online_course_student_data_1!F133)</f>
        <v>32</v>
      </c>
      <c r="G133" s="1">
        <v>44774</v>
      </c>
      <c r="H133" s="5" t="s">
        <v>49</v>
      </c>
      <c r="I133" s="5" t="s">
        <v>35</v>
      </c>
      <c r="J133" s="6">
        <f>IF(online_course_student_data_1!J133&lt;1,online_course_student_data_1!J133*100,online_course_student_data_1!J133)</f>
        <v>57.999999999999993</v>
      </c>
      <c r="K133">
        <f>IF(online_course_student_data_1!K133&gt;10,online_course_student_data_1!K133/60,online_course_student_data_1!K133)</f>
        <v>1</v>
      </c>
      <c r="L133" t="s">
        <v>36</v>
      </c>
      <c r="M133" s="6">
        <f>IF(OR(ISBLANK(online_course_student_data_1!M133),online_course_student_data_1!M133&gt;5),MEDIAN(online_course_student_data_1!M:M),online_course_student_data_1!M133)</f>
        <v>1</v>
      </c>
      <c r="N133" s="5" t="str">
        <f>IF(AND(Table2[[#This Row],[Completed]]="Yes",Table2[[#This Row],[Feedback_Rating]]&gt;=4),"Yes","No")</f>
        <v>No</v>
      </c>
      <c r="O133" t="s">
        <v>573</v>
      </c>
      <c r="P133">
        <f>LEN(Table2[[#This Row],[Session_Attendance]])-LEN(SUBSTITUTE(Table2[[#This Row],[Session_Attendance]],",",""))+1</f>
        <v>4</v>
      </c>
      <c r="Q133" t="str" cm="1">
        <f t="array" ref="Q133">_xlfn.IFS(AND(18&lt;=F133,F133&lt;=22),"Student",AND(23&lt;=F133,F133&lt;=30),"Early Career",AND(31&lt;=F133,F133&lt;=40),"Mid Career",TRUE,"Senior")</f>
        <v>Mid Career</v>
      </c>
      <c r="R133" t="str" cm="1">
        <f t="array" ref="R133">_xlfn.IFS(AND(0&lt;=J133+K133,J133+K133&lt;=5),"Low",AND(5&lt;=J133+K133,J133+K133&lt;=15),"Medium",TRUE,"High")</f>
        <v>High</v>
      </c>
    </row>
    <row r="134" spans="1:18" x14ac:dyDescent="0.3">
      <c r="A134" s="2" t="s">
        <v>574</v>
      </c>
      <c r="B134" s="5" t="str">
        <f>PROPER(online_course_student_data_1!B134)</f>
        <v>Meghan Rush</v>
      </c>
      <c r="C134" t="s">
        <v>576</v>
      </c>
      <c r="D134" s="5" t="s">
        <v>17</v>
      </c>
      <c r="E134" s="5" t="s">
        <v>26</v>
      </c>
      <c r="F134" s="6">
        <f>IF(OR(ISBLANK(online_course_student_data_1!F134),online_course_student_data_1!F134=0),FLOOR(AVERAGE(online_course_student_data_1!F:F),1),online_course_student_data_1!F134)</f>
        <v>15</v>
      </c>
      <c r="G134" s="1">
        <v>45220</v>
      </c>
      <c r="H134" s="5" t="s">
        <v>71</v>
      </c>
      <c r="I134" s="5" t="s">
        <v>35</v>
      </c>
      <c r="J134" s="6">
        <f>IF(online_course_student_data_1!J134&lt;1,online_course_student_data_1!J134*100,online_course_student_data_1!J134)</f>
        <v>44</v>
      </c>
      <c r="K134">
        <f>IF(online_course_student_data_1!K134&gt;10,online_course_student_data_1!K134/60,online_course_student_data_1!K134)</f>
        <v>1</v>
      </c>
      <c r="L134" t="s">
        <v>36</v>
      </c>
      <c r="M134" s="6">
        <f>IF(OR(ISBLANK(online_course_student_data_1!M134),online_course_student_data_1!M134&gt;5),MEDIAN(online_course_student_data_1!M:M),online_course_student_data_1!M134)</f>
        <v>4</v>
      </c>
      <c r="N134" s="5" t="str">
        <f>IF(AND(Table2[[#This Row],[Completed]]="Yes",Table2[[#This Row],[Feedback_Rating]]&gt;=4),"Yes","No")</f>
        <v>No</v>
      </c>
      <c r="O134" t="s">
        <v>577</v>
      </c>
      <c r="P134">
        <f>LEN(Table2[[#This Row],[Session_Attendance]])-LEN(SUBSTITUTE(Table2[[#This Row],[Session_Attendance]],",",""))+1</f>
        <v>6</v>
      </c>
      <c r="Q134" t="str" cm="1">
        <f t="array" ref="Q134">_xlfn.IFS(AND(18&lt;=F134,F134&lt;=22),"Student",AND(23&lt;=F134,F134&lt;=30),"Early Career",AND(31&lt;=F134,F134&lt;=40),"Mid Career",TRUE,"Senior")</f>
        <v>Senior</v>
      </c>
      <c r="R134" t="str" cm="1">
        <f t="array" ref="R134">_xlfn.IFS(AND(0&lt;=J134+K134,J134+K134&lt;=5),"Low",AND(5&lt;=J134+K134,J134+K134&lt;=15),"Medium",TRUE,"High")</f>
        <v>High</v>
      </c>
    </row>
    <row r="135" spans="1:18" x14ac:dyDescent="0.3">
      <c r="A135" s="3" t="s">
        <v>578</v>
      </c>
      <c r="B135" s="5" t="str">
        <f>PROPER(online_course_student_data_1!B135)</f>
        <v>Tyler Johnson</v>
      </c>
      <c r="C135" t="s">
        <v>580</v>
      </c>
      <c r="D135" s="5" t="s">
        <v>91</v>
      </c>
      <c r="E135" s="5" t="s">
        <v>26</v>
      </c>
      <c r="F135" s="6">
        <f>IF(OR(ISBLANK(online_course_student_data_1!F135),online_course_student_data_1!F135=0),FLOOR(AVERAGE(online_course_student_data_1!F:F),1),online_course_student_data_1!F135)</f>
        <v>15</v>
      </c>
      <c r="G135" s="1">
        <v>45480</v>
      </c>
      <c r="H135" s="5" t="s">
        <v>229</v>
      </c>
      <c r="I135" s="5" t="s">
        <v>142</v>
      </c>
      <c r="J135" s="6">
        <f>IF(online_course_student_data_1!J135&lt;1,online_course_student_data_1!J135*100,online_course_student_data_1!J135)</f>
        <v>49</v>
      </c>
      <c r="K135">
        <f>IF(online_course_student_data_1!K135&gt;10,online_course_student_data_1!K135/60,online_course_student_data_1!K135)</f>
        <v>1.5</v>
      </c>
      <c r="L135" t="s">
        <v>36</v>
      </c>
      <c r="M135" s="6">
        <f>IF(OR(ISBLANK(online_course_student_data_1!M135),online_course_student_data_1!M135&gt;5),MEDIAN(online_course_student_data_1!M:M),online_course_student_data_1!M135)</f>
        <v>4</v>
      </c>
      <c r="N135" s="5" t="str">
        <f>IF(AND(Table2[[#This Row],[Completed]]="Yes",Table2[[#This Row],[Feedback_Rating]]&gt;=4),"Yes","No")</f>
        <v>No</v>
      </c>
      <c r="O135" t="s">
        <v>581</v>
      </c>
      <c r="P135">
        <f>LEN(Table2[[#This Row],[Session_Attendance]])-LEN(SUBSTITUTE(Table2[[#This Row],[Session_Attendance]],",",""))+1</f>
        <v>2</v>
      </c>
      <c r="Q135" t="str" cm="1">
        <f t="array" ref="Q135">_xlfn.IFS(AND(18&lt;=F135,F135&lt;=22),"Student",AND(23&lt;=F135,F135&lt;=30),"Early Career",AND(31&lt;=F135,F135&lt;=40),"Mid Career",TRUE,"Senior")</f>
        <v>Senior</v>
      </c>
      <c r="R135" t="str" cm="1">
        <f t="array" ref="R135">_xlfn.IFS(AND(0&lt;=J135+K135,J135+K135&lt;=5),"Low",AND(5&lt;=J135+K135,J135+K135&lt;=15),"Medium",TRUE,"High")</f>
        <v>High</v>
      </c>
    </row>
    <row r="136" spans="1:18" x14ac:dyDescent="0.3">
      <c r="A136" s="2" t="s">
        <v>582</v>
      </c>
      <c r="B136" s="5" t="str">
        <f>PROPER(online_course_student_data_1!B136)</f>
        <v>Katherine Martinez</v>
      </c>
      <c r="C136" t="s">
        <v>584</v>
      </c>
      <c r="D136" s="5" t="s">
        <v>17</v>
      </c>
      <c r="E136" s="5" t="s">
        <v>85</v>
      </c>
      <c r="F136" s="6">
        <f>IF(OR(ISBLANK(online_course_student_data_1!F136),online_course_student_data_1!F136=0),FLOOR(AVERAGE(online_course_student_data_1!F:F),1),online_course_student_data_1!F136)</f>
        <v>15</v>
      </c>
      <c r="G136" s="1">
        <v>44991</v>
      </c>
      <c r="H136" s="5" t="s">
        <v>110</v>
      </c>
      <c r="I136" s="5" t="s">
        <v>56</v>
      </c>
      <c r="J136" s="6">
        <f>IF(online_course_student_data_1!J136&lt;1,online_course_student_data_1!J136*100,online_course_student_data_1!J136)</f>
        <v>63</v>
      </c>
      <c r="K136">
        <f>IF(online_course_student_data_1!K136&gt;10,online_course_student_data_1!K136/60,online_course_student_data_1!K136)</f>
        <v>2</v>
      </c>
      <c r="L136" t="s">
        <v>29</v>
      </c>
      <c r="M136" s="6">
        <f>IF(OR(ISBLANK(online_course_student_data_1!M136),online_course_student_data_1!M136&gt;5),MEDIAN(online_course_student_data_1!M:M),online_course_student_data_1!M136)</f>
        <v>1</v>
      </c>
      <c r="N136" s="5" t="str">
        <f>IF(AND(Table2[[#This Row],[Completed]]="Yes",Table2[[#This Row],[Feedback_Rating]]&gt;=4),"Yes","No")</f>
        <v>No</v>
      </c>
      <c r="O136" t="s">
        <v>585</v>
      </c>
      <c r="P136">
        <f>LEN(Table2[[#This Row],[Session_Attendance]])-LEN(SUBSTITUTE(Table2[[#This Row],[Session_Attendance]],",",""))+1</f>
        <v>8</v>
      </c>
      <c r="Q136" t="str" cm="1">
        <f t="array" ref="Q136">_xlfn.IFS(AND(18&lt;=F136,F136&lt;=22),"Student",AND(23&lt;=F136,F136&lt;=30),"Early Career",AND(31&lt;=F136,F136&lt;=40),"Mid Career",TRUE,"Senior")</f>
        <v>Senior</v>
      </c>
      <c r="R136" t="str" cm="1">
        <f t="array" ref="R136">_xlfn.IFS(AND(0&lt;=J136+K136,J136+K136&lt;=5),"Low",AND(5&lt;=J136+K136,J136+K136&lt;=15),"Medium",TRUE,"High")</f>
        <v>High</v>
      </c>
    </row>
    <row r="137" spans="1:18" x14ac:dyDescent="0.3">
      <c r="A137" s="3" t="s">
        <v>586</v>
      </c>
      <c r="B137" s="5" t="str">
        <f>PROPER(online_course_student_data_1!B137)</f>
        <v>Stephanie York</v>
      </c>
      <c r="C137" t="s">
        <v>588</v>
      </c>
      <c r="D137" s="5" t="s">
        <v>17</v>
      </c>
      <c r="E137" s="5" t="s">
        <v>70</v>
      </c>
      <c r="F137" s="6">
        <f>IF(OR(ISBLANK(online_course_student_data_1!F137),online_course_student_data_1!F137=0),FLOOR(AVERAGE(online_course_student_data_1!F:F),1),online_course_student_data_1!F137)</f>
        <v>29</v>
      </c>
      <c r="G137" s="1">
        <v>45695</v>
      </c>
      <c r="H137" s="5" t="s">
        <v>49</v>
      </c>
      <c r="I137" s="5" t="s">
        <v>35</v>
      </c>
      <c r="J137" s="6">
        <f>IF(online_course_student_data_1!J137&lt;1,online_course_student_data_1!J137*100,online_course_student_data_1!J137)</f>
        <v>13</v>
      </c>
      <c r="K137">
        <f>IF(online_course_student_data_1!K137&gt;10,online_course_student_data_1!K137/60,online_course_student_data_1!K137)</f>
        <v>2</v>
      </c>
      <c r="L137" t="s">
        <v>29</v>
      </c>
      <c r="M137" s="6">
        <f>IF(OR(ISBLANK(online_course_student_data_1!M137),online_course_student_data_1!M137&gt;5),MEDIAN(online_course_student_data_1!M:M),online_course_student_data_1!M137)</f>
        <v>4</v>
      </c>
      <c r="N137" s="5" t="str">
        <f>IF(AND(Table2[[#This Row],[Completed]]="Yes",Table2[[#This Row],[Feedback_Rating]]&gt;=4),"Yes","No")</f>
        <v>Yes</v>
      </c>
      <c r="O137" t="s">
        <v>589</v>
      </c>
      <c r="P137">
        <f>LEN(Table2[[#This Row],[Session_Attendance]])-LEN(SUBSTITUTE(Table2[[#This Row],[Session_Attendance]],",",""))+1</f>
        <v>8</v>
      </c>
      <c r="Q137" t="str" cm="1">
        <f t="array" ref="Q137">_xlfn.IFS(AND(18&lt;=F137,F137&lt;=22),"Student",AND(23&lt;=F137,F137&lt;=30),"Early Career",AND(31&lt;=F137,F137&lt;=40),"Mid Career",TRUE,"Senior")</f>
        <v>Early Career</v>
      </c>
      <c r="R137" t="str" cm="1">
        <f t="array" ref="R137">_xlfn.IFS(AND(0&lt;=J137+K137,J137+K137&lt;=5),"Low",AND(5&lt;=J137+K137,J137+K137&lt;=15),"Medium",TRUE,"High")</f>
        <v>Medium</v>
      </c>
    </row>
    <row r="138" spans="1:18" x14ac:dyDescent="0.3">
      <c r="A138" s="2" t="s">
        <v>590</v>
      </c>
      <c r="B138" s="5" t="str">
        <f>PROPER(online_course_student_data_1!B138)</f>
        <v>Kristen Salazar</v>
      </c>
      <c r="C138" t="s">
        <v>592</v>
      </c>
      <c r="D138" s="5" t="s">
        <v>17</v>
      </c>
      <c r="E138" s="5" t="s">
        <v>48</v>
      </c>
      <c r="F138" s="6">
        <f>IF(OR(ISBLANK(online_course_student_data_1!F138),online_course_student_data_1!F138=0),FLOOR(AVERAGE(online_course_student_data_1!F:F),1),online_course_student_data_1!F138)</f>
        <v>15</v>
      </c>
      <c r="G138" s="1">
        <v>45218</v>
      </c>
      <c r="H138" s="5" t="s">
        <v>86</v>
      </c>
      <c r="I138" s="5" t="s">
        <v>28</v>
      </c>
      <c r="J138" s="6">
        <f>IF(online_course_student_data_1!J138&lt;1,online_course_student_data_1!J138*100,online_course_student_data_1!J138)</f>
        <v>49</v>
      </c>
      <c r="K138">
        <f>IF(online_course_student_data_1!K138&gt;10,online_course_student_data_1!K138/60,online_course_student_data_1!K138)</f>
        <v>0.75</v>
      </c>
      <c r="L138" t="s">
        <v>29</v>
      </c>
      <c r="M138" s="6">
        <f>IF(OR(ISBLANK(online_course_student_data_1!M138),online_course_student_data_1!M138&gt;5),MEDIAN(online_course_student_data_1!M:M),online_course_student_data_1!M138)</f>
        <v>5</v>
      </c>
      <c r="N138" s="5" t="str">
        <f>IF(AND(Table2[[#This Row],[Completed]]="Yes",Table2[[#This Row],[Feedback_Rating]]&gt;=4),"Yes","No")</f>
        <v>Yes</v>
      </c>
      <c r="O138" t="s">
        <v>593</v>
      </c>
      <c r="P138">
        <f>LEN(Table2[[#This Row],[Session_Attendance]])-LEN(SUBSTITUTE(Table2[[#This Row],[Session_Attendance]],",",""))+1</f>
        <v>6</v>
      </c>
      <c r="Q138" t="str" cm="1">
        <f t="array" ref="Q138">_xlfn.IFS(AND(18&lt;=F138,F138&lt;=22),"Student",AND(23&lt;=F138,F138&lt;=30),"Early Career",AND(31&lt;=F138,F138&lt;=40),"Mid Career",TRUE,"Senior")</f>
        <v>Senior</v>
      </c>
      <c r="R138" t="str" cm="1">
        <f t="array" ref="R138">_xlfn.IFS(AND(0&lt;=J138+K138,J138+K138&lt;=5),"Low",AND(5&lt;=J138+K138,J138+K138&lt;=15),"Medium",TRUE,"High")</f>
        <v>High</v>
      </c>
    </row>
    <row r="139" spans="1:18" x14ac:dyDescent="0.3">
      <c r="A139" s="3" t="s">
        <v>594</v>
      </c>
      <c r="B139" s="5" t="str">
        <f>PROPER(online_course_student_data_1!B139)</f>
        <v>John Holmes</v>
      </c>
      <c r="C139" t="s">
        <v>4733</v>
      </c>
      <c r="D139" s="5" t="s">
        <v>17</v>
      </c>
      <c r="E139" s="5" t="s">
        <v>48</v>
      </c>
      <c r="F139" s="6">
        <f>IF(OR(ISBLANK(online_course_student_data_1!F139),online_course_student_data_1!F139=0),FLOOR(AVERAGE(online_course_student_data_1!F:F),1),online_course_student_data_1!F139)</f>
        <v>15</v>
      </c>
      <c r="G139" s="1">
        <v>44772</v>
      </c>
      <c r="H139" s="5" t="s">
        <v>65</v>
      </c>
      <c r="I139" s="5" t="s">
        <v>28</v>
      </c>
      <c r="J139" s="6">
        <f>IF(online_course_student_data_1!J139&lt;1,online_course_student_data_1!J139*100,online_course_student_data_1!J139)</f>
        <v>51</v>
      </c>
      <c r="K139">
        <f>IF(online_course_student_data_1!K139&gt;10,online_course_student_data_1!K139/60,online_course_student_data_1!K139)</f>
        <v>1.5</v>
      </c>
      <c r="L139" t="s">
        <v>29</v>
      </c>
      <c r="M139" s="6">
        <f>IF(OR(ISBLANK(online_course_student_data_1!M139),online_course_student_data_1!M139&gt;5),MEDIAN(online_course_student_data_1!M:M),online_course_student_data_1!M139)</f>
        <v>5</v>
      </c>
      <c r="N139" s="5" t="str">
        <f>IF(AND(Table2[[#This Row],[Completed]]="Yes",Table2[[#This Row],[Feedback_Rating]]&gt;=4),"Yes","No")</f>
        <v>Yes</v>
      </c>
      <c r="O139" t="s">
        <v>596</v>
      </c>
      <c r="P139">
        <f>LEN(Table2[[#This Row],[Session_Attendance]])-LEN(SUBSTITUTE(Table2[[#This Row],[Session_Attendance]],",",""))+1</f>
        <v>3</v>
      </c>
      <c r="Q139" t="str" cm="1">
        <f t="array" ref="Q139">_xlfn.IFS(AND(18&lt;=F139,F139&lt;=22),"Student",AND(23&lt;=F139,F139&lt;=30),"Early Career",AND(31&lt;=F139,F139&lt;=40),"Mid Career",TRUE,"Senior")</f>
        <v>Senior</v>
      </c>
      <c r="R139" t="str" cm="1">
        <f t="array" ref="R139">_xlfn.IFS(AND(0&lt;=J139+K139,J139+K139&lt;=5),"Low",AND(5&lt;=J139+K139,J139+K139&lt;=15),"Medium",TRUE,"High")</f>
        <v>High</v>
      </c>
    </row>
    <row r="140" spans="1:18" x14ac:dyDescent="0.3">
      <c r="A140" s="2" t="s">
        <v>597</v>
      </c>
      <c r="B140" s="5" t="str">
        <f>PROPER(online_course_student_data_1!B140)</f>
        <v>Catherine Burch</v>
      </c>
      <c r="C140" t="s">
        <v>599</v>
      </c>
      <c r="D140" s="5" t="s">
        <v>17</v>
      </c>
      <c r="E140" s="5" t="s">
        <v>42</v>
      </c>
      <c r="F140" s="6">
        <f>IF(OR(ISBLANK(online_course_student_data_1!F140),online_course_student_data_1!F140=0),FLOOR(AVERAGE(online_course_student_data_1!F:F),1),online_course_student_data_1!F140)</f>
        <v>33</v>
      </c>
      <c r="G140" s="1">
        <v>44857</v>
      </c>
      <c r="H140" s="5" t="s">
        <v>165</v>
      </c>
      <c r="I140" s="5" t="s">
        <v>142</v>
      </c>
      <c r="J140" s="6">
        <f>IF(online_course_student_data_1!J140&lt;1,online_course_student_data_1!J140*100,online_course_student_data_1!J140)</f>
        <v>78</v>
      </c>
      <c r="K140">
        <f>IF(online_course_student_data_1!K140&gt;10,online_course_student_data_1!K140/60,online_course_student_data_1!K140)</f>
        <v>1.5</v>
      </c>
      <c r="L140" t="s">
        <v>36</v>
      </c>
      <c r="M140" s="6">
        <f>IF(OR(ISBLANK(online_course_student_data_1!M140),online_course_student_data_1!M140&gt;5),MEDIAN(online_course_student_data_1!M:M),online_course_student_data_1!M140)</f>
        <v>4</v>
      </c>
      <c r="N140" s="5" t="str">
        <f>IF(AND(Table2[[#This Row],[Completed]]="Yes",Table2[[#This Row],[Feedback_Rating]]&gt;=4),"Yes","No")</f>
        <v>No</v>
      </c>
      <c r="O140" t="s">
        <v>600</v>
      </c>
      <c r="P140">
        <f>LEN(Table2[[#This Row],[Session_Attendance]])-LEN(SUBSTITUTE(Table2[[#This Row],[Session_Attendance]],",",""))+1</f>
        <v>6</v>
      </c>
      <c r="Q140" t="str" cm="1">
        <f t="array" ref="Q140">_xlfn.IFS(AND(18&lt;=F140,F140&lt;=22),"Student",AND(23&lt;=F140,F140&lt;=30),"Early Career",AND(31&lt;=F140,F140&lt;=40),"Mid Career",TRUE,"Senior")</f>
        <v>Mid Career</v>
      </c>
      <c r="R140" t="str" cm="1">
        <f t="array" ref="R140">_xlfn.IFS(AND(0&lt;=J140+K140,J140+K140&lt;=5),"Low",AND(5&lt;=J140+K140,J140+K140&lt;=15),"Medium",TRUE,"High")</f>
        <v>High</v>
      </c>
    </row>
    <row r="141" spans="1:18" x14ac:dyDescent="0.3">
      <c r="A141" s="3" t="s">
        <v>601</v>
      </c>
      <c r="B141" s="5" t="str">
        <f>PROPER(online_course_student_data_1!B141)</f>
        <v>Travis Stone</v>
      </c>
      <c r="C141" t="s">
        <v>603</v>
      </c>
      <c r="D141" s="5" t="s">
        <v>17</v>
      </c>
      <c r="E141" s="5" t="s">
        <v>26</v>
      </c>
      <c r="F141" s="6">
        <f>IF(OR(ISBLANK(online_course_student_data_1!F141),online_course_student_data_1!F141=0),FLOOR(AVERAGE(online_course_student_data_1!F:F),1),online_course_student_data_1!F141)</f>
        <v>15</v>
      </c>
      <c r="G141" s="1">
        <v>44913</v>
      </c>
      <c r="H141" s="5" t="s">
        <v>294</v>
      </c>
      <c r="I141" s="5" t="s">
        <v>20</v>
      </c>
      <c r="J141" s="6">
        <f>IF(online_course_student_data_1!J141&lt;1,online_course_student_data_1!J141*100,online_course_student_data_1!J141)</f>
        <v>80</v>
      </c>
      <c r="K141">
        <f>IF(online_course_student_data_1!K141&gt;10,online_course_student_data_1!K141/60,online_course_student_data_1!K141)</f>
        <v>1</v>
      </c>
      <c r="L141" t="s">
        <v>36</v>
      </c>
      <c r="M141" s="6">
        <f>IF(OR(ISBLANK(online_course_student_data_1!M141),online_course_student_data_1!M141&gt;5),MEDIAN(online_course_student_data_1!M:M),online_course_student_data_1!M141)</f>
        <v>1</v>
      </c>
      <c r="N141" s="5" t="str">
        <f>IF(AND(Table2[[#This Row],[Completed]]="Yes",Table2[[#This Row],[Feedback_Rating]]&gt;=4),"Yes","No")</f>
        <v>No</v>
      </c>
      <c r="O141" t="s">
        <v>604</v>
      </c>
      <c r="P141">
        <f>LEN(Table2[[#This Row],[Session_Attendance]])-LEN(SUBSTITUTE(Table2[[#This Row],[Session_Attendance]],",",""))+1</f>
        <v>5</v>
      </c>
      <c r="Q141" t="str" cm="1">
        <f t="array" ref="Q141">_xlfn.IFS(AND(18&lt;=F141,F141&lt;=22),"Student",AND(23&lt;=F141,F141&lt;=30),"Early Career",AND(31&lt;=F141,F141&lt;=40),"Mid Career",TRUE,"Senior")</f>
        <v>Senior</v>
      </c>
      <c r="R141" t="str" cm="1">
        <f t="array" ref="R141">_xlfn.IFS(AND(0&lt;=J141+K141,J141+K141&lt;=5),"Low",AND(5&lt;=J141+K141,J141+K141&lt;=15),"Medium",TRUE,"High")</f>
        <v>High</v>
      </c>
    </row>
    <row r="142" spans="1:18" x14ac:dyDescent="0.3">
      <c r="A142" s="2" t="s">
        <v>605</v>
      </c>
      <c r="B142" s="5" t="str">
        <f>PROPER(online_course_student_data_1!B142)</f>
        <v>Kathryn Jackson</v>
      </c>
      <c r="C142" t="s">
        <v>4733</v>
      </c>
      <c r="D142" s="5" t="s">
        <v>17</v>
      </c>
      <c r="E142" s="5" t="s">
        <v>70</v>
      </c>
      <c r="F142" s="6">
        <f>IF(OR(ISBLANK(online_course_student_data_1!F142),online_course_student_data_1!F142=0),FLOOR(AVERAGE(online_course_student_data_1!F:F),1),online_course_student_data_1!F142)</f>
        <v>15</v>
      </c>
      <c r="G142" s="1">
        <v>45084</v>
      </c>
      <c r="H142" s="5" t="s">
        <v>65</v>
      </c>
      <c r="I142" s="5" t="s">
        <v>28</v>
      </c>
      <c r="J142" s="6">
        <f>IF(online_course_student_data_1!J142&lt;1,online_course_student_data_1!J142*100,online_course_student_data_1!J142)</f>
        <v>73</v>
      </c>
      <c r="K142">
        <f>IF(online_course_student_data_1!K142&gt;10,online_course_student_data_1!K142/60,online_course_student_data_1!K142)</f>
        <v>1</v>
      </c>
      <c r="L142" t="s">
        <v>36</v>
      </c>
      <c r="M142" s="6">
        <f>IF(OR(ISBLANK(online_course_student_data_1!M142),online_course_student_data_1!M142&gt;5),MEDIAN(online_course_student_data_1!M:M),online_course_student_data_1!M142)</f>
        <v>4</v>
      </c>
      <c r="N142" s="5" t="str">
        <f>IF(AND(Table2[[#This Row],[Completed]]="Yes",Table2[[#This Row],[Feedback_Rating]]&gt;=4),"Yes","No")</f>
        <v>No</v>
      </c>
      <c r="O142" t="s">
        <v>607</v>
      </c>
      <c r="P142">
        <f>LEN(Table2[[#This Row],[Session_Attendance]])-LEN(SUBSTITUTE(Table2[[#This Row],[Session_Attendance]],",",""))+1</f>
        <v>3</v>
      </c>
      <c r="Q142" t="str" cm="1">
        <f t="array" ref="Q142">_xlfn.IFS(AND(18&lt;=F142,F142&lt;=22),"Student",AND(23&lt;=F142,F142&lt;=30),"Early Career",AND(31&lt;=F142,F142&lt;=40),"Mid Career",TRUE,"Senior")</f>
        <v>Senior</v>
      </c>
      <c r="R142" t="str" cm="1">
        <f t="array" ref="R142">_xlfn.IFS(AND(0&lt;=J142+K142,J142+K142&lt;=5),"Low",AND(5&lt;=J142+K142,J142+K142&lt;=15),"Medium",TRUE,"High")</f>
        <v>High</v>
      </c>
    </row>
    <row r="143" spans="1:18" x14ac:dyDescent="0.3">
      <c r="A143" s="3" t="s">
        <v>608</v>
      </c>
      <c r="B143" s="5" t="str">
        <f>PROPER(online_course_student_data_1!B143)</f>
        <v>Lisa Kirby</v>
      </c>
      <c r="C143" t="s">
        <v>610</v>
      </c>
      <c r="D143" s="5" t="s">
        <v>17</v>
      </c>
      <c r="E143" s="5" t="s">
        <v>26</v>
      </c>
      <c r="F143" s="6">
        <f>IF(OR(ISBLANK(online_course_student_data_1!F143),online_course_student_data_1!F143=0),FLOOR(AVERAGE(online_course_student_data_1!F:F),1),online_course_student_data_1!F143)</f>
        <v>15</v>
      </c>
      <c r="G143" s="1">
        <v>45560</v>
      </c>
      <c r="H143" s="5" t="s">
        <v>27</v>
      </c>
      <c r="I143" s="5" t="s">
        <v>28</v>
      </c>
      <c r="J143" s="6">
        <f>IF(online_course_student_data_1!J143&lt;1,online_course_student_data_1!J143*100,online_course_student_data_1!J143)</f>
        <v>90</v>
      </c>
      <c r="K143">
        <f>IF(online_course_student_data_1!K143&gt;10,online_course_student_data_1!K143/60,online_course_student_data_1!K143)</f>
        <v>1</v>
      </c>
      <c r="L143" t="s">
        <v>36</v>
      </c>
      <c r="M143" s="6">
        <f>IF(OR(ISBLANK(online_course_student_data_1!M143),online_course_student_data_1!M143&gt;5),MEDIAN(online_course_student_data_1!M:M),online_course_student_data_1!M143)</f>
        <v>2</v>
      </c>
      <c r="N143" s="5" t="str">
        <f>IF(AND(Table2[[#This Row],[Completed]]="Yes",Table2[[#This Row],[Feedback_Rating]]&gt;=4),"Yes","No")</f>
        <v>No</v>
      </c>
      <c r="O143" t="s">
        <v>611</v>
      </c>
      <c r="P143">
        <f>LEN(Table2[[#This Row],[Session_Attendance]])-LEN(SUBSTITUTE(Table2[[#This Row],[Session_Attendance]],",",""))+1</f>
        <v>8</v>
      </c>
      <c r="Q143" t="str" cm="1">
        <f t="array" ref="Q143">_xlfn.IFS(AND(18&lt;=F143,F143&lt;=22),"Student",AND(23&lt;=F143,F143&lt;=30),"Early Career",AND(31&lt;=F143,F143&lt;=40),"Mid Career",TRUE,"Senior")</f>
        <v>Senior</v>
      </c>
      <c r="R143" t="str" cm="1">
        <f t="array" ref="R143">_xlfn.IFS(AND(0&lt;=J143+K143,J143+K143&lt;=5),"Low",AND(5&lt;=J143+K143,J143+K143&lt;=15),"Medium",TRUE,"High")</f>
        <v>High</v>
      </c>
    </row>
    <row r="144" spans="1:18" x14ac:dyDescent="0.3">
      <c r="A144" s="2" t="s">
        <v>612</v>
      </c>
      <c r="B144" s="5" t="str">
        <f>PROPER(online_course_student_data_1!B144)</f>
        <v>Maria Turner</v>
      </c>
      <c r="C144" t="s">
        <v>614</v>
      </c>
      <c r="D144" s="5" t="s">
        <v>17</v>
      </c>
      <c r="E144" s="5" t="s">
        <v>85</v>
      </c>
      <c r="F144" s="6">
        <f>IF(OR(ISBLANK(online_course_student_data_1!F144),online_course_student_data_1!F144=0),FLOOR(AVERAGE(online_course_student_data_1!F:F),1),online_course_student_data_1!F144)</f>
        <v>15</v>
      </c>
      <c r="G144" s="1">
        <v>45650</v>
      </c>
      <c r="H144" s="5" t="s">
        <v>65</v>
      </c>
      <c r="I144" s="5" t="s">
        <v>28</v>
      </c>
      <c r="J144" s="6">
        <f>IF(online_course_student_data_1!J144&lt;1,online_course_student_data_1!J144*100,online_course_student_data_1!J144)</f>
        <v>92</v>
      </c>
      <c r="K144">
        <f>IF(online_course_student_data_1!K144&gt;10,online_course_student_data_1!K144/60,online_course_student_data_1!K144)</f>
        <v>1</v>
      </c>
      <c r="L144" t="s">
        <v>36</v>
      </c>
      <c r="M144" s="6">
        <f>IF(OR(ISBLANK(online_course_student_data_1!M144),online_course_student_data_1!M144&gt;5),MEDIAN(online_course_student_data_1!M:M),online_course_student_data_1!M144)</f>
        <v>4</v>
      </c>
      <c r="N144" s="5" t="str">
        <f>IF(AND(Table2[[#This Row],[Completed]]="Yes",Table2[[#This Row],[Feedback_Rating]]&gt;=4),"Yes","No")</f>
        <v>No</v>
      </c>
      <c r="O144" t="s">
        <v>615</v>
      </c>
      <c r="P144">
        <f>LEN(Table2[[#This Row],[Session_Attendance]])-LEN(SUBSTITUTE(Table2[[#This Row],[Session_Attendance]],",",""))+1</f>
        <v>6</v>
      </c>
      <c r="Q144" t="str" cm="1">
        <f t="array" ref="Q144">_xlfn.IFS(AND(18&lt;=F144,F144&lt;=22),"Student",AND(23&lt;=F144,F144&lt;=30),"Early Career",AND(31&lt;=F144,F144&lt;=40),"Mid Career",TRUE,"Senior")</f>
        <v>Senior</v>
      </c>
      <c r="R144" t="str" cm="1">
        <f t="array" ref="R144">_xlfn.IFS(AND(0&lt;=J144+K144,J144+K144&lt;=5),"Low",AND(5&lt;=J144+K144,J144+K144&lt;=15),"Medium",TRUE,"High")</f>
        <v>High</v>
      </c>
    </row>
    <row r="145" spans="1:18" x14ac:dyDescent="0.3">
      <c r="A145" s="3" t="s">
        <v>616</v>
      </c>
      <c r="B145" s="5" t="str">
        <f>PROPER(online_course_student_data_1!B145)</f>
        <v>Morgan Valencia</v>
      </c>
      <c r="C145" t="s">
        <v>618</v>
      </c>
      <c r="D145" s="5" t="s">
        <v>91</v>
      </c>
      <c r="E145" s="5" t="s">
        <v>42</v>
      </c>
      <c r="F145" s="6">
        <f>IF(OR(ISBLANK(online_course_student_data_1!F145),online_course_student_data_1!F145=0),FLOOR(AVERAGE(online_course_student_data_1!F:F),1),online_course_student_data_1!F145)</f>
        <v>15</v>
      </c>
      <c r="G145" s="1">
        <v>45186</v>
      </c>
      <c r="H145" s="5" t="s">
        <v>49</v>
      </c>
      <c r="I145" s="5" t="s">
        <v>35</v>
      </c>
      <c r="J145" s="6">
        <f>IF(online_course_student_data_1!J145&lt;1,online_course_student_data_1!J145*100,online_course_student_data_1!J145)</f>
        <v>40</v>
      </c>
      <c r="K145">
        <f>IF(online_course_student_data_1!K145&gt;10,online_course_student_data_1!K145/60,online_course_student_data_1!K145)</f>
        <v>1</v>
      </c>
      <c r="L145" t="s">
        <v>36</v>
      </c>
      <c r="M145" s="6">
        <f>IF(OR(ISBLANK(online_course_student_data_1!M145),online_course_student_data_1!M145&gt;5),MEDIAN(online_course_student_data_1!M:M),online_course_student_data_1!M145)</f>
        <v>4</v>
      </c>
      <c r="N145" s="5" t="str">
        <f>IF(AND(Table2[[#This Row],[Completed]]="Yes",Table2[[#This Row],[Feedback_Rating]]&gt;=4),"Yes","No")</f>
        <v>No</v>
      </c>
      <c r="O145" t="s">
        <v>619</v>
      </c>
      <c r="P145">
        <f>LEN(Table2[[#This Row],[Session_Attendance]])-LEN(SUBSTITUTE(Table2[[#This Row],[Session_Attendance]],",",""))+1</f>
        <v>4</v>
      </c>
      <c r="Q145" t="str" cm="1">
        <f t="array" ref="Q145">_xlfn.IFS(AND(18&lt;=F145,F145&lt;=22),"Student",AND(23&lt;=F145,F145&lt;=30),"Early Career",AND(31&lt;=F145,F145&lt;=40),"Mid Career",TRUE,"Senior")</f>
        <v>Senior</v>
      </c>
      <c r="R145" t="str" cm="1">
        <f t="array" ref="R145">_xlfn.IFS(AND(0&lt;=J145+K145,J145+K145&lt;=5),"Low",AND(5&lt;=J145+K145,J145+K145&lt;=15),"Medium",TRUE,"High")</f>
        <v>High</v>
      </c>
    </row>
    <row r="146" spans="1:18" x14ac:dyDescent="0.3">
      <c r="A146" s="2" t="s">
        <v>620</v>
      </c>
      <c r="B146" s="5" t="str">
        <f>PROPER(online_course_student_data_1!B146)</f>
        <v>Charles Williams</v>
      </c>
      <c r="C146" t="s">
        <v>622</v>
      </c>
      <c r="D146" s="5" t="s">
        <v>91</v>
      </c>
      <c r="E146" s="5" t="s">
        <v>48</v>
      </c>
      <c r="F146" s="6">
        <f>IF(OR(ISBLANK(online_course_student_data_1!F146),online_course_student_data_1!F146=0),FLOOR(AVERAGE(online_course_student_data_1!F:F),1),online_course_student_data_1!F146)</f>
        <v>24</v>
      </c>
      <c r="G146" s="1">
        <v>45153</v>
      </c>
      <c r="H146" s="5" t="s">
        <v>55</v>
      </c>
      <c r="I146" s="5" t="s">
        <v>56</v>
      </c>
      <c r="J146" s="6">
        <f>IF(online_course_student_data_1!J146&lt;1,online_course_student_data_1!J146*100,online_course_student_data_1!J146)</f>
        <v>91</v>
      </c>
      <c r="K146">
        <f>IF(online_course_student_data_1!K146&gt;10,online_course_student_data_1!K146/60,online_course_student_data_1!K146)</f>
        <v>2</v>
      </c>
      <c r="L146" t="s">
        <v>29</v>
      </c>
      <c r="M146" s="6">
        <f>IF(OR(ISBLANK(online_course_student_data_1!M146),online_course_student_data_1!M146&gt;5),MEDIAN(online_course_student_data_1!M:M),online_course_student_data_1!M146)</f>
        <v>1</v>
      </c>
      <c r="N146" s="5" t="str">
        <f>IF(AND(Table2[[#This Row],[Completed]]="Yes",Table2[[#This Row],[Feedback_Rating]]&gt;=4),"Yes","No")</f>
        <v>No</v>
      </c>
      <c r="O146" t="s">
        <v>623</v>
      </c>
      <c r="P146">
        <f>LEN(Table2[[#This Row],[Session_Attendance]])-LEN(SUBSTITUTE(Table2[[#This Row],[Session_Attendance]],",",""))+1</f>
        <v>3</v>
      </c>
      <c r="Q146" t="str" cm="1">
        <f t="array" ref="Q146">_xlfn.IFS(AND(18&lt;=F146,F146&lt;=22),"Student",AND(23&lt;=F146,F146&lt;=30),"Early Career",AND(31&lt;=F146,F146&lt;=40),"Mid Career",TRUE,"Senior")</f>
        <v>Early Career</v>
      </c>
      <c r="R146" t="str" cm="1">
        <f t="array" ref="R146">_xlfn.IFS(AND(0&lt;=J146+K146,J146+K146&lt;=5),"Low",AND(5&lt;=J146+K146,J146+K146&lt;=15),"Medium",TRUE,"High")</f>
        <v>High</v>
      </c>
    </row>
    <row r="147" spans="1:18" x14ac:dyDescent="0.3">
      <c r="A147" s="3" t="s">
        <v>624</v>
      </c>
      <c r="B147" s="5" t="str">
        <f>PROPER(online_course_student_data_1!B147)</f>
        <v>Zachary Owens</v>
      </c>
      <c r="C147" t="s">
        <v>626</v>
      </c>
      <c r="D147" s="5" t="s">
        <v>17</v>
      </c>
      <c r="E147" s="5" t="s">
        <v>85</v>
      </c>
      <c r="F147" s="6">
        <f>IF(OR(ISBLANK(online_course_student_data_1!F147),online_course_student_data_1!F147=0),FLOOR(AVERAGE(online_course_student_data_1!F:F),1),online_course_student_data_1!F147)</f>
        <v>19</v>
      </c>
      <c r="G147" s="1">
        <v>45555</v>
      </c>
      <c r="H147" s="5" t="s">
        <v>27</v>
      </c>
      <c r="I147" s="5" t="s">
        <v>28</v>
      </c>
      <c r="J147" s="6">
        <f>IF(online_course_student_data_1!J147&lt;1,online_course_student_data_1!J147*100,online_course_student_data_1!J147)</f>
        <v>94</v>
      </c>
      <c r="K147">
        <f>IF(online_course_student_data_1!K147&gt;10,online_course_student_data_1!K147/60,online_course_student_data_1!K147)</f>
        <v>1.5</v>
      </c>
      <c r="L147" t="s">
        <v>36</v>
      </c>
      <c r="M147" s="6">
        <f>IF(OR(ISBLANK(online_course_student_data_1!M147),online_course_student_data_1!M147&gt;5),MEDIAN(online_course_student_data_1!M:M),online_course_student_data_1!M147)</f>
        <v>5</v>
      </c>
      <c r="N147" s="5" t="str">
        <f>IF(AND(Table2[[#This Row],[Completed]]="Yes",Table2[[#This Row],[Feedback_Rating]]&gt;=4),"Yes","No")</f>
        <v>No</v>
      </c>
      <c r="O147" t="s">
        <v>627</v>
      </c>
      <c r="P147">
        <f>LEN(Table2[[#This Row],[Session_Attendance]])-LEN(SUBSTITUTE(Table2[[#This Row],[Session_Attendance]],",",""))+1</f>
        <v>5</v>
      </c>
      <c r="Q147" t="str" cm="1">
        <f t="array" ref="Q147">_xlfn.IFS(AND(18&lt;=F147,F147&lt;=22),"Student",AND(23&lt;=F147,F147&lt;=30),"Early Career",AND(31&lt;=F147,F147&lt;=40),"Mid Career",TRUE,"Senior")</f>
        <v>Student</v>
      </c>
      <c r="R147" t="str" cm="1">
        <f t="array" ref="R147">_xlfn.IFS(AND(0&lt;=J147+K147,J147+K147&lt;=5),"Low",AND(5&lt;=J147+K147,J147+K147&lt;=15),"Medium",TRUE,"High")</f>
        <v>High</v>
      </c>
    </row>
    <row r="148" spans="1:18" x14ac:dyDescent="0.3">
      <c r="A148" s="2" t="s">
        <v>628</v>
      </c>
      <c r="B148" s="5" t="str">
        <f>PROPER(online_course_student_data_1!B148)</f>
        <v>Anthony Simpson</v>
      </c>
      <c r="C148" t="s">
        <v>630</v>
      </c>
      <c r="D148" s="5" t="s">
        <v>17</v>
      </c>
      <c r="E148" s="5" t="s">
        <v>48</v>
      </c>
      <c r="F148" s="6">
        <f>IF(OR(ISBLANK(online_course_student_data_1!F148),online_course_student_data_1!F148=0),FLOOR(AVERAGE(online_course_student_data_1!F:F),1),online_course_student_data_1!F148)</f>
        <v>38</v>
      </c>
      <c r="G148" s="1">
        <v>45368</v>
      </c>
      <c r="H148" s="5" t="s">
        <v>152</v>
      </c>
      <c r="I148" s="5" t="s">
        <v>56</v>
      </c>
      <c r="J148" s="6">
        <f>IF(online_course_student_data_1!J148&lt;1,online_course_student_data_1!J148*100,online_course_student_data_1!J148)</f>
        <v>20</v>
      </c>
      <c r="K148">
        <f>IF(online_course_student_data_1!K148&gt;10,online_course_student_data_1!K148/60,online_course_student_data_1!K148)</f>
        <v>1.5</v>
      </c>
      <c r="L148" t="s">
        <v>29</v>
      </c>
      <c r="M148" s="6">
        <f>IF(OR(ISBLANK(online_course_student_data_1!M148),online_course_student_data_1!M148&gt;5),MEDIAN(online_course_student_data_1!M:M),online_course_student_data_1!M148)</f>
        <v>4</v>
      </c>
      <c r="N148" s="5" t="str">
        <f>IF(AND(Table2[[#This Row],[Completed]]="Yes",Table2[[#This Row],[Feedback_Rating]]&gt;=4),"Yes","No")</f>
        <v>Yes</v>
      </c>
      <c r="O148" t="s">
        <v>631</v>
      </c>
      <c r="P148">
        <f>LEN(Table2[[#This Row],[Session_Attendance]])-LEN(SUBSTITUTE(Table2[[#This Row],[Session_Attendance]],",",""))+1</f>
        <v>3</v>
      </c>
      <c r="Q148" t="str" cm="1">
        <f t="array" ref="Q148">_xlfn.IFS(AND(18&lt;=F148,F148&lt;=22),"Student",AND(23&lt;=F148,F148&lt;=30),"Early Career",AND(31&lt;=F148,F148&lt;=40),"Mid Career",TRUE,"Senior")</f>
        <v>Mid Career</v>
      </c>
      <c r="R148" t="str" cm="1">
        <f t="array" ref="R148">_xlfn.IFS(AND(0&lt;=J148+K148,J148+K148&lt;=5),"Low",AND(5&lt;=J148+K148,J148+K148&lt;=15),"Medium",TRUE,"High")</f>
        <v>High</v>
      </c>
    </row>
    <row r="149" spans="1:18" x14ac:dyDescent="0.3">
      <c r="A149" s="3" t="s">
        <v>632</v>
      </c>
      <c r="B149" s="5" t="str">
        <f>PROPER(online_course_student_data_1!B149)</f>
        <v>James Hudson</v>
      </c>
      <c r="C149" t="s">
        <v>634</v>
      </c>
      <c r="D149" s="5" t="s">
        <v>91</v>
      </c>
      <c r="E149" s="5" t="s">
        <v>48</v>
      </c>
      <c r="F149" s="6">
        <f>IF(OR(ISBLANK(online_course_student_data_1!F149),online_course_student_data_1!F149=0),FLOOR(AVERAGE(online_course_student_data_1!F:F),1),online_course_student_data_1!F149)</f>
        <v>31</v>
      </c>
      <c r="G149" s="1">
        <v>45068</v>
      </c>
      <c r="H149" s="5" t="s">
        <v>49</v>
      </c>
      <c r="I149" s="5" t="s">
        <v>35</v>
      </c>
      <c r="J149" s="6">
        <f>IF(online_course_student_data_1!J149&lt;1,online_course_student_data_1!J149*100,online_course_student_data_1!J149)</f>
        <v>28.999999999999996</v>
      </c>
      <c r="K149">
        <f>IF(online_course_student_data_1!K149&gt;10,online_course_student_data_1!K149/60,online_course_student_data_1!K149)</f>
        <v>1.5</v>
      </c>
      <c r="L149" t="s">
        <v>29</v>
      </c>
      <c r="M149" s="6">
        <f>IF(OR(ISBLANK(online_course_student_data_1!M149),online_course_student_data_1!M149&gt;5),MEDIAN(online_course_student_data_1!M:M),online_course_student_data_1!M149)</f>
        <v>5</v>
      </c>
      <c r="N149" s="5" t="str">
        <f>IF(AND(Table2[[#This Row],[Completed]]="Yes",Table2[[#This Row],[Feedback_Rating]]&gt;=4),"Yes","No")</f>
        <v>Yes</v>
      </c>
      <c r="O149" t="s">
        <v>635</v>
      </c>
      <c r="P149">
        <f>LEN(Table2[[#This Row],[Session_Attendance]])-LEN(SUBSTITUTE(Table2[[#This Row],[Session_Attendance]],",",""))+1</f>
        <v>1</v>
      </c>
      <c r="Q149" t="str" cm="1">
        <f t="array" ref="Q149">_xlfn.IFS(AND(18&lt;=F149,F149&lt;=22),"Student",AND(23&lt;=F149,F149&lt;=30),"Early Career",AND(31&lt;=F149,F149&lt;=40),"Mid Career",TRUE,"Senior")</f>
        <v>Mid Career</v>
      </c>
      <c r="R149" t="str" cm="1">
        <f t="array" ref="R149">_xlfn.IFS(AND(0&lt;=J149+K149,J149+K149&lt;=5),"Low",AND(5&lt;=J149+K149,J149+K149&lt;=15),"Medium",TRUE,"High")</f>
        <v>High</v>
      </c>
    </row>
    <row r="150" spans="1:18" x14ac:dyDescent="0.3">
      <c r="A150" s="2" t="s">
        <v>636</v>
      </c>
      <c r="B150" s="5" t="str">
        <f>PROPER(online_course_student_data_1!B150)</f>
        <v>Jake Hatfield</v>
      </c>
      <c r="C150" t="s">
        <v>638</v>
      </c>
      <c r="D150" s="5" t="s">
        <v>17</v>
      </c>
      <c r="E150" s="5" t="s">
        <v>26</v>
      </c>
      <c r="F150" s="6">
        <f>IF(OR(ISBLANK(online_course_student_data_1!F150),online_course_student_data_1!F150=0),FLOOR(AVERAGE(online_course_student_data_1!F:F),1),online_course_student_data_1!F150)</f>
        <v>15</v>
      </c>
      <c r="G150" s="1">
        <v>45714</v>
      </c>
      <c r="H150" s="5" t="s">
        <v>55</v>
      </c>
      <c r="I150" s="5" t="s">
        <v>56</v>
      </c>
      <c r="J150" s="6">
        <f>IF(online_course_student_data_1!J150&lt;1,online_course_student_data_1!J150*100,online_course_student_data_1!J150)</f>
        <v>37</v>
      </c>
      <c r="K150">
        <f>IF(online_course_student_data_1!K150&gt;10,online_course_student_data_1!K150/60,online_course_student_data_1!K150)</f>
        <v>1</v>
      </c>
      <c r="L150" t="s">
        <v>29</v>
      </c>
      <c r="M150" s="6">
        <f>IF(OR(ISBLANK(online_course_student_data_1!M150),online_course_student_data_1!M150&gt;5),MEDIAN(online_course_student_data_1!M:M),online_course_student_data_1!M150)</f>
        <v>1</v>
      </c>
      <c r="N150" s="5" t="str">
        <f>IF(AND(Table2[[#This Row],[Completed]]="Yes",Table2[[#This Row],[Feedback_Rating]]&gt;=4),"Yes","No")</f>
        <v>No</v>
      </c>
      <c r="O150" t="s">
        <v>639</v>
      </c>
      <c r="P150">
        <f>LEN(Table2[[#This Row],[Session_Attendance]])-LEN(SUBSTITUTE(Table2[[#This Row],[Session_Attendance]],",",""))+1</f>
        <v>3</v>
      </c>
      <c r="Q150" t="str" cm="1">
        <f t="array" ref="Q150">_xlfn.IFS(AND(18&lt;=F150,F150&lt;=22),"Student",AND(23&lt;=F150,F150&lt;=30),"Early Career",AND(31&lt;=F150,F150&lt;=40),"Mid Career",TRUE,"Senior")</f>
        <v>Senior</v>
      </c>
      <c r="R150" t="str" cm="1">
        <f t="array" ref="R150">_xlfn.IFS(AND(0&lt;=J150+K150,J150+K150&lt;=5),"Low",AND(5&lt;=J150+K150,J150+K150&lt;=15),"Medium",TRUE,"High")</f>
        <v>High</v>
      </c>
    </row>
    <row r="151" spans="1:18" x14ac:dyDescent="0.3">
      <c r="A151" s="3" t="s">
        <v>640</v>
      </c>
      <c r="B151" s="5" t="str">
        <f>PROPER(online_course_student_data_1!B151)</f>
        <v>John Bryant</v>
      </c>
      <c r="C151" t="s">
        <v>642</v>
      </c>
      <c r="D151" s="5" t="s">
        <v>17</v>
      </c>
      <c r="E151" s="5" t="s">
        <v>42</v>
      </c>
      <c r="F151" s="6">
        <f>IF(OR(ISBLANK(online_course_student_data_1!F151),online_course_student_data_1!F151=0),FLOOR(AVERAGE(online_course_student_data_1!F:F),1),online_course_student_data_1!F151)</f>
        <v>40</v>
      </c>
      <c r="G151" s="1">
        <v>44720</v>
      </c>
      <c r="H151" s="5" t="s">
        <v>65</v>
      </c>
      <c r="I151" s="5" t="s">
        <v>28</v>
      </c>
      <c r="J151" s="6">
        <f>IF(online_course_student_data_1!J151&lt;1,online_course_student_data_1!J151*100,online_course_student_data_1!J151)</f>
        <v>24</v>
      </c>
      <c r="K151">
        <f>IF(online_course_student_data_1!K151&gt;10,online_course_student_data_1!K151/60,online_course_student_data_1!K151)</f>
        <v>0.75</v>
      </c>
      <c r="L151" t="s">
        <v>29</v>
      </c>
      <c r="M151" s="6">
        <f>IF(OR(ISBLANK(online_course_student_data_1!M151),online_course_student_data_1!M151&gt;5),MEDIAN(online_course_student_data_1!M:M),online_course_student_data_1!M151)</f>
        <v>4</v>
      </c>
      <c r="N151" s="5" t="str">
        <f>IF(AND(Table2[[#This Row],[Completed]]="Yes",Table2[[#This Row],[Feedback_Rating]]&gt;=4),"Yes","No")</f>
        <v>Yes</v>
      </c>
      <c r="O151" t="s">
        <v>643</v>
      </c>
      <c r="P151">
        <f>LEN(Table2[[#This Row],[Session_Attendance]])-LEN(SUBSTITUTE(Table2[[#This Row],[Session_Attendance]],",",""))+1</f>
        <v>3</v>
      </c>
      <c r="Q151" t="str" cm="1">
        <f t="array" ref="Q151">_xlfn.IFS(AND(18&lt;=F151,F151&lt;=22),"Student",AND(23&lt;=F151,F151&lt;=30),"Early Career",AND(31&lt;=F151,F151&lt;=40),"Mid Career",TRUE,"Senior")</f>
        <v>Mid Career</v>
      </c>
      <c r="R151" t="str" cm="1">
        <f t="array" ref="R151">_xlfn.IFS(AND(0&lt;=J151+K151,J151+K151&lt;=5),"Low",AND(5&lt;=J151+K151,J151+K151&lt;=15),"Medium",TRUE,"High")</f>
        <v>High</v>
      </c>
    </row>
    <row r="152" spans="1:18" x14ac:dyDescent="0.3">
      <c r="A152" s="2" t="s">
        <v>644</v>
      </c>
      <c r="B152" s="5" t="str">
        <f>PROPER(online_course_student_data_1!B152)</f>
        <v>Michelle Evans</v>
      </c>
      <c r="C152" t="s">
        <v>646</v>
      </c>
      <c r="D152" s="5" t="s">
        <v>17</v>
      </c>
      <c r="E152" s="5" t="s">
        <v>70</v>
      </c>
      <c r="F152" s="6">
        <f>IF(OR(ISBLANK(online_course_student_data_1!F152),online_course_student_data_1!F152=0),FLOOR(AVERAGE(online_course_student_data_1!F:F),1),online_course_student_data_1!F152)</f>
        <v>39</v>
      </c>
      <c r="G152" s="1">
        <v>45580</v>
      </c>
      <c r="H152" s="5" t="s">
        <v>71</v>
      </c>
      <c r="I152" s="5" t="s">
        <v>35</v>
      </c>
      <c r="J152" s="6">
        <f>IF(online_course_student_data_1!J152&lt;1,online_course_student_data_1!J152*100,online_course_student_data_1!J152)</f>
        <v>81</v>
      </c>
      <c r="K152">
        <f>IF(online_course_student_data_1!K152&gt;10,online_course_student_data_1!K152/60,online_course_student_data_1!K152)</f>
        <v>1.5</v>
      </c>
      <c r="L152" t="s">
        <v>36</v>
      </c>
      <c r="M152" s="6">
        <f>IF(OR(ISBLANK(online_course_student_data_1!M152),online_course_student_data_1!M152&gt;5),MEDIAN(online_course_student_data_1!M:M),online_course_student_data_1!M152)</f>
        <v>4</v>
      </c>
      <c r="N152" s="5" t="str">
        <f>IF(AND(Table2[[#This Row],[Completed]]="Yes",Table2[[#This Row],[Feedback_Rating]]&gt;=4),"Yes","No")</f>
        <v>No</v>
      </c>
      <c r="O152" t="s">
        <v>647</v>
      </c>
      <c r="P152">
        <f>LEN(Table2[[#This Row],[Session_Attendance]])-LEN(SUBSTITUTE(Table2[[#This Row],[Session_Attendance]],",",""))+1</f>
        <v>4</v>
      </c>
      <c r="Q152" t="str" cm="1">
        <f t="array" ref="Q152">_xlfn.IFS(AND(18&lt;=F152,F152&lt;=22),"Student",AND(23&lt;=F152,F152&lt;=30),"Early Career",AND(31&lt;=F152,F152&lt;=40),"Mid Career",TRUE,"Senior")</f>
        <v>Mid Career</v>
      </c>
      <c r="R152" t="str" cm="1">
        <f t="array" ref="R152">_xlfn.IFS(AND(0&lt;=J152+K152,J152+K152&lt;=5),"Low",AND(5&lt;=J152+K152,J152+K152&lt;=15),"Medium",TRUE,"High")</f>
        <v>High</v>
      </c>
    </row>
    <row r="153" spans="1:18" x14ac:dyDescent="0.3">
      <c r="A153" s="3" t="s">
        <v>648</v>
      </c>
      <c r="B153" s="5" t="str">
        <f>PROPER(online_course_student_data_1!B153)</f>
        <v>Paula Lane</v>
      </c>
      <c r="C153" t="s">
        <v>650</v>
      </c>
      <c r="D153" s="5" t="s">
        <v>91</v>
      </c>
      <c r="E153" s="5" t="s">
        <v>26</v>
      </c>
      <c r="F153" s="6">
        <f>IF(OR(ISBLANK(online_course_student_data_1!F153),online_course_student_data_1!F153=0),FLOOR(AVERAGE(online_course_student_data_1!F:F),1),online_course_student_data_1!F153)</f>
        <v>15</v>
      </c>
      <c r="G153" s="1">
        <v>45585</v>
      </c>
      <c r="H153" s="5" t="s">
        <v>55</v>
      </c>
      <c r="I153" s="5" t="s">
        <v>56</v>
      </c>
      <c r="J153" s="6">
        <f>IF(online_course_student_data_1!J153&lt;1,online_course_student_data_1!J153*100,online_course_student_data_1!J153)</f>
        <v>30</v>
      </c>
      <c r="K153">
        <f>IF(online_course_student_data_1!K153&gt;10,online_course_student_data_1!K153/60,online_course_student_data_1!K153)</f>
        <v>1.5</v>
      </c>
      <c r="L153" t="s">
        <v>36</v>
      </c>
      <c r="M153" s="6">
        <f>IF(OR(ISBLANK(online_course_student_data_1!M153),online_course_student_data_1!M153&gt;5),MEDIAN(online_course_student_data_1!M:M),online_course_student_data_1!M153)</f>
        <v>4</v>
      </c>
      <c r="N153" s="5" t="str">
        <f>IF(AND(Table2[[#This Row],[Completed]]="Yes",Table2[[#This Row],[Feedback_Rating]]&gt;=4),"Yes","No")</f>
        <v>No</v>
      </c>
      <c r="O153" t="s">
        <v>651</v>
      </c>
      <c r="P153">
        <f>LEN(Table2[[#This Row],[Session_Attendance]])-LEN(SUBSTITUTE(Table2[[#This Row],[Session_Attendance]],",",""))+1</f>
        <v>4</v>
      </c>
      <c r="Q153" t="str" cm="1">
        <f t="array" ref="Q153">_xlfn.IFS(AND(18&lt;=F153,F153&lt;=22),"Student",AND(23&lt;=F153,F153&lt;=30),"Early Career",AND(31&lt;=F153,F153&lt;=40),"Mid Career",TRUE,"Senior")</f>
        <v>Senior</v>
      </c>
      <c r="R153" t="str" cm="1">
        <f t="array" ref="R153">_xlfn.IFS(AND(0&lt;=J153+K153,J153+K153&lt;=5),"Low",AND(5&lt;=J153+K153,J153+K153&lt;=15),"Medium",TRUE,"High")</f>
        <v>High</v>
      </c>
    </row>
    <row r="154" spans="1:18" x14ac:dyDescent="0.3">
      <c r="A154" s="2" t="s">
        <v>652</v>
      </c>
      <c r="B154" s="5" t="str">
        <f>PROPER(online_course_student_data_1!B154)</f>
        <v>Jeremy Barnes</v>
      </c>
      <c r="C154" t="s">
        <v>654</v>
      </c>
      <c r="D154" s="5" t="s">
        <v>91</v>
      </c>
      <c r="E154" s="5" t="s">
        <v>70</v>
      </c>
      <c r="F154" s="6">
        <f>IF(OR(ISBLANK(online_course_student_data_1!F154),online_course_student_data_1!F154=0),FLOOR(AVERAGE(online_course_student_data_1!F:F),1),online_course_student_data_1!F154)</f>
        <v>15</v>
      </c>
      <c r="G154" s="1">
        <v>44707</v>
      </c>
      <c r="H154" s="5" t="s">
        <v>43</v>
      </c>
      <c r="I154" s="5" t="s">
        <v>20</v>
      </c>
      <c r="J154" s="6">
        <f>IF(online_course_student_data_1!J154&lt;1,online_course_student_data_1!J154*100,online_course_student_data_1!J154)</f>
        <v>51</v>
      </c>
      <c r="K154">
        <f>IF(online_course_student_data_1!K154&gt;10,online_course_student_data_1!K154/60,online_course_student_data_1!K154)</f>
        <v>2</v>
      </c>
      <c r="L154" t="s">
        <v>36</v>
      </c>
      <c r="M154" s="6">
        <f>IF(OR(ISBLANK(online_course_student_data_1!M154),online_course_student_data_1!M154&gt;5),MEDIAN(online_course_student_data_1!M:M),online_course_student_data_1!M154)</f>
        <v>4</v>
      </c>
      <c r="N154" s="5" t="str">
        <f>IF(AND(Table2[[#This Row],[Completed]]="Yes",Table2[[#This Row],[Feedback_Rating]]&gt;=4),"Yes","No")</f>
        <v>No</v>
      </c>
      <c r="O154" t="s">
        <v>655</v>
      </c>
      <c r="P154">
        <f>LEN(Table2[[#This Row],[Session_Attendance]])-LEN(SUBSTITUTE(Table2[[#This Row],[Session_Attendance]],",",""))+1</f>
        <v>2</v>
      </c>
      <c r="Q154" t="str" cm="1">
        <f t="array" ref="Q154">_xlfn.IFS(AND(18&lt;=F154,F154&lt;=22),"Student",AND(23&lt;=F154,F154&lt;=30),"Early Career",AND(31&lt;=F154,F154&lt;=40),"Mid Career",TRUE,"Senior")</f>
        <v>Senior</v>
      </c>
      <c r="R154" t="str" cm="1">
        <f t="array" ref="R154">_xlfn.IFS(AND(0&lt;=J154+K154,J154+K154&lt;=5),"Low",AND(5&lt;=J154+K154,J154+K154&lt;=15),"Medium",TRUE,"High")</f>
        <v>High</v>
      </c>
    </row>
    <row r="155" spans="1:18" x14ac:dyDescent="0.3">
      <c r="A155" s="3" t="s">
        <v>656</v>
      </c>
      <c r="B155" s="5" t="str">
        <f>PROPER(online_course_student_data_1!B155)</f>
        <v>Yolanda Mendoza</v>
      </c>
      <c r="C155" t="s">
        <v>658</v>
      </c>
      <c r="D155" s="5" t="s">
        <v>17</v>
      </c>
      <c r="E155" s="5" t="s">
        <v>26</v>
      </c>
      <c r="F155" s="6">
        <f>IF(OR(ISBLANK(online_course_student_data_1!F155),online_course_student_data_1!F155=0),FLOOR(AVERAGE(online_course_student_data_1!F:F),1),online_course_student_data_1!F155)</f>
        <v>15</v>
      </c>
      <c r="G155" s="1">
        <v>44754</v>
      </c>
      <c r="H155" s="5" t="s">
        <v>229</v>
      </c>
      <c r="I155" s="5" t="s">
        <v>142</v>
      </c>
      <c r="J155" s="6">
        <f>IF(online_course_student_data_1!J155&lt;1,online_course_student_data_1!J155*100,online_course_student_data_1!J155)</f>
        <v>77</v>
      </c>
      <c r="K155">
        <f>IF(online_course_student_data_1!K155&gt;10,online_course_student_data_1!K155/60,online_course_student_data_1!K155)</f>
        <v>1.5</v>
      </c>
      <c r="L155" t="s">
        <v>36</v>
      </c>
      <c r="M155" s="6">
        <f>IF(OR(ISBLANK(online_course_student_data_1!M155),online_course_student_data_1!M155&gt;5),MEDIAN(online_course_student_data_1!M:M),online_course_student_data_1!M155)</f>
        <v>3</v>
      </c>
      <c r="N155" s="5" t="str">
        <f>IF(AND(Table2[[#This Row],[Completed]]="Yes",Table2[[#This Row],[Feedback_Rating]]&gt;=4),"Yes","No")</f>
        <v>No</v>
      </c>
      <c r="O155" t="s">
        <v>659</v>
      </c>
      <c r="P155">
        <f>LEN(Table2[[#This Row],[Session_Attendance]])-LEN(SUBSTITUTE(Table2[[#This Row],[Session_Attendance]],",",""))+1</f>
        <v>8</v>
      </c>
      <c r="Q155" t="str" cm="1">
        <f t="array" ref="Q155">_xlfn.IFS(AND(18&lt;=F155,F155&lt;=22),"Student",AND(23&lt;=F155,F155&lt;=30),"Early Career",AND(31&lt;=F155,F155&lt;=40),"Mid Career",TRUE,"Senior")</f>
        <v>Senior</v>
      </c>
      <c r="R155" t="str" cm="1">
        <f t="array" ref="R155">_xlfn.IFS(AND(0&lt;=J155+K155,J155+K155&lt;=5),"Low",AND(5&lt;=J155+K155,J155+K155&lt;=15),"Medium",TRUE,"High")</f>
        <v>High</v>
      </c>
    </row>
    <row r="156" spans="1:18" x14ac:dyDescent="0.3">
      <c r="A156" s="2" t="s">
        <v>660</v>
      </c>
      <c r="B156" s="5" t="str">
        <f>PROPER(online_course_student_data_1!B156)</f>
        <v>Maria Steele</v>
      </c>
      <c r="C156" t="s">
        <v>662</v>
      </c>
      <c r="D156" s="5" t="s">
        <v>17</v>
      </c>
      <c r="E156" s="5" t="s">
        <v>26</v>
      </c>
      <c r="F156" s="6">
        <f>IF(OR(ISBLANK(online_course_student_data_1!F156),online_course_student_data_1!F156=0),FLOOR(AVERAGE(online_course_student_data_1!F:F),1),online_course_student_data_1!F156)</f>
        <v>22</v>
      </c>
      <c r="G156" s="1">
        <v>45506</v>
      </c>
      <c r="H156" s="5" t="s">
        <v>86</v>
      </c>
      <c r="I156" s="5" t="s">
        <v>28</v>
      </c>
      <c r="J156" s="6">
        <f>IF(online_course_student_data_1!J156&lt;1,online_course_student_data_1!J156*100,online_course_student_data_1!J156)</f>
        <v>9</v>
      </c>
      <c r="K156">
        <f>IF(online_course_student_data_1!K156&gt;10,online_course_student_data_1!K156/60,online_course_student_data_1!K156)</f>
        <v>0.75</v>
      </c>
      <c r="L156" t="s">
        <v>29</v>
      </c>
      <c r="M156" s="6">
        <f>IF(OR(ISBLANK(online_course_student_data_1!M156),online_course_student_data_1!M156&gt;5),MEDIAN(online_course_student_data_1!M:M),online_course_student_data_1!M156)</f>
        <v>5</v>
      </c>
      <c r="N156" s="5" t="str">
        <f>IF(AND(Table2[[#This Row],[Completed]]="Yes",Table2[[#This Row],[Feedback_Rating]]&gt;=4),"Yes","No")</f>
        <v>Yes</v>
      </c>
      <c r="O156" t="s">
        <v>663</v>
      </c>
      <c r="P156">
        <f>LEN(Table2[[#This Row],[Session_Attendance]])-LEN(SUBSTITUTE(Table2[[#This Row],[Session_Attendance]],",",""))+1</f>
        <v>8</v>
      </c>
      <c r="Q156" t="str" cm="1">
        <f t="array" ref="Q156">_xlfn.IFS(AND(18&lt;=F156,F156&lt;=22),"Student",AND(23&lt;=F156,F156&lt;=30),"Early Career",AND(31&lt;=F156,F156&lt;=40),"Mid Career",TRUE,"Senior")</f>
        <v>Student</v>
      </c>
      <c r="R156" t="str" cm="1">
        <f t="array" ref="R156">_xlfn.IFS(AND(0&lt;=J156+K156,J156+K156&lt;=5),"Low",AND(5&lt;=J156+K156,J156+K156&lt;=15),"Medium",TRUE,"High")</f>
        <v>Medium</v>
      </c>
    </row>
    <row r="157" spans="1:18" x14ac:dyDescent="0.3">
      <c r="A157" s="3" t="s">
        <v>664</v>
      </c>
      <c r="B157" s="5" t="str">
        <f>PROPER(online_course_student_data_1!B157)</f>
        <v>Michele Vaughn</v>
      </c>
      <c r="C157" t="s">
        <v>666</v>
      </c>
      <c r="D157" s="5" t="s">
        <v>91</v>
      </c>
      <c r="E157" s="5" t="s">
        <v>26</v>
      </c>
      <c r="F157" s="6">
        <f>IF(OR(ISBLANK(online_course_student_data_1!F157),online_course_student_data_1!F157=0),FLOOR(AVERAGE(online_course_student_data_1!F:F),1),online_course_student_data_1!F157)</f>
        <v>15</v>
      </c>
      <c r="G157" s="1">
        <v>45007</v>
      </c>
      <c r="H157" s="5" t="s">
        <v>152</v>
      </c>
      <c r="I157" s="5" t="s">
        <v>56</v>
      </c>
      <c r="J157" s="6">
        <f>IF(online_course_student_data_1!J157&lt;1,online_course_student_data_1!J157*100,online_course_student_data_1!J157)</f>
        <v>11</v>
      </c>
      <c r="K157">
        <f>IF(online_course_student_data_1!K157&gt;10,online_course_student_data_1!K157/60,online_course_student_data_1!K157)</f>
        <v>1</v>
      </c>
      <c r="L157" t="s">
        <v>29</v>
      </c>
      <c r="M157" s="6">
        <f>IF(OR(ISBLANK(online_course_student_data_1!M157),online_course_student_data_1!M157&gt;5),MEDIAN(online_course_student_data_1!M:M),online_course_student_data_1!M157)</f>
        <v>5</v>
      </c>
      <c r="N157" s="5" t="str">
        <f>IF(AND(Table2[[#This Row],[Completed]]="Yes",Table2[[#This Row],[Feedback_Rating]]&gt;=4),"Yes","No")</f>
        <v>Yes</v>
      </c>
      <c r="O157" t="s">
        <v>667</v>
      </c>
      <c r="P157">
        <f>LEN(Table2[[#This Row],[Session_Attendance]])-LEN(SUBSTITUTE(Table2[[#This Row],[Session_Attendance]],",",""))+1</f>
        <v>4</v>
      </c>
      <c r="Q157" t="str" cm="1">
        <f t="array" ref="Q157">_xlfn.IFS(AND(18&lt;=F157,F157&lt;=22),"Student",AND(23&lt;=F157,F157&lt;=30),"Early Career",AND(31&lt;=F157,F157&lt;=40),"Mid Career",TRUE,"Senior")</f>
        <v>Senior</v>
      </c>
      <c r="R157" t="str" cm="1">
        <f t="array" ref="R157">_xlfn.IFS(AND(0&lt;=J157+K157,J157+K157&lt;=5),"Low",AND(5&lt;=J157+K157,J157+K157&lt;=15),"Medium",TRUE,"High")</f>
        <v>Medium</v>
      </c>
    </row>
    <row r="158" spans="1:18" x14ac:dyDescent="0.3">
      <c r="A158" s="2" t="s">
        <v>668</v>
      </c>
      <c r="B158" s="5" t="str">
        <f>PROPER(online_course_student_data_1!B158)</f>
        <v>Jennifer Reed</v>
      </c>
      <c r="C158" t="s">
        <v>670</v>
      </c>
      <c r="D158" s="5" t="s">
        <v>17</v>
      </c>
      <c r="E158" s="5" t="s">
        <v>26</v>
      </c>
      <c r="F158" s="6">
        <f>IF(OR(ISBLANK(online_course_student_data_1!F158),online_course_student_data_1!F158=0),FLOOR(AVERAGE(online_course_student_data_1!F:F),1),online_course_student_data_1!F158)</f>
        <v>15</v>
      </c>
      <c r="G158" s="1">
        <v>44847</v>
      </c>
      <c r="H158" s="5" t="s">
        <v>110</v>
      </c>
      <c r="I158" s="5" t="s">
        <v>56</v>
      </c>
      <c r="J158" s="6">
        <f>IF(online_course_student_data_1!J158&lt;1,online_course_student_data_1!J158*100,online_course_student_data_1!J158)</f>
        <v>32</v>
      </c>
      <c r="K158">
        <f>IF(online_course_student_data_1!K158&gt;10,online_course_student_data_1!K158/60,online_course_student_data_1!K158)</f>
        <v>1</v>
      </c>
      <c r="L158" t="s">
        <v>29</v>
      </c>
      <c r="M158" s="6">
        <f>IF(OR(ISBLANK(online_course_student_data_1!M158),online_course_student_data_1!M158&gt;5),MEDIAN(online_course_student_data_1!M:M),online_course_student_data_1!M158)</f>
        <v>4</v>
      </c>
      <c r="N158" s="5" t="str">
        <f>IF(AND(Table2[[#This Row],[Completed]]="Yes",Table2[[#This Row],[Feedback_Rating]]&gt;=4),"Yes","No")</f>
        <v>Yes</v>
      </c>
      <c r="O158" t="s">
        <v>671</v>
      </c>
      <c r="P158">
        <f>LEN(Table2[[#This Row],[Session_Attendance]])-LEN(SUBSTITUTE(Table2[[#This Row],[Session_Attendance]],",",""))+1</f>
        <v>5</v>
      </c>
      <c r="Q158" t="str" cm="1">
        <f t="array" ref="Q158">_xlfn.IFS(AND(18&lt;=F158,F158&lt;=22),"Student",AND(23&lt;=F158,F158&lt;=30),"Early Career",AND(31&lt;=F158,F158&lt;=40),"Mid Career",TRUE,"Senior")</f>
        <v>Senior</v>
      </c>
      <c r="R158" t="str" cm="1">
        <f t="array" ref="R158">_xlfn.IFS(AND(0&lt;=J158+K158,J158+K158&lt;=5),"Low",AND(5&lt;=J158+K158,J158+K158&lt;=15),"Medium",TRUE,"High")</f>
        <v>High</v>
      </c>
    </row>
    <row r="159" spans="1:18" x14ac:dyDescent="0.3">
      <c r="A159" s="3" t="s">
        <v>672</v>
      </c>
      <c r="B159" s="5" t="str">
        <f>PROPER(online_course_student_data_1!B159)</f>
        <v>Denise Rodriguez</v>
      </c>
      <c r="C159" t="s">
        <v>674</v>
      </c>
      <c r="D159" s="5" t="s">
        <v>91</v>
      </c>
      <c r="E159" s="5" t="s">
        <v>26</v>
      </c>
      <c r="F159" s="6">
        <f>IF(OR(ISBLANK(online_course_student_data_1!F159),online_course_student_data_1!F159=0),FLOOR(AVERAGE(online_course_student_data_1!F:F),1),online_course_student_data_1!F159)</f>
        <v>15</v>
      </c>
      <c r="G159" s="1">
        <v>44971</v>
      </c>
      <c r="H159" s="5" t="s">
        <v>19</v>
      </c>
      <c r="I159" s="5" t="s">
        <v>20</v>
      </c>
      <c r="J159" s="6">
        <f>IF(online_course_student_data_1!J159&lt;1,online_course_student_data_1!J159*100,online_course_student_data_1!J159)</f>
        <v>23</v>
      </c>
      <c r="K159">
        <f>IF(online_course_student_data_1!K159&gt;10,online_course_student_data_1!K159/60,online_course_student_data_1!K159)</f>
        <v>1.5</v>
      </c>
      <c r="L159" t="s">
        <v>36</v>
      </c>
      <c r="M159" s="6">
        <f>IF(OR(ISBLANK(online_course_student_data_1!M159),online_course_student_data_1!M159&gt;5),MEDIAN(online_course_student_data_1!M:M),online_course_student_data_1!M159)</f>
        <v>4</v>
      </c>
      <c r="N159" s="5" t="str">
        <f>IF(AND(Table2[[#This Row],[Completed]]="Yes",Table2[[#This Row],[Feedback_Rating]]&gt;=4),"Yes","No")</f>
        <v>No</v>
      </c>
      <c r="O159" t="s">
        <v>675</v>
      </c>
      <c r="P159">
        <f>LEN(Table2[[#This Row],[Session_Attendance]])-LEN(SUBSTITUTE(Table2[[#This Row],[Session_Attendance]],",",""))+1</f>
        <v>8</v>
      </c>
      <c r="Q159" t="str" cm="1">
        <f t="array" ref="Q159">_xlfn.IFS(AND(18&lt;=F159,F159&lt;=22),"Student",AND(23&lt;=F159,F159&lt;=30),"Early Career",AND(31&lt;=F159,F159&lt;=40),"Mid Career",TRUE,"Senior")</f>
        <v>Senior</v>
      </c>
      <c r="R159" t="str" cm="1">
        <f t="array" ref="R159">_xlfn.IFS(AND(0&lt;=J159+K159,J159+K159&lt;=5),"Low",AND(5&lt;=J159+K159,J159+K159&lt;=15),"Medium",TRUE,"High")</f>
        <v>High</v>
      </c>
    </row>
    <row r="160" spans="1:18" x14ac:dyDescent="0.3">
      <c r="A160" s="2" t="s">
        <v>676</v>
      </c>
      <c r="B160" s="5" t="str">
        <f>PROPER(online_course_student_data_1!B160)</f>
        <v>Brenda Oconnell</v>
      </c>
      <c r="C160" t="s">
        <v>678</v>
      </c>
      <c r="D160" s="5" t="s">
        <v>91</v>
      </c>
      <c r="E160" s="5" t="s">
        <v>85</v>
      </c>
      <c r="F160" s="6">
        <f>IF(OR(ISBLANK(online_course_student_data_1!F160),online_course_student_data_1!F160=0),FLOOR(AVERAGE(online_course_student_data_1!F:F),1),online_course_student_data_1!F160)</f>
        <v>44</v>
      </c>
      <c r="G160" s="1">
        <v>45300</v>
      </c>
      <c r="H160" s="5" t="s">
        <v>152</v>
      </c>
      <c r="I160" s="5" t="s">
        <v>56</v>
      </c>
      <c r="J160" s="6">
        <f>IF(online_course_student_data_1!J160&lt;1,online_course_student_data_1!J160*100,online_course_student_data_1!J160)</f>
        <v>15</v>
      </c>
      <c r="K160">
        <f>IF(online_course_student_data_1!K160&gt;10,online_course_student_data_1!K160/60,online_course_student_data_1!K160)</f>
        <v>1</v>
      </c>
      <c r="L160" t="s">
        <v>29</v>
      </c>
      <c r="M160" s="6">
        <f>IF(OR(ISBLANK(online_course_student_data_1!M160),online_course_student_data_1!M160&gt;5),MEDIAN(online_course_student_data_1!M:M),online_course_student_data_1!M160)</f>
        <v>2</v>
      </c>
      <c r="N160" s="5" t="str">
        <f>IF(AND(Table2[[#This Row],[Completed]]="Yes",Table2[[#This Row],[Feedback_Rating]]&gt;=4),"Yes","No")</f>
        <v>No</v>
      </c>
      <c r="O160" t="s">
        <v>679</v>
      </c>
      <c r="P160">
        <f>LEN(Table2[[#This Row],[Session_Attendance]])-LEN(SUBSTITUTE(Table2[[#This Row],[Session_Attendance]],",",""))+1</f>
        <v>3</v>
      </c>
      <c r="Q160" t="str" cm="1">
        <f t="array" ref="Q160">_xlfn.IFS(AND(18&lt;=F160,F160&lt;=22),"Student",AND(23&lt;=F160,F160&lt;=30),"Early Career",AND(31&lt;=F160,F160&lt;=40),"Mid Career",TRUE,"Senior")</f>
        <v>Senior</v>
      </c>
      <c r="R160" t="str" cm="1">
        <f t="array" ref="R160">_xlfn.IFS(AND(0&lt;=J160+K160,J160+K160&lt;=5),"Low",AND(5&lt;=J160+K160,J160+K160&lt;=15),"Medium",TRUE,"High")</f>
        <v>High</v>
      </c>
    </row>
    <row r="161" spans="1:18" x14ac:dyDescent="0.3">
      <c r="A161" s="3" t="s">
        <v>680</v>
      </c>
      <c r="B161" s="5" t="str">
        <f>PROPER(online_course_student_data_1!B161)</f>
        <v>Marissa Hall</v>
      </c>
      <c r="C161" t="s">
        <v>682</v>
      </c>
      <c r="D161" s="5" t="s">
        <v>17</v>
      </c>
      <c r="E161" s="5" t="s">
        <v>70</v>
      </c>
      <c r="F161" s="6">
        <f>IF(OR(ISBLANK(online_course_student_data_1!F161),online_course_student_data_1!F161=0),FLOOR(AVERAGE(online_course_student_data_1!F:F),1),online_course_student_data_1!F161)</f>
        <v>15</v>
      </c>
      <c r="G161" s="1">
        <v>45156</v>
      </c>
      <c r="H161" s="5" t="s">
        <v>110</v>
      </c>
      <c r="I161" s="5" t="s">
        <v>56</v>
      </c>
      <c r="J161" s="6">
        <f>IF(online_course_student_data_1!J161&lt;1,online_course_student_data_1!J161*100,online_course_student_data_1!J161)</f>
        <v>28.999999999999996</v>
      </c>
      <c r="K161">
        <f>IF(online_course_student_data_1!K161&gt;10,online_course_student_data_1!K161/60,online_course_student_data_1!K161)</f>
        <v>0.75</v>
      </c>
      <c r="L161" t="s">
        <v>29</v>
      </c>
      <c r="M161" s="6">
        <f>IF(OR(ISBLANK(online_course_student_data_1!M161),online_course_student_data_1!M161&gt;5),MEDIAN(online_course_student_data_1!M:M),online_course_student_data_1!M161)</f>
        <v>2</v>
      </c>
      <c r="N161" s="5" t="str">
        <f>IF(AND(Table2[[#This Row],[Completed]]="Yes",Table2[[#This Row],[Feedback_Rating]]&gt;=4),"Yes","No")</f>
        <v>No</v>
      </c>
      <c r="O161" t="s">
        <v>683</v>
      </c>
      <c r="P161">
        <f>LEN(Table2[[#This Row],[Session_Attendance]])-LEN(SUBSTITUTE(Table2[[#This Row],[Session_Attendance]],",",""))+1</f>
        <v>7</v>
      </c>
      <c r="Q161" t="str" cm="1">
        <f t="array" ref="Q161">_xlfn.IFS(AND(18&lt;=F161,F161&lt;=22),"Student",AND(23&lt;=F161,F161&lt;=30),"Early Career",AND(31&lt;=F161,F161&lt;=40),"Mid Career",TRUE,"Senior")</f>
        <v>Senior</v>
      </c>
      <c r="R161" t="str" cm="1">
        <f t="array" ref="R161">_xlfn.IFS(AND(0&lt;=J161+K161,J161+K161&lt;=5),"Low",AND(5&lt;=J161+K161,J161+K161&lt;=15),"Medium",TRUE,"High")</f>
        <v>High</v>
      </c>
    </row>
    <row r="162" spans="1:18" x14ac:dyDescent="0.3">
      <c r="A162" s="2" t="s">
        <v>684</v>
      </c>
      <c r="B162" s="5" t="str">
        <f>PROPER(online_course_student_data_1!B162)</f>
        <v>Sherri Smith</v>
      </c>
      <c r="C162" t="s">
        <v>686</v>
      </c>
      <c r="D162" s="5" t="s">
        <v>17</v>
      </c>
      <c r="E162" s="5" t="s">
        <v>26</v>
      </c>
      <c r="F162" s="6">
        <f>IF(OR(ISBLANK(online_course_student_data_1!F162),online_course_student_data_1!F162=0),FLOOR(AVERAGE(online_course_student_data_1!F:F),1),online_course_student_data_1!F162)</f>
        <v>15</v>
      </c>
      <c r="G162" s="1">
        <v>44947</v>
      </c>
      <c r="H162" s="5" t="s">
        <v>229</v>
      </c>
      <c r="I162" s="5" t="s">
        <v>142</v>
      </c>
      <c r="J162" s="6">
        <f>IF(online_course_student_data_1!J162&lt;1,online_course_student_data_1!J162*100,online_course_student_data_1!J162)</f>
        <v>56.999999999999993</v>
      </c>
      <c r="K162">
        <f>IF(online_course_student_data_1!K162&gt;10,online_course_student_data_1!K162/60,online_course_student_data_1!K162)</f>
        <v>1.5</v>
      </c>
      <c r="L162" t="s">
        <v>36</v>
      </c>
      <c r="M162" s="6">
        <f>IF(OR(ISBLANK(online_course_student_data_1!M162),online_course_student_data_1!M162&gt;5),MEDIAN(online_course_student_data_1!M:M),online_course_student_data_1!M162)</f>
        <v>5</v>
      </c>
      <c r="N162" s="5" t="str">
        <f>IF(AND(Table2[[#This Row],[Completed]]="Yes",Table2[[#This Row],[Feedback_Rating]]&gt;=4),"Yes","No")</f>
        <v>No</v>
      </c>
      <c r="O162" t="s">
        <v>687</v>
      </c>
      <c r="P162">
        <f>LEN(Table2[[#This Row],[Session_Attendance]])-LEN(SUBSTITUTE(Table2[[#This Row],[Session_Attendance]],",",""))+1</f>
        <v>2</v>
      </c>
      <c r="Q162" t="str" cm="1">
        <f t="array" ref="Q162">_xlfn.IFS(AND(18&lt;=F162,F162&lt;=22),"Student",AND(23&lt;=F162,F162&lt;=30),"Early Career",AND(31&lt;=F162,F162&lt;=40),"Mid Career",TRUE,"Senior")</f>
        <v>Senior</v>
      </c>
      <c r="R162" t="str" cm="1">
        <f t="array" ref="R162">_xlfn.IFS(AND(0&lt;=J162+K162,J162+K162&lt;=5),"Low",AND(5&lt;=J162+K162,J162+K162&lt;=15),"Medium",TRUE,"High")</f>
        <v>High</v>
      </c>
    </row>
    <row r="163" spans="1:18" x14ac:dyDescent="0.3">
      <c r="A163" s="3" t="s">
        <v>688</v>
      </c>
      <c r="B163" s="5" t="str">
        <f>PROPER(online_course_student_data_1!B163)</f>
        <v>Nicholas Wong</v>
      </c>
      <c r="C163" t="s">
        <v>690</v>
      </c>
      <c r="D163" s="5" t="s">
        <v>17</v>
      </c>
      <c r="E163" s="5" t="s">
        <v>85</v>
      </c>
      <c r="F163" s="6">
        <f>IF(OR(ISBLANK(online_course_student_data_1!F163),online_course_student_data_1!F163=0),FLOOR(AVERAGE(online_course_student_data_1!F:F),1),online_course_student_data_1!F163)</f>
        <v>27</v>
      </c>
      <c r="G163" s="1">
        <v>45385</v>
      </c>
      <c r="H163" s="5" t="s">
        <v>19</v>
      </c>
      <c r="I163" s="5" t="s">
        <v>20</v>
      </c>
      <c r="J163" s="6">
        <f>IF(online_course_student_data_1!J163&lt;1,online_course_student_data_1!J163*100,online_course_student_data_1!J163)</f>
        <v>93</v>
      </c>
      <c r="K163">
        <f>IF(online_course_student_data_1!K163&gt;10,online_course_student_data_1!K163/60,online_course_student_data_1!K163)</f>
        <v>1.5</v>
      </c>
      <c r="L163" t="s">
        <v>29</v>
      </c>
      <c r="M163" s="6">
        <f>IF(OR(ISBLANK(online_course_student_data_1!M163),online_course_student_data_1!M163&gt;5),MEDIAN(online_course_student_data_1!M:M),online_course_student_data_1!M163)</f>
        <v>5</v>
      </c>
      <c r="N163" s="5" t="str">
        <f>IF(AND(Table2[[#This Row],[Completed]]="Yes",Table2[[#This Row],[Feedback_Rating]]&gt;=4),"Yes","No")</f>
        <v>Yes</v>
      </c>
      <c r="O163" t="s">
        <v>691</v>
      </c>
      <c r="P163">
        <f>LEN(Table2[[#This Row],[Session_Attendance]])-LEN(SUBSTITUTE(Table2[[#This Row],[Session_Attendance]],",",""))+1</f>
        <v>5</v>
      </c>
      <c r="Q163" t="str" cm="1">
        <f t="array" ref="Q163">_xlfn.IFS(AND(18&lt;=F163,F163&lt;=22),"Student",AND(23&lt;=F163,F163&lt;=30),"Early Career",AND(31&lt;=F163,F163&lt;=40),"Mid Career",TRUE,"Senior")</f>
        <v>Early Career</v>
      </c>
      <c r="R163" t="str" cm="1">
        <f t="array" ref="R163">_xlfn.IFS(AND(0&lt;=J163+K163,J163+K163&lt;=5),"Low",AND(5&lt;=J163+K163,J163+K163&lt;=15),"Medium",TRUE,"High")</f>
        <v>High</v>
      </c>
    </row>
    <row r="164" spans="1:18" x14ac:dyDescent="0.3">
      <c r="A164" s="2" t="s">
        <v>692</v>
      </c>
      <c r="B164" s="5" t="str">
        <f>PROPER(online_course_student_data_1!B164)</f>
        <v>Cathy Taylor</v>
      </c>
      <c r="C164" t="s">
        <v>694</v>
      </c>
      <c r="D164" s="5" t="s">
        <v>91</v>
      </c>
      <c r="E164" s="5" t="s">
        <v>26</v>
      </c>
      <c r="F164" s="6">
        <f>IF(OR(ISBLANK(online_course_student_data_1!F164),online_course_student_data_1!F164=0),FLOOR(AVERAGE(online_course_student_data_1!F:F),1),online_course_student_data_1!F164)</f>
        <v>33</v>
      </c>
      <c r="G164" s="1">
        <v>45322</v>
      </c>
      <c r="H164" s="5" t="s">
        <v>165</v>
      </c>
      <c r="I164" s="5" t="s">
        <v>142</v>
      </c>
      <c r="J164" s="6">
        <f>IF(online_course_student_data_1!J164&lt;1,online_course_student_data_1!J164*100,online_course_student_data_1!J164)</f>
        <v>75</v>
      </c>
      <c r="K164">
        <f>IF(online_course_student_data_1!K164&gt;10,online_course_student_data_1!K164/60,online_course_student_data_1!K164)</f>
        <v>2</v>
      </c>
      <c r="L164" t="s">
        <v>36</v>
      </c>
      <c r="M164" s="6">
        <f>IF(OR(ISBLANK(online_course_student_data_1!M164),online_course_student_data_1!M164&gt;5),MEDIAN(online_course_student_data_1!M:M),online_course_student_data_1!M164)</f>
        <v>4</v>
      </c>
      <c r="N164" s="5" t="str">
        <f>IF(AND(Table2[[#This Row],[Completed]]="Yes",Table2[[#This Row],[Feedback_Rating]]&gt;=4),"Yes","No")</f>
        <v>No</v>
      </c>
      <c r="O164" t="s">
        <v>695</v>
      </c>
      <c r="P164">
        <f>LEN(Table2[[#This Row],[Session_Attendance]])-LEN(SUBSTITUTE(Table2[[#This Row],[Session_Attendance]],",",""))+1</f>
        <v>5</v>
      </c>
      <c r="Q164" t="str" cm="1">
        <f t="array" ref="Q164">_xlfn.IFS(AND(18&lt;=F164,F164&lt;=22),"Student",AND(23&lt;=F164,F164&lt;=30),"Early Career",AND(31&lt;=F164,F164&lt;=40),"Mid Career",TRUE,"Senior")</f>
        <v>Mid Career</v>
      </c>
      <c r="R164" t="str" cm="1">
        <f t="array" ref="R164">_xlfn.IFS(AND(0&lt;=J164+K164,J164+K164&lt;=5),"Low",AND(5&lt;=J164+K164,J164+K164&lt;=15),"Medium",TRUE,"High")</f>
        <v>High</v>
      </c>
    </row>
    <row r="165" spans="1:18" x14ac:dyDescent="0.3">
      <c r="A165" s="3" t="s">
        <v>696</v>
      </c>
      <c r="B165" s="5" t="str">
        <f>PROPER(online_course_student_data_1!B165)</f>
        <v>Alexandra Valdez</v>
      </c>
      <c r="C165" t="s">
        <v>698</v>
      </c>
      <c r="D165" s="5" t="s">
        <v>17</v>
      </c>
      <c r="E165" s="5" t="s">
        <v>85</v>
      </c>
      <c r="F165" s="6">
        <f>IF(OR(ISBLANK(online_course_student_data_1!F165),online_course_student_data_1!F165=0),FLOOR(AVERAGE(online_course_student_data_1!F:F),1),online_course_student_data_1!F165)</f>
        <v>45</v>
      </c>
      <c r="G165" s="1">
        <v>45072</v>
      </c>
      <c r="H165" s="5" t="s">
        <v>110</v>
      </c>
      <c r="I165" s="5" t="s">
        <v>56</v>
      </c>
      <c r="J165" s="6">
        <f>IF(online_course_student_data_1!J165&lt;1,online_course_student_data_1!J165*100,online_course_student_data_1!J165)</f>
        <v>19</v>
      </c>
      <c r="K165">
        <f>IF(online_course_student_data_1!K165&gt;10,online_course_student_data_1!K165/60,online_course_student_data_1!K165)</f>
        <v>1</v>
      </c>
      <c r="L165" t="s">
        <v>36</v>
      </c>
      <c r="M165" s="6">
        <f>IF(OR(ISBLANK(online_course_student_data_1!M165),online_course_student_data_1!M165&gt;5),MEDIAN(online_course_student_data_1!M:M),online_course_student_data_1!M165)</f>
        <v>3</v>
      </c>
      <c r="N165" s="5" t="str">
        <f>IF(AND(Table2[[#This Row],[Completed]]="Yes",Table2[[#This Row],[Feedback_Rating]]&gt;=4),"Yes","No")</f>
        <v>No</v>
      </c>
      <c r="O165" t="s">
        <v>699</v>
      </c>
      <c r="P165">
        <f>LEN(Table2[[#This Row],[Session_Attendance]])-LEN(SUBSTITUTE(Table2[[#This Row],[Session_Attendance]],",",""))+1</f>
        <v>6</v>
      </c>
      <c r="Q165" t="str" cm="1">
        <f t="array" ref="Q165">_xlfn.IFS(AND(18&lt;=F165,F165&lt;=22),"Student",AND(23&lt;=F165,F165&lt;=30),"Early Career",AND(31&lt;=F165,F165&lt;=40),"Mid Career",TRUE,"Senior")</f>
        <v>Senior</v>
      </c>
      <c r="R165" t="str" cm="1">
        <f t="array" ref="R165">_xlfn.IFS(AND(0&lt;=J165+K165,J165+K165&lt;=5),"Low",AND(5&lt;=J165+K165,J165+K165&lt;=15),"Medium",TRUE,"High")</f>
        <v>High</v>
      </c>
    </row>
    <row r="166" spans="1:18" x14ac:dyDescent="0.3">
      <c r="A166" s="2" t="s">
        <v>700</v>
      </c>
      <c r="B166" s="5" t="str">
        <f>PROPER(online_course_student_data_1!B166)</f>
        <v>Lucas Robinson</v>
      </c>
      <c r="C166" t="s">
        <v>702</v>
      </c>
      <c r="D166" s="5" t="s">
        <v>91</v>
      </c>
      <c r="E166" s="5" t="s">
        <v>85</v>
      </c>
      <c r="F166" s="6">
        <f>IF(OR(ISBLANK(online_course_student_data_1!F166),online_course_student_data_1!F166=0),FLOOR(AVERAGE(online_course_student_data_1!F:F),1),online_course_student_data_1!F166)</f>
        <v>15</v>
      </c>
      <c r="G166" s="1">
        <v>45730</v>
      </c>
      <c r="H166" s="5" t="s">
        <v>165</v>
      </c>
      <c r="I166" s="5" t="s">
        <v>142</v>
      </c>
      <c r="J166" s="6">
        <f>IF(online_course_student_data_1!J166&lt;1,online_course_student_data_1!J166*100,online_course_student_data_1!J166)</f>
        <v>53</v>
      </c>
      <c r="K166">
        <f>IF(online_course_student_data_1!K166&gt;10,online_course_student_data_1!K166/60,online_course_student_data_1!K166)</f>
        <v>0.75</v>
      </c>
      <c r="L166" t="s">
        <v>36</v>
      </c>
      <c r="M166" s="6">
        <f>IF(OR(ISBLANK(online_course_student_data_1!M166),online_course_student_data_1!M166&gt;5),MEDIAN(online_course_student_data_1!M:M),online_course_student_data_1!M166)</f>
        <v>5</v>
      </c>
      <c r="N166" s="5" t="str">
        <f>IF(AND(Table2[[#This Row],[Completed]]="Yes",Table2[[#This Row],[Feedback_Rating]]&gt;=4),"Yes","No")</f>
        <v>No</v>
      </c>
      <c r="O166" t="s">
        <v>703</v>
      </c>
      <c r="P166">
        <f>LEN(Table2[[#This Row],[Session_Attendance]])-LEN(SUBSTITUTE(Table2[[#This Row],[Session_Attendance]],",",""))+1</f>
        <v>1</v>
      </c>
      <c r="Q166" t="str" cm="1">
        <f t="array" ref="Q166">_xlfn.IFS(AND(18&lt;=F166,F166&lt;=22),"Student",AND(23&lt;=F166,F166&lt;=30),"Early Career",AND(31&lt;=F166,F166&lt;=40),"Mid Career",TRUE,"Senior")</f>
        <v>Senior</v>
      </c>
      <c r="R166" t="str" cm="1">
        <f t="array" ref="R166">_xlfn.IFS(AND(0&lt;=J166+K166,J166+K166&lt;=5),"Low",AND(5&lt;=J166+K166,J166+K166&lt;=15),"Medium",TRUE,"High")</f>
        <v>High</v>
      </c>
    </row>
    <row r="167" spans="1:18" x14ac:dyDescent="0.3">
      <c r="A167" s="3" t="s">
        <v>704</v>
      </c>
      <c r="B167" s="5" t="str">
        <f>PROPER(online_course_student_data_1!B167)</f>
        <v>Linda Cobb</v>
      </c>
      <c r="C167" t="s">
        <v>706</v>
      </c>
      <c r="D167" s="5" t="s">
        <v>17</v>
      </c>
      <c r="E167" s="5" t="s">
        <v>26</v>
      </c>
      <c r="F167" s="6">
        <f>IF(OR(ISBLANK(online_course_student_data_1!F167),online_course_student_data_1!F167=0),FLOOR(AVERAGE(online_course_student_data_1!F:F),1),online_course_student_data_1!F167)</f>
        <v>15</v>
      </c>
      <c r="G167" s="1">
        <v>45689</v>
      </c>
      <c r="H167" s="5" t="s">
        <v>34</v>
      </c>
      <c r="I167" s="5" t="s">
        <v>35</v>
      </c>
      <c r="J167" s="6">
        <f>IF(online_course_student_data_1!J167&lt;1,online_course_student_data_1!J167*100,online_course_student_data_1!J167)</f>
        <v>86</v>
      </c>
      <c r="K167">
        <f>IF(online_course_student_data_1!K167&gt;10,online_course_student_data_1!K167/60,online_course_student_data_1!K167)</f>
        <v>1.5</v>
      </c>
      <c r="L167" t="s">
        <v>29</v>
      </c>
      <c r="M167" s="6">
        <f>IF(OR(ISBLANK(online_course_student_data_1!M167),online_course_student_data_1!M167&gt;5),MEDIAN(online_course_student_data_1!M:M),online_course_student_data_1!M167)</f>
        <v>5</v>
      </c>
      <c r="N167" s="5" t="str">
        <f>IF(AND(Table2[[#This Row],[Completed]]="Yes",Table2[[#This Row],[Feedback_Rating]]&gt;=4),"Yes","No")</f>
        <v>Yes</v>
      </c>
      <c r="O167" t="s">
        <v>707</v>
      </c>
      <c r="P167">
        <f>LEN(Table2[[#This Row],[Session_Attendance]])-LEN(SUBSTITUTE(Table2[[#This Row],[Session_Attendance]],",",""))+1</f>
        <v>4</v>
      </c>
      <c r="Q167" t="str" cm="1">
        <f t="array" ref="Q167">_xlfn.IFS(AND(18&lt;=F167,F167&lt;=22),"Student",AND(23&lt;=F167,F167&lt;=30),"Early Career",AND(31&lt;=F167,F167&lt;=40),"Mid Career",TRUE,"Senior")</f>
        <v>Senior</v>
      </c>
      <c r="R167" t="str" cm="1">
        <f t="array" ref="R167">_xlfn.IFS(AND(0&lt;=J167+K167,J167+K167&lt;=5),"Low",AND(5&lt;=J167+K167,J167+K167&lt;=15),"Medium",TRUE,"High")</f>
        <v>High</v>
      </c>
    </row>
    <row r="168" spans="1:18" x14ac:dyDescent="0.3">
      <c r="A168" s="2" t="s">
        <v>708</v>
      </c>
      <c r="B168" s="5" t="str">
        <f>PROPER(online_course_student_data_1!B168)</f>
        <v>Carmen Bond</v>
      </c>
      <c r="C168" t="s">
        <v>710</v>
      </c>
      <c r="D168" s="5" t="s">
        <v>17</v>
      </c>
      <c r="E168" s="5" t="s">
        <v>85</v>
      </c>
      <c r="F168" s="6">
        <f>IF(OR(ISBLANK(online_course_student_data_1!F168),online_course_student_data_1!F168=0),FLOOR(AVERAGE(online_course_student_data_1!F:F),1),online_course_student_data_1!F168)</f>
        <v>30</v>
      </c>
      <c r="G168" s="1">
        <v>45508</v>
      </c>
      <c r="H168" s="5" t="s">
        <v>34</v>
      </c>
      <c r="I168" s="5" t="s">
        <v>35</v>
      </c>
      <c r="J168" s="6">
        <f>IF(online_course_student_data_1!J168&lt;1,online_course_student_data_1!J168*100,online_course_student_data_1!J168)</f>
        <v>15</v>
      </c>
      <c r="K168">
        <f>IF(online_course_student_data_1!K168&gt;10,online_course_student_data_1!K168/60,online_course_student_data_1!K168)</f>
        <v>1.5</v>
      </c>
      <c r="L168" t="s">
        <v>29</v>
      </c>
      <c r="M168" s="6">
        <f>IF(OR(ISBLANK(online_course_student_data_1!M168),online_course_student_data_1!M168&gt;5),MEDIAN(online_course_student_data_1!M:M),online_course_student_data_1!M168)</f>
        <v>4</v>
      </c>
      <c r="N168" s="5" t="str">
        <f>IF(AND(Table2[[#This Row],[Completed]]="Yes",Table2[[#This Row],[Feedback_Rating]]&gt;=4),"Yes","No")</f>
        <v>Yes</v>
      </c>
      <c r="O168" t="s">
        <v>711</v>
      </c>
      <c r="P168">
        <f>LEN(Table2[[#This Row],[Session_Attendance]])-LEN(SUBSTITUTE(Table2[[#This Row],[Session_Attendance]],",",""))+1</f>
        <v>4</v>
      </c>
      <c r="Q168" t="str" cm="1">
        <f t="array" ref="Q168">_xlfn.IFS(AND(18&lt;=F168,F168&lt;=22),"Student",AND(23&lt;=F168,F168&lt;=30),"Early Career",AND(31&lt;=F168,F168&lt;=40),"Mid Career",TRUE,"Senior")</f>
        <v>Early Career</v>
      </c>
      <c r="R168" t="str" cm="1">
        <f t="array" ref="R168">_xlfn.IFS(AND(0&lt;=J168+K168,J168+K168&lt;=5),"Low",AND(5&lt;=J168+K168,J168+K168&lt;=15),"Medium",TRUE,"High")</f>
        <v>High</v>
      </c>
    </row>
    <row r="169" spans="1:18" x14ac:dyDescent="0.3">
      <c r="A169" s="3" t="s">
        <v>712</v>
      </c>
      <c r="B169" s="5" t="str">
        <f>PROPER(online_course_student_data_1!B169)</f>
        <v>Carlos Perry</v>
      </c>
      <c r="C169" t="s">
        <v>714</v>
      </c>
      <c r="D169" s="5" t="s">
        <v>17</v>
      </c>
      <c r="E169" s="5" t="s">
        <v>26</v>
      </c>
      <c r="F169" s="6">
        <f>IF(OR(ISBLANK(online_course_student_data_1!F169),online_course_student_data_1!F169=0),FLOOR(AVERAGE(online_course_student_data_1!F:F),1),online_course_student_data_1!F169)</f>
        <v>15</v>
      </c>
      <c r="G169" s="1">
        <v>44799</v>
      </c>
      <c r="H169" s="5" t="s">
        <v>55</v>
      </c>
      <c r="I169" s="5" t="s">
        <v>56</v>
      </c>
      <c r="J169" s="6">
        <f>IF(online_course_student_data_1!J169&lt;1,online_course_student_data_1!J169*100,online_course_student_data_1!J169)</f>
        <v>65</v>
      </c>
      <c r="K169">
        <f>IF(online_course_student_data_1!K169&gt;10,online_course_student_data_1!K169/60,online_course_student_data_1!K169)</f>
        <v>2</v>
      </c>
      <c r="L169" t="s">
        <v>29</v>
      </c>
      <c r="M169" s="6">
        <f>IF(OR(ISBLANK(online_course_student_data_1!M169),online_course_student_data_1!M169&gt;5),MEDIAN(online_course_student_data_1!M:M),online_course_student_data_1!M169)</f>
        <v>4</v>
      </c>
      <c r="N169" s="5" t="str">
        <f>IF(AND(Table2[[#This Row],[Completed]]="Yes",Table2[[#This Row],[Feedback_Rating]]&gt;=4),"Yes","No")</f>
        <v>Yes</v>
      </c>
      <c r="O169" t="s">
        <v>715</v>
      </c>
      <c r="P169">
        <f>LEN(Table2[[#This Row],[Session_Attendance]])-LEN(SUBSTITUTE(Table2[[#This Row],[Session_Attendance]],",",""))+1</f>
        <v>6</v>
      </c>
      <c r="Q169" t="str" cm="1">
        <f t="array" ref="Q169">_xlfn.IFS(AND(18&lt;=F169,F169&lt;=22),"Student",AND(23&lt;=F169,F169&lt;=30),"Early Career",AND(31&lt;=F169,F169&lt;=40),"Mid Career",TRUE,"Senior")</f>
        <v>Senior</v>
      </c>
      <c r="R169" t="str" cm="1">
        <f t="array" ref="R169">_xlfn.IFS(AND(0&lt;=J169+K169,J169+K169&lt;=5),"Low",AND(5&lt;=J169+K169,J169+K169&lt;=15),"Medium",TRUE,"High")</f>
        <v>High</v>
      </c>
    </row>
    <row r="170" spans="1:18" x14ac:dyDescent="0.3">
      <c r="A170" s="2" t="s">
        <v>716</v>
      </c>
      <c r="B170" s="5" t="str">
        <f>PROPER(online_course_student_data_1!B170)</f>
        <v>Kimberly Brown</v>
      </c>
      <c r="C170" t="s">
        <v>718</v>
      </c>
      <c r="D170" s="5" t="s">
        <v>17</v>
      </c>
      <c r="E170" s="5" t="s">
        <v>26</v>
      </c>
      <c r="F170" s="6">
        <f>IF(OR(ISBLANK(online_course_student_data_1!F170),online_course_student_data_1!F170=0),FLOOR(AVERAGE(online_course_student_data_1!F:F),1),online_course_student_data_1!F170)</f>
        <v>15</v>
      </c>
      <c r="G170" s="1">
        <v>45556</v>
      </c>
      <c r="H170" s="5" t="s">
        <v>86</v>
      </c>
      <c r="I170" s="5" t="s">
        <v>28</v>
      </c>
      <c r="J170" s="6">
        <f>IF(online_course_student_data_1!J170&lt;1,online_course_student_data_1!J170*100,online_course_student_data_1!J170)</f>
        <v>74</v>
      </c>
      <c r="K170">
        <f>IF(online_course_student_data_1!K170&gt;10,online_course_student_data_1!K170/60,online_course_student_data_1!K170)</f>
        <v>1.5</v>
      </c>
      <c r="L170" t="s">
        <v>36</v>
      </c>
      <c r="M170" s="6">
        <f>IF(OR(ISBLANK(online_course_student_data_1!M170),online_course_student_data_1!M170&gt;5),MEDIAN(online_course_student_data_1!M:M),online_course_student_data_1!M170)</f>
        <v>5</v>
      </c>
      <c r="N170" s="5" t="str">
        <f>IF(AND(Table2[[#This Row],[Completed]]="Yes",Table2[[#This Row],[Feedback_Rating]]&gt;=4),"Yes","No")</f>
        <v>No</v>
      </c>
      <c r="O170" t="s">
        <v>719</v>
      </c>
      <c r="P170">
        <f>LEN(Table2[[#This Row],[Session_Attendance]])-LEN(SUBSTITUTE(Table2[[#This Row],[Session_Attendance]],",",""))+1</f>
        <v>3</v>
      </c>
      <c r="Q170" t="str" cm="1">
        <f t="array" ref="Q170">_xlfn.IFS(AND(18&lt;=F170,F170&lt;=22),"Student",AND(23&lt;=F170,F170&lt;=30),"Early Career",AND(31&lt;=F170,F170&lt;=40),"Mid Career",TRUE,"Senior")</f>
        <v>Senior</v>
      </c>
      <c r="R170" t="str" cm="1">
        <f t="array" ref="R170">_xlfn.IFS(AND(0&lt;=J170+K170,J170+K170&lt;=5),"Low",AND(5&lt;=J170+K170,J170+K170&lt;=15),"Medium",TRUE,"High")</f>
        <v>High</v>
      </c>
    </row>
    <row r="171" spans="1:18" x14ac:dyDescent="0.3">
      <c r="A171" s="3" t="s">
        <v>720</v>
      </c>
      <c r="B171" s="5" t="str">
        <f>PROPER(online_course_student_data_1!B171)</f>
        <v>Susan Bennett</v>
      </c>
      <c r="C171" t="s">
        <v>722</v>
      </c>
      <c r="D171" s="5" t="s">
        <v>91</v>
      </c>
      <c r="E171" s="5" t="s">
        <v>26</v>
      </c>
      <c r="F171" s="6">
        <f>IF(OR(ISBLANK(online_course_student_data_1!F171),online_course_student_data_1!F171=0),FLOOR(AVERAGE(online_course_student_data_1!F:F),1),online_course_student_data_1!F171)</f>
        <v>23</v>
      </c>
      <c r="G171" s="1">
        <v>45239</v>
      </c>
      <c r="H171" s="5" t="s">
        <v>110</v>
      </c>
      <c r="I171" s="5" t="s">
        <v>56</v>
      </c>
      <c r="J171" s="6">
        <f>IF(online_course_student_data_1!J171&lt;1,online_course_student_data_1!J171*100,online_course_student_data_1!J171)</f>
        <v>62</v>
      </c>
      <c r="K171">
        <f>IF(online_course_student_data_1!K171&gt;10,online_course_student_data_1!K171/60,online_course_student_data_1!K171)</f>
        <v>2</v>
      </c>
      <c r="L171" t="s">
        <v>36</v>
      </c>
      <c r="M171" s="6">
        <f>IF(OR(ISBLANK(online_course_student_data_1!M171),online_course_student_data_1!M171&gt;5),MEDIAN(online_course_student_data_1!M:M),online_course_student_data_1!M171)</f>
        <v>4</v>
      </c>
      <c r="N171" s="5" t="str">
        <f>IF(AND(Table2[[#This Row],[Completed]]="Yes",Table2[[#This Row],[Feedback_Rating]]&gt;=4),"Yes","No")</f>
        <v>No</v>
      </c>
      <c r="O171" t="s">
        <v>723</v>
      </c>
      <c r="P171">
        <f>LEN(Table2[[#This Row],[Session_Attendance]])-LEN(SUBSTITUTE(Table2[[#This Row],[Session_Attendance]],",",""))+1</f>
        <v>6</v>
      </c>
      <c r="Q171" t="str" cm="1">
        <f t="array" ref="Q171">_xlfn.IFS(AND(18&lt;=F171,F171&lt;=22),"Student",AND(23&lt;=F171,F171&lt;=30),"Early Career",AND(31&lt;=F171,F171&lt;=40),"Mid Career",TRUE,"Senior")</f>
        <v>Early Career</v>
      </c>
      <c r="R171" t="str" cm="1">
        <f t="array" ref="R171">_xlfn.IFS(AND(0&lt;=J171+K171,J171+K171&lt;=5),"Low",AND(5&lt;=J171+K171,J171+K171&lt;=15),"Medium",TRUE,"High")</f>
        <v>High</v>
      </c>
    </row>
    <row r="172" spans="1:18" x14ac:dyDescent="0.3">
      <c r="A172" s="2" t="s">
        <v>724</v>
      </c>
      <c r="B172" s="5" t="str">
        <f>PROPER(online_course_student_data_1!B172)</f>
        <v>James Hall</v>
      </c>
      <c r="C172" t="s">
        <v>726</v>
      </c>
      <c r="D172" s="5" t="s">
        <v>91</v>
      </c>
      <c r="E172" s="5" t="s">
        <v>48</v>
      </c>
      <c r="F172" s="6">
        <f>IF(OR(ISBLANK(online_course_student_data_1!F172),online_course_student_data_1!F172=0),FLOOR(AVERAGE(online_course_student_data_1!F:F),1),online_course_student_data_1!F172)</f>
        <v>15</v>
      </c>
      <c r="G172" s="1">
        <v>45121</v>
      </c>
      <c r="H172" s="5" t="s">
        <v>141</v>
      </c>
      <c r="I172" s="5" t="s">
        <v>142</v>
      </c>
      <c r="J172" s="6">
        <f>IF(online_course_student_data_1!J172&lt;1,online_course_student_data_1!J172*100,online_course_student_data_1!J172)</f>
        <v>9</v>
      </c>
      <c r="K172">
        <f>IF(online_course_student_data_1!K172&gt;10,online_course_student_data_1!K172/60,online_course_student_data_1!K172)</f>
        <v>0.75</v>
      </c>
      <c r="L172" t="s">
        <v>36</v>
      </c>
      <c r="M172" s="6">
        <f>IF(OR(ISBLANK(online_course_student_data_1!M172),online_course_student_data_1!M172&gt;5),MEDIAN(online_course_student_data_1!M:M),online_course_student_data_1!M172)</f>
        <v>4</v>
      </c>
      <c r="N172" s="5" t="str">
        <f>IF(AND(Table2[[#This Row],[Completed]]="Yes",Table2[[#This Row],[Feedback_Rating]]&gt;=4),"Yes","No")</f>
        <v>No</v>
      </c>
      <c r="O172" t="s">
        <v>727</v>
      </c>
      <c r="P172">
        <f>LEN(Table2[[#This Row],[Session_Attendance]])-LEN(SUBSTITUTE(Table2[[#This Row],[Session_Attendance]],",",""))+1</f>
        <v>1</v>
      </c>
      <c r="Q172" t="str" cm="1">
        <f t="array" ref="Q172">_xlfn.IFS(AND(18&lt;=F172,F172&lt;=22),"Student",AND(23&lt;=F172,F172&lt;=30),"Early Career",AND(31&lt;=F172,F172&lt;=40),"Mid Career",TRUE,"Senior")</f>
        <v>Senior</v>
      </c>
      <c r="R172" t="str" cm="1">
        <f t="array" ref="R172">_xlfn.IFS(AND(0&lt;=J172+K172,J172+K172&lt;=5),"Low",AND(5&lt;=J172+K172,J172+K172&lt;=15),"Medium",TRUE,"High")</f>
        <v>Medium</v>
      </c>
    </row>
    <row r="173" spans="1:18" x14ac:dyDescent="0.3">
      <c r="A173" s="3" t="s">
        <v>728</v>
      </c>
      <c r="B173" s="5" t="str">
        <f>PROPER(online_course_student_data_1!B173)</f>
        <v>Alexis Harris</v>
      </c>
      <c r="C173" t="s">
        <v>730</v>
      </c>
      <c r="D173" s="5" t="s">
        <v>17</v>
      </c>
      <c r="E173" s="5" t="s">
        <v>48</v>
      </c>
      <c r="F173" s="6">
        <f>IF(OR(ISBLANK(online_course_student_data_1!F173),online_course_student_data_1!F173=0),FLOOR(AVERAGE(online_course_student_data_1!F:F),1),online_course_student_data_1!F173)</f>
        <v>18</v>
      </c>
      <c r="G173" s="1">
        <v>45683</v>
      </c>
      <c r="H173" s="5" t="s">
        <v>229</v>
      </c>
      <c r="I173" s="5" t="s">
        <v>142</v>
      </c>
      <c r="J173" s="6">
        <f>IF(online_course_student_data_1!J173&lt;1,online_course_student_data_1!J173*100,online_course_student_data_1!J173)</f>
        <v>7.0000000000000009</v>
      </c>
      <c r="K173">
        <f>IF(online_course_student_data_1!K173&gt;10,online_course_student_data_1!K173/60,online_course_student_data_1!K173)</f>
        <v>0.75</v>
      </c>
      <c r="L173" t="s">
        <v>36</v>
      </c>
      <c r="M173" s="6">
        <f>IF(OR(ISBLANK(online_course_student_data_1!M173),online_course_student_data_1!M173&gt;5),MEDIAN(online_course_student_data_1!M:M),online_course_student_data_1!M173)</f>
        <v>5</v>
      </c>
      <c r="N173" s="5" t="str">
        <f>IF(AND(Table2[[#This Row],[Completed]]="Yes",Table2[[#This Row],[Feedback_Rating]]&gt;=4),"Yes","No")</f>
        <v>No</v>
      </c>
      <c r="O173" t="s">
        <v>731</v>
      </c>
      <c r="P173">
        <f>LEN(Table2[[#This Row],[Session_Attendance]])-LEN(SUBSTITUTE(Table2[[#This Row],[Session_Attendance]],",",""))+1</f>
        <v>4</v>
      </c>
      <c r="Q173" t="str" cm="1">
        <f t="array" ref="Q173">_xlfn.IFS(AND(18&lt;=F173,F173&lt;=22),"Student",AND(23&lt;=F173,F173&lt;=30),"Early Career",AND(31&lt;=F173,F173&lt;=40),"Mid Career",TRUE,"Senior")</f>
        <v>Student</v>
      </c>
      <c r="R173" t="str" cm="1">
        <f t="array" ref="R173">_xlfn.IFS(AND(0&lt;=J173+K173,J173+K173&lt;=5),"Low",AND(5&lt;=J173+K173,J173+K173&lt;=15),"Medium",TRUE,"High")</f>
        <v>Medium</v>
      </c>
    </row>
    <row r="174" spans="1:18" x14ac:dyDescent="0.3">
      <c r="A174" s="2" t="s">
        <v>732</v>
      </c>
      <c r="B174" s="5" t="str">
        <f>PROPER(online_course_student_data_1!B174)</f>
        <v>Amy Gordon</v>
      </c>
      <c r="C174" t="s">
        <v>734</v>
      </c>
      <c r="D174" s="5" t="s">
        <v>91</v>
      </c>
      <c r="E174" s="5" t="s">
        <v>70</v>
      </c>
      <c r="F174" s="6">
        <f>IF(OR(ISBLANK(online_course_student_data_1!F174),online_course_student_data_1!F174=0),FLOOR(AVERAGE(online_course_student_data_1!F:F),1),online_course_student_data_1!F174)</f>
        <v>15</v>
      </c>
      <c r="G174" s="1">
        <v>45339</v>
      </c>
      <c r="H174" s="5" t="s">
        <v>19</v>
      </c>
      <c r="I174" s="5" t="s">
        <v>20</v>
      </c>
      <c r="J174" s="6">
        <f>IF(online_course_student_data_1!J174&lt;1,online_course_student_data_1!J174*100,online_course_student_data_1!J174)</f>
        <v>2</v>
      </c>
      <c r="K174">
        <f>IF(online_course_student_data_1!K174&gt;10,online_course_student_data_1!K174/60,online_course_student_data_1!K174)</f>
        <v>0.75</v>
      </c>
      <c r="L174" t="s">
        <v>36</v>
      </c>
      <c r="M174" s="6">
        <f>IF(OR(ISBLANK(online_course_student_data_1!M174),online_course_student_data_1!M174&gt;5),MEDIAN(online_course_student_data_1!M:M),online_course_student_data_1!M174)</f>
        <v>5</v>
      </c>
      <c r="N174" s="5" t="str">
        <f>IF(AND(Table2[[#This Row],[Completed]]="Yes",Table2[[#This Row],[Feedback_Rating]]&gt;=4),"Yes","No")</f>
        <v>No</v>
      </c>
      <c r="O174" t="s">
        <v>735</v>
      </c>
      <c r="P174">
        <f>LEN(Table2[[#This Row],[Session_Attendance]])-LEN(SUBSTITUTE(Table2[[#This Row],[Session_Attendance]],",",""))+1</f>
        <v>5</v>
      </c>
      <c r="Q174" t="str" cm="1">
        <f t="array" ref="Q174">_xlfn.IFS(AND(18&lt;=F174,F174&lt;=22),"Student",AND(23&lt;=F174,F174&lt;=30),"Early Career",AND(31&lt;=F174,F174&lt;=40),"Mid Career",TRUE,"Senior")</f>
        <v>Senior</v>
      </c>
      <c r="R174" t="str" cm="1">
        <f t="array" ref="R174">_xlfn.IFS(AND(0&lt;=J174+K174,J174+K174&lt;=5),"Low",AND(5&lt;=J174+K174,J174+K174&lt;=15),"Medium",TRUE,"High")</f>
        <v>Low</v>
      </c>
    </row>
    <row r="175" spans="1:18" x14ac:dyDescent="0.3">
      <c r="A175" s="3" t="s">
        <v>736</v>
      </c>
      <c r="B175" s="5" t="str">
        <f>PROPER(online_course_student_data_1!B175)</f>
        <v>Eric Thomas</v>
      </c>
      <c r="C175" t="s">
        <v>738</v>
      </c>
      <c r="D175" s="5" t="s">
        <v>17</v>
      </c>
      <c r="E175" s="5" t="s">
        <v>85</v>
      </c>
      <c r="F175" s="6">
        <f>IF(OR(ISBLANK(online_course_student_data_1!F175),online_course_student_data_1!F175=0),FLOOR(AVERAGE(online_course_student_data_1!F:F),1),online_course_student_data_1!F175)</f>
        <v>15</v>
      </c>
      <c r="G175" s="1">
        <v>45555</v>
      </c>
      <c r="H175" s="5" t="s">
        <v>27</v>
      </c>
      <c r="I175" s="5" t="s">
        <v>28</v>
      </c>
      <c r="J175" s="6">
        <f>IF(online_course_student_data_1!J175&lt;1,online_course_student_data_1!J175*100,online_course_student_data_1!J175)</f>
        <v>50</v>
      </c>
      <c r="K175">
        <f>IF(online_course_student_data_1!K175&gt;10,online_course_student_data_1!K175/60,online_course_student_data_1!K175)</f>
        <v>2</v>
      </c>
      <c r="L175" t="s">
        <v>29</v>
      </c>
      <c r="M175" s="6">
        <f>IF(OR(ISBLANK(online_course_student_data_1!M175),online_course_student_data_1!M175&gt;5),MEDIAN(online_course_student_data_1!M:M),online_course_student_data_1!M175)</f>
        <v>1</v>
      </c>
      <c r="N175" s="5" t="str">
        <f>IF(AND(Table2[[#This Row],[Completed]]="Yes",Table2[[#This Row],[Feedback_Rating]]&gt;=4),"Yes","No")</f>
        <v>No</v>
      </c>
      <c r="O175" t="s">
        <v>627</v>
      </c>
      <c r="P175">
        <f>LEN(Table2[[#This Row],[Session_Attendance]])-LEN(SUBSTITUTE(Table2[[#This Row],[Session_Attendance]],",",""))+1</f>
        <v>5</v>
      </c>
      <c r="Q175" t="str" cm="1">
        <f t="array" ref="Q175">_xlfn.IFS(AND(18&lt;=F175,F175&lt;=22),"Student",AND(23&lt;=F175,F175&lt;=30),"Early Career",AND(31&lt;=F175,F175&lt;=40),"Mid Career",TRUE,"Senior")</f>
        <v>Senior</v>
      </c>
      <c r="R175" t="str" cm="1">
        <f t="array" ref="R175">_xlfn.IFS(AND(0&lt;=J175+K175,J175+K175&lt;=5),"Low",AND(5&lt;=J175+K175,J175+K175&lt;=15),"Medium",TRUE,"High")</f>
        <v>High</v>
      </c>
    </row>
    <row r="176" spans="1:18" x14ac:dyDescent="0.3">
      <c r="A176" s="2" t="s">
        <v>739</v>
      </c>
      <c r="B176" s="5" t="str">
        <f>PROPER(online_course_student_data_1!B176)</f>
        <v>Megan Floyd</v>
      </c>
      <c r="C176" t="s">
        <v>741</v>
      </c>
      <c r="D176" s="5" t="s">
        <v>17</v>
      </c>
      <c r="E176" s="5" t="s">
        <v>48</v>
      </c>
      <c r="F176" s="6">
        <f>IF(OR(ISBLANK(online_course_student_data_1!F176),online_course_student_data_1!F176=0),FLOOR(AVERAGE(online_course_student_data_1!F:F),1),online_course_student_data_1!F176)</f>
        <v>15</v>
      </c>
      <c r="G176" s="1">
        <v>45521</v>
      </c>
      <c r="H176" s="5" t="s">
        <v>19</v>
      </c>
      <c r="I176" s="5" t="s">
        <v>20</v>
      </c>
      <c r="J176" s="6">
        <f>IF(online_course_student_data_1!J176&lt;1,online_course_student_data_1!J176*100,online_course_student_data_1!J176)</f>
        <v>60</v>
      </c>
      <c r="K176">
        <f>IF(online_course_student_data_1!K176&gt;10,online_course_student_data_1!K176/60,online_course_student_data_1!K176)</f>
        <v>2</v>
      </c>
      <c r="L176" t="s">
        <v>29</v>
      </c>
      <c r="M176" s="6">
        <f>IF(OR(ISBLANK(online_course_student_data_1!M176),online_course_student_data_1!M176&gt;5),MEDIAN(online_course_student_data_1!M:M),online_course_student_data_1!M176)</f>
        <v>1</v>
      </c>
      <c r="N176" s="5" t="str">
        <f>IF(AND(Table2[[#This Row],[Completed]]="Yes",Table2[[#This Row],[Feedback_Rating]]&gt;=4),"Yes","No")</f>
        <v>No</v>
      </c>
      <c r="O176" t="s">
        <v>742</v>
      </c>
      <c r="P176">
        <f>LEN(Table2[[#This Row],[Session_Attendance]])-LEN(SUBSTITUTE(Table2[[#This Row],[Session_Attendance]],",",""))+1</f>
        <v>7</v>
      </c>
      <c r="Q176" t="str" cm="1">
        <f t="array" ref="Q176">_xlfn.IFS(AND(18&lt;=F176,F176&lt;=22),"Student",AND(23&lt;=F176,F176&lt;=30),"Early Career",AND(31&lt;=F176,F176&lt;=40),"Mid Career",TRUE,"Senior")</f>
        <v>Senior</v>
      </c>
      <c r="R176" t="str" cm="1">
        <f t="array" ref="R176">_xlfn.IFS(AND(0&lt;=J176+K176,J176+K176&lt;=5),"Low",AND(5&lt;=J176+K176,J176+K176&lt;=15),"Medium",TRUE,"High")</f>
        <v>High</v>
      </c>
    </row>
    <row r="177" spans="1:18" x14ac:dyDescent="0.3">
      <c r="A177" s="3" t="s">
        <v>743</v>
      </c>
      <c r="B177" s="5" t="str">
        <f>PROPER(online_course_student_data_1!B177)</f>
        <v>Elizabeth Zimmerman</v>
      </c>
      <c r="C177" t="s">
        <v>4733</v>
      </c>
      <c r="D177" s="5" t="s">
        <v>17</v>
      </c>
      <c r="E177" s="5" t="s">
        <v>42</v>
      </c>
      <c r="F177" s="6">
        <f>IF(OR(ISBLANK(online_course_student_data_1!F177),online_course_student_data_1!F177=0),FLOOR(AVERAGE(online_course_student_data_1!F:F),1),online_course_student_data_1!F177)</f>
        <v>15</v>
      </c>
      <c r="G177" s="1">
        <v>44943</v>
      </c>
      <c r="H177" s="5" t="s">
        <v>86</v>
      </c>
      <c r="I177" s="5" t="s">
        <v>28</v>
      </c>
      <c r="J177" s="6">
        <f>IF(online_course_student_data_1!J177&lt;1,online_course_student_data_1!J177*100,online_course_student_data_1!J177)</f>
        <v>88</v>
      </c>
      <c r="K177">
        <f>IF(online_course_student_data_1!K177&gt;10,online_course_student_data_1!K177/60,online_course_student_data_1!K177)</f>
        <v>1.5</v>
      </c>
      <c r="L177" t="s">
        <v>36</v>
      </c>
      <c r="M177" s="6">
        <f>IF(OR(ISBLANK(online_course_student_data_1!M177),online_course_student_data_1!M177&gt;5),MEDIAN(online_course_student_data_1!M:M),online_course_student_data_1!M177)</f>
        <v>5</v>
      </c>
      <c r="N177" s="5" t="str">
        <f>IF(AND(Table2[[#This Row],[Completed]]="Yes",Table2[[#This Row],[Feedback_Rating]]&gt;=4),"Yes","No")</f>
        <v>No</v>
      </c>
      <c r="O177" t="s">
        <v>745</v>
      </c>
      <c r="P177">
        <f>LEN(Table2[[#This Row],[Session_Attendance]])-LEN(SUBSTITUTE(Table2[[#This Row],[Session_Attendance]],",",""))+1</f>
        <v>1</v>
      </c>
      <c r="Q177" t="str" cm="1">
        <f t="array" ref="Q177">_xlfn.IFS(AND(18&lt;=F177,F177&lt;=22),"Student",AND(23&lt;=F177,F177&lt;=30),"Early Career",AND(31&lt;=F177,F177&lt;=40),"Mid Career",TRUE,"Senior")</f>
        <v>Senior</v>
      </c>
      <c r="R177" t="str" cm="1">
        <f t="array" ref="R177">_xlfn.IFS(AND(0&lt;=J177+K177,J177+K177&lt;=5),"Low",AND(5&lt;=J177+K177,J177+K177&lt;=15),"Medium",TRUE,"High")</f>
        <v>High</v>
      </c>
    </row>
    <row r="178" spans="1:18" x14ac:dyDescent="0.3">
      <c r="A178" s="2" t="s">
        <v>746</v>
      </c>
      <c r="B178" s="5" t="str">
        <f>PROPER(online_course_student_data_1!B178)</f>
        <v>Kristin Anderson</v>
      </c>
      <c r="C178" t="s">
        <v>748</v>
      </c>
      <c r="D178" s="5" t="s">
        <v>91</v>
      </c>
      <c r="E178" s="5" t="s">
        <v>85</v>
      </c>
      <c r="F178" s="6">
        <f>IF(OR(ISBLANK(online_course_student_data_1!F178),online_course_student_data_1!F178=0),FLOOR(AVERAGE(online_course_student_data_1!F:F),1),online_course_student_data_1!F178)</f>
        <v>15</v>
      </c>
      <c r="G178" s="1">
        <v>45377</v>
      </c>
      <c r="H178" s="5" t="s">
        <v>34</v>
      </c>
      <c r="I178" s="5" t="s">
        <v>35</v>
      </c>
      <c r="J178" s="6">
        <f>IF(online_course_student_data_1!J178&lt;1,online_course_student_data_1!J178*100,online_course_student_data_1!J178)</f>
        <v>91</v>
      </c>
      <c r="K178">
        <f>IF(online_course_student_data_1!K178&gt;10,online_course_student_data_1!K178/60,online_course_student_data_1!K178)</f>
        <v>0.75</v>
      </c>
      <c r="L178" t="s">
        <v>29</v>
      </c>
      <c r="M178" s="6">
        <f>IF(OR(ISBLANK(online_course_student_data_1!M178),online_course_student_data_1!M178&gt;5),MEDIAN(online_course_student_data_1!M:M),online_course_student_data_1!M178)</f>
        <v>4</v>
      </c>
      <c r="N178" s="5" t="str">
        <f>IF(AND(Table2[[#This Row],[Completed]]="Yes",Table2[[#This Row],[Feedback_Rating]]&gt;=4),"Yes","No")</f>
        <v>Yes</v>
      </c>
      <c r="O178" t="s">
        <v>749</v>
      </c>
      <c r="P178">
        <f>LEN(Table2[[#This Row],[Session_Attendance]])-LEN(SUBSTITUTE(Table2[[#This Row],[Session_Attendance]],",",""))+1</f>
        <v>4</v>
      </c>
      <c r="Q178" t="str" cm="1">
        <f t="array" ref="Q178">_xlfn.IFS(AND(18&lt;=F178,F178&lt;=22),"Student",AND(23&lt;=F178,F178&lt;=30),"Early Career",AND(31&lt;=F178,F178&lt;=40),"Mid Career",TRUE,"Senior")</f>
        <v>Senior</v>
      </c>
      <c r="R178" t="str" cm="1">
        <f t="array" ref="R178">_xlfn.IFS(AND(0&lt;=J178+K178,J178+K178&lt;=5),"Low",AND(5&lt;=J178+K178,J178+K178&lt;=15),"Medium",TRUE,"High")</f>
        <v>High</v>
      </c>
    </row>
    <row r="179" spans="1:18" x14ac:dyDescent="0.3">
      <c r="A179" s="3" t="s">
        <v>750</v>
      </c>
      <c r="B179" s="5" t="str">
        <f>PROPER(online_course_student_data_1!B179)</f>
        <v>Shelly Lopez</v>
      </c>
      <c r="C179" t="s">
        <v>752</v>
      </c>
      <c r="D179" s="5" t="s">
        <v>91</v>
      </c>
      <c r="E179" s="5" t="s">
        <v>85</v>
      </c>
      <c r="F179" s="6">
        <f>IF(OR(ISBLANK(online_course_student_data_1!F179),online_course_student_data_1!F179=0),FLOOR(AVERAGE(online_course_student_data_1!F:F),1),online_course_student_data_1!F179)</f>
        <v>44</v>
      </c>
      <c r="G179" s="1">
        <v>44738</v>
      </c>
      <c r="H179" s="5" t="s">
        <v>49</v>
      </c>
      <c r="I179" s="5" t="s">
        <v>35</v>
      </c>
      <c r="J179" s="6">
        <f>IF(online_course_student_data_1!J179&lt;1,online_course_student_data_1!J179*100,online_course_student_data_1!J179)</f>
        <v>64</v>
      </c>
      <c r="K179">
        <f>IF(online_course_student_data_1!K179&gt;10,online_course_student_data_1!K179/60,online_course_student_data_1!K179)</f>
        <v>1</v>
      </c>
      <c r="L179" t="s">
        <v>29</v>
      </c>
      <c r="M179" s="6">
        <f>IF(OR(ISBLANK(online_course_student_data_1!M179),online_course_student_data_1!M179&gt;5),MEDIAN(online_course_student_data_1!M:M),online_course_student_data_1!M179)</f>
        <v>4</v>
      </c>
      <c r="N179" s="5" t="str">
        <f>IF(AND(Table2[[#This Row],[Completed]]="Yes",Table2[[#This Row],[Feedback_Rating]]&gt;=4),"Yes","No")</f>
        <v>Yes</v>
      </c>
      <c r="O179" t="s">
        <v>753</v>
      </c>
      <c r="P179">
        <f>LEN(Table2[[#This Row],[Session_Attendance]])-LEN(SUBSTITUTE(Table2[[#This Row],[Session_Attendance]],",",""))+1</f>
        <v>3</v>
      </c>
      <c r="Q179" t="str" cm="1">
        <f t="array" ref="Q179">_xlfn.IFS(AND(18&lt;=F179,F179&lt;=22),"Student",AND(23&lt;=F179,F179&lt;=30),"Early Career",AND(31&lt;=F179,F179&lt;=40),"Mid Career",TRUE,"Senior")</f>
        <v>Senior</v>
      </c>
      <c r="R179" t="str" cm="1">
        <f t="array" ref="R179">_xlfn.IFS(AND(0&lt;=J179+K179,J179+K179&lt;=5),"Low",AND(5&lt;=J179+K179,J179+K179&lt;=15),"Medium",TRUE,"High")</f>
        <v>High</v>
      </c>
    </row>
    <row r="180" spans="1:18" x14ac:dyDescent="0.3">
      <c r="A180" s="2" t="s">
        <v>754</v>
      </c>
      <c r="B180" s="5" t="str">
        <f>PROPER(online_course_student_data_1!B180)</f>
        <v>Melissa Padilla</v>
      </c>
      <c r="C180" t="s">
        <v>756</v>
      </c>
      <c r="D180" s="5" t="s">
        <v>91</v>
      </c>
      <c r="E180" s="5" t="s">
        <v>70</v>
      </c>
      <c r="F180" s="6">
        <f>IF(OR(ISBLANK(online_course_student_data_1!F180),online_course_student_data_1!F180=0),FLOOR(AVERAGE(online_course_student_data_1!F:F),1),online_course_student_data_1!F180)</f>
        <v>15</v>
      </c>
      <c r="G180" s="1">
        <v>44840</v>
      </c>
      <c r="H180" s="5" t="s">
        <v>65</v>
      </c>
      <c r="I180" s="5" t="s">
        <v>28</v>
      </c>
      <c r="J180" s="6">
        <f>IF(online_course_student_data_1!J180&lt;1,online_course_student_data_1!J180*100,online_course_student_data_1!J180)</f>
        <v>1</v>
      </c>
      <c r="K180">
        <f>IF(online_course_student_data_1!K180&gt;10,online_course_student_data_1!K180/60,online_course_student_data_1!K180)</f>
        <v>1.5</v>
      </c>
      <c r="L180" t="s">
        <v>36</v>
      </c>
      <c r="M180" s="6">
        <f>IF(OR(ISBLANK(online_course_student_data_1!M180),online_course_student_data_1!M180&gt;5),MEDIAN(online_course_student_data_1!M:M),online_course_student_data_1!M180)</f>
        <v>4</v>
      </c>
      <c r="N180" s="5" t="str">
        <f>IF(AND(Table2[[#This Row],[Completed]]="Yes",Table2[[#This Row],[Feedback_Rating]]&gt;=4),"Yes","No")</f>
        <v>No</v>
      </c>
      <c r="O180" t="s">
        <v>757</v>
      </c>
      <c r="P180">
        <f>LEN(Table2[[#This Row],[Session_Attendance]])-LEN(SUBSTITUTE(Table2[[#This Row],[Session_Attendance]],",",""))+1</f>
        <v>6</v>
      </c>
      <c r="Q180" t="str" cm="1">
        <f t="array" ref="Q180">_xlfn.IFS(AND(18&lt;=F180,F180&lt;=22),"Student",AND(23&lt;=F180,F180&lt;=30),"Early Career",AND(31&lt;=F180,F180&lt;=40),"Mid Career",TRUE,"Senior")</f>
        <v>Senior</v>
      </c>
      <c r="R180" t="str" cm="1">
        <f t="array" ref="R180">_xlfn.IFS(AND(0&lt;=J180+K180,J180+K180&lt;=5),"Low",AND(5&lt;=J180+K180,J180+K180&lt;=15),"Medium",TRUE,"High")</f>
        <v>Low</v>
      </c>
    </row>
    <row r="181" spans="1:18" x14ac:dyDescent="0.3">
      <c r="A181" s="3" t="s">
        <v>758</v>
      </c>
      <c r="B181" s="5" t="str">
        <f>PROPER(online_course_student_data_1!B181)</f>
        <v>Jose Crawford</v>
      </c>
      <c r="C181" t="s">
        <v>760</v>
      </c>
      <c r="D181" s="5" t="s">
        <v>91</v>
      </c>
      <c r="E181" s="5" t="s">
        <v>70</v>
      </c>
      <c r="F181" s="6">
        <f>IF(OR(ISBLANK(online_course_student_data_1!F181),online_course_student_data_1!F181=0),FLOOR(AVERAGE(online_course_student_data_1!F:F),1),online_course_student_data_1!F181)</f>
        <v>15</v>
      </c>
      <c r="G181" s="1">
        <v>45382</v>
      </c>
      <c r="H181" s="5" t="s">
        <v>43</v>
      </c>
      <c r="I181" s="5" t="s">
        <v>20</v>
      </c>
      <c r="J181" s="6">
        <f>IF(online_course_student_data_1!J181&lt;1,online_course_student_data_1!J181*100,online_course_student_data_1!J181)</f>
        <v>10</v>
      </c>
      <c r="K181">
        <f>IF(online_course_student_data_1!K181&gt;10,online_course_student_data_1!K181/60,online_course_student_data_1!K181)</f>
        <v>1.5</v>
      </c>
      <c r="L181" t="s">
        <v>29</v>
      </c>
      <c r="M181" s="6">
        <f>IF(OR(ISBLANK(online_course_student_data_1!M181),online_course_student_data_1!M181&gt;5),MEDIAN(online_course_student_data_1!M:M),online_course_student_data_1!M181)</f>
        <v>3</v>
      </c>
      <c r="N181" s="5" t="str">
        <f>IF(AND(Table2[[#This Row],[Completed]]="Yes",Table2[[#This Row],[Feedback_Rating]]&gt;=4),"Yes","No")</f>
        <v>No</v>
      </c>
      <c r="O181" t="s">
        <v>761</v>
      </c>
      <c r="P181">
        <f>LEN(Table2[[#This Row],[Session_Attendance]])-LEN(SUBSTITUTE(Table2[[#This Row],[Session_Attendance]],",",""))+1</f>
        <v>5</v>
      </c>
      <c r="Q181" t="str" cm="1">
        <f t="array" ref="Q181">_xlfn.IFS(AND(18&lt;=F181,F181&lt;=22),"Student",AND(23&lt;=F181,F181&lt;=30),"Early Career",AND(31&lt;=F181,F181&lt;=40),"Mid Career",TRUE,"Senior")</f>
        <v>Senior</v>
      </c>
      <c r="R181" t="str" cm="1">
        <f t="array" ref="R181">_xlfn.IFS(AND(0&lt;=J181+K181,J181+K181&lt;=5),"Low",AND(5&lt;=J181+K181,J181+K181&lt;=15),"Medium",TRUE,"High")</f>
        <v>Medium</v>
      </c>
    </row>
    <row r="182" spans="1:18" x14ac:dyDescent="0.3">
      <c r="A182" s="2" t="s">
        <v>762</v>
      </c>
      <c r="B182" s="5" t="str">
        <f>PROPER(online_course_student_data_1!B182)</f>
        <v>Juan Silva</v>
      </c>
      <c r="C182" t="s">
        <v>764</v>
      </c>
      <c r="D182" s="5" t="s">
        <v>91</v>
      </c>
      <c r="E182" s="5" t="s">
        <v>70</v>
      </c>
      <c r="F182" s="6">
        <f>IF(OR(ISBLANK(online_course_student_data_1!F182),online_course_student_data_1!F182=0),FLOOR(AVERAGE(online_course_student_data_1!F:F),1),online_course_student_data_1!F182)</f>
        <v>18</v>
      </c>
      <c r="G182" s="1">
        <v>45531</v>
      </c>
      <c r="H182" s="5" t="s">
        <v>49</v>
      </c>
      <c r="I182" s="5" t="s">
        <v>35</v>
      </c>
      <c r="J182" s="6">
        <f>IF(online_course_student_data_1!J182&lt;1,online_course_student_data_1!J182*100,online_course_student_data_1!J182)</f>
        <v>11</v>
      </c>
      <c r="K182">
        <f>IF(online_course_student_data_1!K182&gt;10,online_course_student_data_1!K182/60,online_course_student_data_1!K182)</f>
        <v>2</v>
      </c>
      <c r="L182" t="s">
        <v>29</v>
      </c>
      <c r="M182" s="6">
        <f>IF(OR(ISBLANK(online_course_student_data_1!M182),online_course_student_data_1!M182&gt;5),MEDIAN(online_course_student_data_1!M:M),online_course_student_data_1!M182)</f>
        <v>2</v>
      </c>
      <c r="N182" s="5" t="str">
        <f>IF(AND(Table2[[#This Row],[Completed]]="Yes",Table2[[#This Row],[Feedback_Rating]]&gt;=4),"Yes","No")</f>
        <v>No</v>
      </c>
      <c r="O182" t="s">
        <v>765</v>
      </c>
      <c r="P182">
        <f>LEN(Table2[[#This Row],[Session_Attendance]])-LEN(SUBSTITUTE(Table2[[#This Row],[Session_Attendance]],",",""))+1</f>
        <v>6</v>
      </c>
      <c r="Q182" t="str" cm="1">
        <f t="array" ref="Q182">_xlfn.IFS(AND(18&lt;=F182,F182&lt;=22),"Student",AND(23&lt;=F182,F182&lt;=30),"Early Career",AND(31&lt;=F182,F182&lt;=40),"Mid Career",TRUE,"Senior")</f>
        <v>Student</v>
      </c>
      <c r="R182" t="str" cm="1">
        <f t="array" ref="R182">_xlfn.IFS(AND(0&lt;=J182+K182,J182+K182&lt;=5),"Low",AND(5&lt;=J182+K182,J182+K182&lt;=15),"Medium",TRUE,"High")</f>
        <v>Medium</v>
      </c>
    </row>
    <row r="183" spans="1:18" x14ac:dyDescent="0.3">
      <c r="A183" s="3" t="s">
        <v>766</v>
      </c>
      <c r="B183" s="5" t="str">
        <f>PROPER(online_course_student_data_1!B183)</f>
        <v>Melinda Scott</v>
      </c>
      <c r="C183" t="s">
        <v>768</v>
      </c>
      <c r="D183" s="5" t="s">
        <v>17</v>
      </c>
      <c r="E183" s="5" t="s">
        <v>26</v>
      </c>
      <c r="F183" s="6">
        <f>IF(OR(ISBLANK(online_course_student_data_1!F183),online_course_student_data_1!F183=0),FLOOR(AVERAGE(online_course_student_data_1!F:F),1),online_course_student_data_1!F183)</f>
        <v>15</v>
      </c>
      <c r="G183" s="1">
        <v>45543</v>
      </c>
      <c r="H183" s="5" t="s">
        <v>27</v>
      </c>
      <c r="I183" s="5" t="s">
        <v>28</v>
      </c>
      <c r="J183" s="6">
        <f>IF(online_course_student_data_1!J183&lt;1,online_course_student_data_1!J183*100,online_course_student_data_1!J183)</f>
        <v>52</v>
      </c>
      <c r="K183">
        <f>IF(online_course_student_data_1!K183&gt;10,online_course_student_data_1!K183/60,online_course_student_data_1!K183)</f>
        <v>2</v>
      </c>
      <c r="L183" t="s">
        <v>36</v>
      </c>
      <c r="M183" s="6">
        <f>IF(OR(ISBLANK(online_course_student_data_1!M183),online_course_student_data_1!M183&gt;5),MEDIAN(online_course_student_data_1!M:M),online_course_student_data_1!M183)</f>
        <v>4</v>
      </c>
      <c r="N183" s="5" t="str">
        <f>IF(AND(Table2[[#This Row],[Completed]]="Yes",Table2[[#This Row],[Feedback_Rating]]&gt;=4),"Yes","No")</f>
        <v>No</v>
      </c>
      <c r="O183" t="s">
        <v>769</v>
      </c>
      <c r="P183">
        <f>LEN(Table2[[#This Row],[Session_Attendance]])-LEN(SUBSTITUTE(Table2[[#This Row],[Session_Attendance]],",",""))+1</f>
        <v>6</v>
      </c>
      <c r="Q183" t="str" cm="1">
        <f t="array" ref="Q183">_xlfn.IFS(AND(18&lt;=F183,F183&lt;=22),"Student",AND(23&lt;=F183,F183&lt;=30),"Early Career",AND(31&lt;=F183,F183&lt;=40),"Mid Career",TRUE,"Senior")</f>
        <v>Senior</v>
      </c>
      <c r="R183" t="str" cm="1">
        <f t="array" ref="R183">_xlfn.IFS(AND(0&lt;=J183+K183,J183+K183&lt;=5),"Low",AND(5&lt;=J183+K183,J183+K183&lt;=15),"Medium",TRUE,"High")</f>
        <v>High</v>
      </c>
    </row>
    <row r="184" spans="1:18" x14ac:dyDescent="0.3">
      <c r="A184" s="2" t="s">
        <v>770</v>
      </c>
      <c r="B184" s="5" t="str">
        <f>PROPER(online_course_student_data_1!B184)</f>
        <v>Steve Mooney</v>
      </c>
      <c r="C184" t="s">
        <v>772</v>
      </c>
      <c r="D184" s="5" t="s">
        <v>17</v>
      </c>
      <c r="E184" s="5" t="s">
        <v>26</v>
      </c>
      <c r="F184" s="6">
        <f>IF(OR(ISBLANK(online_course_student_data_1!F184),online_course_student_data_1!F184=0),FLOOR(AVERAGE(online_course_student_data_1!F:F),1),online_course_student_data_1!F184)</f>
        <v>26</v>
      </c>
      <c r="G184" s="1">
        <v>44920</v>
      </c>
      <c r="H184" s="5" t="s">
        <v>49</v>
      </c>
      <c r="I184" s="5" t="s">
        <v>35</v>
      </c>
      <c r="J184" s="6">
        <f>IF(online_course_student_data_1!J184&lt;1,online_course_student_data_1!J184*100,online_course_student_data_1!J184)</f>
        <v>21</v>
      </c>
      <c r="K184">
        <f>IF(online_course_student_data_1!K184&gt;10,online_course_student_data_1!K184/60,online_course_student_data_1!K184)</f>
        <v>2</v>
      </c>
      <c r="L184" t="s">
        <v>36</v>
      </c>
      <c r="M184" s="6">
        <f>IF(OR(ISBLANK(online_course_student_data_1!M184),online_course_student_data_1!M184&gt;5),MEDIAN(online_course_student_data_1!M:M),online_course_student_data_1!M184)</f>
        <v>4</v>
      </c>
      <c r="N184" s="5" t="str">
        <f>IF(AND(Table2[[#This Row],[Completed]]="Yes",Table2[[#This Row],[Feedback_Rating]]&gt;=4),"Yes","No")</f>
        <v>No</v>
      </c>
      <c r="O184" t="s">
        <v>773</v>
      </c>
      <c r="P184">
        <f>LEN(Table2[[#This Row],[Session_Attendance]])-LEN(SUBSTITUTE(Table2[[#This Row],[Session_Attendance]],",",""))+1</f>
        <v>5</v>
      </c>
      <c r="Q184" t="str" cm="1">
        <f t="array" ref="Q184">_xlfn.IFS(AND(18&lt;=F184,F184&lt;=22),"Student",AND(23&lt;=F184,F184&lt;=30),"Early Career",AND(31&lt;=F184,F184&lt;=40),"Mid Career",TRUE,"Senior")</f>
        <v>Early Career</v>
      </c>
      <c r="R184" t="str" cm="1">
        <f t="array" ref="R184">_xlfn.IFS(AND(0&lt;=J184+K184,J184+K184&lt;=5),"Low",AND(5&lt;=J184+K184,J184+K184&lt;=15),"Medium",TRUE,"High")</f>
        <v>High</v>
      </c>
    </row>
    <row r="185" spans="1:18" x14ac:dyDescent="0.3">
      <c r="A185" s="3" t="s">
        <v>774</v>
      </c>
      <c r="B185" s="5" t="str">
        <f>PROPER(online_course_student_data_1!B185)</f>
        <v>Jacqueline Williamson</v>
      </c>
      <c r="C185" t="s">
        <v>776</v>
      </c>
      <c r="D185" s="5" t="s">
        <v>91</v>
      </c>
      <c r="E185" s="5" t="s">
        <v>26</v>
      </c>
      <c r="F185" s="6">
        <f>IF(OR(ISBLANK(online_course_student_data_1!F185),online_course_student_data_1!F185=0),FLOOR(AVERAGE(online_course_student_data_1!F:F),1),online_course_student_data_1!F185)</f>
        <v>15</v>
      </c>
      <c r="G185" s="1">
        <v>44763</v>
      </c>
      <c r="H185" s="5" t="s">
        <v>27</v>
      </c>
      <c r="I185" s="5" t="s">
        <v>28</v>
      </c>
      <c r="J185" s="6">
        <f>IF(online_course_student_data_1!J185&lt;1,online_course_student_data_1!J185*100,online_course_student_data_1!J185)</f>
        <v>38</v>
      </c>
      <c r="K185">
        <f>IF(online_course_student_data_1!K185&gt;10,online_course_student_data_1!K185/60,online_course_student_data_1!K185)</f>
        <v>2</v>
      </c>
      <c r="L185" t="s">
        <v>36</v>
      </c>
      <c r="M185" s="6">
        <f>IF(OR(ISBLANK(online_course_student_data_1!M185),online_course_student_data_1!M185&gt;5),MEDIAN(online_course_student_data_1!M:M),online_course_student_data_1!M185)</f>
        <v>1</v>
      </c>
      <c r="N185" s="5" t="str">
        <f>IF(AND(Table2[[#This Row],[Completed]]="Yes",Table2[[#This Row],[Feedback_Rating]]&gt;=4),"Yes","No")</f>
        <v>No</v>
      </c>
      <c r="O185" t="s">
        <v>777</v>
      </c>
      <c r="P185">
        <f>LEN(Table2[[#This Row],[Session_Attendance]])-LEN(SUBSTITUTE(Table2[[#This Row],[Session_Attendance]],",",""))+1</f>
        <v>4</v>
      </c>
      <c r="Q185" t="str" cm="1">
        <f t="array" ref="Q185">_xlfn.IFS(AND(18&lt;=F185,F185&lt;=22),"Student",AND(23&lt;=F185,F185&lt;=30),"Early Career",AND(31&lt;=F185,F185&lt;=40),"Mid Career",TRUE,"Senior")</f>
        <v>Senior</v>
      </c>
      <c r="R185" t="str" cm="1">
        <f t="array" ref="R185">_xlfn.IFS(AND(0&lt;=J185+K185,J185+K185&lt;=5),"Low",AND(5&lt;=J185+K185,J185+K185&lt;=15),"Medium",TRUE,"High")</f>
        <v>High</v>
      </c>
    </row>
    <row r="186" spans="1:18" x14ac:dyDescent="0.3">
      <c r="A186" s="2" t="s">
        <v>778</v>
      </c>
      <c r="B186" s="5" t="str">
        <f>PROPER(online_course_student_data_1!B186)</f>
        <v>William Smith</v>
      </c>
      <c r="C186" t="s">
        <v>780</v>
      </c>
      <c r="D186" s="5" t="s">
        <v>91</v>
      </c>
      <c r="E186" s="5" t="s">
        <v>26</v>
      </c>
      <c r="F186" s="6">
        <f>IF(OR(ISBLANK(online_course_student_data_1!F186),online_course_student_data_1!F186=0),FLOOR(AVERAGE(online_course_student_data_1!F:F),1),online_course_student_data_1!F186)</f>
        <v>15</v>
      </c>
      <c r="G186" s="1">
        <v>45296</v>
      </c>
      <c r="H186" s="5" t="s">
        <v>86</v>
      </c>
      <c r="I186" s="5" t="s">
        <v>28</v>
      </c>
      <c r="J186" s="6">
        <f>IF(online_course_student_data_1!J186&lt;1,online_course_student_data_1!J186*100,online_course_student_data_1!J186)</f>
        <v>88</v>
      </c>
      <c r="K186">
        <f>IF(online_course_student_data_1!K186&gt;10,online_course_student_data_1!K186/60,online_course_student_data_1!K186)</f>
        <v>2</v>
      </c>
      <c r="L186" t="s">
        <v>36</v>
      </c>
      <c r="M186" s="6">
        <f>IF(OR(ISBLANK(online_course_student_data_1!M186),online_course_student_data_1!M186&gt;5),MEDIAN(online_course_student_data_1!M:M),online_course_student_data_1!M186)</f>
        <v>2</v>
      </c>
      <c r="N186" s="5" t="str">
        <f>IF(AND(Table2[[#This Row],[Completed]]="Yes",Table2[[#This Row],[Feedback_Rating]]&gt;=4),"Yes","No")</f>
        <v>No</v>
      </c>
      <c r="O186" t="s">
        <v>781</v>
      </c>
      <c r="P186">
        <f>LEN(Table2[[#This Row],[Session_Attendance]])-LEN(SUBSTITUTE(Table2[[#This Row],[Session_Attendance]],",",""))+1</f>
        <v>5</v>
      </c>
      <c r="Q186" t="str" cm="1">
        <f t="array" ref="Q186">_xlfn.IFS(AND(18&lt;=F186,F186&lt;=22),"Student",AND(23&lt;=F186,F186&lt;=30),"Early Career",AND(31&lt;=F186,F186&lt;=40),"Mid Career",TRUE,"Senior")</f>
        <v>Senior</v>
      </c>
      <c r="R186" t="str" cm="1">
        <f t="array" ref="R186">_xlfn.IFS(AND(0&lt;=J186+K186,J186+K186&lt;=5),"Low",AND(5&lt;=J186+K186,J186+K186&lt;=15),"Medium",TRUE,"High")</f>
        <v>High</v>
      </c>
    </row>
    <row r="187" spans="1:18" x14ac:dyDescent="0.3">
      <c r="A187" s="3" t="s">
        <v>782</v>
      </c>
      <c r="B187" s="5" t="str">
        <f>PROPER(online_course_student_data_1!B187)</f>
        <v>Debra Sanders</v>
      </c>
      <c r="C187" t="s">
        <v>784</v>
      </c>
      <c r="D187" s="5" t="s">
        <v>17</v>
      </c>
      <c r="E187" s="5" t="s">
        <v>26</v>
      </c>
      <c r="F187" s="6">
        <f>IF(OR(ISBLANK(online_course_student_data_1!F187),online_course_student_data_1!F187=0),FLOOR(AVERAGE(online_course_student_data_1!F:F),1),online_course_student_data_1!F187)</f>
        <v>15</v>
      </c>
      <c r="G187" s="1">
        <v>45032</v>
      </c>
      <c r="H187" s="5" t="s">
        <v>86</v>
      </c>
      <c r="I187" s="5" t="s">
        <v>28</v>
      </c>
      <c r="J187" s="6">
        <f>IF(online_course_student_data_1!J187&lt;1,online_course_student_data_1!J187*100,online_course_student_data_1!J187)</f>
        <v>1</v>
      </c>
      <c r="K187">
        <f>IF(online_course_student_data_1!K187&gt;10,online_course_student_data_1!K187/60,online_course_student_data_1!K187)</f>
        <v>2</v>
      </c>
      <c r="L187" t="s">
        <v>29</v>
      </c>
      <c r="M187" s="6">
        <f>IF(OR(ISBLANK(online_course_student_data_1!M187),online_course_student_data_1!M187&gt;5),MEDIAN(online_course_student_data_1!M:M),online_course_student_data_1!M187)</f>
        <v>4</v>
      </c>
      <c r="N187" s="5" t="str">
        <f>IF(AND(Table2[[#This Row],[Completed]]="Yes",Table2[[#This Row],[Feedback_Rating]]&gt;=4),"Yes","No")</f>
        <v>Yes</v>
      </c>
      <c r="O187" t="s">
        <v>785</v>
      </c>
      <c r="P187">
        <f>LEN(Table2[[#This Row],[Session_Attendance]])-LEN(SUBSTITUTE(Table2[[#This Row],[Session_Attendance]],",",""))+1</f>
        <v>6</v>
      </c>
      <c r="Q187" t="str" cm="1">
        <f t="array" ref="Q187">_xlfn.IFS(AND(18&lt;=F187,F187&lt;=22),"Student",AND(23&lt;=F187,F187&lt;=30),"Early Career",AND(31&lt;=F187,F187&lt;=40),"Mid Career",TRUE,"Senior")</f>
        <v>Senior</v>
      </c>
      <c r="R187" t="str" cm="1">
        <f t="array" ref="R187">_xlfn.IFS(AND(0&lt;=J187+K187,J187+K187&lt;=5),"Low",AND(5&lt;=J187+K187,J187+K187&lt;=15),"Medium",TRUE,"High")</f>
        <v>Low</v>
      </c>
    </row>
    <row r="188" spans="1:18" x14ac:dyDescent="0.3">
      <c r="A188" s="2" t="s">
        <v>786</v>
      </c>
      <c r="B188" s="5" t="str">
        <f>PROPER(online_course_student_data_1!B188)</f>
        <v>William Santos</v>
      </c>
      <c r="C188" t="s">
        <v>788</v>
      </c>
      <c r="D188" s="5" t="s">
        <v>91</v>
      </c>
      <c r="E188" s="5" t="s">
        <v>48</v>
      </c>
      <c r="F188" s="6">
        <f>IF(OR(ISBLANK(online_course_student_data_1!F188),online_course_student_data_1!F188=0),FLOOR(AVERAGE(online_course_student_data_1!F:F),1),online_course_student_data_1!F188)</f>
        <v>15</v>
      </c>
      <c r="G188" s="1">
        <v>45008</v>
      </c>
      <c r="H188" s="5" t="s">
        <v>110</v>
      </c>
      <c r="I188" s="5" t="s">
        <v>56</v>
      </c>
      <c r="J188" s="6">
        <f>IF(online_course_student_data_1!J188&lt;1,online_course_student_data_1!J188*100,online_course_student_data_1!J188)</f>
        <v>88</v>
      </c>
      <c r="K188">
        <f>IF(online_course_student_data_1!K188&gt;10,online_course_student_data_1!K188/60,online_course_student_data_1!K188)</f>
        <v>2</v>
      </c>
      <c r="L188" t="s">
        <v>29</v>
      </c>
      <c r="M188" s="6">
        <f>IF(OR(ISBLANK(online_course_student_data_1!M188),online_course_student_data_1!M188&gt;5),MEDIAN(online_course_student_data_1!M:M),online_course_student_data_1!M188)</f>
        <v>1</v>
      </c>
      <c r="N188" s="5" t="str">
        <f>IF(AND(Table2[[#This Row],[Completed]]="Yes",Table2[[#This Row],[Feedback_Rating]]&gt;=4),"Yes","No")</f>
        <v>No</v>
      </c>
      <c r="O188" t="s">
        <v>789</v>
      </c>
      <c r="P188">
        <f>LEN(Table2[[#This Row],[Session_Attendance]])-LEN(SUBSTITUTE(Table2[[#This Row],[Session_Attendance]],",",""))+1</f>
        <v>4</v>
      </c>
      <c r="Q188" t="str" cm="1">
        <f t="array" ref="Q188">_xlfn.IFS(AND(18&lt;=F188,F188&lt;=22),"Student",AND(23&lt;=F188,F188&lt;=30),"Early Career",AND(31&lt;=F188,F188&lt;=40),"Mid Career",TRUE,"Senior")</f>
        <v>Senior</v>
      </c>
      <c r="R188" t="str" cm="1">
        <f t="array" ref="R188">_xlfn.IFS(AND(0&lt;=J188+K188,J188+K188&lt;=5),"Low",AND(5&lt;=J188+K188,J188+K188&lt;=15),"Medium",TRUE,"High")</f>
        <v>High</v>
      </c>
    </row>
    <row r="189" spans="1:18" x14ac:dyDescent="0.3">
      <c r="A189" s="3" t="s">
        <v>790</v>
      </c>
      <c r="B189" s="5" t="str">
        <f>PROPER(online_course_student_data_1!B189)</f>
        <v>Kylie Hodge</v>
      </c>
      <c r="C189" t="s">
        <v>792</v>
      </c>
      <c r="D189" s="5" t="s">
        <v>91</v>
      </c>
      <c r="E189" s="5" t="s">
        <v>26</v>
      </c>
      <c r="F189" s="6">
        <f>IF(OR(ISBLANK(online_course_student_data_1!F189),online_course_student_data_1!F189=0),FLOOR(AVERAGE(online_course_student_data_1!F:F),1),online_course_student_data_1!F189)</f>
        <v>15</v>
      </c>
      <c r="G189" s="1">
        <v>44786</v>
      </c>
      <c r="H189" s="5" t="s">
        <v>141</v>
      </c>
      <c r="I189" s="5" t="s">
        <v>142</v>
      </c>
      <c r="J189" s="6">
        <f>IF(online_course_student_data_1!J189&lt;1,online_course_student_data_1!J189*100,online_course_student_data_1!J189)</f>
        <v>76</v>
      </c>
      <c r="K189">
        <f>IF(online_course_student_data_1!K189&gt;10,online_course_student_data_1!K189/60,online_course_student_data_1!K189)</f>
        <v>2</v>
      </c>
      <c r="L189" t="s">
        <v>29</v>
      </c>
      <c r="M189" s="6">
        <f>IF(OR(ISBLANK(online_course_student_data_1!M189),online_course_student_data_1!M189&gt;5),MEDIAN(online_course_student_data_1!M:M),online_course_student_data_1!M189)</f>
        <v>4</v>
      </c>
      <c r="N189" s="5" t="str">
        <f>IF(AND(Table2[[#This Row],[Completed]]="Yes",Table2[[#This Row],[Feedback_Rating]]&gt;=4),"Yes","No")</f>
        <v>Yes</v>
      </c>
      <c r="O189" t="s">
        <v>793</v>
      </c>
      <c r="P189">
        <f>LEN(Table2[[#This Row],[Session_Attendance]])-LEN(SUBSTITUTE(Table2[[#This Row],[Session_Attendance]],",",""))+1</f>
        <v>7</v>
      </c>
      <c r="Q189" t="str" cm="1">
        <f t="array" ref="Q189">_xlfn.IFS(AND(18&lt;=F189,F189&lt;=22),"Student",AND(23&lt;=F189,F189&lt;=30),"Early Career",AND(31&lt;=F189,F189&lt;=40),"Mid Career",TRUE,"Senior")</f>
        <v>Senior</v>
      </c>
      <c r="R189" t="str" cm="1">
        <f t="array" ref="R189">_xlfn.IFS(AND(0&lt;=J189+K189,J189+K189&lt;=5),"Low",AND(5&lt;=J189+K189,J189+K189&lt;=15),"Medium",TRUE,"High")</f>
        <v>High</v>
      </c>
    </row>
    <row r="190" spans="1:18" x14ac:dyDescent="0.3">
      <c r="A190" s="2" t="s">
        <v>794</v>
      </c>
      <c r="B190" s="5" t="str">
        <f>PROPER(online_course_student_data_1!B190)</f>
        <v>Amanda Mcfarland</v>
      </c>
      <c r="C190" t="s">
        <v>796</v>
      </c>
      <c r="D190" s="5" t="s">
        <v>91</v>
      </c>
      <c r="E190" s="5" t="s">
        <v>70</v>
      </c>
      <c r="F190" s="6">
        <f>IF(OR(ISBLANK(online_course_student_data_1!F190),online_course_student_data_1!F190=0),FLOOR(AVERAGE(online_course_student_data_1!F:F),1),online_course_student_data_1!F190)</f>
        <v>15</v>
      </c>
      <c r="G190" s="1">
        <v>45721</v>
      </c>
      <c r="H190" s="5" t="s">
        <v>27</v>
      </c>
      <c r="I190" s="5" t="s">
        <v>28</v>
      </c>
      <c r="J190" s="6">
        <f>IF(online_course_student_data_1!J190&lt;1,online_course_student_data_1!J190*100,online_course_student_data_1!J190)</f>
        <v>84</v>
      </c>
      <c r="K190">
        <f>IF(online_course_student_data_1!K190&gt;10,online_course_student_data_1!K190/60,online_course_student_data_1!K190)</f>
        <v>1.5</v>
      </c>
      <c r="L190" t="s">
        <v>36</v>
      </c>
      <c r="M190" s="6">
        <f>IF(OR(ISBLANK(online_course_student_data_1!M190),online_course_student_data_1!M190&gt;5),MEDIAN(online_course_student_data_1!M:M),online_course_student_data_1!M190)</f>
        <v>4</v>
      </c>
      <c r="N190" s="5" t="str">
        <f>IF(AND(Table2[[#This Row],[Completed]]="Yes",Table2[[#This Row],[Feedback_Rating]]&gt;=4),"Yes","No")</f>
        <v>No</v>
      </c>
      <c r="O190" t="s">
        <v>797</v>
      </c>
      <c r="P190">
        <f>LEN(Table2[[#This Row],[Session_Attendance]])-LEN(SUBSTITUTE(Table2[[#This Row],[Session_Attendance]],",",""))+1</f>
        <v>2</v>
      </c>
      <c r="Q190" t="str" cm="1">
        <f t="array" ref="Q190">_xlfn.IFS(AND(18&lt;=F190,F190&lt;=22),"Student",AND(23&lt;=F190,F190&lt;=30),"Early Career",AND(31&lt;=F190,F190&lt;=40),"Mid Career",TRUE,"Senior")</f>
        <v>Senior</v>
      </c>
      <c r="R190" t="str" cm="1">
        <f t="array" ref="R190">_xlfn.IFS(AND(0&lt;=J190+K190,J190+K190&lt;=5),"Low",AND(5&lt;=J190+K190,J190+K190&lt;=15),"Medium",TRUE,"High")</f>
        <v>High</v>
      </c>
    </row>
    <row r="191" spans="1:18" x14ac:dyDescent="0.3">
      <c r="A191" s="3" t="s">
        <v>798</v>
      </c>
      <c r="B191" s="5" t="str">
        <f>PROPER(online_course_student_data_1!B191)</f>
        <v>Lacey Atkinson</v>
      </c>
      <c r="C191" t="s">
        <v>800</v>
      </c>
      <c r="D191" s="5" t="s">
        <v>17</v>
      </c>
      <c r="E191" s="5" t="s">
        <v>48</v>
      </c>
      <c r="F191" s="6">
        <f>IF(OR(ISBLANK(online_course_student_data_1!F191),online_course_student_data_1!F191=0),FLOOR(AVERAGE(online_course_student_data_1!F:F),1),online_course_student_data_1!F191)</f>
        <v>15</v>
      </c>
      <c r="G191" s="1">
        <v>45276</v>
      </c>
      <c r="H191" s="5" t="s">
        <v>19</v>
      </c>
      <c r="I191" s="5" t="s">
        <v>20</v>
      </c>
      <c r="J191" s="6">
        <f>IF(online_course_student_data_1!J191&lt;1,online_course_student_data_1!J191*100,online_course_student_data_1!J191)</f>
        <v>95</v>
      </c>
      <c r="K191">
        <f>IF(online_course_student_data_1!K191&gt;10,online_course_student_data_1!K191/60,online_course_student_data_1!K191)</f>
        <v>2</v>
      </c>
      <c r="L191" t="s">
        <v>36</v>
      </c>
      <c r="M191" s="6">
        <f>IF(OR(ISBLANK(online_course_student_data_1!M191),online_course_student_data_1!M191&gt;5),MEDIAN(online_course_student_data_1!M:M),online_course_student_data_1!M191)</f>
        <v>5</v>
      </c>
      <c r="N191" s="5" t="str">
        <f>IF(AND(Table2[[#This Row],[Completed]]="Yes",Table2[[#This Row],[Feedback_Rating]]&gt;=4),"Yes","No")</f>
        <v>No</v>
      </c>
      <c r="O191" t="s">
        <v>801</v>
      </c>
      <c r="P191">
        <f>LEN(Table2[[#This Row],[Session_Attendance]])-LEN(SUBSTITUTE(Table2[[#This Row],[Session_Attendance]],",",""))+1</f>
        <v>2</v>
      </c>
      <c r="Q191" t="str" cm="1">
        <f t="array" ref="Q191">_xlfn.IFS(AND(18&lt;=F191,F191&lt;=22),"Student",AND(23&lt;=F191,F191&lt;=30),"Early Career",AND(31&lt;=F191,F191&lt;=40),"Mid Career",TRUE,"Senior")</f>
        <v>Senior</v>
      </c>
      <c r="R191" t="str" cm="1">
        <f t="array" ref="R191">_xlfn.IFS(AND(0&lt;=J191+K191,J191+K191&lt;=5),"Low",AND(5&lt;=J191+K191,J191+K191&lt;=15),"Medium",TRUE,"High")</f>
        <v>High</v>
      </c>
    </row>
    <row r="192" spans="1:18" x14ac:dyDescent="0.3">
      <c r="A192" s="2" t="s">
        <v>802</v>
      </c>
      <c r="B192" s="5" t="str">
        <f>PROPER(online_course_student_data_1!B192)</f>
        <v>Jeffrey Roberson</v>
      </c>
      <c r="C192" t="s">
        <v>804</v>
      </c>
      <c r="D192" s="5" t="s">
        <v>17</v>
      </c>
      <c r="E192" s="5" t="s">
        <v>70</v>
      </c>
      <c r="F192" s="6">
        <f>IF(OR(ISBLANK(online_course_student_data_1!F192),online_course_student_data_1!F192=0),FLOOR(AVERAGE(online_course_student_data_1!F:F),1),online_course_student_data_1!F192)</f>
        <v>15</v>
      </c>
      <c r="G192" s="1">
        <v>44779</v>
      </c>
      <c r="H192" s="5" t="s">
        <v>27</v>
      </c>
      <c r="I192" s="5" t="s">
        <v>28</v>
      </c>
      <c r="J192" s="6">
        <f>IF(online_course_student_data_1!J192&lt;1,online_course_student_data_1!J192*100,online_course_student_data_1!J192)</f>
        <v>61</v>
      </c>
      <c r="K192">
        <f>IF(online_course_student_data_1!K192&gt;10,online_course_student_data_1!K192/60,online_course_student_data_1!K192)</f>
        <v>2</v>
      </c>
      <c r="L192" t="s">
        <v>29</v>
      </c>
      <c r="M192" s="6">
        <f>IF(OR(ISBLANK(online_course_student_data_1!M192),online_course_student_data_1!M192&gt;5),MEDIAN(online_course_student_data_1!M:M),online_course_student_data_1!M192)</f>
        <v>1</v>
      </c>
      <c r="N192" s="5" t="str">
        <f>IF(AND(Table2[[#This Row],[Completed]]="Yes",Table2[[#This Row],[Feedback_Rating]]&gt;=4),"Yes","No")</f>
        <v>No</v>
      </c>
      <c r="O192" t="s">
        <v>805</v>
      </c>
      <c r="P192">
        <f>LEN(Table2[[#This Row],[Session_Attendance]])-LEN(SUBSTITUTE(Table2[[#This Row],[Session_Attendance]],",",""))+1</f>
        <v>3</v>
      </c>
      <c r="Q192" t="str" cm="1">
        <f t="array" ref="Q192">_xlfn.IFS(AND(18&lt;=F192,F192&lt;=22),"Student",AND(23&lt;=F192,F192&lt;=30),"Early Career",AND(31&lt;=F192,F192&lt;=40),"Mid Career",TRUE,"Senior")</f>
        <v>Senior</v>
      </c>
      <c r="R192" t="str" cm="1">
        <f t="array" ref="R192">_xlfn.IFS(AND(0&lt;=J192+K192,J192+K192&lt;=5),"Low",AND(5&lt;=J192+K192,J192+K192&lt;=15),"Medium",TRUE,"High")</f>
        <v>High</v>
      </c>
    </row>
    <row r="193" spans="1:18" x14ac:dyDescent="0.3">
      <c r="A193" s="3" t="s">
        <v>806</v>
      </c>
      <c r="B193" s="5" t="str">
        <f>PROPER(online_course_student_data_1!B193)</f>
        <v>Henry Pugh Md</v>
      </c>
      <c r="C193" t="s">
        <v>808</v>
      </c>
      <c r="D193" s="5" t="s">
        <v>17</v>
      </c>
      <c r="E193" s="5" t="s">
        <v>70</v>
      </c>
      <c r="F193" s="6">
        <f>IF(OR(ISBLANK(online_course_student_data_1!F193),online_course_student_data_1!F193=0),FLOOR(AVERAGE(online_course_student_data_1!F:F),1),online_course_student_data_1!F193)</f>
        <v>27</v>
      </c>
      <c r="G193" s="1">
        <v>45643</v>
      </c>
      <c r="H193" s="5" t="s">
        <v>49</v>
      </c>
      <c r="I193" s="5" t="s">
        <v>35</v>
      </c>
      <c r="J193" s="6">
        <f>IF(online_course_student_data_1!J193&lt;1,online_course_student_data_1!J193*100,online_course_student_data_1!J193)</f>
        <v>60</v>
      </c>
      <c r="K193">
        <f>IF(online_course_student_data_1!K193&gt;10,online_course_student_data_1!K193/60,online_course_student_data_1!K193)</f>
        <v>0.75</v>
      </c>
      <c r="L193" t="s">
        <v>29</v>
      </c>
      <c r="M193" s="6">
        <f>IF(OR(ISBLANK(online_course_student_data_1!M193),online_course_student_data_1!M193&gt;5),MEDIAN(online_course_student_data_1!M:M),online_course_student_data_1!M193)</f>
        <v>1</v>
      </c>
      <c r="N193" s="5" t="str">
        <f>IF(AND(Table2[[#This Row],[Completed]]="Yes",Table2[[#This Row],[Feedback_Rating]]&gt;=4),"Yes","No")</f>
        <v>No</v>
      </c>
      <c r="O193" t="s">
        <v>809</v>
      </c>
      <c r="P193">
        <f>LEN(Table2[[#This Row],[Session_Attendance]])-LEN(SUBSTITUTE(Table2[[#This Row],[Session_Attendance]],",",""))+1</f>
        <v>4</v>
      </c>
      <c r="Q193" t="str" cm="1">
        <f t="array" ref="Q193">_xlfn.IFS(AND(18&lt;=F193,F193&lt;=22),"Student",AND(23&lt;=F193,F193&lt;=30),"Early Career",AND(31&lt;=F193,F193&lt;=40),"Mid Career",TRUE,"Senior")</f>
        <v>Early Career</v>
      </c>
      <c r="R193" t="str" cm="1">
        <f t="array" ref="R193">_xlfn.IFS(AND(0&lt;=J193+K193,J193+K193&lt;=5),"Low",AND(5&lt;=J193+K193,J193+K193&lt;=15),"Medium",TRUE,"High")</f>
        <v>High</v>
      </c>
    </row>
    <row r="194" spans="1:18" x14ac:dyDescent="0.3">
      <c r="A194" s="2" t="s">
        <v>810</v>
      </c>
      <c r="B194" s="5" t="str">
        <f>PROPER(online_course_student_data_1!B194)</f>
        <v>Madison Singh</v>
      </c>
      <c r="C194" t="s">
        <v>812</v>
      </c>
      <c r="D194" s="5" t="s">
        <v>17</v>
      </c>
      <c r="E194" s="5" t="s">
        <v>26</v>
      </c>
      <c r="F194" s="6">
        <f>IF(OR(ISBLANK(online_course_student_data_1!F194),online_course_student_data_1!F194=0),FLOOR(AVERAGE(online_course_student_data_1!F:F),1),online_course_student_data_1!F194)</f>
        <v>15</v>
      </c>
      <c r="G194" s="1">
        <v>44772</v>
      </c>
      <c r="H194" s="5" t="s">
        <v>294</v>
      </c>
      <c r="I194" s="5" t="s">
        <v>20</v>
      </c>
      <c r="J194" s="6">
        <f>IF(online_course_student_data_1!J194&lt;1,online_course_student_data_1!J194*100,online_course_student_data_1!J194)</f>
        <v>94</v>
      </c>
      <c r="K194">
        <f>IF(online_course_student_data_1!K194&gt;10,online_course_student_data_1!K194/60,online_course_student_data_1!K194)</f>
        <v>1</v>
      </c>
      <c r="L194" t="s">
        <v>36</v>
      </c>
      <c r="M194" s="6">
        <f>IF(OR(ISBLANK(online_course_student_data_1!M194),online_course_student_data_1!M194&gt;5),MEDIAN(online_course_student_data_1!M:M),online_course_student_data_1!M194)</f>
        <v>2</v>
      </c>
      <c r="N194" s="5" t="str">
        <f>IF(AND(Table2[[#This Row],[Completed]]="Yes",Table2[[#This Row],[Feedback_Rating]]&gt;=4),"Yes","No")</f>
        <v>No</v>
      </c>
      <c r="O194" t="s">
        <v>813</v>
      </c>
      <c r="P194">
        <f>LEN(Table2[[#This Row],[Session_Attendance]])-LEN(SUBSTITUTE(Table2[[#This Row],[Session_Attendance]],",",""))+1</f>
        <v>2</v>
      </c>
      <c r="Q194" t="str" cm="1">
        <f t="array" ref="Q194">_xlfn.IFS(AND(18&lt;=F194,F194&lt;=22),"Student",AND(23&lt;=F194,F194&lt;=30),"Early Career",AND(31&lt;=F194,F194&lt;=40),"Mid Career",TRUE,"Senior")</f>
        <v>Senior</v>
      </c>
      <c r="R194" t="str" cm="1">
        <f t="array" ref="R194">_xlfn.IFS(AND(0&lt;=J194+K194,J194+K194&lt;=5),"Low",AND(5&lt;=J194+K194,J194+K194&lt;=15),"Medium",TRUE,"High")</f>
        <v>High</v>
      </c>
    </row>
    <row r="195" spans="1:18" x14ac:dyDescent="0.3">
      <c r="A195" s="3" t="s">
        <v>814</v>
      </c>
      <c r="B195" s="5" t="str">
        <f>PROPER(online_course_student_data_1!B195)</f>
        <v>Jeffrey Hawkins</v>
      </c>
      <c r="C195" t="s">
        <v>816</v>
      </c>
      <c r="D195" s="5" t="s">
        <v>91</v>
      </c>
      <c r="E195" s="5" t="s">
        <v>85</v>
      </c>
      <c r="F195" s="6">
        <f>IF(OR(ISBLANK(online_course_student_data_1!F195),online_course_student_data_1!F195=0),FLOOR(AVERAGE(online_course_student_data_1!F:F),1),online_course_student_data_1!F195)</f>
        <v>15</v>
      </c>
      <c r="G195" s="1">
        <v>45217</v>
      </c>
      <c r="H195" s="5" t="s">
        <v>229</v>
      </c>
      <c r="I195" s="5" t="s">
        <v>142</v>
      </c>
      <c r="J195" s="6">
        <f>IF(online_course_student_data_1!J195&lt;1,online_course_student_data_1!J195*100,online_course_student_data_1!J195)</f>
        <v>78</v>
      </c>
      <c r="K195">
        <f>IF(online_course_student_data_1!K195&gt;10,online_course_student_data_1!K195/60,online_course_student_data_1!K195)</f>
        <v>2</v>
      </c>
      <c r="L195" t="s">
        <v>29</v>
      </c>
      <c r="M195" s="6">
        <f>IF(OR(ISBLANK(online_course_student_data_1!M195),online_course_student_data_1!M195&gt;5),MEDIAN(online_course_student_data_1!M:M),online_course_student_data_1!M195)</f>
        <v>2</v>
      </c>
      <c r="N195" s="5" t="str">
        <f>IF(AND(Table2[[#This Row],[Completed]]="Yes",Table2[[#This Row],[Feedback_Rating]]&gt;=4),"Yes","No")</f>
        <v>No</v>
      </c>
      <c r="O195" t="s">
        <v>817</v>
      </c>
      <c r="P195">
        <f>LEN(Table2[[#This Row],[Session_Attendance]])-LEN(SUBSTITUTE(Table2[[#This Row],[Session_Attendance]],",",""))+1</f>
        <v>7</v>
      </c>
      <c r="Q195" t="str" cm="1">
        <f t="array" ref="Q195">_xlfn.IFS(AND(18&lt;=F195,F195&lt;=22),"Student",AND(23&lt;=F195,F195&lt;=30),"Early Career",AND(31&lt;=F195,F195&lt;=40),"Mid Career",TRUE,"Senior")</f>
        <v>Senior</v>
      </c>
      <c r="R195" t="str" cm="1">
        <f t="array" ref="R195">_xlfn.IFS(AND(0&lt;=J195+K195,J195+K195&lt;=5),"Low",AND(5&lt;=J195+K195,J195+K195&lt;=15),"Medium",TRUE,"High")</f>
        <v>High</v>
      </c>
    </row>
    <row r="196" spans="1:18" x14ac:dyDescent="0.3">
      <c r="A196" s="2" t="s">
        <v>818</v>
      </c>
      <c r="B196" s="5" t="str">
        <f>PROPER(online_course_student_data_1!B196)</f>
        <v>Edgar Hughes</v>
      </c>
      <c r="C196" t="s">
        <v>820</v>
      </c>
      <c r="D196" s="5" t="s">
        <v>17</v>
      </c>
      <c r="E196" s="5" t="s">
        <v>70</v>
      </c>
      <c r="F196" s="6">
        <f>IF(OR(ISBLANK(online_course_student_data_1!F196),online_course_student_data_1!F196=0),FLOOR(AVERAGE(online_course_student_data_1!F:F),1),online_course_student_data_1!F196)</f>
        <v>15</v>
      </c>
      <c r="G196" s="1">
        <v>45585</v>
      </c>
      <c r="H196" s="5" t="s">
        <v>86</v>
      </c>
      <c r="I196" s="5" t="s">
        <v>28</v>
      </c>
      <c r="J196" s="6">
        <f>IF(online_course_student_data_1!J196&lt;1,online_course_student_data_1!J196*100,online_course_student_data_1!J196)</f>
        <v>57.999999999999993</v>
      </c>
      <c r="K196">
        <f>IF(online_course_student_data_1!K196&gt;10,online_course_student_data_1!K196/60,online_course_student_data_1!K196)</f>
        <v>2</v>
      </c>
      <c r="L196" t="s">
        <v>29</v>
      </c>
      <c r="M196" s="6">
        <f>IF(OR(ISBLANK(online_course_student_data_1!M196),online_course_student_data_1!M196&gt;5),MEDIAN(online_course_student_data_1!M:M),online_course_student_data_1!M196)</f>
        <v>1</v>
      </c>
      <c r="N196" s="5" t="str">
        <f>IF(AND(Table2[[#This Row],[Completed]]="Yes",Table2[[#This Row],[Feedback_Rating]]&gt;=4),"Yes","No")</f>
        <v>No</v>
      </c>
      <c r="O196" t="s">
        <v>821</v>
      </c>
      <c r="P196">
        <f>LEN(Table2[[#This Row],[Session_Attendance]])-LEN(SUBSTITUTE(Table2[[#This Row],[Session_Attendance]],",",""))+1</f>
        <v>3</v>
      </c>
      <c r="Q196" t="str" cm="1">
        <f t="array" ref="Q196">_xlfn.IFS(AND(18&lt;=F196,F196&lt;=22),"Student",AND(23&lt;=F196,F196&lt;=30),"Early Career",AND(31&lt;=F196,F196&lt;=40),"Mid Career",TRUE,"Senior")</f>
        <v>Senior</v>
      </c>
      <c r="R196" t="str" cm="1">
        <f t="array" ref="R196">_xlfn.IFS(AND(0&lt;=J196+K196,J196+K196&lt;=5),"Low",AND(5&lt;=J196+K196,J196+K196&lt;=15),"Medium",TRUE,"High")</f>
        <v>High</v>
      </c>
    </row>
    <row r="197" spans="1:18" x14ac:dyDescent="0.3">
      <c r="A197" s="3" t="s">
        <v>822</v>
      </c>
      <c r="B197" s="5" t="str">
        <f>PROPER(online_course_student_data_1!B197)</f>
        <v>Elijah Patton</v>
      </c>
      <c r="C197" t="s">
        <v>824</v>
      </c>
      <c r="D197" s="5" t="s">
        <v>17</v>
      </c>
      <c r="E197" s="5" t="s">
        <v>70</v>
      </c>
      <c r="F197" s="6">
        <f>IF(OR(ISBLANK(online_course_student_data_1!F197),online_course_student_data_1!F197=0),FLOOR(AVERAGE(online_course_student_data_1!F:F),1),online_course_student_data_1!F197)</f>
        <v>15</v>
      </c>
      <c r="G197" s="1">
        <v>45424</v>
      </c>
      <c r="H197" s="5" t="s">
        <v>49</v>
      </c>
      <c r="I197" s="5" t="s">
        <v>35</v>
      </c>
      <c r="J197" s="6">
        <f>IF(online_course_student_data_1!J197&lt;1,online_course_student_data_1!J197*100,online_course_student_data_1!J197)</f>
        <v>38</v>
      </c>
      <c r="K197">
        <f>IF(online_course_student_data_1!K197&gt;10,online_course_student_data_1!K197/60,online_course_student_data_1!K197)</f>
        <v>1</v>
      </c>
      <c r="L197" t="s">
        <v>29</v>
      </c>
      <c r="M197" s="6">
        <f>IF(OR(ISBLANK(online_course_student_data_1!M197),online_course_student_data_1!M197&gt;5),MEDIAN(online_course_student_data_1!M:M),online_course_student_data_1!M197)</f>
        <v>5</v>
      </c>
      <c r="N197" s="5" t="str">
        <f>IF(AND(Table2[[#This Row],[Completed]]="Yes",Table2[[#This Row],[Feedback_Rating]]&gt;=4),"Yes","No")</f>
        <v>Yes</v>
      </c>
      <c r="O197" t="s">
        <v>825</v>
      </c>
      <c r="P197">
        <f>LEN(Table2[[#This Row],[Session_Attendance]])-LEN(SUBSTITUTE(Table2[[#This Row],[Session_Attendance]],",",""))+1</f>
        <v>3</v>
      </c>
      <c r="Q197" t="str" cm="1">
        <f t="array" ref="Q197">_xlfn.IFS(AND(18&lt;=F197,F197&lt;=22),"Student",AND(23&lt;=F197,F197&lt;=30),"Early Career",AND(31&lt;=F197,F197&lt;=40),"Mid Career",TRUE,"Senior")</f>
        <v>Senior</v>
      </c>
      <c r="R197" t="str" cm="1">
        <f t="array" ref="R197">_xlfn.IFS(AND(0&lt;=J197+K197,J197+K197&lt;=5),"Low",AND(5&lt;=J197+K197,J197+K197&lt;=15),"Medium",TRUE,"High")</f>
        <v>High</v>
      </c>
    </row>
    <row r="198" spans="1:18" x14ac:dyDescent="0.3">
      <c r="A198" s="2" t="s">
        <v>826</v>
      </c>
      <c r="B198" s="5" t="str">
        <f>PROPER(online_course_student_data_1!B198)</f>
        <v>James Skinner</v>
      </c>
      <c r="C198" t="s">
        <v>828</v>
      </c>
      <c r="D198" s="5" t="s">
        <v>91</v>
      </c>
      <c r="E198" s="5" t="s">
        <v>26</v>
      </c>
      <c r="F198" s="6">
        <f>IF(OR(ISBLANK(online_course_student_data_1!F198),online_course_student_data_1!F198=0),FLOOR(AVERAGE(online_course_student_data_1!F:F),1),online_course_student_data_1!F198)</f>
        <v>15</v>
      </c>
      <c r="G198" s="1">
        <v>44961</v>
      </c>
      <c r="H198" s="5" t="s">
        <v>141</v>
      </c>
      <c r="I198" s="5" t="s">
        <v>142</v>
      </c>
      <c r="J198" s="6">
        <f>IF(online_course_student_data_1!J198&lt;1,online_course_student_data_1!J198*100,online_course_student_data_1!J198)</f>
        <v>73</v>
      </c>
      <c r="K198">
        <f>IF(online_course_student_data_1!K198&gt;10,online_course_student_data_1!K198/60,online_course_student_data_1!K198)</f>
        <v>2</v>
      </c>
      <c r="L198" t="s">
        <v>36</v>
      </c>
      <c r="M198" s="6">
        <f>IF(OR(ISBLANK(online_course_student_data_1!M198),online_course_student_data_1!M198&gt;5),MEDIAN(online_course_student_data_1!M:M),online_course_student_data_1!M198)</f>
        <v>4</v>
      </c>
      <c r="N198" s="5" t="str">
        <f>IF(AND(Table2[[#This Row],[Completed]]="Yes",Table2[[#This Row],[Feedback_Rating]]&gt;=4),"Yes","No")</f>
        <v>No</v>
      </c>
      <c r="O198" t="s">
        <v>829</v>
      </c>
      <c r="P198">
        <f>LEN(Table2[[#This Row],[Session_Attendance]])-LEN(SUBSTITUTE(Table2[[#This Row],[Session_Attendance]],",",""))+1</f>
        <v>7</v>
      </c>
      <c r="Q198" t="str" cm="1">
        <f t="array" ref="Q198">_xlfn.IFS(AND(18&lt;=F198,F198&lt;=22),"Student",AND(23&lt;=F198,F198&lt;=30),"Early Career",AND(31&lt;=F198,F198&lt;=40),"Mid Career",TRUE,"Senior")</f>
        <v>Senior</v>
      </c>
      <c r="R198" t="str" cm="1">
        <f t="array" ref="R198">_xlfn.IFS(AND(0&lt;=J198+K198,J198+K198&lt;=5),"Low",AND(5&lt;=J198+K198,J198+K198&lt;=15),"Medium",TRUE,"High")</f>
        <v>High</v>
      </c>
    </row>
    <row r="199" spans="1:18" x14ac:dyDescent="0.3">
      <c r="A199" s="3" t="s">
        <v>830</v>
      </c>
      <c r="B199" s="5" t="str">
        <f>PROPER(online_course_student_data_1!B199)</f>
        <v>Ernest Oconnell</v>
      </c>
      <c r="C199" t="s">
        <v>832</v>
      </c>
      <c r="D199" s="5" t="s">
        <v>17</v>
      </c>
      <c r="E199" s="5" t="s">
        <v>70</v>
      </c>
      <c r="F199" s="6">
        <f>IF(OR(ISBLANK(online_course_student_data_1!F199),online_course_student_data_1!F199=0),FLOOR(AVERAGE(online_course_student_data_1!F:F),1),online_course_student_data_1!F199)</f>
        <v>15</v>
      </c>
      <c r="G199" s="1">
        <v>45124</v>
      </c>
      <c r="H199" s="5" t="s">
        <v>49</v>
      </c>
      <c r="I199" s="5" t="s">
        <v>35</v>
      </c>
      <c r="J199" s="6">
        <f>IF(online_course_student_data_1!J199&lt;1,online_course_student_data_1!J199*100,online_course_student_data_1!J199)</f>
        <v>62</v>
      </c>
      <c r="K199">
        <f>IF(online_course_student_data_1!K199&gt;10,online_course_student_data_1!K199/60,online_course_student_data_1!K199)</f>
        <v>2</v>
      </c>
      <c r="L199" t="s">
        <v>36</v>
      </c>
      <c r="M199" s="6">
        <f>IF(OR(ISBLANK(online_course_student_data_1!M199),online_course_student_data_1!M199&gt;5),MEDIAN(online_course_student_data_1!M:M),online_course_student_data_1!M199)</f>
        <v>2</v>
      </c>
      <c r="N199" s="5" t="str">
        <f>IF(AND(Table2[[#This Row],[Completed]]="Yes",Table2[[#This Row],[Feedback_Rating]]&gt;=4),"Yes","No")</f>
        <v>No</v>
      </c>
      <c r="O199" t="s">
        <v>833</v>
      </c>
      <c r="P199">
        <f>LEN(Table2[[#This Row],[Session_Attendance]])-LEN(SUBSTITUTE(Table2[[#This Row],[Session_Attendance]],",",""))+1</f>
        <v>1</v>
      </c>
      <c r="Q199" t="str" cm="1">
        <f t="array" ref="Q199">_xlfn.IFS(AND(18&lt;=F199,F199&lt;=22),"Student",AND(23&lt;=F199,F199&lt;=30),"Early Career",AND(31&lt;=F199,F199&lt;=40),"Mid Career",TRUE,"Senior")</f>
        <v>Senior</v>
      </c>
      <c r="R199" t="str" cm="1">
        <f t="array" ref="R199">_xlfn.IFS(AND(0&lt;=J199+K199,J199+K199&lt;=5),"Low",AND(5&lt;=J199+K199,J199+K199&lt;=15),"Medium",TRUE,"High")</f>
        <v>High</v>
      </c>
    </row>
    <row r="200" spans="1:18" x14ac:dyDescent="0.3">
      <c r="A200" s="2" t="s">
        <v>834</v>
      </c>
      <c r="B200" s="5" t="str">
        <f>PROPER(online_course_student_data_1!B200)</f>
        <v>Brian Elliott</v>
      </c>
      <c r="C200" t="s">
        <v>836</v>
      </c>
      <c r="D200" s="5" t="s">
        <v>91</v>
      </c>
      <c r="E200" s="5" t="s">
        <v>48</v>
      </c>
      <c r="F200" s="6">
        <f>IF(OR(ISBLANK(online_course_student_data_1!F200),online_course_student_data_1!F200=0),FLOOR(AVERAGE(online_course_student_data_1!F:F),1),online_course_student_data_1!F200)</f>
        <v>15</v>
      </c>
      <c r="G200" s="1">
        <v>45164</v>
      </c>
      <c r="H200" s="5" t="s">
        <v>152</v>
      </c>
      <c r="I200" s="5" t="s">
        <v>56</v>
      </c>
      <c r="J200" s="6">
        <f>IF(online_course_student_data_1!J200&lt;1,online_course_student_data_1!J200*100,online_course_student_data_1!J200)</f>
        <v>97</v>
      </c>
      <c r="K200">
        <f>IF(online_course_student_data_1!K200&gt;10,online_course_student_data_1!K200/60,online_course_student_data_1!K200)</f>
        <v>0.75</v>
      </c>
      <c r="L200" t="s">
        <v>36</v>
      </c>
      <c r="M200" s="6">
        <f>IF(OR(ISBLANK(online_course_student_data_1!M200),online_course_student_data_1!M200&gt;5),MEDIAN(online_course_student_data_1!M:M),online_course_student_data_1!M200)</f>
        <v>2</v>
      </c>
      <c r="N200" s="5" t="str">
        <f>IF(AND(Table2[[#This Row],[Completed]]="Yes",Table2[[#This Row],[Feedback_Rating]]&gt;=4),"Yes","No")</f>
        <v>No</v>
      </c>
      <c r="O200" t="s">
        <v>837</v>
      </c>
      <c r="P200">
        <f>LEN(Table2[[#This Row],[Session_Attendance]])-LEN(SUBSTITUTE(Table2[[#This Row],[Session_Attendance]],",",""))+1</f>
        <v>2</v>
      </c>
      <c r="Q200" t="str" cm="1">
        <f t="array" ref="Q200">_xlfn.IFS(AND(18&lt;=F200,F200&lt;=22),"Student",AND(23&lt;=F200,F200&lt;=30),"Early Career",AND(31&lt;=F200,F200&lt;=40),"Mid Career",TRUE,"Senior")</f>
        <v>Senior</v>
      </c>
      <c r="R200" t="str" cm="1">
        <f t="array" ref="R200">_xlfn.IFS(AND(0&lt;=J200+K200,J200+K200&lt;=5),"Low",AND(5&lt;=J200+K200,J200+K200&lt;=15),"Medium",TRUE,"High")</f>
        <v>High</v>
      </c>
    </row>
    <row r="201" spans="1:18" x14ac:dyDescent="0.3">
      <c r="A201" s="3" t="s">
        <v>838</v>
      </c>
      <c r="B201" s="5" t="str">
        <f>PROPER(online_course_student_data_1!B201)</f>
        <v>David Moore</v>
      </c>
      <c r="C201" t="s">
        <v>840</v>
      </c>
      <c r="D201" s="5" t="s">
        <v>91</v>
      </c>
      <c r="E201" s="5" t="s">
        <v>48</v>
      </c>
      <c r="F201" s="6">
        <f>IF(OR(ISBLANK(online_course_student_data_1!F201),online_course_student_data_1!F201=0),FLOOR(AVERAGE(online_course_student_data_1!F:F),1),online_course_student_data_1!F201)</f>
        <v>35</v>
      </c>
      <c r="G201" s="1">
        <v>45293</v>
      </c>
      <c r="H201" s="5" t="s">
        <v>27</v>
      </c>
      <c r="I201" s="5" t="s">
        <v>28</v>
      </c>
      <c r="J201" s="6">
        <f>IF(online_course_student_data_1!J201&lt;1,online_course_student_data_1!J201*100,online_course_student_data_1!J201)</f>
        <v>99</v>
      </c>
      <c r="K201">
        <f>IF(online_course_student_data_1!K201&gt;10,online_course_student_data_1!K201/60,online_course_student_data_1!K201)</f>
        <v>0.75</v>
      </c>
      <c r="L201" t="s">
        <v>29</v>
      </c>
      <c r="M201" s="6">
        <f>IF(OR(ISBLANK(online_course_student_data_1!M201),online_course_student_data_1!M201&gt;5),MEDIAN(online_course_student_data_1!M:M),online_course_student_data_1!M201)</f>
        <v>5</v>
      </c>
      <c r="N201" s="5" t="str">
        <f>IF(AND(Table2[[#This Row],[Completed]]="Yes",Table2[[#This Row],[Feedback_Rating]]&gt;=4),"Yes","No")</f>
        <v>Yes</v>
      </c>
      <c r="O201" t="s">
        <v>841</v>
      </c>
      <c r="P201">
        <f>LEN(Table2[[#This Row],[Session_Attendance]])-LEN(SUBSTITUTE(Table2[[#This Row],[Session_Attendance]],",",""))+1</f>
        <v>2</v>
      </c>
      <c r="Q201" t="str" cm="1">
        <f t="array" ref="Q201">_xlfn.IFS(AND(18&lt;=F201,F201&lt;=22),"Student",AND(23&lt;=F201,F201&lt;=30),"Early Career",AND(31&lt;=F201,F201&lt;=40),"Mid Career",TRUE,"Senior")</f>
        <v>Mid Career</v>
      </c>
      <c r="R201" t="str" cm="1">
        <f t="array" ref="R201">_xlfn.IFS(AND(0&lt;=J201+K201,J201+K201&lt;=5),"Low",AND(5&lt;=J201+K201,J201+K201&lt;=15),"Medium",TRUE,"High")</f>
        <v>High</v>
      </c>
    </row>
    <row r="202" spans="1:18" x14ac:dyDescent="0.3">
      <c r="A202" s="2" t="s">
        <v>842</v>
      </c>
      <c r="B202" s="5" t="str">
        <f>PROPER(online_course_student_data_1!B202)</f>
        <v>Melissa Stephens</v>
      </c>
      <c r="C202" t="s">
        <v>844</v>
      </c>
      <c r="D202" s="5" t="s">
        <v>17</v>
      </c>
      <c r="E202" s="5" t="s">
        <v>85</v>
      </c>
      <c r="F202" s="6">
        <f>IF(OR(ISBLANK(online_course_student_data_1!F202),online_course_student_data_1!F202=0),FLOOR(AVERAGE(online_course_student_data_1!F:F),1),online_course_student_data_1!F202)</f>
        <v>15</v>
      </c>
      <c r="G202" s="1">
        <v>45562</v>
      </c>
      <c r="H202" s="5" t="s">
        <v>165</v>
      </c>
      <c r="I202" s="5" t="s">
        <v>142</v>
      </c>
      <c r="J202" s="6">
        <f>IF(online_course_student_data_1!J202&lt;1,online_course_student_data_1!J202*100,online_course_student_data_1!J202)</f>
        <v>11</v>
      </c>
      <c r="K202">
        <f>IF(online_course_student_data_1!K202&gt;10,online_course_student_data_1!K202/60,online_course_student_data_1!K202)</f>
        <v>2</v>
      </c>
      <c r="L202" t="s">
        <v>29</v>
      </c>
      <c r="M202" s="6">
        <f>IF(OR(ISBLANK(online_course_student_data_1!M202),online_course_student_data_1!M202&gt;5),MEDIAN(online_course_student_data_1!M:M),online_course_student_data_1!M202)</f>
        <v>4</v>
      </c>
      <c r="N202" s="5" t="str">
        <f>IF(AND(Table2[[#This Row],[Completed]]="Yes",Table2[[#This Row],[Feedback_Rating]]&gt;=4),"Yes","No")</f>
        <v>Yes</v>
      </c>
      <c r="O202" t="s">
        <v>845</v>
      </c>
      <c r="P202">
        <f>LEN(Table2[[#This Row],[Session_Attendance]])-LEN(SUBSTITUTE(Table2[[#This Row],[Session_Attendance]],",",""))+1</f>
        <v>1</v>
      </c>
      <c r="Q202" t="str" cm="1">
        <f t="array" ref="Q202">_xlfn.IFS(AND(18&lt;=F202,F202&lt;=22),"Student",AND(23&lt;=F202,F202&lt;=30),"Early Career",AND(31&lt;=F202,F202&lt;=40),"Mid Career",TRUE,"Senior")</f>
        <v>Senior</v>
      </c>
      <c r="R202" t="str" cm="1">
        <f t="array" ref="R202">_xlfn.IFS(AND(0&lt;=J202+K202,J202+K202&lt;=5),"Low",AND(5&lt;=J202+K202,J202+K202&lt;=15),"Medium",TRUE,"High")</f>
        <v>Medium</v>
      </c>
    </row>
    <row r="203" spans="1:18" x14ac:dyDescent="0.3">
      <c r="A203" s="3" t="s">
        <v>846</v>
      </c>
      <c r="B203" s="5" t="str">
        <f>PROPER(online_course_student_data_1!B203)</f>
        <v>Maria Lucas</v>
      </c>
      <c r="C203" t="s">
        <v>848</v>
      </c>
      <c r="D203" s="5" t="s">
        <v>17</v>
      </c>
      <c r="E203" s="5" t="s">
        <v>26</v>
      </c>
      <c r="F203" s="6">
        <f>IF(OR(ISBLANK(online_course_student_data_1!F203),online_course_student_data_1!F203=0),FLOOR(AVERAGE(online_course_student_data_1!F:F),1),online_course_student_data_1!F203)</f>
        <v>15</v>
      </c>
      <c r="G203" s="1">
        <v>45209</v>
      </c>
      <c r="H203" s="5" t="s">
        <v>27</v>
      </c>
      <c r="I203" s="5" t="s">
        <v>28</v>
      </c>
      <c r="J203" s="6">
        <f>IF(online_course_student_data_1!J203&lt;1,online_course_student_data_1!J203*100,online_course_student_data_1!J203)</f>
        <v>1</v>
      </c>
      <c r="K203">
        <f>IF(online_course_student_data_1!K203&gt;10,online_course_student_data_1!K203/60,online_course_student_data_1!K203)</f>
        <v>1.5</v>
      </c>
      <c r="L203" t="s">
        <v>29</v>
      </c>
      <c r="M203" s="6">
        <f>IF(OR(ISBLANK(online_course_student_data_1!M203),online_course_student_data_1!M203&gt;5),MEDIAN(online_course_student_data_1!M:M),online_course_student_data_1!M203)</f>
        <v>2</v>
      </c>
      <c r="N203" s="5" t="str">
        <f>IF(AND(Table2[[#This Row],[Completed]]="Yes",Table2[[#This Row],[Feedback_Rating]]&gt;=4),"Yes","No")</f>
        <v>No</v>
      </c>
      <c r="O203" t="s">
        <v>849</v>
      </c>
      <c r="P203">
        <f>LEN(Table2[[#This Row],[Session_Attendance]])-LEN(SUBSTITUTE(Table2[[#This Row],[Session_Attendance]],",",""))+1</f>
        <v>7</v>
      </c>
      <c r="Q203" t="str" cm="1">
        <f t="array" ref="Q203">_xlfn.IFS(AND(18&lt;=F203,F203&lt;=22),"Student",AND(23&lt;=F203,F203&lt;=30),"Early Career",AND(31&lt;=F203,F203&lt;=40),"Mid Career",TRUE,"Senior")</f>
        <v>Senior</v>
      </c>
      <c r="R203" t="str" cm="1">
        <f t="array" ref="R203">_xlfn.IFS(AND(0&lt;=J203+K203,J203+K203&lt;=5),"Low",AND(5&lt;=J203+K203,J203+K203&lt;=15),"Medium",TRUE,"High")</f>
        <v>Low</v>
      </c>
    </row>
    <row r="204" spans="1:18" x14ac:dyDescent="0.3">
      <c r="A204" s="2" t="s">
        <v>850</v>
      </c>
      <c r="B204" s="5" t="str">
        <f>PROPER(online_course_student_data_1!B204)</f>
        <v>Laura Griffin</v>
      </c>
      <c r="C204" t="s">
        <v>852</v>
      </c>
      <c r="D204" s="5" t="s">
        <v>91</v>
      </c>
      <c r="E204" s="5" t="s">
        <v>26</v>
      </c>
      <c r="F204" s="6">
        <f>IF(OR(ISBLANK(online_course_student_data_1!F204),online_course_student_data_1!F204=0),FLOOR(AVERAGE(online_course_student_data_1!F:F),1),online_course_student_data_1!F204)</f>
        <v>15</v>
      </c>
      <c r="G204" s="1">
        <v>45002</v>
      </c>
      <c r="H204" s="5" t="s">
        <v>49</v>
      </c>
      <c r="I204" s="5" t="s">
        <v>35</v>
      </c>
      <c r="J204" s="6">
        <f>IF(online_course_student_data_1!J204&lt;1,online_course_student_data_1!J204*100,online_course_student_data_1!J204)</f>
        <v>86</v>
      </c>
      <c r="K204">
        <f>IF(online_course_student_data_1!K204&gt;10,online_course_student_data_1!K204/60,online_course_student_data_1!K204)</f>
        <v>0.75</v>
      </c>
      <c r="L204" t="s">
        <v>36</v>
      </c>
      <c r="M204" s="6">
        <f>IF(OR(ISBLANK(online_course_student_data_1!M204),online_course_student_data_1!M204&gt;5),MEDIAN(online_course_student_data_1!M:M),online_course_student_data_1!M204)</f>
        <v>4</v>
      </c>
      <c r="N204" s="5" t="str">
        <f>IF(AND(Table2[[#This Row],[Completed]]="Yes",Table2[[#This Row],[Feedback_Rating]]&gt;=4),"Yes","No")</f>
        <v>No</v>
      </c>
      <c r="O204" t="s">
        <v>853</v>
      </c>
      <c r="P204">
        <f>LEN(Table2[[#This Row],[Session_Attendance]])-LEN(SUBSTITUTE(Table2[[#This Row],[Session_Attendance]],",",""))+1</f>
        <v>5</v>
      </c>
      <c r="Q204" t="str" cm="1">
        <f t="array" ref="Q204">_xlfn.IFS(AND(18&lt;=F204,F204&lt;=22),"Student",AND(23&lt;=F204,F204&lt;=30),"Early Career",AND(31&lt;=F204,F204&lt;=40),"Mid Career",TRUE,"Senior")</f>
        <v>Senior</v>
      </c>
      <c r="R204" t="str" cm="1">
        <f t="array" ref="R204">_xlfn.IFS(AND(0&lt;=J204+K204,J204+K204&lt;=5),"Low",AND(5&lt;=J204+K204,J204+K204&lt;=15),"Medium",TRUE,"High")</f>
        <v>High</v>
      </c>
    </row>
    <row r="205" spans="1:18" x14ac:dyDescent="0.3">
      <c r="A205" s="3" t="s">
        <v>854</v>
      </c>
      <c r="B205" s="5" t="str">
        <f>PROPER(online_course_student_data_1!B205)</f>
        <v>Mr. Thomas Miller</v>
      </c>
      <c r="C205" t="s">
        <v>856</v>
      </c>
      <c r="D205" s="5" t="s">
        <v>91</v>
      </c>
      <c r="E205" s="5" t="s">
        <v>70</v>
      </c>
      <c r="F205" s="6">
        <f>IF(OR(ISBLANK(online_course_student_data_1!F205),online_course_student_data_1!F205=0),FLOOR(AVERAGE(online_course_student_data_1!F:F),1),online_course_student_data_1!F205)</f>
        <v>15</v>
      </c>
      <c r="G205" s="1">
        <v>45435</v>
      </c>
      <c r="H205" s="5" t="s">
        <v>229</v>
      </c>
      <c r="I205" s="5" t="s">
        <v>142</v>
      </c>
      <c r="J205" s="6">
        <f>IF(online_course_student_data_1!J205&lt;1,online_course_student_data_1!J205*100,online_course_student_data_1!J205)</f>
        <v>86</v>
      </c>
      <c r="K205">
        <f>IF(online_course_student_data_1!K205&gt;10,online_course_student_data_1!K205/60,online_course_student_data_1!K205)</f>
        <v>1.5</v>
      </c>
      <c r="L205" t="s">
        <v>29</v>
      </c>
      <c r="M205" s="6">
        <f>IF(OR(ISBLANK(online_course_student_data_1!M205),online_course_student_data_1!M205&gt;5),MEDIAN(online_course_student_data_1!M:M),online_course_student_data_1!M205)</f>
        <v>4</v>
      </c>
      <c r="N205" s="5" t="str">
        <f>IF(AND(Table2[[#This Row],[Completed]]="Yes",Table2[[#This Row],[Feedback_Rating]]&gt;=4),"Yes","No")</f>
        <v>Yes</v>
      </c>
      <c r="O205" t="s">
        <v>857</v>
      </c>
      <c r="P205">
        <f>LEN(Table2[[#This Row],[Session_Attendance]])-LEN(SUBSTITUTE(Table2[[#This Row],[Session_Attendance]],",",""))+1</f>
        <v>6</v>
      </c>
      <c r="Q205" t="str" cm="1">
        <f t="array" ref="Q205">_xlfn.IFS(AND(18&lt;=F205,F205&lt;=22),"Student",AND(23&lt;=F205,F205&lt;=30),"Early Career",AND(31&lt;=F205,F205&lt;=40),"Mid Career",TRUE,"Senior")</f>
        <v>Senior</v>
      </c>
      <c r="R205" t="str" cm="1">
        <f t="array" ref="R205">_xlfn.IFS(AND(0&lt;=J205+K205,J205+K205&lt;=5),"Low",AND(5&lt;=J205+K205,J205+K205&lt;=15),"Medium",TRUE,"High")</f>
        <v>High</v>
      </c>
    </row>
    <row r="206" spans="1:18" x14ac:dyDescent="0.3">
      <c r="A206" s="2" t="s">
        <v>858</v>
      </c>
      <c r="B206" s="5" t="str">
        <f>PROPER(online_course_student_data_1!B206)</f>
        <v>Alison Cooper</v>
      </c>
      <c r="C206" t="s">
        <v>860</v>
      </c>
      <c r="D206" s="5" t="s">
        <v>91</v>
      </c>
      <c r="E206" s="5" t="s">
        <v>70</v>
      </c>
      <c r="F206" s="6">
        <f>IF(OR(ISBLANK(online_course_student_data_1!F206),online_course_student_data_1!F206=0),FLOOR(AVERAGE(online_course_student_data_1!F:F),1),online_course_student_data_1!F206)</f>
        <v>15</v>
      </c>
      <c r="G206" s="1">
        <v>45153</v>
      </c>
      <c r="H206" s="5" t="s">
        <v>110</v>
      </c>
      <c r="I206" s="5" t="s">
        <v>56</v>
      </c>
      <c r="J206" s="6">
        <f>IF(online_course_student_data_1!J206&lt;1,online_course_student_data_1!J206*100,online_course_student_data_1!J206)</f>
        <v>47</v>
      </c>
      <c r="K206">
        <f>IF(online_course_student_data_1!K206&gt;10,online_course_student_data_1!K206/60,online_course_student_data_1!K206)</f>
        <v>1</v>
      </c>
      <c r="L206" t="s">
        <v>36</v>
      </c>
      <c r="M206" s="6">
        <f>IF(OR(ISBLANK(online_course_student_data_1!M206),online_course_student_data_1!M206&gt;5),MEDIAN(online_course_student_data_1!M:M),online_course_student_data_1!M206)</f>
        <v>4</v>
      </c>
      <c r="N206" s="5" t="str">
        <f>IF(AND(Table2[[#This Row],[Completed]]="Yes",Table2[[#This Row],[Feedback_Rating]]&gt;=4),"Yes","No")</f>
        <v>No</v>
      </c>
      <c r="O206" t="s">
        <v>861</v>
      </c>
      <c r="P206">
        <f>LEN(Table2[[#This Row],[Session_Attendance]])-LEN(SUBSTITUTE(Table2[[#This Row],[Session_Attendance]],",",""))+1</f>
        <v>5</v>
      </c>
      <c r="Q206" t="str" cm="1">
        <f t="array" ref="Q206">_xlfn.IFS(AND(18&lt;=F206,F206&lt;=22),"Student",AND(23&lt;=F206,F206&lt;=30),"Early Career",AND(31&lt;=F206,F206&lt;=40),"Mid Career",TRUE,"Senior")</f>
        <v>Senior</v>
      </c>
      <c r="R206" t="str" cm="1">
        <f t="array" ref="R206">_xlfn.IFS(AND(0&lt;=J206+K206,J206+K206&lt;=5),"Low",AND(5&lt;=J206+K206,J206+K206&lt;=15),"Medium",TRUE,"High")</f>
        <v>High</v>
      </c>
    </row>
    <row r="207" spans="1:18" x14ac:dyDescent="0.3">
      <c r="A207" s="3" t="s">
        <v>862</v>
      </c>
      <c r="B207" s="5" t="str">
        <f>PROPER(online_course_student_data_1!B207)</f>
        <v>Matthew Foster</v>
      </c>
      <c r="C207" t="s">
        <v>864</v>
      </c>
      <c r="D207" s="5" t="s">
        <v>17</v>
      </c>
      <c r="E207" s="5" t="s">
        <v>26</v>
      </c>
      <c r="F207" s="6">
        <f>IF(OR(ISBLANK(online_course_student_data_1!F207),online_course_student_data_1!F207=0),FLOOR(AVERAGE(online_course_student_data_1!F:F),1),online_course_student_data_1!F207)</f>
        <v>36</v>
      </c>
      <c r="G207" s="1">
        <v>45018</v>
      </c>
      <c r="H207" s="5" t="s">
        <v>34</v>
      </c>
      <c r="I207" s="5" t="s">
        <v>35</v>
      </c>
      <c r="J207" s="6">
        <f>IF(online_course_student_data_1!J207&lt;1,online_course_student_data_1!J207*100,online_course_student_data_1!J207)</f>
        <v>27</v>
      </c>
      <c r="K207">
        <f>IF(online_course_student_data_1!K207&gt;10,online_course_student_data_1!K207/60,online_course_student_data_1!K207)</f>
        <v>1.5</v>
      </c>
      <c r="L207" t="s">
        <v>36</v>
      </c>
      <c r="M207" s="6">
        <f>IF(OR(ISBLANK(online_course_student_data_1!M207),online_course_student_data_1!M207&gt;5),MEDIAN(online_course_student_data_1!M:M),online_course_student_data_1!M207)</f>
        <v>4</v>
      </c>
      <c r="N207" s="5" t="str">
        <f>IF(AND(Table2[[#This Row],[Completed]]="Yes",Table2[[#This Row],[Feedback_Rating]]&gt;=4),"Yes","No")</f>
        <v>No</v>
      </c>
      <c r="O207" t="s">
        <v>865</v>
      </c>
      <c r="P207">
        <f>LEN(Table2[[#This Row],[Session_Attendance]])-LEN(SUBSTITUTE(Table2[[#This Row],[Session_Attendance]],",",""))+1</f>
        <v>7</v>
      </c>
      <c r="Q207" t="str" cm="1">
        <f t="array" ref="Q207">_xlfn.IFS(AND(18&lt;=F207,F207&lt;=22),"Student",AND(23&lt;=F207,F207&lt;=30),"Early Career",AND(31&lt;=F207,F207&lt;=40),"Mid Career",TRUE,"Senior")</f>
        <v>Mid Career</v>
      </c>
      <c r="R207" t="str" cm="1">
        <f t="array" ref="R207">_xlfn.IFS(AND(0&lt;=J207+K207,J207+K207&lt;=5),"Low",AND(5&lt;=J207+K207,J207+K207&lt;=15),"Medium",TRUE,"High")</f>
        <v>High</v>
      </c>
    </row>
    <row r="208" spans="1:18" x14ac:dyDescent="0.3">
      <c r="A208" s="2" t="s">
        <v>866</v>
      </c>
      <c r="B208" s="5" t="str">
        <f>PROPER(online_course_student_data_1!B208)</f>
        <v>Shane Lopez</v>
      </c>
      <c r="C208" t="s">
        <v>868</v>
      </c>
      <c r="D208" s="5" t="s">
        <v>91</v>
      </c>
      <c r="E208" s="5" t="s">
        <v>48</v>
      </c>
      <c r="F208" s="6">
        <f>IF(OR(ISBLANK(online_course_student_data_1!F208),online_course_student_data_1!F208=0),FLOOR(AVERAGE(online_course_student_data_1!F:F),1),online_course_student_data_1!F208)</f>
        <v>32</v>
      </c>
      <c r="G208" s="1">
        <v>45751</v>
      </c>
      <c r="H208" s="5" t="s">
        <v>71</v>
      </c>
      <c r="I208" s="5" t="s">
        <v>35</v>
      </c>
      <c r="J208" s="6">
        <f>IF(online_course_student_data_1!J208&lt;1,online_course_student_data_1!J208*100,online_course_student_data_1!J208)</f>
        <v>1</v>
      </c>
      <c r="K208">
        <f>IF(online_course_student_data_1!K208&gt;10,online_course_student_data_1!K208/60,online_course_student_data_1!K208)</f>
        <v>1.5</v>
      </c>
      <c r="L208" t="s">
        <v>36</v>
      </c>
      <c r="M208" s="6">
        <f>IF(OR(ISBLANK(online_course_student_data_1!M208),online_course_student_data_1!M208&gt;5),MEDIAN(online_course_student_data_1!M:M),online_course_student_data_1!M208)</f>
        <v>4</v>
      </c>
      <c r="N208" s="5" t="str">
        <f>IF(AND(Table2[[#This Row],[Completed]]="Yes",Table2[[#This Row],[Feedback_Rating]]&gt;=4),"Yes","No")</f>
        <v>No</v>
      </c>
      <c r="O208" t="s">
        <v>869</v>
      </c>
      <c r="P208">
        <f>LEN(Table2[[#This Row],[Session_Attendance]])-LEN(SUBSTITUTE(Table2[[#This Row],[Session_Attendance]],",",""))+1</f>
        <v>1</v>
      </c>
      <c r="Q208" t="str" cm="1">
        <f t="array" ref="Q208">_xlfn.IFS(AND(18&lt;=F208,F208&lt;=22),"Student",AND(23&lt;=F208,F208&lt;=30),"Early Career",AND(31&lt;=F208,F208&lt;=40),"Mid Career",TRUE,"Senior")</f>
        <v>Mid Career</v>
      </c>
      <c r="R208" t="str" cm="1">
        <f t="array" ref="R208">_xlfn.IFS(AND(0&lt;=J208+K208,J208+K208&lt;=5),"Low",AND(5&lt;=J208+K208,J208+K208&lt;=15),"Medium",TRUE,"High")</f>
        <v>Low</v>
      </c>
    </row>
    <row r="209" spans="1:18" x14ac:dyDescent="0.3">
      <c r="A209" s="3" t="s">
        <v>870</v>
      </c>
      <c r="B209" s="5" t="str">
        <f>PROPER(online_course_student_data_1!B209)</f>
        <v>James Wilson</v>
      </c>
      <c r="C209" t="s">
        <v>872</v>
      </c>
      <c r="D209" s="5" t="s">
        <v>17</v>
      </c>
      <c r="E209" s="5" t="s">
        <v>48</v>
      </c>
      <c r="F209" s="6">
        <f>IF(OR(ISBLANK(online_course_student_data_1!F209),online_course_student_data_1!F209=0),FLOOR(AVERAGE(online_course_student_data_1!F:F),1),online_course_student_data_1!F209)</f>
        <v>15</v>
      </c>
      <c r="G209" s="1">
        <v>45477</v>
      </c>
      <c r="H209" s="5" t="s">
        <v>141</v>
      </c>
      <c r="I209" s="5" t="s">
        <v>142</v>
      </c>
      <c r="J209" s="6">
        <f>IF(online_course_student_data_1!J209&lt;1,online_course_student_data_1!J209*100,online_course_student_data_1!J209)</f>
        <v>35</v>
      </c>
      <c r="K209">
        <f>IF(online_course_student_data_1!K209&gt;10,online_course_student_data_1!K209/60,online_course_student_data_1!K209)</f>
        <v>1</v>
      </c>
      <c r="L209" t="s">
        <v>36</v>
      </c>
      <c r="M209" s="6">
        <f>IF(OR(ISBLANK(online_course_student_data_1!M209),online_course_student_data_1!M209&gt;5),MEDIAN(online_course_student_data_1!M:M),online_course_student_data_1!M209)</f>
        <v>1</v>
      </c>
      <c r="N209" s="5" t="str">
        <f>IF(AND(Table2[[#This Row],[Completed]]="Yes",Table2[[#This Row],[Feedback_Rating]]&gt;=4),"Yes","No")</f>
        <v>No</v>
      </c>
      <c r="O209" t="s">
        <v>873</v>
      </c>
      <c r="P209">
        <f>LEN(Table2[[#This Row],[Session_Attendance]])-LEN(SUBSTITUTE(Table2[[#This Row],[Session_Attendance]],",",""))+1</f>
        <v>3</v>
      </c>
      <c r="Q209" t="str" cm="1">
        <f t="array" ref="Q209">_xlfn.IFS(AND(18&lt;=F209,F209&lt;=22),"Student",AND(23&lt;=F209,F209&lt;=30),"Early Career",AND(31&lt;=F209,F209&lt;=40),"Mid Career",TRUE,"Senior")</f>
        <v>Senior</v>
      </c>
      <c r="R209" t="str" cm="1">
        <f t="array" ref="R209">_xlfn.IFS(AND(0&lt;=J209+K209,J209+K209&lt;=5),"Low",AND(5&lt;=J209+K209,J209+K209&lt;=15),"Medium",TRUE,"High")</f>
        <v>High</v>
      </c>
    </row>
    <row r="210" spans="1:18" x14ac:dyDescent="0.3">
      <c r="A210" s="2" t="s">
        <v>874</v>
      </c>
      <c r="B210" s="5" t="str">
        <f>PROPER(online_course_student_data_1!B210)</f>
        <v>Emily Allen</v>
      </c>
      <c r="C210" t="s">
        <v>876</v>
      </c>
      <c r="D210" s="5" t="s">
        <v>17</v>
      </c>
      <c r="E210" s="5" t="s">
        <v>26</v>
      </c>
      <c r="F210" s="6">
        <f>IF(OR(ISBLANK(online_course_student_data_1!F210),online_course_student_data_1!F210=0),FLOOR(AVERAGE(online_course_student_data_1!F:F),1),online_course_student_data_1!F210)</f>
        <v>15</v>
      </c>
      <c r="G210" s="1">
        <v>45120</v>
      </c>
      <c r="H210" s="5" t="s">
        <v>165</v>
      </c>
      <c r="I210" s="5" t="s">
        <v>142</v>
      </c>
      <c r="J210" s="6">
        <f>IF(online_course_student_data_1!J210&lt;1,online_course_student_data_1!J210*100,online_course_student_data_1!J210)</f>
        <v>27</v>
      </c>
      <c r="K210">
        <f>IF(online_course_student_data_1!K210&gt;10,online_course_student_data_1!K210/60,online_course_student_data_1!K210)</f>
        <v>1</v>
      </c>
      <c r="L210" t="s">
        <v>29</v>
      </c>
      <c r="M210" s="6">
        <f>IF(OR(ISBLANK(online_course_student_data_1!M210),online_course_student_data_1!M210&gt;5),MEDIAN(online_course_student_data_1!M:M),online_course_student_data_1!M210)</f>
        <v>4</v>
      </c>
      <c r="N210" s="5" t="str">
        <f>IF(AND(Table2[[#This Row],[Completed]]="Yes",Table2[[#This Row],[Feedback_Rating]]&gt;=4),"Yes","No")</f>
        <v>Yes</v>
      </c>
      <c r="O210" t="s">
        <v>877</v>
      </c>
      <c r="P210">
        <f>LEN(Table2[[#This Row],[Session_Attendance]])-LEN(SUBSTITUTE(Table2[[#This Row],[Session_Attendance]],",",""))+1</f>
        <v>2</v>
      </c>
      <c r="Q210" t="str" cm="1">
        <f t="array" ref="Q210">_xlfn.IFS(AND(18&lt;=F210,F210&lt;=22),"Student",AND(23&lt;=F210,F210&lt;=30),"Early Career",AND(31&lt;=F210,F210&lt;=40),"Mid Career",TRUE,"Senior")</f>
        <v>Senior</v>
      </c>
      <c r="R210" t="str" cm="1">
        <f t="array" ref="R210">_xlfn.IFS(AND(0&lt;=J210+K210,J210+K210&lt;=5),"Low",AND(5&lt;=J210+K210,J210+K210&lt;=15),"Medium",TRUE,"High")</f>
        <v>High</v>
      </c>
    </row>
    <row r="211" spans="1:18" x14ac:dyDescent="0.3">
      <c r="A211" s="3" t="s">
        <v>878</v>
      </c>
      <c r="B211" s="5" t="str">
        <f>PROPER(online_course_student_data_1!B211)</f>
        <v>Maria Cooke</v>
      </c>
      <c r="C211" t="s">
        <v>880</v>
      </c>
      <c r="D211" s="5" t="s">
        <v>17</v>
      </c>
      <c r="E211" s="5" t="s">
        <v>26</v>
      </c>
      <c r="F211" s="6">
        <f>IF(OR(ISBLANK(online_course_student_data_1!F211),online_course_student_data_1!F211=0),FLOOR(AVERAGE(online_course_student_data_1!F:F),1),online_course_student_data_1!F211)</f>
        <v>27</v>
      </c>
      <c r="G211" s="1">
        <v>45315</v>
      </c>
      <c r="H211" s="5" t="s">
        <v>110</v>
      </c>
      <c r="I211" s="5" t="s">
        <v>56</v>
      </c>
      <c r="J211" s="6">
        <f>IF(online_course_student_data_1!J211&lt;1,online_course_student_data_1!J211*100,online_course_student_data_1!J211)</f>
        <v>49</v>
      </c>
      <c r="K211">
        <f>IF(online_course_student_data_1!K211&gt;10,online_course_student_data_1!K211/60,online_course_student_data_1!K211)</f>
        <v>2</v>
      </c>
      <c r="L211" t="s">
        <v>36</v>
      </c>
      <c r="M211" s="6">
        <f>IF(OR(ISBLANK(online_course_student_data_1!M211),online_course_student_data_1!M211&gt;5),MEDIAN(online_course_student_data_1!M:M),online_course_student_data_1!M211)</f>
        <v>1</v>
      </c>
      <c r="N211" s="5" t="str">
        <f>IF(AND(Table2[[#This Row],[Completed]]="Yes",Table2[[#This Row],[Feedback_Rating]]&gt;=4),"Yes","No")</f>
        <v>No</v>
      </c>
      <c r="O211" t="s">
        <v>881</v>
      </c>
      <c r="P211">
        <f>LEN(Table2[[#This Row],[Session_Attendance]])-LEN(SUBSTITUTE(Table2[[#This Row],[Session_Attendance]],",",""))+1</f>
        <v>3</v>
      </c>
      <c r="Q211" t="str" cm="1">
        <f t="array" ref="Q211">_xlfn.IFS(AND(18&lt;=F211,F211&lt;=22),"Student",AND(23&lt;=F211,F211&lt;=30),"Early Career",AND(31&lt;=F211,F211&lt;=40),"Mid Career",TRUE,"Senior")</f>
        <v>Early Career</v>
      </c>
      <c r="R211" t="str" cm="1">
        <f t="array" ref="R211">_xlfn.IFS(AND(0&lt;=J211+K211,J211+K211&lt;=5),"Low",AND(5&lt;=J211+K211,J211+K211&lt;=15),"Medium",TRUE,"High")</f>
        <v>High</v>
      </c>
    </row>
    <row r="212" spans="1:18" x14ac:dyDescent="0.3">
      <c r="A212" s="2" t="s">
        <v>882</v>
      </c>
      <c r="B212" s="5" t="str">
        <f>PROPER(online_course_student_data_1!B212)</f>
        <v>Justin Delgado</v>
      </c>
      <c r="C212" t="s">
        <v>884</v>
      </c>
      <c r="D212" s="5" t="s">
        <v>91</v>
      </c>
      <c r="E212" s="5" t="s">
        <v>70</v>
      </c>
      <c r="F212" s="6">
        <f>IF(OR(ISBLANK(online_course_student_data_1!F212),online_course_student_data_1!F212=0),FLOOR(AVERAGE(online_course_student_data_1!F:F),1),online_course_student_data_1!F212)</f>
        <v>15</v>
      </c>
      <c r="G212" s="1">
        <v>44672</v>
      </c>
      <c r="H212" s="5" t="s">
        <v>229</v>
      </c>
      <c r="I212" s="5" t="s">
        <v>142</v>
      </c>
      <c r="J212" s="6">
        <f>IF(online_course_student_data_1!J212&lt;1,online_course_student_data_1!J212*100,online_course_student_data_1!J212)</f>
        <v>56.000000000000007</v>
      </c>
      <c r="K212">
        <f>IF(online_course_student_data_1!K212&gt;10,online_course_student_data_1!K212/60,online_course_student_data_1!K212)</f>
        <v>0.75</v>
      </c>
      <c r="L212" t="s">
        <v>36</v>
      </c>
      <c r="M212" s="6">
        <f>IF(OR(ISBLANK(online_course_student_data_1!M212),online_course_student_data_1!M212&gt;5),MEDIAN(online_course_student_data_1!M:M),online_course_student_data_1!M212)</f>
        <v>3</v>
      </c>
      <c r="N212" s="5" t="str">
        <f>IF(AND(Table2[[#This Row],[Completed]]="Yes",Table2[[#This Row],[Feedback_Rating]]&gt;=4),"Yes","No")</f>
        <v>No</v>
      </c>
      <c r="O212" t="s">
        <v>885</v>
      </c>
      <c r="P212">
        <f>LEN(Table2[[#This Row],[Session_Attendance]])-LEN(SUBSTITUTE(Table2[[#This Row],[Session_Attendance]],",",""))+1</f>
        <v>1</v>
      </c>
      <c r="Q212" t="str" cm="1">
        <f t="array" ref="Q212">_xlfn.IFS(AND(18&lt;=F212,F212&lt;=22),"Student",AND(23&lt;=F212,F212&lt;=30),"Early Career",AND(31&lt;=F212,F212&lt;=40),"Mid Career",TRUE,"Senior")</f>
        <v>Senior</v>
      </c>
      <c r="R212" t="str" cm="1">
        <f t="array" ref="R212">_xlfn.IFS(AND(0&lt;=J212+K212,J212+K212&lt;=5),"Low",AND(5&lt;=J212+K212,J212+K212&lt;=15),"Medium",TRUE,"High")</f>
        <v>High</v>
      </c>
    </row>
    <row r="213" spans="1:18" x14ac:dyDescent="0.3">
      <c r="A213" s="3" t="s">
        <v>886</v>
      </c>
      <c r="B213" s="5" t="str">
        <f>PROPER(online_course_student_data_1!B213)</f>
        <v>Dorothy Hill</v>
      </c>
      <c r="C213" t="s">
        <v>888</v>
      </c>
      <c r="D213" s="5" t="s">
        <v>91</v>
      </c>
      <c r="E213" s="5" t="s">
        <v>85</v>
      </c>
      <c r="F213" s="6">
        <f>IF(OR(ISBLANK(online_course_student_data_1!F213),online_course_student_data_1!F213=0),FLOOR(AVERAGE(online_course_student_data_1!F:F),1),online_course_student_data_1!F213)</f>
        <v>15</v>
      </c>
      <c r="G213" s="1">
        <v>44917</v>
      </c>
      <c r="H213" s="5" t="s">
        <v>19</v>
      </c>
      <c r="I213" s="5" t="s">
        <v>20</v>
      </c>
      <c r="J213" s="6">
        <f>IF(online_course_student_data_1!J213&lt;1,online_course_student_data_1!J213*100,online_course_student_data_1!J213)</f>
        <v>49</v>
      </c>
      <c r="K213">
        <f>IF(online_course_student_data_1!K213&gt;10,online_course_student_data_1!K213/60,online_course_student_data_1!K213)</f>
        <v>1.5</v>
      </c>
      <c r="L213" t="s">
        <v>29</v>
      </c>
      <c r="M213" s="6">
        <f>IF(OR(ISBLANK(online_course_student_data_1!M213),online_course_student_data_1!M213&gt;5),MEDIAN(online_course_student_data_1!M:M),online_course_student_data_1!M213)</f>
        <v>3</v>
      </c>
      <c r="N213" s="5" t="str">
        <f>IF(AND(Table2[[#This Row],[Completed]]="Yes",Table2[[#This Row],[Feedback_Rating]]&gt;=4),"Yes","No")</f>
        <v>No</v>
      </c>
      <c r="O213" t="s">
        <v>889</v>
      </c>
      <c r="P213">
        <f>LEN(Table2[[#This Row],[Session_Attendance]])-LEN(SUBSTITUTE(Table2[[#This Row],[Session_Attendance]],",",""))+1</f>
        <v>3</v>
      </c>
      <c r="Q213" t="str" cm="1">
        <f t="array" ref="Q213">_xlfn.IFS(AND(18&lt;=F213,F213&lt;=22),"Student",AND(23&lt;=F213,F213&lt;=30),"Early Career",AND(31&lt;=F213,F213&lt;=40),"Mid Career",TRUE,"Senior")</f>
        <v>Senior</v>
      </c>
      <c r="R213" t="str" cm="1">
        <f t="array" ref="R213">_xlfn.IFS(AND(0&lt;=J213+K213,J213+K213&lt;=5),"Low",AND(5&lt;=J213+K213,J213+K213&lt;=15),"Medium",TRUE,"High")</f>
        <v>High</v>
      </c>
    </row>
    <row r="214" spans="1:18" x14ac:dyDescent="0.3">
      <c r="A214" s="2" t="s">
        <v>890</v>
      </c>
      <c r="B214" s="5" t="str">
        <f>PROPER(online_course_student_data_1!B214)</f>
        <v>Joshua Ritter</v>
      </c>
      <c r="C214" t="s">
        <v>892</v>
      </c>
      <c r="D214" s="5" t="s">
        <v>17</v>
      </c>
      <c r="E214" s="5" t="s">
        <v>70</v>
      </c>
      <c r="F214" s="6">
        <f>IF(OR(ISBLANK(online_course_student_data_1!F214),online_course_student_data_1!F214=0),FLOOR(AVERAGE(online_course_student_data_1!F:F),1),online_course_student_data_1!F214)</f>
        <v>15</v>
      </c>
      <c r="G214" s="1">
        <v>45511</v>
      </c>
      <c r="H214" s="5" t="s">
        <v>27</v>
      </c>
      <c r="I214" s="5" t="s">
        <v>28</v>
      </c>
      <c r="J214" s="6">
        <f>IF(online_course_student_data_1!J214&lt;1,online_course_student_data_1!J214*100,online_course_student_data_1!J214)</f>
        <v>84</v>
      </c>
      <c r="K214">
        <f>IF(online_course_student_data_1!K214&gt;10,online_course_student_data_1!K214/60,online_course_student_data_1!K214)</f>
        <v>1</v>
      </c>
      <c r="L214" t="s">
        <v>36</v>
      </c>
      <c r="M214" s="6">
        <f>IF(OR(ISBLANK(online_course_student_data_1!M214),online_course_student_data_1!M214&gt;5),MEDIAN(online_course_student_data_1!M:M),online_course_student_data_1!M214)</f>
        <v>3</v>
      </c>
      <c r="N214" s="5" t="str">
        <f>IF(AND(Table2[[#This Row],[Completed]]="Yes",Table2[[#This Row],[Feedback_Rating]]&gt;=4),"Yes","No")</f>
        <v>No</v>
      </c>
      <c r="O214" t="s">
        <v>893</v>
      </c>
      <c r="P214">
        <f>LEN(Table2[[#This Row],[Session_Attendance]])-LEN(SUBSTITUTE(Table2[[#This Row],[Session_Attendance]],",",""))+1</f>
        <v>5</v>
      </c>
      <c r="Q214" t="str" cm="1">
        <f t="array" ref="Q214">_xlfn.IFS(AND(18&lt;=F214,F214&lt;=22),"Student",AND(23&lt;=F214,F214&lt;=30),"Early Career",AND(31&lt;=F214,F214&lt;=40),"Mid Career",TRUE,"Senior")</f>
        <v>Senior</v>
      </c>
      <c r="R214" t="str" cm="1">
        <f t="array" ref="R214">_xlfn.IFS(AND(0&lt;=J214+K214,J214+K214&lt;=5),"Low",AND(5&lt;=J214+K214,J214+K214&lt;=15),"Medium",TRUE,"High")</f>
        <v>High</v>
      </c>
    </row>
    <row r="215" spans="1:18" x14ac:dyDescent="0.3">
      <c r="A215" s="3" t="s">
        <v>894</v>
      </c>
      <c r="B215" s="5" t="str">
        <f>PROPER(online_course_student_data_1!B215)</f>
        <v>Scott Miller</v>
      </c>
      <c r="C215" t="s">
        <v>896</v>
      </c>
      <c r="D215" s="5" t="s">
        <v>17</v>
      </c>
      <c r="E215" s="5" t="s">
        <v>26</v>
      </c>
      <c r="F215" s="6">
        <f>IF(OR(ISBLANK(online_course_student_data_1!F215),online_course_student_data_1!F215=0),FLOOR(AVERAGE(online_course_student_data_1!F:F),1),online_course_student_data_1!F215)</f>
        <v>15</v>
      </c>
      <c r="G215" s="1">
        <v>45120</v>
      </c>
      <c r="H215" s="5" t="s">
        <v>55</v>
      </c>
      <c r="I215" s="5" t="s">
        <v>56</v>
      </c>
      <c r="J215" s="6">
        <f>IF(online_course_student_data_1!J215&lt;1,online_course_student_data_1!J215*100,online_course_student_data_1!J215)</f>
        <v>76</v>
      </c>
      <c r="K215">
        <f>IF(online_course_student_data_1!K215&gt;10,online_course_student_data_1!K215/60,online_course_student_data_1!K215)</f>
        <v>1.5</v>
      </c>
      <c r="L215" t="s">
        <v>29</v>
      </c>
      <c r="M215" s="6">
        <f>IF(OR(ISBLANK(online_course_student_data_1!M215),online_course_student_data_1!M215&gt;5),MEDIAN(online_course_student_data_1!M:M),online_course_student_data_1!M215)</f>
        <v>1</v>
      </c>
      <c r="N215" s="5" t="str">
        <f>IF(AND(Table2[[#This Row],[Completed]]="Yes",Table2[[#This Row],[Feedback_Rating]]&gt;=4),"Yes","No")</f>
        <v>No</v>
      </c>
      <c r="O215" t="s">
        <v>877</v>
      </c>
      <c r="P215">
        <f>LEN(Table2[[#This Row],[Session_Attendance]])-LEN(SUBSTITUTE(Table2[[#This Row],[Session_Attendance]],",",""))+1</f>
        <v>2</v>
      </c>
      <c r="Q215" t="str" cm="1">
        <f t="array" ref="Q215">_xlfn.IFS(AND(18&lt;=F215,F215&lt;=22),"Student",AND(23&lt;=F215,F215&lt;=30),"Early Career",AND(31&lt;=F215,F215&lt;=40),"Mid Career",TRUE,"Senior")</f>
        <v>Senior</v>
      </c>
      <c r="R215" t="str" cm="1">
        <f t="array" ref="R215">_xlfn.IFS(AND(0&lt;=J215+K215,J215+K215&lt;=5),"Low",AND(5&lt;=J215+K215,J215+K215&lt;=15),"Medium",TRUE,"High")</f>
        <v>High</v>
      </c>
    </row>
    <row r="216" spans="1:18" x14ac:dyDescent="0.3">
      <c r="A216" s="2" t="s">
        <v>897</v>
      </c>
      <c r="B216" s="5" t="str">
        <f>PROPER(online_course_student_data_1!B216)</f>
        <v>Anthony Bell</v>
      </c>
      <c r="C216" t="s">
        <v>899</v>
      </c>
      <c r="D216" s="5" t="s">
        <v>91</v>
      </c>
      <c r="E216" s="5" t="s">
        <v>85</v>
      </c>
      <c r="F216" s="6">
        <f>IF(OR(ISBLANK(online_course_student_data_1!F216),online_course_student_data_1!F216=0),FLOOR(AVERAGE(online_course_student_data_1!F:F),1),online_course_student_data_1!F216)</f>
        <v>19</v>
      </c>
      <c r="G216" s="1">
        <v>45615</v>
      </c>
      <c r="H216" s="5" t="s">
        <v>55</v>
      </c>
      <c r="I216" s="5" t="s">
        <v>56</v>
      </c>
      <c r="J216" s="6">
        <f>IF(online_course_student_data_1!J216&lt;1,online_course_student_data_1!J216*100,online_course_student_data_1!J216)</f>
        <v>98</v>
      </c>
      <c r="K216">
        <f>IF(online_course_student_data_1!K216&gt;10,online_course_student_data_1!K216/60,online_course_student_data_1!K216)</f>
        <v>2</v>
      </c>
      <c r="L216" t="s">
        <v>36</v>
      </c>
      <c r="M216" s="6">
        <f>IF(OR(ISBLANK(online_course_student_data_1!M216),online_course_student_data_1!M216&gt;5),MEDIAN(online_course_student_data_1!M:M),online_course_student_data_1!M216)</f>
        <v>1</v>
      </c>
      <c r="N216" s="5" t="str">
        <f>IF(AND(Table2[[#This Row],[Completed]]="Yes",Table2[[#This Row],[Feedback_Rating]]&gt;=4),"Yes","No")</f>
        <v>No</v>
      </c>
      <c r="O216" t="s">
        <v>900</v>
      </c>
      <c r="P216">
        <f>LEN(Table2[[#This Row],[Session_Attendance]])-LEN(SUBSTITUTE(Table2[[#This Row],[Session_Attendance]],",",""))+1</f>
        <v>3</v>
      </c>
      <c r="Q216" t="str" cm="1">
        <f t="array" ref="Q216">_xlfn.IFS(AND(18&lt;=F216,F216&lt;=22),"Student",AND(23&lt;=F216,F216&lt;=30),"Early Career",AND(31&lt;=F216,F216&lt;=40),"Mid Career",TRUE,"Senior")</f>
        <v>Student</v>
      </c>
      <c r="R216" t="str" cm="1">
        <f t="array" ref="R216">_xlfn.IFS(AND(0&lt;=J216+K216,J216+K216&lt;=5),"Low",AND(5&lt;=J216+K216,J216+K216&lt;=15),"Medium",TRUE,"High")</f>
        <v>High</v>
      </c>
    </row>
    <row r="217" spans="1:18" x14ac:dyDescent="0.3">
      <c r="A217" s="3" t="s">
        <v>901</v>
      </c>
      <c r="B217" s="5" t="str">
        <f>PROPER(online_course_student_data_1!B217)</f>
        <v>Miss Anna Estes</v>
      </c>
      <c r="C217" t="s">
        <v>903</v>
      </c>
      <c r="D217" s="5" t="s">
        <v>91</v>
      </c>
      <c r="E217" s="5" t="s">
        <v>70</v>
      </c>
      <c r="F217" s="6">
        <f>IF(OR(ISBLANK(online_course_student_data_1!F217),online_course_student_data_1!F217=0),FLOOR(AVERAGE(online_course_student_data_1!F:F),1),online_course_student_data_1!F217)</f>
        <v>27</v>
      </c>
      <c r="G217" s="1">
        <v>45547</v>
      </c>
      <c r="H217" s="5" t="s">
        <v>65</v>
      </c>
      <c r="I217" s="5" t="s">
        <v>28</v>
      </c>
      <c r="J217" s="6">
        <f>IF(online_course_student_data_1!J217&lt;1,online_course_student_data_1!J217*100,online_course_student_data_1!J217)</f>
        <v>10</v>
      </c>
      <c r="K217">
        <f>IF(online_course_student_data_1!K217&gt;10,online_course_student_data_1!K217/60,online_course_student_data_1!K217)</f>
        <v>2</v>
      </c>
      <c r="L217" t="s">
        <v>36</v>
      </c>
      <c r="M217" s="6">
        <f>IF(OR(ISBLANK(online_course_student_data_1!M217),online_course_student_data_1!M217&gt;5),MEDIAN(online_course_student_data_1!M:M),online_course_student_data_1!M217)</f>
        <v>4</v>
      </c>
      <c r="N217" s="5" t="str">
        <f>IF(AND(Table2[[#This Row],[Completed]]="Yes",Table2[[#This Row],[Feedback_Rating]]&gt;=4),"Yes","No")</f>
        <v>No</v>
      </c>
      <c r="O217" t="s">
        <v>904</v>
      </c>
      <c r="P217">
        <f>LEN(Table2[[#This Row],[Session_Attendance]])-LEN(SUBSTITUTE(Table2[[#This Row],[Session_Attendance]],",",""))+1</f>
        <v>7</v>
      </c>
      <c r="Q217" t="str" cm="1">
        <f t="array" ref="Q217">_xlfn.IFS(AND(18&lt;=F217,F217&lt;=22),"Student",AND(23&lt;=F217,F217&lt;=30),"Early Career",AND(31&lt;=F217,F217&lt;=40),"Mid Career",TRUE,"Senior")</f>
        <v>Early Career</v>
      </c>
      <c r="R217" t="str" cm="1">
        <f t="array" ref="R217">_xlfn.IFS(AND(0&lt;=J217+K217,J217+K217&lt;=5),"Low",AND(5&lt;=J217+K217,J217+K217&lt;=15),"Medium",TRUE,"High")</f>
        <v>Medium</v>
      </c>
    </row>
    <row r="218" spans="1:18" x14ac:dyDescent="0.3">
      <c r="A218" s="2" t="s">
        <v>905</v>
      </c>
      <c r="B218" s="5" t="str">
        <f>PROPER(online_course_student_data_1!B218)</f>
        <v>Sandra Juarez</v>
      </c>
      <c r="C218" t="s">
        <v>907</v>
      </c>
      <c r="D218" s="5" t="s">
        <v>91</v>
      </c>
      <c r="E218" s="5" t="s">
        <v>70</v>
      </c>
      <c r="F218" s="6">
        <f>IF(OR(ISBLANK(online_course_student_data_1!F218),online_course_student_data_1!F218=0),FLOOR(AVERAGE(online_course_student_data_1!F:F),1),online_course_student_data_1!F218)</f>
        <v>41</v>
      </c>
      <c r="G218" s="1">
        <v>45747</v>
      </c>
      <c r="H218" s="5" t="s">
        <v>141</v>
      </c>
      <c r="I218" s="5" t="s">
        <v>142</v>
      </c>
      <c r="J218" s="6">
        <f>IF(online_course_student_data_1!J218&lt;1,online_course_student_data_1!J218*100,online_course_student_data_1!J218)</f>
        <v>97</v>
      </c>
      <c r="K218">
        <f>IF(online_course_student_data_1!K218&gt;10,online_course_student_data_1!K218/60,online_course_student_data_1!K218)</f>
        <v>2</v>
      </c>
      <c r="L218" t="s">
        <v>29</v>
      </c>
      <c r="M218" s="6">
        <f>IF(OR(ISBLANK(online_course_student_data_1!M218),online_course_student_data_1!M218&gt;5),MEDIAN(online_course_student_data_1!M:M),online_course_student_data_1!M218)</f>
        <v>4</v>
      </c>
      <c r="N218" s="5" t="str">
        <f>IF(AND(Table2[[#This Row],[Completed]]="Yes",Table2[[#This Row],[Feedback_Rating]]&gt;=4),"Yes","No")</f>
        <v>Yes</v>
      </c>
      <c r="O218" t="s">
        <v>908</v>
      </c>
      <c r="P218">
        <f>LEN(Table2[[#This Row],[Session_Attendance]])-LEN(SUBSTITUTE(Table2[[#This Row],[Session_Attendance]],",",""))+1</f>
        <v>6</v>
      </c>
      <c r="Q218" t="str" cm="1">
        <f t="array" ref="Q218">_xlfn.IFS(AND(18&lt;=F218,F218&lt;=22),"Student",AND(23&lt;=F218,F218&lt;=30),"Early Career",AND(31&lt;=F218,F218&lt;=40),"Mid Career",TRUE,"Senior")</f>
        <v>Senior</v>
      </c>
      <c r="R218" t="str" cm="1">
        <f t="array" ref="R218">_xlfn.IFS(AND(0&lt;=J218+K218,J218+K218&lt;=5),"Low",AND(5&lt;=J218+K218,J218+K218&lt;=15),"Medium",TRUE,"High")</f>
        <v>High</v>
      </c>
    </row>
    <row r="219" spans="1:18" x14ac:dyDescent="0.3">
      <c r="A219" s="3" t="s">
        <v>909</v>
      </c>
      <c r="B219" s="5" t="str">
        <f>PROPER(online_course_student_data_1!B219)</f>
        <v>Sheryl Davis</v>
      </c>
      <c r="C219" t="s">
        <v>911</v>
      </c>
      <c r="D219" s="5" t="s">
        <v>17</v>
      </c>
      <c r="E219" s="5" t="s">
        <v>26</v>
      </c>
      <c r="F219" s="6">
        <f>IF(OR(ISBLANK(online_course_student_data_1!F219),online_course_student_data_1!F219=0),FLOOR(AVERAGE(online_course_student_data_1!F:F),1),online_course_student_data_1!F219)</f>
        <v>40</v>
      </c>
      <c r="G219" s="1">
        <v>45633</v>
      </c>
      <c r="H219" s="5" t="s">
        <v>152</v>
      </c>
      <c r="I219" s="5" t="s">
        <v>56</v>
      </c>
      <c r="J219" s="6">
        <f>IF(online_course_student_data_1!J219&lt;1,online_course_student_data_1!J219*100,online_course_student_data_1!J219)</f>
        <v>39</v>
      </c>
      <c r="K219">
        <f>IF(online_course_student_data_1!K219&gt;10,online_course_student_data_1!K219/60,online_course_student_data_1!K219)</f>
        <v>0.75</v>
      </c>
      <c r="L219" t="s">
        <v>36</v>
      </c>
      <c r="M219" s="6">
        <f>IF(OR(ISBLANK(online_course_student_data_1!M219),online_course_student_data_1!M219&gt;5),MEDIAN(online_course_student_data_1!M:M),online_course_student_data_1!M219)</f>
        <v>4</v>
      </c>
      <c r="N219" s="5" t="str">
        <f>IF(AND(Table2[[#This Row],[Completed]]="Yes",Table2[[#This Row],[Feedback_Rating]]&gt;=4),"Yes","No")</f>
        <v>No</v>
      </c>
      <c r="O219" t="s">
        <v>912</v>
      </c>
      <c r="P219">
        <f>LEN(Table2[[#This Row],[Session_Attendance]])-LEN(SUBSTITUTE(Table2[[#This Row],[Session_Attendance]],",",""))+1</f>
        <v>8</v>
      </c>
      <c r="Q219" t="str" cm="1">
        <f t="array" ref="Q219">_xlfn.IFS(AND(18&lt;=F219,F219&lt;=22),"Student",AND(23&lt;=F219,F219&lt;=30),"Early Career",AND(31&lt;=F219,F219&lt;=40),"Mid Career",TRUE,"Senior")</f>
        <v>Mid Career</v>
      </c>
      <c r="R219" t="str" cm="1">
        <f t="array" ref="R219">_xlfn.IFS(AND(0&lt;=J219+K219,J219+K219&lt;=5),"Low",AND(5&lt;=J219+K219,J219+K219&lt;=15),"Medium",TRUE,"High")</f>
        <v>High</v>
      </c>
    </row>
    <row r="220" spans="1:18" x14ac:dyDescent="0.3">
      <c r="A220" s="2" t="s">
        <v>913</v>
      </c>
      <c r="B220" s="5" t="str">
        <f>PROPER(online_course_student_data_1!B220)</f>
        <v>William Reid</v>
      </c>
      <c r="C220" t="s">
        <v>915</v>
      </c>
      <c r="D220" s="5" t="s">
        <v>17</v>
      </c>
      <c r="E220" s="5" t="s">
        <v>26</v>
      </c>
      <c r="F220" s="6">
        <f>IF(OR(ISBLANK(online_course_student_data_1!F220),online_course_student_data_1!F220=0),FLOOR(AVERAGE(online_course_student_data_1!F:F),1),online_course_student_data_1!F220)</f>
        <v>15</v>
      </c>
      <c r="G220" s="1">
        <v>44661</v>
      </c>
      <c r="H220" s="5" t="s">
        <v>55</v>
      </c>
      <c r="I220" s="5" t="s">
        <v>56</v>
      </c>
      <c r="J220" s="6">
        <f>IF(online_course_student_data_1!J220&lt;1,online_course_student_data_1!J220*100,online_course_student_data_1!J220)</f>
        <v>95</v>
      </c>
      <c r="K220">
        <f>IF(online_course_student_data_1!K220&gt;10,online_course_student_data_1!K220/60,online_course_student_data_1!K220)</f>
        <v>1.5</v>
      </c>
      <c r="L220" t="s">
        <v>29</v>
      </c>
      <c r="M220" s="6">
        <f>IF(OR(ISBLANK(online_course_student_data_1!M220),online_course_student_data_1!M220&gt;5),MEDIAN(online_course_student_data_1!M:M),online_course_student_data_1!M220)</f>
        <v>4</v>
      </c>
      <c r="N220" s="5" t="str">
        <f>IF(AND(Table2[[#This Row],[Completed]]="Yes",Table2[[#This Row],[Feedback_Rating]]&gt;=4),"Yes","No")</f>
        <v>Yes</v>
      </c>
      <c r="O220" t="s">
        <v>916</v>
      </c>
      <c r="P220">
        <f>LEN(Table2[[#This Row],[Session_Attendance]])-LEN(SUBSTITUTE(Table2[[#This Row],[Session_Attendance]],",",""))+1</f>
        <v>5</v>
      </c>
      <c r="Q220" t="str" cm="1">
        <f t="array" ref="Q220">_xlfn.IFS(AND(18&lt;=F220,F220&lt;=22),"Student",AND(23&lt;=F220,F220&lt;=30),"Early Career",AND(31&lt;=F220,F220&lt;=40),"Mid Career",TRUE,"Senior")</f>
        <v>Senior</v>
      </c>
      <c r="R220" t="str" cm="1">
        <f t="array" ref="R220">_xlfn.IFS(AND(0&lt;=J220+K220,J220+K220&lt;=5),"Low",AND(5&lt;=J220+K220,J220+K220&lt;=15),"Medium",TRUE,"High")</f>
        <v>High</v>
      </c>
    </row>
    <row r="221" spans="1:18" x14ac:dyDescent="0.3">
      <c r="A221" s="3" t="s">
        <v>917</v>
      </c>
      <c r="B221" s="5" t="str">
        <f>PROPER(online_course_student_data_1!B221)</f>
        <v>Joshua Anderson</v>
      </c>
      <c r="C221" t="s">
        <v>919</v>
      </c>
      <c r="D221" s="5" t="s">
        <v>17</v>
      </c>
      <c r="E221" s="5" t="s">
        <v>48</v>
      </c>
      <c r="F221" s="6">
        <f>IF(OR(ISBLANK(online_course_student_data_1!F221),online_course_student_data_1!F221=0),FLOOR(AVERAGE(online_course_student_data_1!F:F),1),online_course_student_data_1!F221)</f>
        <v>26</v>
      </c>
      <c r="G221" s="1">
        <v>44987</v>
      </c>
      <c r="H221" s="5" t="s">
        <v>71</v>
      </c>
      <c r="I221" s="5" t="s">
        <v>35</v>
      </c>
      <c r="J221" s="6">
        <f>IF(online_course_student_data_1!J221&lt;1,online_course_student_data_1!J221*100,online_course_student_data_1!J221)</f>
        <v>46</v>
      </c>
      <c r="K221">
        <f>IF(online_course_student_data_1!K221&gt;10,online_course_student_data_1!K221/60,online_course_student_data_1!K221)</f>
        <v>2</v>
      </c>
      <c r="L221" t="s">
        <v>36</v>
      </c>
      <c r="M221" s="6">
        <f>IF(OR(ISBLANK(online_course_student_data_1!M221),online_course_student_data_1!M221&gt;5),MEDIAN(online_course_student_data_1!M:M),online_course_student_data_1!M221)</f>
        <v>1</v>
      </c>
      <c r="N221" s="5" t="str">
        <f>IF(AND(Table2[[#This Row],[Completed]]="Yes",Table2[[#This Row],[Feedback_Rating]]&gt;=4),"Yes","No")</f>
        <v>No</v>
      </c>
      <c r="O221" t="s">
        <v>920</v>
      </c>
      <c r="P221">
        <f>LEN(Table2[[#This Row],[Session_Attendance]])-LEN(SUBSTITUTE(Table2[[#This Row],[Session_Attendance]],",",""))+1</f>
        <v>2</v>
      </c>
      <c r="Q221" t="str" cm="1">
        <f t="array" ref="Q221">_xlfn.IFS(AND(18&lt;=F221,F221&lt;=22),"Student",AND(23&lt;=F221,F221&lt;=30),"Early Career",AND(31&lt;=F221,F221&lt;=40),"Mid Career",TRUE,"Senior")</f>
        <v>Early Career</v>
      </c>
      <c r="R221" t="str" cm="1">
        <f t="array" ref="R221">_xlfn.IFS(AND(0&lt;=J221+K221,J221+K221&lt;=5),"Low",AND(5&lt;=J221+K221,J221+K221&lt;=15),"Medium",TRUE,"High")</f>
        <v>High</v>
      </c>
    </row>
    <row r="222" spans="1:18" x14ac:dyDescent="0.3">
      <c r="A222" s="2" t="s">
        <v>921</v>
      </c>
      <c r="B222" s="5" t="str">
        <f>PROPER(online_course_student_data_1!B222)</f>
        <v>Scott Alexander</v>
      </c>
      <c r="C222" t="s">
        <v>923</v>
      </c>
      <c r="D222" s="5" t="s">
        <v>91</v>
      </c>
      <c r="E222" s="5" t="s">
        <v>48</v>
      </c>
      <c r="F222" s="6">
        <f>IF(OR(ISBLANK(online_course_student_data_1!F222),online_course_student_data_1!F222=0),FLOOR(AVERAGE(online_course_student_data_1!F:F),1),online_course_student_data_1!F222)</f>
        <v>45</v>
      </c>
      <c r="G222" s="1">
        <v>45630</v>
      </c>
      <c r="H222" s="5" t="s">
        <v>19</v>
      </c>
      <c r="I222" s="5" t="s">
        <v>20</v>
      </c>
      <c r="J222" s="6">
        <f>IF(online_course_student_data_1!J222&lt;1,online_course_student_data_1!J222*100,online_course_student_data_1!J222)</f>
        <v>1</v>
      </c>
      <c r="K222">
        <f>IF(online_course_student_data_1!K222&gt;10,online_course_student_data_1!K222/60,online_course_student_data_1!K222)</f>
        <v>1.5</v>
      </c>
      <c r="L222" t="s">
        <v>36</v>
      </c>
      <c r="M222" s="6">
        <f>IF(OR(ISBLANK(online_course_student_data_1!M222),online_course_student_data_1!M222&gt;5),MEDIAN(online_course_student_data_1!M:M),online_course_student_data_1!M222)</f>
        <v>2</v>
      </c>
      <c r="N222" s="5" t="str">
        <f>IF(AND(Table2[[#This Row],[Completed]]="Yes",Table2[[#This Row],[Feedback_Rating]]&gt;=4),"Yes","No")</f>
        <v>No</v>
      </c>
      <c r="O222" t="s">
        <v>924</v>
      </c>
      <c r="P222">
        <f>LEN(Table2[[#This Row],[Session_Attendance]])-LEN(SUBSTITUTE(Table2[[#This Row],[Session_Attendance]],",",""))+1</f>
        <v>1</v>
      </c>
      <c r="Q222" t="str" cm="1">
        <f t="array" ref="Q222">_xlfn.IFS(AND(18&lt;=F222,F222&lt;=22),"Student",AND(23&lt;=F222,F222&lt;=30),"Early Career",AND(31&lt;=F222,F222&lt;=40),"Mid Career",TRUE,"Senior")</f>
        <v>Senior</v>
      </c>
      <c r="R222" t="str" cm="1">
        <f t="array" ref="R222">_xlfn.IFS(AND(0&lt;=J222+K222,J222+K222&lt;=5),"Low",AND(5&lt;=J222+K222,J222+K222&lt;=15),"Medium",TRUE,"High")</f>
        <v>Low</v>
      </c>
    </row>
    <row r="223" spans="1:18" x14ac:dyDescent="0.3">
      <c r="A223" s="3" t="s">
        <v>925</v>
      </c>
      <c r="B223" s="5" t="str">
        <f>PROPER(online_course_student_data_1!B223)</f>
        <v>Matthew Banks</v>
      </c>
      <c r="C223" t="s">
        <v>927</v>
      </c>
      <c r="D223" s="5" t="s">
        <v>17</v>
      </c>
      <c r="E223" s="5" t="s">
        <v>70</v>
      </c>
      <c r="F223" s="6">
        <f>IF(OR(ISBLANK(online_course_student_data_1!F223),online_course_student_data_1!F223=0),FLOOR(AVERAGE(online_course_student_data_1!F:F),1),online_course_student_data_1!F223)</f>
        <v>15</v>
      </c>
      <c r="G223" s="1">
        <v>45083</v>
      </c>
      <c r="H223" s="5" t="s">
        <v>152</v>
      </c>
      <c r="I223" s="5" t="s">
        <v>56</v>
      </c>
      <c r="J223" s="6">
        <f>IF(online_course_student_data_1!J223&lt;1,online_course_student_data_1!J223*100,online_course_student_data_1!J223)</f>
        <v>92</v>
      </c>
      <c r="K223">
        <f>IF(online_course_student_data_1!K223&gt;10,online_course_student_data_1!K223/60,online_course_student_data_1!K223)</f>
        <v>1.5</v>
      </c>
      <c r="L223" t="s">
        <v>36</v>
      </c>
      <c r="M223" s="6">
        <f>IF(OR(ISBLANK(online_course_student_data_1!M223),online_course_student_data_1!M223&gt;5),MEDIAN(online_course_student_data_1!M:M),online_course_student_data_1!M223)</f>
        <v>3</v>
      </c>
      <c r="N223" s="5" t="str">
        <f>IF(AND(Table2[[#This Row],[Completed]]="Yes",Table2[[#This Row],[Feedback_Rating]]&gt;=4),"Yes","No")</f>
        <v>No</v>
      </c>
      <c r="O223" t="s">
        <v>928</v>
      </c>
      <c r="P223">
        <f>LEN(Table2[[#This Row],[Session_Attendance]])-LEN(SUBSTITUTE(Table2[[#This Row],[Session_Attendance]],",",""))+1</f>
        <v>6</v>
      </c>
      <c r="Q223" t="str" cm="1">
        <f t="array" ref="Q223">_xlfn.IFS(AND(18&lt;=F223,F223&lt;=22),"Student",AND(23&lt;=F223,F223&lt;=30),"Early Career",AND(31&lt;=F223,F223&lt;=40),"Mid Career",TRUE,"Senior")</f>
        <v>Senior</v>
      </c>
      <c r="R223" t="str" cm="1">
        <f t="array" ref="R223">_xlfn.IFS(AND(0&lt;=J223+K223,J223+K223&lt;=5),"Low",AND(5&lt;=J223+K223,J223+K223&lt;=15),"Medium",TRUE,"High")</f>
        <v>High</v>
      </c>
    </row>
    <row r="224" spans="1:18" x14ac:dyDescent="0.3">
      <c r="A224" s="2" t="s">
        <v>929</v>
      </c>
      <c r="B224" s="5" t="str">
        <f>PROPER(online_course_student_data_1!B224)</f>
        <v>Kelly Wallace</v>
      </c>
      <c r="C224" t="s">
        <v>931</v>
      </c>
      <c r="D224" s="5" t="s">
        <v>17</v>
      </c>
      <c r="E224" s="5" t="s">
        <v>70</v>
      </c>
      <c r="F224" s="6">
        <f>IF(OR(ISBLANK(online_course_student_data_1!F224),online_course_student_data_1!F224=0),FLOOR(AVERAGE(online_course_student_data_1!F:F),1),online_course_student_data_1!F224)</f>
        <v>15</v>
      </c>
      <c r="G224" s="1">
        <v>44659</v>
      </c>
      <c r="H224" s="5" t="s">
        <v>141</v>
      </c>
      <c r="I224" s="5" t="s">
        <v>142</v>
      </c>
      <c r="J224" s="6">
        <f>IF(online_course_student_data_1!J224&lt;1,online_course_student_data_1!J224*100,online_course_student_data_1!J224)</f>
        <v>59</v>
      </c>
      <c r="K224">
        <f>IF(online_course_student_data_1!K224&gt;10,online_course_student_data_1!K224/60,online_course_student_data_1!K224)</f>
        <v>2</v>
      </c>
      <c r="L224" t="s">
        <v>36</v>
      </c>
      <c r="M224" s="6">
        <f>IF(OR(ISBLANK(online_course_student_data_1!M224),online_course_student_data_1!M224&gt;5),MEDIAN(online_course_student_data_1!M:M),online_course_student_data_1!M224)</f>
        <v>4</v>
      </c>
      <c r="N224" s="5" t="str">
        <f>IF(AND(Table2[[#This Row],[Completed]]="Yes",Table2[[#This Row],[Feedback_Rating]]&gt;=4),"Yes","No")</f>
        <v>No</v>
      </c>
      <c r="O224" t="s">
        <v>932</v>
      </c>
      <c r="P224">
        <f>LEN(Table2[[#This Row],[Session_Attendance]])-LEN(SUBSTITUTE(Table2[[#This Row],[Session_Attendance]],",",""))+1</f>
        <v>1</v>
      </c>
      <c r="Q224" t="str" cm="1">
        <f t="array" ref="Q224">_xlfn.IFS(AND(18&lt;=F224,F224&lt;=22),"Student",AND(23&lt;=F224,F224&lt;=30),"Early Career",AND(31&lt;=F224,F224&lt;=40),"Mid Career",TRUE,"Senior")</f>
        <v>Senior</v>
      </c>
      <c r="R224" t="str" cm="1">
        <f t="array" ref="R224">_xlfn.IFS(AND(0&lt;=J224+K224,J224+K224&lt;=5),"Low",AND(5&lt;=J224+K224,J224+K224&lt;=15),"Medium",TRUE,"High")</f>
        <v>High</v>
      </c>
    </row>
    <row r="225" spans="1:18" x14ac:dyDescent="0.3">
      <c r="A225" s="3" t="s">
        <v>933</v>
      </c>
      <c r="B225" s="5" t="str">
        <f>PROPER(online_course_student_data_1!B225)</f>
        <v>Raymond Mullins</v>
      </c>
      <c r="C225" t="s">
        <v>935</v>
      </c>
      <c r="D225" s="5" t="s">
        <v>17</v>
      </c>
      <c r="E225" s="5" t="s">
        <v>26</v>
      </c>
      <c r="F225" s="6">
        <f>IF(OR(ISBLANK(online_course_student_data_1!F225),online_course_student_data_1!F225=0),FLOOR(AVERAGE(online_course_student_data_1!F:F),1),online_course_student_data_1!F225)</f>
        <v>42</v>
      </c>
      <c r="G225" s="1">
        <v>44818</v>
      </c>
      <c r="H225" s="5" t="s">
        <v>71</v>
      </c>
      <c r="I225" s="5" t="s">
        <v>35</v>
      </c>
      <c r="J225" s="6">
        <f>IF(online_course_student_data_1!J225&lt;1,online_course_student_data_1!J225*100,online_course_student_data_1!J225)</f>
        <v>59</v>
      </c>
      <c r="K225">
        <f>IF(online_course_student_data_1!K225&gt;10,online_course_student_data_1!K225/60,online_course_student_data_1!K225)</f>
        <v>1</v>
      </c>
      <c r="L225" t="s">
        <v>36</v>
      </c>
      <c r="M225" s="6">
        <f>IF(OR(ISBLANK(online_course_student_data_1!M225),online_course_student_data_1!M225&gt;5),MEDIAN(online_course_student_data_1!M:M),online_course_student_data_1!M225)</f>
        <v>3</v>
      </c>
      <c r="N225" s="5" t="str">
        <f>IF(AND(Table2[[#This Row],[Completed]]="Yes",Table2[[#This Row],[Feedback_Rating]]&gt;=4),"Yes","No")</f>
        <v>No</v>
      </c>
      <c r="O225" t="s">
        <v>936</v>
      </c>
      <c r="P225">
        <f>LEN(Table2[[#This Row],[Session_Attendance]])-LEN(SUBSTITUTE(Table2[[#This Row],[Session_Attendance]],",",""))+1</f>
        <v>5</v>
      </c>
      <c r="Q225" t="str" cm="1">
        <f t="array" ref="Q225">_xlfn.IFS(AND(18&lt;=F225,F225&lt;=22),"Student",AND(23&lt;=F225,F225&lt;=30),"Early Career",AND(31&lt;=F225,F225&lt;=40),"Mid Career",TRUE,"Senior")</f>
        <v>Senior</v>
      </c>
      <c r="R225" t="str" cm="1">
        <f t="array" ref="R225">_xlfn.IFS(AND(0&lt;=J225+K225,J225+K225&lt;=5),"Low",AND(5&lt;=J225+K225,J225+K225&lt;=15),"Medium",TRUE,"High")</f>
        <v>High</v>
      </c>
    </row>
    <row r="226" spans="1:18" x14ac:dyDescent="0.3">
      <c r="A226" s="2" t="s">
        <v>937</v>
      </c>
      <c r="B226" s="5" t="str">
        <f>PROPER(online_course_student_data_1!B226)</f>
        <v>Steven Taylor</v>
      </c>
      <c r="C226" t="s">
        <v>939</v>
      </c>
      <c r="D226" s="5" t="s">
        <v>91</v>
      </c>
      <c r="E226" s="5" t="s">
        <v>70</v>
      </c>
      <c r="F226" s="6">
        <f>IF(OR(ISBLANK(online_course_student_data_1!F226),online_course_student_data_1!F226=0),FLOOR(AVERAGE(online_course_student_data_1!F:F),1),online_course_student_data_1!F226)</f>
        <v>15</v>
      </c>
      <c r="G226" s="1">
        <v>45297</v>
      </c>
      <c r="H226" s="5" t="s">
        <v>19</v>
      </c>
      <c r="I226" s="5" t="s">
        <v>20</v>
      </c>
      <c r="J226" s="6">
        <f>IF(online_course_student_data_1!J226&lt;1,online_course_student_data_1!J226*100,online_course_student_data_1!J226)</f>
        <v>1</v>
      </c>
      <c r="K226">
        <f>IF(online_course_student_data_1!K226&gt;10,online_course_student_data_1!K226/60,online_course_student_data_1!K226)</f>
        <v>1</v>
      </c>
      <c r="L226" t="s">
        <v>36</v>
      </c>
      <c r="M226" s="6">
        <f>IF(OR(ISBLANK(online_course_student_data_1!M226),online_course_student_data_1!M226&gt;5),MEDIAN(online_course_student_data_1!M:M),online_course_student_data_1!M226)</f>
        <v>3</v>
      </c>
      <c r="N226" s="5" t="str">
        <f>IF(AND(Table2[[#This Row],[Completed]]="Yes",Table2[[#This Row],[Feedback_Rating]]&gt;=4),"Yes","No")</f>
        <v>No</v>
      </c>
      <c r="O226" t="s">
        <v>940</v>
      </c>
      <c r="P226">
        <f>LEN(Table2[[#This Row],[Session_Attendance]])-LEN(SUBSTITUTE(Table2[[#This Row],[Session_Attendance]],",",""))+1</f>
        <v>6</v>
      </c>
      <c r="Q226" t="str" cm="1">
        <f t="array" ref="Q226">_xlfn.IFS(AND(18&lt;=F226,F226&lt;=22),"Student",AND(23&lt;=F226,F226&lt;=30),"Early Career",AND(31&lt;=F226,F226&lt;=40),"Mid Career",TRUE,"Senior")</f>
        <v>Senior</v>
      </c>
      <c r="R226" t="str" cm="1">
        <f t="array" ref="R226">_xlfn.IFS(AND(0&lt;=J226+K226,J226+K226&lt;=5),"Low",AND(5&lt;=J226+K226,J226+K226&lt;=15),"Medium",TRUE,"High")</f>
        <v>Low</v>
      </c>
    </row>
    <row r="227" spans="1:18" x14ac:dyDescent="0.3">
      <c r="A227" s="3" t="s">
        <v>941</v>
      </c>
      <c r="B227" s="5" t="str">
        <f>PROPER(online_course_student_data_1!B227)</f>
        <v>Peggy Vaughn</v>
      </c>
      <c r="C227" t="s">
        <v>943</v>
      </c>
      <c r="D227" s="5" t="s">
        <v>17</v>
      </c>
      <c r="E227" s="5" t="s">
        <v>48</v>
      </c>
      <c r="F227" s="6">
        <f>IF(OR(ISBLANK(online_course_student_data_1!F227),online_course_student_data_1!F227=0),FLOOR(AVERAGE(online_course_student_data_1!F:F),1),online_course_student_data_1!F227)</f>
        <v>41</v>
      </c>
      <c r="G227" s="1">
        <v>45043</v>
      </c>
      <c r="H227" s="5" t="s">
        <v>152</v>
      </c>
      <c r="I227" s="5" t="s">
        <v>56</v>
      </c>
      <c r="J227" s="6">
        <f>IF(online_course_student_data_1!J227&lt;1,online_course_student_data_1!J227*100,online_course_student_data_1!J227)</f>
        <v>5</v>
      </c>
      <c r="K227">
        <f>IF(online_course_student_data_1!K227&gt;10,online_course_student_data_1!K227/60,online_course_student_data_1!K227)</f>
        <v>1</v>
      </c>
      <c r="L227" t="s">
        <v>29</v>
      </c>
      <c r="M227" s="6">
        <f>IF(OR(ISBLANK(online_course_student_data_1!M227),online_course_student_data_1!M227&gt;5),MEDIAN(online_course_student_data_1!M:M),online_course_student_data_1!M227)</f>
        <v>2</v>
      </c>
      <c r="N227" s="5" t="str">
        <f>IF(AND(Table2[[#This Row],[Completed]]="Yes",Table2[[#This Row],[Feedback_Rating]]&gt;=4),"Yes","No")</f>
        <v>No</v>
      </c>
      <c r="O227" t="s">
        <v>944</v>
      </c>
      <c r="P227">
        <f>LEN(Table2[[#This Row],[Session_Attendance]])-LEN(SUBSTITUTE(Table2[[#This Row],[Session_Attendance]],",",""))+1</f>
        <v>3</v>
      </c>
      <c r="Q227" t="str" cm="1">
        <f t="array" ref="Q227">_xlfn.IFS(AND(18&lt;=F227,F227&lt;=22),"Student",AND(23&lt;=F227,F227&lt;=30),"Early Career",AND(31&lt;=F227,F227&lt;=40),"Mid Career",TRUE,"Senior")</f>
        <v>Senior</v>
      </c>
      <c r="R227" t="str" cm="1">
        <f t="array" ref="R227">_xlfn.IFS(AND(0&lt;=J227+K227,J227+K227&lt;=5),"Low",AND(5&lt;=J227+K227,J227+K227&lt;=15),"Medium",TRUE,"High")</f>
        <v>Medium</v>
      </c>
    </row>
    <row r="228" spans="1:18" x14ac:dyDescent="0.3">
      <c r="A228" s="2" t="s">
        <v>945</v>
      </c>
      <c r="B228" s="5" t="str">
        <f>PROPER(online_course_student_data_1!B228)</f>
        <v>Tina Simpson</v>
      </c>
      <c r="C228" t="s">
        <v>947</v>
      </c>
      <c r="D228" s="5" t="s">
        <v>91</v>
      </c>
      <c r="E228" s="5" t="s">
        <v>42</v>
      </c>
      <c r="F228" s="6">
        <f>IF(OR(ISBLANK(online_course_student_data_1!F228),online_course_student_data_1!F228=0),FLOOR(AVERAGE(online_course_student_data_1!F:F),1),online_course_student_data_1!F228)</f>
        <v>15</v>
      </c>
      <c r="G228" s="1">
        <v>45266</v>
      </c>
      <c r="H228" s="5" t="s">
        <v>141</v>
      </c>
      <c r="I228" s="5" t="s">
        <v>142</v>
      </c>
      <c r="J228" s="6">
        <f>IF(online_course_student_data_1!J228&lt;1,online_course_student_data_1!J228*100,online_course_student_data_1!J228)</f>
        <v>7.0000000000000009</v>
      </c>
      <c r="K228">
        <f>IF(online_course_student_data_1!K228&gt;10,online_course_student_data_1!K228/60,online_course_student_data_1!K228)</f>
        <v>1.5</v>
      </c>
      <c r="L228" t="s">
        <v>36</v>
      </c>
      <c r="M228" s="6">
        <f>IF(OR(ISBLANK(online_course_student_data_1!M228),online_course_student_data_1!M228&gt;5),MEDIAN(online_course_student_data_1!M:M),online_course_student_data_1!M228)</f>
        <v>4</v>
      </c>
      <c r="N228" s="5" t="str">
        <f>IF(AND(Table2[[#This Row],[Completed]]="Yes",Table2[[#This Row],[Feedback_Rating]]&gt;=4),"Yes","No")</f>
        <v>No</v>
      </c>
      <c r="O228" t="s">
        <v>948</v>
      </c>
      <c r="P228">
        <f>LEN(Table2[[#This Row],[Session_Attendance]])-LEN(SUBSTITUTE(Table2[[#This Row],[Session_Attendance]],",",""))+1</f>
        <v>7</v>
      </c>
      <c r="Q228" t="str" cm="1">
        <f t="array" ref="Q228">_xlfn.IFS(AND(18&lt;=F228,F228&lt;=22),"Student",AND(23&lt;=F228,F228&lt;=30),"Early Career",AND(31&lt;=F228,F228&lt;=40),"Mid Career",TRUE,"Senior")</f>
        <v>Senior</v>
      </c>
      <c r="R228" t="str" cm="1">
        <f t="array" ref="R228">_xlfn.IFS(AND(0&lt;=J228+K228,J228+K228&lt;=5),"Low",AND(5&lt;=J228+K228,J228+K228&lt;=15),"Medium",TRUE,"High")</f>
        <v>Medium</v>
      </c>
    </row>
    <row r="229" spans="1:18" x14ac:dyDescent="0.3">
      <c r="A229" s="3" t="s">
        <v>949</v>
      </c>
      <c r="B229" s="5" t="str">
        <f>PROPER(online_course_student_data_1!B229)</f>
        <v>Joshua Thompson</v>
      </c>
      <c r="C229" t="s">
        <v>951</v>
      </c>
      <c r="D229" s="5" t="s">
        <v>91</v>
      </c>
      <c r="E229" s="5" t="s">
        <v>70</v>
      </c>
      <c r="F229" s="6">
        <f>IF(OR(ISBLANK(online_course_student_data_1!F229),online_course_student_data_1!F229=0),FLOOR(AVERAGE(online_course_student_data_1!F:F),1),online_course_student_data_1!F229)</f>
        <v>15</v>
      </c>
      <c r="G229" s="1">
        <v>44863</v>
      </c>
      <c r="H229" s="5" t="s">
        <v>49</v>
      </c>
      <c r="I229" s="5" t="s">
        <v>35</v>
      </c>
      <c r="J229" s="6">
        <f>IF(online_course_student_data_1!J229&lt;1,online_course_student_data_1!J229*100,online_course_student_data_1!J229)</f>
        <v>25</v>
      </c>
      <c r="K229">
        <f>IF(online_course_student_data_1!K229&gt;10,online_course_student_data_1!K229/60,online_course_student_data_1!K229)</f>
        <v>2</v>
      </c>
      <c r="L229" t="s">
        <v>36</v>
      </c>
      <c r="M229" s="6">
        <f>IF(OR(ISBLANK(online_course_student_data_1!M229),online_course_student_data_1!M229&gt;5),MEDIAN(online_course_student_data_1!M:M),online_course_student_data_1!M229)</f>
        <v>2</v>
      </c>
      <c r="N229" s="5" t="str">
        <f>IF(AND(Table2[[#This Row],[Completed]]="Yes",Table2[[#This Row],[Feedback_Rating]]&gt;=4),"Yes","No")</f>
        <v>No</v>
      </c>
      <c r="O229" t="s">
        <v>952</v>
      </c>
      <c r="P229">
        <f>LEN(Table2[[#This Row],[Session_Attendance]])-LEN(SUBSTITUTE(Table2[[#This Row],[Session_Attendance]],",",""))+1</f>
        <v>8</v>
      </c>
      <c r="Q229" t="str" cm="1">
        <f t="array" ref="Q229">_xlfn.IFS(AND(18&lt;=F229,F229&lt;=22),"Student",AND(23&lt;=F229,F229&lt;=30),"Early Career",AND(31&lt;=F229,F229&lt;=40),"Mid Career",TRUE,"Senior")</f>
        <v>Senior</v>
      </c>
      <c r="R229" t="str" cm="1">
        <f t="array" ref="R229">_xlfn.IFS(AND(0&lt;=J229+K229,J229+K229&lt;=5),"Low",AND(5&lt;=J229+K229,J229+K229&lt;=15),"Medium",TRUE,"High")</f>
        <v>High</v>
      </c>
    </row>
    <row r="230" spans="1:18" x14ac:dyDescent="0.3">
      <c r="A230" s="2" t="s">
        <v>953</v>
      </c>
      <c r="B230" s="5" t="str">
        <f>PROPER(online_course_student_data_1!B230)</f>
        <v>Katie Fuller</v>
      </c>
      <c r="C230" t="s">
        <v>955</v>
      </c>
      <c r="D230" s="5" t="s">
        <v>91</v>
      </c>
      <c r="E230" s="5" t="s">
        <v>26</v>
      </c>
      <c r="F230" s="6">
        <f>IF(OR(ISBLANK(online_course_student_data_1!F230),online_course_student_data_1!F230=0),FLOOR(AVERAGE(online_course_student_data_1!F:F),1),online_course_student_data_1!F230)</f>
        <v>15</v>
      </c>
      <c r="G230" s="1">
        <v>44993</v>
      </c>
      <c r="H230" s="5" t="s">
        <v>43</v>
      </c>
      <c r="I230" s="5" t="s">
        <v>20</v>
      </c>
      <c r="J230" s="6">
        <f>IF(online_course_student_data_1!J230&lt;1,online_course_student_data_1!J230*100,online_course_student_data_1!J230)</f>
        <v>59</v>
      </c>
      <c r="K230">
        <f>IF(online_course_student_data_1!K230&gt;10,online_course_student_data_1!K230/60,online_course_student_data_1!K230)</f>
        <v>1.5</v>
      </c>
      <c r="L230" t="s">
        <v>36</v>
      </c>
      <c r="M230" s="6">
        <f>IF(OR(ISBLANK(online_course_student_data_1!M230),online_course_student_data_1!M230&gt;5),MEDIAN(online_course_student_data_1!M:M),online_course_student_data_1!M230)</f>
        <v>3</v>
      </c>
      <c r="N230" s="5" t="str">
        <f>IF(AND(Table2[[#This Row],[Completed]]="Yes",Table2[[#This Row],[Feedback_Rating]]&gt;=4),"Yes","No")</f>
        <v>No</v>
      </c>
      <c r="O230" t="s">
        <v>956</v>
      </c>
      <c r="P230">
        <f>LEN(Table2[[#This Row],[Session_Attendance]])-LEN(SUBSTITUTE(Table2[[#This Row],[Session_Attendance]],",",""))+1</f>
        <v>6</v>
      </c>
      <c r="Q230" t="str" cm="1">
        <f t="array" ref="Q230">_xlfn.IFS(AND(18&lt;=F230,F230&lt;=22),"Student",AND(23&lt;=F230,F230&lt;=30),"Early Career",AND(31&lt;=F230,F230&lt;=40),"Mid Career",TRUE,"Senior")</f>
        <v>Senior</v>
      </c>
      <c r="R230" t="str" cm="1">
        <f t="array" ref="R230">_xlfn.IFS(AND(0&lt;=J230+K230,J230+K230&lt;=5),"Low",AND(5&lt;=J230+K230,J230+K230&lt;=15),"Medium",TRUE,"High")</f>
        <v>High</v>
      </c>
    </row>
    <row r="231" spans="1:18" x14ac:dyDescent="0.3">
      <c r="A231" s="3" t="s">
        <v>957</v>
      </c>
      <c r="B231" s="5" t="str">
        <f>PROPER(online_course_student_data_1!B231)</f>
        <v>Bob Mccall</v>
      </c>
      <c r="C231" t="s">
        <v>959</v>
      </c>
      <c r="D231" s="5" t="s">
        <v>91</v>
      </c>
      <c r="E231" s="5" t="s">
        <v>48</v>
      </c>
      <c r="F231" s="6">
        <f>IF(OR(ISBLANK(online_course_student_data_1!F231),online_course_student_data_1!F231=0),FLOOR(AVERAGE(online_course_student_data_1!F:F),1),online_course_student_data_1!F231)</f>
        <v>15</v>
      </c>
      <c r="G231" s="1">
        <v>45491</v>
      </c>
      <c r="H231" s="5" t="s">
        <v>165</v>
      </c>
      <c r="I231" s="5" t="s">
        <v>142</v>
      </c>
      <c r="J231" s="6">
        <f>IF(online_course_student_data_1!J231&lt;1,online_course_student_data_1!J231*100,online_course_student_data_1!J231)</f>
        <v>38</v>
      </c>
      <c r="K231">
        <f>IF(online_course_student_data_1!K231&gt;10,online_course_student_data_1!K231/60,online_course_student_data_1!K231)</f>
        <v>0.75</v>
      </c>
      <c r="L231" t="s">
        <v>29</v>
      </c>
      <c r="M231" s="6">
        <f>IF(OR(ISBLANK(online_course_student_data_1!M231),online_course_student_data_1!M231&gt;5),MEDIAN(online_course_student_data_1!M:M),online_course_student_data_1!M231)</f>
        <v>3</v>
      </c>
      <c r="N231" s="5" t="str">
        <f>IF(AND(Table2[[#This Row],[Completed]]="Yes",Table2[[#This Row],[Feedback_Rating]]&gt;=4),"Yes","No")</f>
        <v>No</v>
      </c>
      <c r="O231" t="s">
        <v>960</v>
      </c>
      <c r="P231">
        <f>LEN(Table2[[#This Row],[Session_Attendance]])-LEN(SUBSTITUTE(Table2[[#This Row],[Session_Attendance]],",",""))+1</f>
        <v>7</v>
      </c>
      <c r="Q231" t="str" cm="1">
        <f t="array" ref="Q231">_xlfn.IFS(AND(18&lt;=F231,F231&lt;=22),"Student",AND(23&lt;=F231,F231&lt;=30),"Early Career",AND(31&lt;=F231,F231&lt;=40),"Mid Career",TRUE,"Senior")</f>
        <v>Senior</v>
      </c>
      <c r="R231" t="str" cm="1">
        <f t="array" ref="R231">_xlfn.IFS(AND(0&lt;=J231+K231,J231+K231&lt;=5),"Low",AND(5&lt;=J231+K231,J231+K231&lt;=15),"Medium",TRUE,"High")</f>
        <v>High</v>
      </c>
    </row>
    <row r="232" spans="1:18" x14ac:dyDescent="0.3">
      <c r="A232" s="2" t="s">
        <v>961</v>
      </c>
      <c r="B232" s="5" t="str">
        <f>PROPER(online_course_student_data_1!B232)</f>
        <v>Amy Wade</v>
      </c>
      <c r="C232" t="s">
        <v>963</v>
      </c>
      <c r="D232" s="5" t="s">
        <v>17</v>
      </c>
      <c r="E232" s="5" t="s">
        <v>70</v>
      </c>
      <c r="F232" s="6">
        <f>IF(OR(ISBLANK(online_course_student_data_1!F232),online_course_student_data_1!F232=0),FLOOR(AVERAGE(online_course_student_data_1!F:F),1),online_course_student_data_1!F232)</f>
        <v>15</v>
      </c>
      <c r="G232" s="1">
        <v>44791</v>
      </c>
      <c r="H232" s="5" t="s">
        <v>152</v>
      </c>
      <c r="I232" s="5" t="s">
        <v>56</v>
      </c>
      <c r="J232" s="6">
        <f>IF(online_course_student_data_1!J232&lt;1,online_course_student_data_1!J232*100,online_course_student_data_1!J232)</f>
        <v>99</v>
      </c>
      <c r="K232">
        <f>IF(online_course_student_data_1!K232&gt;10,online_course_student_data_1!K232/60,online_course_student_data_1!K232)</f>
        <v>1.5</v>
      </c>
      <c r="L232" t="s">
        <v>29</v>
      </c>
      <c r="M232" s="6">
        <f>IF(OR(ISBLANK(online_course_student_data_1!M232),online_course_student_data_1!M232&gt;5),MEDIAN(online_course_student_data_1!M:M),online_course_student_data_1!M232)</f>
        <v>2</v>
      </c>
      <c r="N232" s="5" t="str">
        <f>IF(AND(Table2[[#This Row],[Completed]]="Yes",Table2[[#This Row],[Feedback_Rating]]&gt;=4),"Yes","No")</f>
        <v>No</v>
      </c>
      <c r="O232" t="s">
        <v>87</v>
      </c>
      <c r="P232">
        <f>LEN(Table2[[#This Row],[Session_Attendance]])-LEN(SUBSTITUTE(Table2[[#This Row],[Session_Attendance]],",",""))+1</f>
        <v>3</v>
      </c>
      <c r="Q232" t="str" cm="1">
        <f t="array" ref="Q232">_xlfn.IFS(AND(18&lt;=F232,F232&lt;=22),"Student",AND(23&lt;=F232,F232&lt;=30),"Early Career",AND(31&lt;=F232,F232&lt;=40),"Mid Career",TRUE,"Senior")</f>
        <v>Senior</v>
      </c>
      <c r="R232" t="str" cm="1">
        <f t="array" ref="R232">_xlfn.IFS(AND(0&lt;=J232+K232,J232+K232&lt;=5),"Low",AND(5&lt;=J232+K232,J232+K232&lt;=15),"Medium",TRUE,"High")</f>
        <v>High</v>
      </c>
    </row>
    <row r="233" spans="1:18" x14ac:dyDescent="0.3">
      <c r="A233" s="3" t="s">
        <v>964</v>
      </c>
      <c r="B233" s="5" t="str">
        <f>PROPER(online_course_student_data_1!B233)</f>
        <v>Cameron Norman</v>
      </c>
      <c r="C233" t="s">
        <v>966</v>
      </c>
      <c r="D233" s="5" t="s">
        <v>17</v>
      </c>
      <c r="E233" s="5" t="s">
        <v>70</v>
      </c>
      <c r="F233" s="6">
        <f>IF(OR(ISBLANK(online_course_student_data_1!F233),online_course_student_data_1!F233=0),FLOOR(AVERAGE(online_course_student_data_1!F:F),1),online_course_student_data_1!F233)</f>
        <v>15</v>
      </c>
      <c r="G233" s="1">
        <v>45461</v>
      </c>
      <c r="H233" s="5" t="s">
        <v>19</v>
      </c>
      <c r="I233" s="5" t="s">
        <v>20</v>
      </c>
      <c r="J233" s="6">
        <f>IF(online_course_student_data_1!J233&lt;1,online_course_student_data_1!J233*100,online_course_student_data_1!J233)</f>
        <v>16</v>
      </c>
      <c r="K233">
        <f>IF(online_course_student_data_1!K233&gt;10,online_course_student_data_1!K233/60,online_course_student_data_1!K233)</f>
        <v>1</v>
      </c>
      <c r="L233" t="s">
        <v>29</v>
      </c>
      <c r="M233" s="6">
        <f>IF(OR(ISBLANK(online_course_student_data_1!M233),online_course_student_data_1!M233&gt;5),MEDIAN(online_course_student_data_1!M:M),online_course_student_data_1!M233)</f>
        <v>1</v>
      </c>
      <c r="N233" s="5" t="str">
        <f>IF(AND(Table2[[#This Row],[Completed]]="Yes",Table2[[#This Row],[Feedback_Rating]]&gt;=4),"Yes","No")</f>
        <v>No</v>
      </c>
      <c r="O233" t="s">
        <v>967</v>
      </c>
      <c r="P233">
        <f>LEN(Table2[[#This Row],[Session_Attendance]])-LEN(SUBSTITUTE(Table2[[#This Row],[Session_Attendance]],",",""))+1</f>
        <v>4</v>
      </c>
      <c r="Q233" t="str" cm="1">
        <f t="array" ref="Q233">_xlfn.IFS(AND(18&lt;=F233,F233&lt;=22),"Student",AND(23&lt;=F233,F233&lt;=30),"Early Career",AND(31&lt;=F233,F233&lt;=40),"Mid Career",TRUE,"Senior")</f>
        <v>Senior</v>
      </c>
      <c r="R233" t="str" cm="1">
        <f t="array" ref="R233">_xlfn.IFS(AND(0&lt;=J233+K233,J233+K233&lt;=5),"Low",AND(5&lt;=J233+K233,J233+K233&lt;=15),"Medium",TRUE,"High")</f>
        <v>High</v>
      </c>
    </row>
    <row r="234" spans="1:18" x14ac:dyDescent="0.3">
      <c r="A234" s="2" t="s">
        <v>968</v>
      </c>
      <c r="B234" s="5" t="str">
        <f>PROPER(online_course_student_data_1!B234)</f>
        <v>Lori Crawford</v>
      </c>
      <c r="C234" t="s">
        <v>970</v>
      </c>
      <c r="D234" s="5" t="s">
        <v>91</v>
      </c>
      <c r="E234" s="5" t="s">
        <v>42</v>
      </c>
      <c r="F234" s="6">
        <f>IF(OR(ISBLANK(online_course_student_data_1!F234),online_course_student_data_1!F234=0),FLOOR(AVERAGE(online_course_student_data_1!F:F),1),online_course_student_data_1!F234)</f>
        <v>15</v>
      </c>
      <c r="G234" s="1">
        <v>45080</v>
      </c>
      <c r="H234" s="5" t="s">
        <v>110</v>
      </c>
      <c r="I234" s="5" t="s">
        <v>56</v>
      </c>
      <c r="J234" s="6">
        <f>IF(online_course_student_data_1!J234&lt;1,online_course_student_data_1!J234*100,online_course_student_data_1!J234)</f>
        <v>87</v>
      </c>
      <c r="K234">
        <f>IF(online_course_student_data_1!K234&gt;10,online_course_student_data_1!K234/60,online_course_student_data_1!K234)</f>
        <v>2</v>
      </c>
      <c r="L234" t="s">
        <v>29</v>
      </c>
      <c r="M234" s="6">
        <f>IF(OR(ISBLANK(online_course_student_data_1!M234),online_course_student_data_1!M234&gt;5),MEDIAN(online_course_student_data_1!M:M),online_course_student_data_1!M234)</f>
        <v>4</v>
      </c>
      <c r="N234" s="5" t="str">
        <f>IF(AND(Table2[[#This Row],[Completed]]="Yes",Table2[[#This Row],[Feedback_Rating]]&gt;=4),"Yes","No")</f>
        <v>Yes</v>
      </c>
      <c r="O234" t="s">
        <v>971</v>
      </c>
      <c r="P234">
        <f>LEN(Table2[[#This Row],[Session_Attendance]])-LEN(SUBSTITUTE(Table2[[#This Row],[Session_Attendance]],",",""))+1</f>
        <v>7</v>
      </c>
      <c r="Q234" t="str" cm="1">
        <f t="array" ref="Q234">_xlfn.IFS(AND(18&lt;=F234,F234&lt;=22),"Student",AND(23&lt;=F234,F234&lt;=30),"Early Career",AND(31&lt;=F234,F234&lt;=40),"Mid Career",TRUE,"Senior")</f>
        <v>Senior</v>
      </c>
      <c r="R234" t="str" cm="1">
        <f t="array" ref="R234">_xlfn.IFS(AND(0&lt;=J234+K234,J234+K234&lt;=5),"Low",AND(5&lt;=J234+K234,J234+K234&lt;=15),"Medium",TRUE,"High")</f>
        <v>High</v>
      </c>
    </row>
    <row r="235" spans="1:18" x14ac:dyDescent="0.3">
      <c r="A235" s="3" t="s">
        <v>972</v>
      </c>
      <c r="B235" s="5" t="str">
        <f>PROPER(online_course_student_data_1!B235)</f>
        <v>Miranda Perez</v>
      </c>
      <c r="C235" t="s">
        <v>974</v>
      </c>
      <c r="D235" s="5" t="s">
        <v>91</v>
      </c>
      <c r="E235" s="5" t="s">
        <v>48</v>
      </c>
      <c r="F235" s="6">
        <f>IF(OR(ISBLANK(online_course_student_data_1!F235),online_course_student_data_1!F235=0),FLOOR(AVERAGE(online_course_student_data_1!F:F),1),online_course_student_data_1!F235)</f>
        <v>31</v>
      </c>
      <c r="G235" s="1">
        <v>44902</v>
      </c>
      <c r="H235" s="5" t="s">
        <v>27</v>
      </c>
      <c r="I235" s="5" t="s">
        <v>28</v>
      </c>
      <c r="J235" s="6">
        <f>IF(online_course_student_data_1!J235&lt;1,online_course_student_data_1!J235*100,online_course_student_data_1!J235)</f>
        <v>52</v>
      </c>
      <c r="K235">
        <f>IF(online_course_student_data_1!K235&gt;10,online_course_student_data_1!K235/60,online_course_student_data_1!K235)</f>
        <v>1</v>
      </c>
      <c r="L235" t="s">
        <v>29</v>
      </c>
      <c r="M235" s="6">
        <f>IF(OR(ISBLANK(online_course_student_data_1!M235),online_course_student_data_1!M235&gt;5),MEDIAN(online_course_student_data_1!M:M),online_course_student_data_1!M235)</f>
        <v>5</v>
      </c>
      <c r="N235" s="5" t="str">
        <f>IF(AND(Table2[[#This Row],[Completed]]="Yes",Table2[[#This Row],[Feedback_Rating]]&gt;=4),"Yes","No")</f>
        <v>Yes</v>
      </c>
      <c r="O235" t="s">
        <v>975</v>
      </c>
      <c r="P235">
        <f>LEN(Table2[[#This Row],[Session_Attendance]])-LEN(SUBSTITUTE(Table2[[#This Row],[Session_Attendance]],",",""))+1</f>
        <v>4</v>
      </c>
      <c r="Q235" t="str" cm="1">
        <f t="array" ref="Q235">_xlfn.IFS(AND(18&lt;=F235,F235&lt;=22),"Student",AND(23&lt;=F235,F235&lt;=30),"Early Career",AND(31&lt;=F235,F235&lt;=40),"Mid Career",TRUE,"Senior")</f>
        <v>Mid Career</v>
      </c>
      <c r="R235" t="str" cm="1">
        <f t="array" ref="R235">_xlfn.IFS(AND(0&lt;=J235+K235,J235+K235&lt;=5),"Low",AND(5&lt;=J235+K235,J235+K235&lt;=15),"Medium",TRUE,"High")</f>
        <v>High</v>
      </c>
    </row>
    <row r="236" spans="1:18" x14ac:dyDescent="0.3">
      <c r="A236" s="2" t="s">
        <v>976</v>
      </c>
      <c r="B236" s="5" t="str">
        <f>PROPER(online_course_student_data_1!B236)</f>
        <v>Suzanne Yang</v>
      </c>
      <c r="C236" t="s">
        <v>978</v>
      </c>
      <c r="D236" s="5" t="s">
        <v>17</v>
      </c>
      <c r="E236" s="5" t="s">
        <v>70</v>
      </c>
      <c r="F236" s="6">
        <f>IF(OR(ISBLANK(online_course_student_data_1!F236),online_course_student_data_1!F236=0),FLOOR(AVERAGE(online_course_student_data_1!F:F),1),online_course_student_data_1!F236)</f>
        <v>26</v>
      </c>
      <c r="G236" s="1">
        <v>44936</v>
      </c>
      <c r="H236" s="5" t="s">
        <v>141</v>
      </c>
      <c r="I236" s="5" t="s">
        <v>142</v>
      </c>
      <c r="J236" s="6">
        <f>IF(online_course_student_data_1!J236&lt;1,online_course_student_data_1!J236*100,online_course_student_data_1!J236)</f>
        <v>45</v>
      </c>
      <c r="K236">
        <f>IF(online_course_student_data_1!K236&gt;10,online_course_student_data_1!K236/60,online_course_student_data_1!K236)</f>
        <v>2</v>
      </c>
      <c r="L236" t="s">
        <v>29</v>
      </c>
      <c r="M236" s="6">
        <f>IF(OR(ISBLANK(online_course_student_data_1!M236),online_course_student_data_1!M236&gt;5),MEDIAN(online_course_student_data_1!M:M),online_course_student_data_1!M236)</f>
        <v>4</v>
      </c>
      <c r="N236" s="5" t="str">
        <f>IF(AND(Table2[[#This Row],[Completed]]="Yes",Table2[[#This Row],[Feedback_Rating]]&gt;=4),"Yes","No")</f>
        <v>Yes</v>
      </c>
      <c r="O236" t="s">
        <v>979</v>
      </c>
      <c r="P236">
        <f>LEN(Table2[[#This Row],[Session_Attendance]])-LEN(SUBSTITUTE(Table2[[#This Row],[Session_Attendance]],",",""))+1</f>
        <v>1</v>
      </c>
      <c r="Q236" t="str" cm="1">
        <f t="array" ref="Q236">_xlfn.IFS(AND(18&lt;=F236,F236&lt;=22),"Student",AND(23&lt;=F236,F236&lt;=30),"Early Career",AND(31&lt;=F236,F236&lt;=40),"Mid Career",TRUE,"Senior")</f>
        <v>Early Career</v>
      </c>
      <c r="R236" t="str" cm="1">
        <f t="array" ref="R236">_xlfn.IFS(AND(0&lt;=J236+K236,J236+K236&lt;=5),"Low",AND(5&lt;=J236+K236,J236+K236&lt;=15),"Medium",TRUE,"High")</f>
        <v>High</v>
      </c>
    </row>
    <row r="237" spans="1:18" x14ac:dyDescent="0.3">
      <c r="A237" s="3" t="s">
        <v>980</v>
      </c>
      <c r="B237" s="5" t="str">
        <f>PROPER(online_course_student_data_1!B237)</f>
        <v>Jonathan Winters</v>
      </c>
      <c r="C237" t="s">
        <v>982</v>
      </c>
      <c r="D237" s="5" t="s">
        <v>17</v>
      </c>
      <c r="E237" s="5" t="s">
        <v>48</v>
      </c>
      <c r="F237" s="6">
        <f>IF(OR(ISBLANK(online_course_student_data_1!F237),online_course_student_data_1!F237=0),FLOOR(AVERAGE(online_course_student_data_1!F:F),1),online_course_student_data_1!F237)</f>
        <v>21</v>
      </c>
      <c r="G237" s="1">
        <v>45155</v>
      </c>
      <c r="H237" s="5" t="s">
        <v>229</v>
      </c>
      <c r="I237" s="5" t="s">
        <v>142</v>
      </c>
      <c r="J237" s="6">
        <f>IF(online_course_student_data_1!J237&lt;1,online_course_student_data_1!J237*100,online_course_student_data_1!J237)</f>
        <v>60</v>
      </c>
      <c r="K237">
        <f>IF(online_course_student_data_1!K237&gt;10,online_course_student_data_1!K237/60,online_course_student_data_1!K237)</f>
        <v>1.5</v>
      </c>
      <c r="L237" t="s">
        <v>29</v>
      </c>
      <c r="M237" s="6">
        <f>IF(OR(ISBLANK(online_course_student_data_1!M237),online_course_student_data_1!M237&gt;5),MEDIAN(online_course_student_data_1!M:M),online_course_student_data_1!M237)</f>
        <v>5</v>
      </c>
      <c r="N237" s="5" t="str">
        <f>IF(AND(Table2[[#This Row],[Completed]]="Yes",Table2[[#This Row],[Feedback_Rating]]&gt;=4),"Yes","No")</f>
        <v>Yes</v>
      </c>
      <c r="O237" t="s">
        <v>983</v>
      </c>
      <c r="P237">
        <f>LEN(Table2[[#This Row],[Session_Attendance]])-LEN(SUBSTITUTE(Table2[[#This Row],[Session_Attendance]],",",""))+1</f>
        <v>5</v>
      </c>
      <c r="Q237" t="str" cm="1">
        <f t="array" ref="Q237">_xlfn.IFS(AND(18&lt;=F237,F237&lt;=22),"Student",AND(23&lt;=F237,F237&lt;=30),"Early Career",AND(31&lt;=F237,F237&lt;=40),"Mid Career",TRUE,"Senior")</f>
        <v>Student</v>
      </c>
      <c r="R237" t="str" cm="1">
        <f t="array" ref="R237">_xlfn.IFS(AND(0&lt;=J237+K237,J237+K237&lt;=5),"Low",AND(5&lt;=J237+K237,J237+K237&lt;=15),"Medium",TRUE,"High")</f>
        <v>High</v>
      </c>
    </row>
    <row r="238" spans="1:18" x14ac:dyDescent="0.3">
      <c r="A238" s="2" t="s">
        <v>984</v>
      </c>
      <c r="B238" s="5" t="str">
        <f>PROPER(online_course_student_data_1!B238)</f>
        <v>Curtis Elliott</v>
      </c>
      <c r="C238" t="s">
        <v>986</v>
      </c>
      <c r="D238" s="5" t="s">
        <v>91</v>
      </c>
      <c r="E238" s="5" t="s">
        <v>48</v>
      </c>
      <c r="F238" s="6">
        <f>IF(OR(ISBLANK(online_course_student_data_1!F238),online_course_student_data_1!F238=0),FLOOR(AVERAGE(online_course_student_data_1!F:F),1),online_course_student_data_1!F238)</f>
        <v>15</v>
      </c>
      <c r="G238" s="1">
        <v>45140</v>
      </c>
      <c r="H238" s="5" t="s">
        <v>27</v>
      </c>
      <c r="I238" s="5" t="s">
        <v>28</v>
      </c>
      <c r="J238" s="6">
        <f>IF(online_course_student_data_1!J238&lt;1,online_course_student_data_1!J238*100,online_course_student_data_1!J238)</f>
        <v>49</v>
      </c>
      <c r="K238">
        <f>IF(online_course_student_data_1!K238&gt;10,online_course_student_data_1!K238/60,online_course_student_data_1!K238)</f>
        <v>1.5</v>
      </c>
      <c r="L238" t="s">
        <v>36</v>
      </c>
      <c r="M238" s="6">
        <f>IF(OR(ISBLANK(online_course_student_data_1!M238),online_course_student_data_1!M238&gt;5),MEDIAN(online_course_student_data_1!M:M),online_course_student_data_1!M238)</f>
        <v>3</v>
      </c>
      <c r="N238" s="5" t="str">
        <f>IF(AND(Table2[[#This Row],[Completed]]="Yes",Table2[[#This Row],[Feedback_Rating]]&gt;=4),"Yes","No")</f>
        <v>No</v>
      </c>
      <c r="O238" t="s">
        <v>987</v>
      </c>
      <c r="P238">
        <f>LEN(Table2[[#This Row],[Session_Attendance]])-LEN(SUBSTITUTE(Table2[[#This Row],[Session_Attendance]],",",""))+1</f>
        <v>1</v>
      </c>
      <c r="Q238" t="str" cm="1">
        <f t="array" ref="Q238">_xlfn.IFS(AND(18&lt;=F238,F238&lt;=22),"Student",AND(23&lt;=F238,F238&lt;=30),"Early Career",AND(31&lt;=F238,F238&lt;=40),"Mid Career",TRUE,"Senior")</f>
        <v>Senior</v>
      </c>
      <c r="R238" t="str" cm="1">
        <f t="array" ref="R238">_xlfn.IFS(AND(0&lt;=J238+K238,J238+K238&lt;=5),"Low",AND(5&lt;=J238+K238,J238+K238&lt;=15),"Medium",TRUE,"High")</f>
        <v>High</v>
      </c>
    </row>
    <row r="239" spans="1:18" x14ac:dyDescent="0.3">
      <c r="A239" s="3" t="s">
        <v>988</v>
      </c>
      <c r="B239" s="5" t="str">
        <f>PROPER(online_course_student_data_1!B239)</f>
        <v>Brittany Randolph</v>
      </c>
      <c r="C239" t="s">
        <v>990</v>
      </c>
      <c r="D239" s="5" t="s">
        <v>17</v>
      </c>
      <c r="E239" s="5" t="s">
        <v>26</v>
      </c>
      <c r="F239" s="6">
        <f>IF(OR(ISBLANK(online_course_student_data_1!F239),online_course_student_data_1!F239=0),FLOOR(AVERAGE(online_course_student_data_1!F:F),1),online_course_student_data_1!F239)</f>
        <v>27</v>
      </c>
      <c r="G239" s="1">
        <v>44961</v>
      </c>
      <c r="H239" s="5" t="s">
        <v>71</v>
      </c>
      <c r="I239" s="5" t="s">
        <v>35</v>
      </c>
      <c r="J239" s="6">
        <f>IF(online_course_student_data_1!J239&lt;1,online_course_student_data_1!J239*100,online_course_student_data_1!J239)</f>
        <v>72</v>
      </c>
      <c r="K239">
        <f>IF(online_course_student_data_1!K239&gt;10,online_course_student_data_1!K239/60,online_course_student_data_1!K239)</f>
        <v>1</v>
      </c>
      <c r="L239" t="s">
        <v>29</v>
      </c>
      <c r="M239" s="6">
        <f>IF(OR(ISBLANK(online_course_student_data_1!M239),online_course_student_data_1!M239&gt;5),MEDIAN(online_course_student_data_1!M:M),online_course_student_data_1!M239)</f>
        <v>5</v>
      </c>
      <c r="N239" s="5" t="str">
        <f>IF(AND(Table2[[#This Row],[Completed]]="Yes",Table2[[#This Row],[Feedback_Rating]]&gt;=4),"Yes","No")</f>
        <v>Yes</v>
      </c>
      <c r="O239" t="s">
        <v>991</v>
      </c>
      <c r="P239">
        <f>LEN(Table2[[#This Row],[Session_Attendance]])-LEN(SUBSTITUTE(Table2[[#This Row],[Session_Attendance]],",",""))+1</f>
        <v>1</v>
      </c>
      <c r="Q239" t="str" cm="1">
        <f t="array" ref="Q239">_xlfn.IFS(AND(18&lt;=F239,F239&lt;=22),"Student",AND(23&lt;=F239,F239&lt;=30),"Early Career",AND(31&lt;=F239,F239&lt;=40),"Mid Career",TRUE,"Senior")</f>
        <v>Early Career</v>
      </c>
      <c r="R239" t="str" cm="1">
        <f t="array" ref="R239">_xlfn.IFS(AND(0&lt;=J239+K239,J239+K239&lt;=5),"Low",AND(5&lt;=J239+K239,J239+K239&lt;=15),"Medium",TRUE,"High")</f>
        <v>High</v>
      </c>
    </row>
    <row r="240" spans="1:18" x14ac:dyDescent="0.3">
      <c r="A240" s="2" t="s">
        <v>992</v>
      </c>
      <c r="B240" s="5" t="str">
        <f>PROPER(online_course_student_data_1!B240)</f>
        <v>Johnathan Brown</v>
      </c>
      <c r="C240" t="s">
        <v>994</v>
      </c>
      <c r="D240" s="5" t="s">
        <v>91</v>
      </c>
      <c r="E240" s="5" t="s">
        <v>26</v>
      </c>
      <c r="F240" s="6">
        <f>IF(OR(ISBLANK(online_course_student_data_1!F240),online_course_student_data_1!F240=0),FLOOR(AVERAGE(online_course_student_data_1!F:F),1),online_course_student_data_1!F240)</f>
        <v>40</v>
      </c>
      <c r="G240" s="1">
        <v>45135</v>
      </c>
      <c r="H240" s="5" t="s">
        <v>19</v>
      </c>
      <c r="I240" s="5" t="s">
        <v>20</v>
      </c>
      <c r="J240" s="6">
        <f>IF(online_course_student_data_1!J240&lt;1,online_course_student_data_1!J240*100,online_course_student_data_1!J240)</f>
        <v>0</v>
      </c>
      <c r="K240">
        <f>IF(online_course_student_data_1!K240&gt;10,online_course_student_data_1!K240/60,online_course_student_data_1!K240)</f>
        <v>1.5</v>
      </c>
      <c r="L240" t="s">
        <v>29</v>
      </c>
      <c r="M240" s="6">
        <f>IF(OR(ISBLANK(online_course_student_data_1!M240),online_course_student_data_1!M240&gt;5),MEDIAN(online_course_student_data_1!M:M),online_course_student_data_1!M240)</f>
        <v>3</v>
      </c>
      <c r="N240" s="5" t="str">
        <f>IF(AND(Table2[[#This Row],[Completed]]="Yes",Table2[[#This Row],[Feedback_Rating]]&gt;=4),"Yes","No")</f>
        <v>No</v>
      </c>
      <c r="O240" t="s">
        <v>995</v>
      </c>
      <c r="P240">
        <f>LEN(Table2[[#This Row],[Session_Attendance]])-LEN(SUBSTITUTE(Table2[[#This Row],[Session_Attendance]],",",""))+1</f>
        <v>4</v>
      </c>
      <c r="Q240" t="str" cm="1">
        <f t="array" ref="Q240">_xlfn.IFS(AND(18&lt;=F240,F240&lt;=22),"Student",AND(23&lt;=F240,F240&lt;=30),"Early Career",AND(31&lt;=F240,F240&lt;=40),"Mid Career",TRUE,"Senior")</f>
        <v>Mid Career</v>
      </c>
      <c r="R240" t="str" cm="1">
        <f t="array" ref="R240">_xlfn.IFS(AND(0&lt;=J240+K240,J240+K240&lt;=5),"Low",AND(5&lt;=J240+K240,J240+K240&lt;=15),"Medium",TRUE,"High")</f>
        <v>Low</v>
      </c>
    </row>
    <row r="241" spans="1:18" x14ac:dyDescent="0.3">
      <c r="A241" s="3" t="s">
        <v>996</v>
      </c>
      <c r="B241" s="5" t="str">
        <f>PROPER(online_course_student_data_1!B241)</f>
        <v>Angela Bradley</v>
      </c>
      <c r="C241" t="s">
        <v>998</v>
      </c>
      <c r="D241" s="5" t="s">
        <v>17</v>
      </c>
      <c r="E241" s="5" t="s">
        <v>70</v>
      </c>
      <c r="F241" s="6">
        <f>IF(OR(ISBLANK(online_course_student_data_1!F241),online_course_student_data_1!F241=0),FLOOR(AVERAGE(online_course_student_data_1!F:F),1),online_course_student_data_1!F241)</f>
        <v>15</v>
      </c>
      <c r="G241" s="1">
        <v>45560</v>
      </c>
      <c r="H241" s="5" t="s">
        <v>19</v>
      </c>
      <c r="I241" s="5" t="s">
        <v>20</v>
      </c>
      <c r="J241" s="6">
        <f>IF(online_course_student_data_1!J241&lt;1,online_course_student_data_1!J241*100,online_course_student_data_1!J241)</f>
        <v>18</v>
      </c>
      <c r="K241">
        <f>IF(online_course_student_data_1!K241&gt;10,online_course_student_data_1!K241/60,online_course_student_data_1!K241)</f>
        <v>0.75</v>
      </c>
      <c r="L241" t="s">
        <v>36</v>
      </c>
      <c r="M241" s="6">
        <f>IF(OR(ISBLANK(online_course_student_data_1!M241),online_course_student_data_1!M241&gt;5),MEDIAN(online_course_student_data_1!M:M),online_course_student_data_1!M241)</f>
        <v>4</v>
      </c>
      <c r="N241" s="5" t="str">
        <f>IF(AND(Table2[[#This Row],[Completed]]="Yes",Table2[[#This Row],[Feedback_Rating]]&gt;=4),"Yes","No")</f>
        <v>No</v>
      </c>
      <c r="O241" t="s">
        <v>999</v>
      </c>
      <c r="P241">
        <f>LEN(Table2[[#This Row],[Session_Attendance]])-LEN(SUBSTITUTE(Table2[[#This Row],[Session_Attendance]],",",""))+1</f>
        <v>3</v>
      </c>
      <c r="Q241" t="str" cm="1">
        <f t="array" ref="Q241">_xlfn.IFS(AND(18&lt;=F241,F241&lt;=22),"Student",AND(23&lt;=F241,F241&lt;=30),"Early Career",AND(31&lt;=F241,F241&lt;=40),"Mid Career",TRUE,"Senior")</f>
        <v>Senior</v>
      </c>
      <c r="R241" t="str" cm="1">
        <f t="array" ref="R241">_xlfn.IFS(AND(0&lt;=J241+K241,J241+K241&lt;=5),"Low",AND(5&lt;=J241+K241,J241+K241&lt;=15),"Medium",TRUE,"High")</f>
        <v>High</v>
      </c>
    </row>
    <row r="242" spans="1:18" x14ac:dyDescent="0.3">
      <c r="A242" s="2" t="s">
        <v>1000</v>
      </c>
      <c r="B242" s="5" t="str">
        <f>PROPER(online_course_student_data_1!B242)</f>
        <v>Dillon Jones</v>
      </c>
      <c r="C242" t="s">
        <v>1002</v>
      </c>
      <c r="D242" s="5" t="s">
        <v>17</v>
      </c>
      <c r="E242" s="5" t="s">
        <v>26</v>
      </c>
      <c r="F242" s="6">
        <f>IF(OR(ISBLANK(online_course_student_data_1!F242),online_course_student_data_1!F242=0),FLOOR(AVERAGE(online_course_student_data_1!F:F),1),online_course_student_data_1!F242)</f>
        <v>15</v>
      </c>
      <c r="G242" s="1">
        <v>45268</v>
      </c>
      <c r="H242" s="5" t="s">
        <v>86</v>
      </c>
      <c r="I242" s="5" t="s">
        <v>28</v>
      </c>
      <c r="J242" s="6">
        <f>IF(online_course_student_data_1!J242&lt;1,online_course_student_data_1!J242*100,online_course_student_data_1!J242)</f>
        <v>20</v>
      </c>
      <c r="K242">
        <f>IF(online_course_student_data_1!K242&gt;10,online_course_student_data_1!K242/60,online_course_student_data_1!K242)</f>
        <v>2</v>
      </c>
      <c r="L242" t="s">
        <v>36</v>
      </c>
      <c r="M242" s="6">
        <f>IF(OR(ISBLANK(online_course_student_data_1!M242),online_course_student_data_1!M242&gt;5),MEDIAN(online_course_student_data_1!M:M),online_course_student_data_1!M242)</f>
        <v>4</v>
      </c>
      <c r="N242" s="5" t="str">
        <f>IF(AND(Table2[[#This Row],[Completed]]="Yes",Table2[[#This Row],[Feedback_Rating]]&gt;=4),"Yes","No")</f>
        <v>No</v>
      </c>
      <c r="O242" t="s">
        <v>1003</v>
      </c>
      <c r="P242">
        <f>LEN(Table2[[#This Row],[Session_Attendance]])-LEN(SUBSTITUTE(Table2[[#This Row],[Session_Attendance]],",",""))+1</f>
        <v>6</v>
      </c>
      <c r="Q242" t="str" cm="1">
        <f t="array" ref="Q242">_xlfn.IFS(AND(18&lt;=F242,F242&lt;=22),"Student",AND(23&lt;=F242,F242&lt;=30),"Early Career",AND(31&lt;=F242,F242&lt;=40),"Mid Career",TRUE,"Senior")</f>
        <v>Senior</v>
      </c>
      <c r="R242" t="str" cm="1">
        <f t="array" ref="R242">_xlfn.IFS(AND(0&lt;=J242+K242,J242+K242&lt;=5),"Low",AND(5&lt;=J242+K242,J242+K242&lt;=15),"Medium",TRUE,"High")</f>
        <v>High</v>
      </c>
    </row>
    <row r="243" spans="1:18" x14ac:dyDescent="0.3">
      <c r="A243" s="3" t="s">
        <v>1004</v>
      </c>
      <c r="B243" s="5" t="str">
        <f>PROPER(online_course_student_data_1!B243)</f>
        <v>Christine Parker</v>
      </c>
      <c r="C243" t="s">
        <v>1006</v>
      </c>
      <c r="D243" s="5" t="s">
        <v>91</v>
      </c>
      <c r="E243" s="5" t="s">
        <v>48</v>
      </c>
      <c r="F243" s="6">
        <f>IF(OR(ISBLANK(online_course_student_data_1!F243),online_course_student_data_1!F243=0),FLOOR(AVERAGE(online_course_student_data_1!F:F),1),online_course_student_data_1!F243)</f>
        <v>41</v>
      </c>
      <c r="G243" s="1">
        <v>45145</v>
      </c>
      <c r="H243" s="5" t="s">
        <v>65</v>
      </c>
      <c r="I243" s="5" t="s">
        <v>28</v>
      </c>
      <c r="J243" s="6">
        <f>IF(online_course_student_data_1!J243&lt;1,online_course_student_data_1!J243*100,online_course_student_data_1!J243)</f>
        <v>22</v>
      </c>
      <c r="K243">
        <f>IF(online_course_student_data_1!K243&gt;10,online_course_student_data_1!K243/60,online_course_student_data_1!K243)</f>
        <v>1</v>
      </c>
      <c r="L243" t="s">
        <v>29</v>
      </c>
      <c r="M243" s="6">
        <f>IF(OR(ISBLANK(online_course_student_data_1!M243),online_course_student_data_1!M243&gt;5),MEDIAN(online_course_student_data_1!M:M),online_course_student_data_1!M243)</f>
        <v>4</v>
      </c>
      <c r="N243" s="5" t="str">
        <f>IF(AND(Table2[[#This Row],[Completed]]="Yes",Table2[[#This Row],[Feedback_Rating]]&gt;=4),"Yes","No")</f>
        <v>Yes</v>
      </c>
      <c r="O243" t="s">
        <v>1007</v>
      </c>
      <c r="P243">
        <f>LEN(Table2[[#This Row],[Session_Attendance]])-LEN(SUBSTITUTE(Table2[[#This Row],[Session_Attendance]],",",""))+1</f>
        <v>4</v>
      </c>
      <c r="Q243" t="str" cm="1">
        <f t="array" ref="Q243">_xlfn.IFS(AND(18&lt;=F243,F243&lt;=22),"Student",AND(23&lt;=F243,F243&lt;=30),"Early Career",AND(31&lt;=F243,F243&lt;=40),"Mid Career",TRUE,"Senior")</f>
        <v>Senior</v>
      </c>
      <c r="R243" t="str" cm="1">
        <f t="array" ref="R243">_xlfn.IFS(AND(0&lt;=J243+K243,J243+K243&lt;=5),"Low",AND(5&lt;=J243+K243,J243+K243&lt;=15),"Medium",TRUE,"High")</f>
        <v>High</v>
      </c>
    </row>
    <row r="244" spans="1:18" x14ac:dyDescent="0.3">
      <c r="A244" s="2" t="s">
        <v>1008</v>
      </c>
      <c r="B244" s="5" t="str">
        <f>PROPER(online_course_student_data_1!B244)</f>
        <v>Erin Davis</v>
      </c>
      <c r="C244" t="s">
        <v>1010</v>
      </c>
      <c r="D244" s="5" t="s">
        <v>17</v>
      </c>
      <c r="E244" s="5" t="s">
        <v>48</v>
      </c>
      <c r="F244" s="6">
        <f>IF(OR(ISBLANK(online_course_student_data_1!F244),online_course_student_data_1!F244=0),FLOOR(AVERAGE(online_course_student_data_1!F:F),1),online_course_student_data_1!F244)</f>
        <v>15</v>
      </c>
      <c r="G244" s="1">
        <v>45752</v>
      </c>
      <c r="H244" s="5" t="s">
        <v>110</v>
      </c>
      <c r="I244" s="5" t="s">
        <v>56</v>
      </c>
      <c r="J244" s="6">
        <f>IF(online_course_student_data_1!J244&lt;1,online_course_student_data_1!J244*100,online_course_student_data_1!J244)</f>
        <v>78</v>
      </c>
      <c r="K244">
        <f>IF(online_course_student_data_1!K244&gt;10,online_course_student_data_1!K244/60,online_course_student_data_1!K244)</f>
        <v>1.5</v>
      </c>
      <c r="L244" t="s">
        <v>29</v>
      </c>
      <c r="M244" s="6">
        <f>IF(OR(ISBLANK(online_course_student_data_1!M244),online_course_student_data_1!M244&gt;5),MEDIAN(online_course_student_data_1!M:M),online_course_student_data_1!M244)</f>
        <v>2</v>
      </c>
      <c r="N244" s="5" t="str">
        <f>IF(AND(Table2[[#This Row],[Completed]]="Yes",Table2[[#This Row],[Feedback_Rating]]&gt;=4),"Yes","No")</f>
        <v>No</v>
      </c>
      <c r="O244" t="s">
        <v>1011</v>
      </c>
      <c r="P244">
        <f>LEN(Table2[[#This Row],[Session_Attendance]])-LEN(SUBSTITUTE(Table2[[#This Row],[Session_Attendance]],",",""))+1</f>
        <v>1</v>
      </c>
      <c r="Q244" t="str" cm="1">
        <f t="array" ref="Q244">_xlfn.IFS(AND(18&lt;=F244,F244&lt;=22),"Student",AND(23&lt;=F244,F244&lt;=30),"Early Career",AND(31&lt;=F244,F244&lt;=40),"Mid Career",TRUE,"Senior")</f>
        <v>Senior</v>
      </c>
      <c r="R244" t="str" cm="1">
        <f t="array" ref="R244">_xlfn.IFS(AND(0&lt;=J244+K244,J244+K244&lt;=5),"Low",AND(5&lt;=J244+K244,J244+K244&lt;=15),"Medium",TRUE,"High")</f>
        <v>High</v>
      </c>
    </row>
    <row r="245" spans="1:18" x14ac:dyDescent="0.3">
      <c r="A245" s="3" t="s">
        <v>1012</v>
      </c>
      <c r="B245" s="5" t="str">
        <f>PROPER(online_course_student_data_1!B245)</f>
        <v>Brian Leon</v>
      </c>
      <c r="C245" t="s">
        <v>1014</v>
      </c>
      <c r="D245" s="5" t="s">
        <v>17</v>
      </c>
      <c r="E245" s="5" t="s">
        <v>70</v>
      </c>
      <c r="F245" s="6">
        <f>IF(OR(ISBLANK(online_course_student_data_1!F245),online_course_student_data_1!F245=0),FLOOR(AVERAGE(online_course_student_data_1!F:F),1),online_course_student_data_1!F245)</f>
        <v>15</v>
      </c>
      <c r="G245" s="1">
        <v>45360</v>
      </c>
      <c r="H245" s="5" t="s">
        <v>34</v>
      </c>
      <c r="I245" s="5" t="s">
        <v>35</v>
      </c>
      <c r="J245" s="6">
        <f>IF(online_course_student_data_1!J245&lt;1,online_course_student_data_1!J245*100,online_course_student_data_1!J245)</f>
        <v>93</v>
      </c>
      <c r="K245">
        <f>IF(online_course_student_data_1!K245&gt;10,online_course_student_data_1!K245/60,online_course_student_data_1!K245)</f>
        <v>1</v>
      </c>
      <c r="L245" t="s">
        <v>36</v>
      </c>
      <c r="M245" s="6">
        <f>IF(OR(ISBLANK(online_course_student_data_1!M245),online_course_student_data_1!M245&gt;5),MEDIAN(online_course_student_data_1!M:M),online_course_student_data_1!M245)</f>
        <v>3</v>
      </c>
      <c r="N245" s="5" t="str">
        <f>IF(AND(Table2[[#This Row],[Completed]]="Yes",Table2[[#This Row],[Feedback_Rating]]&gt;=4),"Yes","No")</f>
        <v>No</v>
      </c>
      <c r="O245" t="s">
        <v>1015</v>
      </c>
      <c r="P245">
        <f>LEN(Table2[[#This Row],[Session_Attendance]])-LEN(SUBSTITUTE(Table2[[#This Row],[Session_Attendance]],",",""))+1</f>
        <v>2</v>
      </c>
      <c r="Q245" t="str" cm="1">
        <f t="array" ref="Q245">_xlfn.IFS(AND(18&lt;=F245,F245&lt;=22),"Student",AND(23&lt;=F245,F245&lt;=30),"Early Career",AND(31&lt;=F245,F245&lt;=40),"Mid Career",TRUE,"Senior")</f>
        <v>Senior</v>
      </c>
      <c r="R245" t="str" cm="1">
        <f t="array" ref="R245">_xlfn.IFS(AND(0&lt;=J245+K245,J245+K245&lt;=5),"Low",AND(5&lt;=J245+K245,J245+K245&lt;=15),"Medium",TRUE,"High")</f>
        <v>High</v>
      </c>
    </row>
    <row r="246" spans="1:18" x14ac:dyDescent="0.3">
      <c r="A246" s="2" t="s">
        <v>1016</v>
      </c>
      <c r="B246" s="5" t="str">
        <f>PROPER(online_course_student_data_1!B246)</f>
        <v>Deanna Hess</v>
      </c>
      <c r="C246" t="s">
        <v>1018</v>
      </c>
      <c r="D246" s="5" t="s">
        <v>91</v>
      </c>
      <c r="E246" s="5" t="s">
        <v>70</v>
      </c>
      <c r="F246" s="6">
        <f>IF(OR(ISBLANK(online_course_student_data_1!F246),online_course_student_data_1!F246=0),FLOOR(AVERAGE(online_course_student_data_1!F:F),1),online_course_student_data_1!F246)</f>
        <v>15</v>
      </c>
      <c r="G246" s="1">
        <v>45724</v>
      </c>
      <c r="H246" s="5" t="s">
        <v>19</v>
      </c>
      <c r="I246" s="5" t="s">
        <v>20</v>
      </c>
      <c r="J246" s="6">
        <f>IF(online_course_student_data_1!J246&lt;1,online_course_student_data_1!J246*100,online_course_student_data_1!J246)</f>
        <v>21</v>
      </c>
      <c r="K246">
        <f>IF(online_course_student_data_1!K246&gt;10,online_course_student_data_1!K246/60,online_course_student_data_1!K246)</f>
        <v>2</v>
      </c>
      <c r="L246" t="s">
        <v>29</v>
      </c>
      <c r="M246" s="6">
        <f>IF(OR(ISBLANK(online_course_student_data_1!M246),online_course_student_data_1!M246&gt;5),MEDIAN(online_course_student_data_1!M:M),online_course_student_data_1!M246)</f>
        <v>4</v>
      </c>
      <c r="N246" s="5" t="str">
        <f>IF(AND(Table2[[#This Row],[Completed]]="Yes",Table2[[#This Row],[Feedback_Rating]]&gt;=4),"Yes","No")</f>
        <v>Yes</v>
      </c>
      <c r="O246" t="s">
        <v>1019</v>
      </c>
      <c r="P246">
        <f>LEN(Table2[[#This Row],[Session_Attendance]])-LEN(SUBSTITUTE(Table2[[#This Row],[Session_Attendance]],",",""))+1</f>
        <v>7</v>
      </c>
      <c r="Q246" t="str" cm="1">
        <f t="array" ref="Q246">_xlfn.IFS(AND(18&lt;=F246,F246&lt;=22),"Student",AND(23&lt;=F246,F246&lt;=30),"Early Career",AND(31&lt;=F246,F246&lt;=40),"Mid Career",TRUE,"Senior")</f>
        <v>Senior</v>
      </c>
      <c r="R246" t="str" cm="1">
        <f t="array" ref="R246">_xlfn.IFS(AND(0&lt;=J246+K246,J246+K246&lt;=5),"Low",AND(5&lt;=J246+K246,J246+K246&lt;=15),"Medium",TRUE,"High")</f>
        <v>High</v>
      </c>
    </row>
    <row r="247" spans="1:18" x14ac:dyDescent="0.3">
      <c r="A247" s="3" t="s">
        <v>1020</v>
      </c>
      <c r="B247" s="5" t="str">
        <f>PROPER(online_course_student_data_1!B247)</f>
        <v>Jessica Ramsey</v>
      </c>
      <c r="C247" t="s">
        <v>1022</v>
      </c>
      <c r="D247" s="5" t="s">
        <v>17</v>
      </c>
      <c r="E247" s="5" t="s">
        <v>70</v>
      </c>
      <c r="F247" s="6">
        <f>IF(OR(ISBLANK(online_course_student_data_1!F247),online_course_student_data_1!F247=0),FLOOR(AVERAGE(online_course_student_data_1!F:F),1),online_course_student_data_1!F247)</f>
        <v>28</v>
      </c>
      <c r="G247" s="1">
        <v>44724</v>
      </c>
      <c r="H247" s="5" t="s">
        <v>229</v>
      </c>
      <c r="I247" s="5" t="s">
        <v>142</v>
      </c>
      <c r="J247" s="6">
        <f>IF(online_course_student_data_1!J247&lt;1,online_course_student_data_1!J247*100,online_course_student_data_1!J247)</f>
        <v>4</v>
      </c>
      <c r="K247">
        <f>IF(online_course_student_data_1!K247&gt;10,online_course_student_data_1!K247/60,online_course_student_data_1!K247)</f>
        <v>1.5</v>
      </c>
      <c r="L247" t="s">
        <v>36</v>
      </c>
      <c r="M247" s="6">
        <f>IF(OR(ISBLANK(online_course_student_data_1!M247),online_course_student_data_1!M247&gt;5),MEDIAN(online_course_student_data_1!M:M),online_course_student_data_1!M247)</f>
        <v>3</v>
      </c>
      <c r="N247" s="5" t="str">
        <f>IF(AND(Table2[[#This Row],[Completed]]="Yes",Table2[[#This Row],[Feedback_Rating]]&gt;=4),"Yes","No")</f>
        <v>No</v>
      </c>
      <c r="O247" t="s">
        <v>1023</v>
      </c>
      <c r="P247">
        <f>LEN(Table2[[#This Row],[Session_Attendance]])-LEN(SUBSTITUTE(Table2[[#This Row],[Session_Attendance]],",",""))+1</f>
        <v>8</v>
      </c>
      <c r="Q247" t="str" cm="1">
        <f t="array" ref="Q247">_xlfn.IFS(AND(18&lt;=F247,F247&lt;=22),"Student",AND(23&lt;=F247,F247&lt;=30),"Early Career",AND(31&lt;=F247,F247&lt;=40),"Mid Career",TRUE,"Senior")</f>
        <v>Early Career</v>
      </c>
      <c r="R247" t="str" cm="1">
        <f t="array" ref="R247">_xlfn.IFS(AND(0&lt;=J247+K247,J247+K247&lt;=5),"Low",AND(5&lt;=J247+K247,J247+K247&lt;=15),"Medium",TRUE,"High")</f>
        <v>Medium</v>
      </c>
    </row>
    <row r="248" spans="1:18" x14ac:dyDescent="0.3">
      <c r="A248" s="2" t="s">
        <v>1024</v>
      </c>
      <c r="B248" s="5" t="str">
        <f>PROPER(online_course_student_data_1!B248)</f>
        <v>Charles Mendez</v>
      </c>
      <c r="C248" t="s">
        <v>1026</v>
      </c>
      <c r="D248" s="5" t="s">
        <v>91</v>
      </c>
      <c r="E248" s="5" t="s">
        <v>70</v>
      </c>
      <c r="F248" s="6">
        <f>IF(OR(ISBLANK(online_course_student_data_1!F248),online_course_student_data_1!F248=0),FLOOR(AVERAGE(online_course_student_data_1!F:F),1),online_course_student_data_1!F248)</f>
        <v>23</v>
      </c>
      <c r="G248" s="1">
        <v>44991</v>
      </c>
      <c r="H248" s="5" t="s">
        <v>43</v>
      </c>
      <c r="I248" s="5" t="s">
        <v>20</v>
      </c>
      <c r="J248" s="6">
        <f>IF(online_course_student_data_1!J248&lt;1,online_course_student_data_1!J248*100,online_course_student_data_1!J248)</f>
        <v>78</v>
      </c>
      <c r="K248">
        <f>IF(online_course_student_data_1!K248&gt;10,online_course_student_data_1!K248/60,online_course_student_data_1!K248)</f>
        <v>2</v>
      </c>
      <c r="L248" t="s">
        <v>36</v>
      </c>
      <c r="M248" s="6">
        <f>IF(OR(ISBLANK(online_course_student_data_1!M248),online_course_student_data_1!M248&gt;5),MEDIAN(online_course_student_data_1!M:M),online_course_student_data_1!M248)</f>
        <v>4</v>
      </c>
      <c r="N248" s="5" t="str">
        <f>IF(AND(Table2[[#This Row],[Completed]]="Yes",Table2[[#This Row],[Feedback_Rating]]&gt;=4),"Yes","No")</f>
        <v>No</v>
      </c>
      <c r="O248" t="s">
        <v>1027</v>
      </c>
      <c r="P248">
        <f>LEN(Table2[[#This Row],[Session_Attendance]])-LEN(SUBSTITUTE(Table2[[#This Row],[Session_Attendance]],",",""))+1</f>
        <v>2</v>
      </c>
      <c r="Q248" t="str" cm="1">
        <f t="array" ref="Q248">_xlfn.IFS(AND(18&lt;=F248,F248&lt;=22),"Student",AND(23&lt;=F248,F248&lt;=30),"Early Career",AND(31&lt;=F248,F248&lt;=40),"Mid Career",TRUE,"Senior")</f>
        <v>Early Career</v>
      </c>
      <c r="R248" t="str" cm="1">
        <f t="array" ref="R248">_xlfn.IFS(AND(0&lt;=J248+K248,J248+K248&lt;=5),"Low",AND(5&lt;=J248+K248,J248+K248&lt;=15),"Medium",TRUE,"High")</f>
        <v>High</v>
      </c>
    </row>
    <row r="249" spans="1:18" x14ac:dyDescent="0.3">
      <c r="A249" s="3" t="s">
        <v>1028</v>
      </c>
      <c r="B249" s="5" t="str">
        <f>PROPER(online_course_student_data_1!B249)</f>
        <v>Lydia Pham</v>
      </c>
      <c r="C249" t="s">
        <v>1030</v>
      </c>
      <c r="D249" s="5" t="s">
        <v>17</v>
      </c>
      <c r="E249" s="5" t="s">
        <v>48</v>
      </c>
      <c r="F249" s="6">
        <f>IF(OR(ISBLANK(online_course_student_data_1!F249),online_course_student_data_1!F249=0),FLOOR(AVERAGE(online_course_student_data_1!F:F),1),online_course_student_data_1!F249)</f>
        <v>15</v>
      </c>
      <c r="G249" s="1">
        <v>45309</v>
      </c>
      <c r="H249" s="5" t="s">
        <v>165</v>
      </c>
      <c r="I249" s="5" t="s">
        <v>142</v>
      </c>
      <c r="J249" s="6">
        <f>IF(online_course_student_data_1!J249&lt;1,online_course_student_data_1!J249*100,online_course_student_data_1!J249)</f>
        <v>30</v>
      </c>
      <c r="K249">
        <f>IF(online_course_student_data_1!K249&gt;10,online_course_student_data_1!K249/60,online_course_student_data_1!K249)</f>
        <v>1</v>
      </c>
      <c r="L249" t="s">
        <v>29</v>
      </c>
      <c r="M249" s="6">
        <f>IF(OR(ISBLANK(online_course_student_data_1!M249),online_course_student_data_1!M249&gt;5),MEDIAN(online_course_student_data_1!M:M),online_course_student_data_1!M249)</f>
        <v>1</v>
      </c>
      <c r="N249" s="5" t="str">
        <f>IF(AND(Table2[[#This Row],[Completed]]="Yes",Table2[[#This Row],[Feedback_Rating]]&gt;=4),"Yes","No")</f>
        <v>No</v>
      </c>
      <c r="O249" t="s">
        <v>1031</v>
      </c>
      <c r="P249">
        <f>LEN(Table2[[#This Row],[Session_Attendance]])-LEN(SUBSTITUTE(Table2[[#This Row],[Session_Attendance]],",",""))+1</f>
        <v>5</v>
      </c>
      <c r="Q249" t="str" cm="1">
        <f t="array" ref="Q249">_xlfn.IFS(AND(18&lt;=F249,F249&lt;=22),"Student",AND(23&lt;=F249,F249&lt;=30),"Early Career",AND(31&lt;=F249,F249&lt;=40),"Mid Career",TRUE,"Senior")</f>
        <v>Senior</v>
      </c>
      <c r="R249" t="str" cm="1">
        <f t="array" ref="R249">_xlfn.IFS(AND(0&lt;=J249+K249,J249+K249&lt;=5),"Low",AND(5&lt;=J249+K249,J249+K249&lt;=15),"Medium",TRUE,"High")</f>
        <v>High</v>
      </c>
    </row>
    <row r="250" spans="1:18" x14ac:dyDescent="0.3">
      <c r="A250" s="2" t="s">
        <v>1032</v>
      </c>
      <c r="B250" s="5" t="str">
        <f>PROPER(online_course_student_data_1!B250)</f>
        <v>Kyle Johnson</v>
      </c>
      <c r="C250" t="s">
        <v>1034</v>
      </c>
      <c r="D250" s="5" t="s">
        <v>17</v>
      </c>
      <c r="E250" s="5" t="s">
        <v>70</v>
      </c>
      <c r="F250" s="6">
        <f>IF(OR(ISBLANK(online_course_student_data_1!F250),online_course_student_data_1!F250=0),FLOOR(AVERAGE(online_course_student_data_1!F:F),1),online_course_student_data_1!F250)</f>
        <v>15</v>
      </c>
      <c r="G250" s="1">
        <v>45438</v>
      </c>
      <c r="H250" s="5" t="s">
        <v>71</v>
      </c>
      <c r="I250" s="5" t="s">
        <v>35</v>
      </c>
      <c r="J250" s="6">
        <f>IF(online_course_student_data_1!J250&lt;1,online_course_student_data_1!J250*100,online_course_student_data_1!J250)</f>
        <v>26</v>
      </c>
      <c r="K250">
        <f>IF(online_course_student_data_1!K250&gt;10,online_course_student_data_1!K250/60,online_course_student_data_1!K250)</f>
        <v>1.5</v>
      </c>
      <c r="L250" t="s">
        <v>36</v>
      </c>
      <c r="M250" s="6">
        <f>IF(OR(ISBLANK(online_course_student_data_1!M250),online_course_student_data_1!M250&gt;5),MEDIAN(online_course_student_data_1!M:M),online_course_student_data_1!M250)</f>
        <v>2</v>
      </c>
      <c r="N250" s="5" t="str">
        <f>IF(AND(Table2[[#This Row],[Completed]]="Yes",Table2[[#This Row],[Feedback_Rating]]&gt;=4),"Yes","No")</f>
        <v>No</v>
      </c>
      <c r="O250" t="s">
        <v>1035</v>
      </c>
      <c r="P250">
        <f>LEN(Table2[[#This Row],[Session_Attendance]])-LEN(SUBSTITUTE(Table2[[#This Row],[Session_Attendance]],",",""))+1</f>
        <v>8</v>
      </c>
      <c r="Q250" t="str" cm="1">
        <f t="array" ref="Q250">_xlfn.IFS(AND(18&lt;=F250,F250&lt;=22),"Student",AND(23&lt;=F250,F250&lt;=30),"Early Career",AND(31&lt;=F250,F250&lt;=40),"Mid Career",TRUE,"Senior")</f>
        <v>Senior</v>
      </c>
      <c r="R250" t="str" cm="1">
        <f t="array" ref="R250">_xlfn.IFS(AND(0&lt;=J250+K250,J250+K250&lt;=5),"Low",AND(5&lt;=J250+K250,J250+K250&lt;=15),"Medium",TRUE,"High")</f>
        <v>High</v>
      </c>
    </row>
    <row r="251" spans="1:18" x14ac:dyDescent="0.3">
      <c r="A251" s="3" t="s">
        <v>1036</v>
      </c>
      <c r="B251" s="5" t="str">
        <f>PROPER(online_course_student_data_1!B251)</f>
        <v>Matthew Adams</v>
      </c>
      <c r="C251" t="s">
        <v>4733</v>
      </c>
      <c r="D251" s="5" t="s">
        <v>17</v>
      </c>
      <c r="E251" s="5" t="s">
        <v>48</v>
      </c>
      <c r="F251" s="6">
        <f>IF(OR(ISBLANK(online_course_student_data_1!F251),online_course_student_data_1!F251=0),FLOOR(AVERAGE(online_course_student_data_1!F:F),1),online_course_student_data_1!F251)</f>
        <v>26</v>
      </c>
      <c r="G251" s="1">
        <v>45565</v>
      </c>
      <c r="H251" s="5" t="s">
        <v>34</v>
      </c>
      <c r="I251" s="5" t="s">
        <v>35</v>
      </c>
      <c r="J251" s="6">
        <f>IF(online_course_student_data_1!J251&lt;1,online_course_student_data_1!J251*100,online_course_student_data_1!J251)</f>
        <v>48</v>
      </c>
      <c r="K251">
        <f>IF(online_course_student_data_1!K251&gt;10,online_course_student_data_1!K251/60,online_course_student_data_1!K251)</f>
        <v>1.5</v>
      </c>
      <c r="L251" t="s">
        <v>29</v>
      </c>
      <c r="M251" s="6">
        <f>IF(OR(ISBLANK(online_course_student_data_1!M251),online_course_student_data_1!M251&gt;5),MEDIAN(online_course_student_data_1!M:M),online_course_student_data_1!M251)</f>
        <v>3</v>
      </c>
      <c r="N251" s="5" t="str">
        <f>IF(AND(Table2[[#This Row],[Completed]]="Yes",Table2[[#This Row],[Feedback_Rating]]&gt;=4),"Yes","No")</f>
        <v>No</v>
      </c>
      <c r="O251" t="s">
        <v>1038</v>
      </c>
      <c r="P251">
        <f>LEN(Table2[[#This Row],[Session_Attendance]])-LEN(SUBSTITUTE(Table2[[#This Row],[Session_Attendance]],",",""))+1</f>
        <v>7</v>
      </c>
      <c r="Q251" t="str" cm="1">
        <f t="array" ref="Q251">_xlfn.IFS(AND(18&lt;=F251,F251&lt;=22),"Student",AND(23&lt;=F251,F251&lt;=30),"Early Career",AND(31&lt;=F251,F251&lt;=40),"Mid Career",TRUE,"Senior")</f>
        <v>Early Career</v>
      </c>
      <c r="R251" t="str" cm="1">
        <f t="array" ref="R251">_xlfn.IFS(AND(0&lt;=J251+K251,J251+K251&lt;=5),"Low",AND(5&lt;=J251+K251,J251+K251&lt;=15),"Medium",TRUE,"High")</f>
        <v>High</v>
      </c>
    </row>
    <row r="252" spans="1:18" x14ac:dyDescent="0.3">
      <c r="A252" s="2" t="s">
        <v>1039</v>
      </c>
      <c r="B252" s="5" t="str">
        <f>PROPER(online_course_student_data_1!B252)</f>
        <v>Vickie Price</v>
      </c>
      <c r="C252" t="s">
        <v>1041</v>
      </c>
      <c r="D252" s="5" t="s">
        <v>91</v>
      </c>
      <c r="E252" s="5" t="s">
        <v>70</v>
      </c>
      <c r="F252" s="6">
        <f>IF(OR(ISBLANK(online_course_student_data_1!F252),online_course_student_data_1!F252=0),FLOOR(AVERAGE(online_course_student_data_1!F:F),1),online_course_student_data_1!F252)</f>
        <v>15</v>
      </c>
      <c r="G252" s="1">
        <v>44744</v>
      </c>
      <c r="H252" s="5" t="s">
        <v>19</v>
      </c>
      <c r="I252" s="5" t="s">
        <v>20</v>
      </c>
      <c r="J252" s="6">
        <f>IF(online_course_student_data_1!J252&lt;1,online_course_student_data_1!J252*100,online_course_student_data_1!J252)</f>
        <v>69</v>
      </c>
      <c r="K252">
        <f>IF(online_course_student_data_1!K252&gt;10,online_course_student_data_1!K252/60,online_course_student_data_1!K252)</f>
        <v>1.5</v>
      </c>
      <c r="L252" t="s">
        <v>29</v>
      </c>
      <c r="M252" s="6">
        <f>IF(OR(ISBLANK(online_course_student_data_1!M252),online_course_student_data_1!M252&gt;5),MEDIAN(online_course_student_data_1!M:M),online_course_student_data_1!M252)</f>
        <v>4</v>
      </c>
      <c r="N252" s="5" t="str">
        <f>IF(AND(Table2[[#This Row],[Completed]]="Yes",Table2[[#This Row],[Feedback_Rating]]&gt;=4),"Yes","No")</f>
        <v>Yes</v>
      </c>
      <c r="O252" t="s">
        <v>1042</v>
      </c>
      <c r="P252">
        <f>LEN(Table2[[#This Row],[Session_Attendance]])-LEN(SUBSTITUTE(Table2[[#This Row],[Session_Attendance]],",",""))+1</f>
        <v>2</v>
      </c>
      <c r="Q252" t="str" cm="1">
        <f t="array" ref="Q252">_xlfn.IFS(AND(18&lt;=F252,F252&lt;=22),"Student",AND(23&lt;=F252,F252&lt;=30),"Early Career",AND(31&lt;=F252,F252&lt;=40),"Mid Career",TRUE,"Senior")</f>
        <v>Senior</v>
      </c>
      <c r="R252" t="str" cm="1">
        <f t="array" ref="R252">_xlfn.IFS(AND(0&lt;=J252+K252,J252+K252&lt;=5),"Low",AND(5&lt;=J252+K252,J252+K252&lt;=15),"Medium",TRUE,"High")</f>
        <v>High</v>
      </c>
    </row>
    <row r="253" spans="1:18" x14ac:dyDescent="0.3">
      <c r="A253" s="3" t="s">
        <v>1043</v>
      </c>
      <c r="B253" s="5" t="str">
        <f>PROPER(online_course_student_data_1!B253)</f>
        <v>William Keith</v>
      </c>
      <c r="C253" t="s">
        <v>1045</v>
      </c>
      <c r="D253" s="5" t="s">
        <v>91</v>
      </c>
      <c r="E253" s="5" t="s">
        <v>70</v>
      </c>
      <c r="F253" s="6">
        <f>IF(OR(ISBLANK(online_course_student_data_1!F253),online_course_student_data_1!F253=0),FLOOR(AVERAGE(online_course_student_data_1!F:F),1),online_course_student_data_1!F253)</f>
        <v>15</v>
      </c>
      <c r="G253" s="1">
        <v>45539</v>
      </c>
      <c r="H253" s="5" t="s">
        <v>110</v>
      </c>
      <c r="I253" s="5" t="s">
        <v>56</v>
      </c>
      <c r="J253" s="6">
        <f>IF(online_course_student_data_1!J253&lt;1,online_course_student_data_1!J253*100,online_course_student_data_1!J253)</f>
        <v>50</v>
      </c>
      <c r="K253">
        <f>IF(online_course_student_data_1!K253&gt;10,online_course_student_data_1!K253/60,online_course_student_data_1!K253)</f>
        <v>2</v>
      </c>
      <c r="L253" t="s">
        <v>36</v>
      </c>
      <c r="M253" s="6">
        <f>IF(OR(ISBLANK(online_course_student_data_1!M253),online_course_student_data_1!M253&gt;5),MEDIAN(online_course_student_data_1!M:M),online_course_student_data_1!M253)</f>
        <v>4</v>
      </c>
      <c r="N253" s="5" t="str">
        <f>IF(AND(Table2[[#This Row],[Completed]]="Yes",Table2[[#This Row],[Feedback_Rating]]&gt;=4),"Yes","No")</f>
        <v>No</v>
      </c>
      <c r="O253" t="s">
        <v>1046</v>
      </c>
      <c r="P253">
        <f>LEN(Table2[[#This Row],[Session_Attendance]])-LEN(SUBSTITUTE(Table2[[#This Row],[Session_Attendance]],",",""))+1</f>
        <v>4</v>
      </c>
      <c r="Q253" t="str" cm="1">
        <f t="array" ref="Q253">_xlfn.IFS(AND(18&lt;=F253,F253&lt;=22),"Student",AND(23&lt;=F253,F253&lt;=30),"Early Career",AND(31&lt;=F253,F253&lt;=40),"Mid Career",TRUE,"Senior")</f>
        <v>Senior</v>
      </c>
      <c r="R253" t="str" cm="1">
        <f t="array" ref="R253">_xlfn.IFS(AND(0&lt;=J253+K253,J253+K253&lt;=5),"Low",AND(5&lt;=J253+K253,J253+K253&lt;=15),"Medium",TRUE,"High")</f>
        <v>High</v>
      </c>
    </row>
    <row r="254" spans="1:18" x14ac:dyDescent="0.3">
      <c r="A254" s="2" t="s">
        <v>1047</v>
      </c>
      <c r="B254" s="5" t="str">
        <f>PROPER(online_course_student_data_1!B254)</f>
        <v>Gary Mendez</v>
      </c>
      <c r="C254" t="s">
        <v>1049</v>
      </c>
      <c r="D254" s="5" t="s">
        <v>91</v>
      </c>
      <c r="E254" s="5" t="s">
        <v>42</v>
      </c>
      <c r="F254" s="6">
        <f>IF(OR(ISBLANK(online_course_student_data_1!F254),online_course_student_data_1!F254=0),FLOOR(AVERAGE(online_course_student_data_1!F:F),1),online_course_student_data_1!F254)</f>
        <v>15</v>
      </c>
      <c r="G254" s="1">
        <v>45019</v>
      </c>
      <c r="H254" s="5" t="s">
        <v>229</v>
      </c>
      <c r="I254" s="5" t="s">
        <v>142</v>
      </c>
      <c r="J254" s="6">
        <f>IF(online_course_student_data_1!J254&lt;1,online_course_student_data_1!J254*100,online_course_student_data_1!J254)</f>
        <v>87</v>
      </c>
      <c r="K254">
        <f>IF(online_course_student_data_1!K254&gt;10,online_course_student_data_1!K254/60,online_course_student_data_1!K254)</f>
        <v>1.5</v>
      </c>
      <c r="L254" t="s">
        <v>29</v>
      </c>
      <c r="M254" s="6">
        <f>IF(OR(ISBLANK(online_course_student_data_1!M254),online_course_student_data_1!M254&gt;5),MEDIAN(online_course_student_data_1!M:M),online_course_student_data_1!M254)</f>
        <v>4</v>
      </c>
      <c r="N254" s="5" t="str">
        <f>IF(AND(Table2[[#This Row],[Completed]]="Yes",Table2[[#This Row],[Feedback_Rating]]&gt;=4),"Yes","No")</f>
        <v>Yes</v>
      </c>
      <c r="O254" t="s">
        <v>1050</v>
      </c>
      <c r="P254">
        <f>LEN(Table2[[#This Row],[Session_Attendance]])-LEN(SUBSTITUTE(Table2[[#This Row],[Session_Attendance]],",",""))+1</f>
        <v>3</v>
      </c>
      <c r="Q254" t="str" cm="1">
        <f t="array" ref="Q254">_xlfn.IFS(AND(18&lt;=F254,F254&lt;=22),"Student",AND(23&lt;=F254,F254&lt;=30),"Early Career",AND(31&lt;=F254,F254&lt;=40),"Mid Career",TRUE,"Senior")</f>
        <v>Senior</v>
      </c>
      <c r="R254" t="str" cm="1">
        <f t="array" ref="R254">_xlfn.IFS(AND(0&lt;=J254+K254,J254+K254&lt;=5),"Low",AND(5&lt;=J254+K254,J254+K254&lt;=15),"Medium",TRUE,"High")</f>
        <v>High</v>
      </c>
    </row>
    <row r="255" spans="1:18" x14ac:dyDescent="0.3">
      <c r="A255" s="3" t="s">
        <v>1051</v>
      </c>
      <c r="B255" s="5" t="str">
        <f>PROPER(online_course_student_data_1!B255)</f>
        <v>Jacqueline Mcmahon</v>
      </c>
      <c r="C255" t="s">
        <v>1053</v>
      </c>
      <c r="D255" s="5" t="s">
        <v>91</v>
      </c>
      <c r="E255" s="5" t="s">
        <v>70</v>
      </c>
      <c r="F255" s="6">
        <f>IF(OR(ISBLANK(online_course_student_data_1!F255),online_course_student_data_1!F255=0),FLOOR(AVERAGE(online_course_student_data_1!F:F),1),online_course_student_data_1!F255)</f>
        <v>31</v>
      </c>
      <c r="G255" s="1">
        <v>44830</v>
      </c>
      <c r="H255" s="5" t="s">
        <v>294</v>
      </c>
      <c r="I255" s="5" t="s">
        <v>20</v>
      </c>
      <c r="J255" s="6">
        <f>IF(online_course_student_data_1!J255&lt;1,online_course_student_data_1!J255*100,online_course_student_data_1!J255)</f>
        <v>35</v>
      </c>
      <c r="K255">
        <f>IF(online_course_student_data_1!K255&gt;10,online_course_student_data_1!K255/60,online_course_student_data_1!K255)</f>
        <v>0.75</v>
      </c>
      <c r="L255" t="s">
        <v>29</v>
      </c>
      <c r="M255" s="6">
        <f>IF(OR(ISBLANK(online_course_student_data_1!M255),online_course_student_data_1!M255&gt;5),MEDIAN(online_course_student_data_1!M:M),online_course_student_data_1!M255)</f>
        <v>5</v>
      </c>
      <c r="N255" s="5" t="str">
        <f>IF(AND(Table2[[#This Row],[Completed]]="Yes",Table2[[#This Row],[Feedback_Rating]]&gt;=4),"Yes","No")</f>
        <v>Yes</v>
      </c>
      <c r="O255" t="s">
        <v>1054</v>
      </c>
      <c r="P255">
        <f>LEN(Table2[[#This Row],[Session_Attendance]])-LEN(SUBSTITUTE(Table2[[#This Row],[Session_Attendance]],",",""))+1</f>
        <v>7</v>
      </c>
      <c r="Q255" t="str" cm="1">
        <f t="array" ref="Q255">_xlfn.IFS(AND(18&lt;=F255,F255&lt;=22),"Student",AND(23&lt;=F255,F255&lt;=30),"Early Career",AND(31&lt;=F255,F255&lt;=40),"Mid Career",TRUE,"Senior")</f>
        <v>Mid Career</v>
      </c>
      <c r="R255" t="str" cm="1">
        <f t="array" ref="R255">_xlfn.IFS(AND(0&lt;=J255+K255,J255+K255&lt;=5),"Low",AND(5&lt;=J255+K255,J255+K255&lt;=15),"Medium",TRUE,"High")</f>
        <v>High</v>
      </c>
    </row>
    <row r="256" spans="1:18" x14ac:dyDescent="0.3">
      <c r="A256" s="2" t="s">
        <v>1055</v>
      </c>
      <c r="B256" s="5" t="str">
        <f>PROPER(online_course_student_data_1!B256)</f>
        <v>Carrie Novak</v>
      </c>
      <c r="C256" t="s">
        <v>1057</v>
      </c>
      <c r="D256" s="5" t="s">
        <v>91</v>
      </c>
      <c r="E256" s="5" t="s">
        <v>42</v>
      </c>
      <c r="F256" s="6">
        <f>IF(OR(ISBLANK(online_course_student_data_1!F256),online_course_student_data_1!F256=0),FLOOR(AVERAGE(online_course_student_data_1!F:F),1),online_course_student_data_1!F256)</f>
        <v>15</v>
      </c>
      <c r="G256" s="1">
        <v>45336</v>
      </c>
      <c r="H256" s="5" t="s">
        <v>86</v>
      </c>
      <c r="I256" s="5" t="s">
        <v>28</v>
      </c>
      <c r="J256" s="6">
        <f>IF(online_course_student_data_1!J256&lt;1,online_course_student_data_1!J256*100,online_course_student_data_1!J256)</f>
        <v>100</v>
      </c>
      <c r="K256">
        <f>IF(online_course_student_data_1!K256&gt;10,online_course_student_data_1!K256/60,online_course_student_data_1!K256)</f>
        <v>0.75</v>
      </c>
      <c r="L256" t="s">
        <v>29</v>
      </c>
      <c r="M256" s="6">
        <f>IF(OR(ISBLANK(online_course_student_data_1!M256),online_course_student_data_1!M256&gt;5),MEDIAN(online_course_student_data_1!M:M),online_course_student_data_1!M256)</f>
        <v>3</v>
      </c>
      <c r="N256" s="5" t="str">
        <f>IF(AND(Table2[[#This Row],[Completed]]="Yes",Table2[[#This Row],[Feedback_Rating]]&gt;=4),"Yes","No")</f>
        <v>No</v>
      </c>
      <c r="O256" t="s">
        <v>1058</v>
      </c>
      <c r="P256">
        <f>LEN(Table2[[#This Row],[Session_Attendance]])-LEN(SUBSTITUTE(Table2[[#This Row],[Session_Attendance]],",",""))+1</f>
        <v>2</v>
      </c>
      <c r="Q256" t="str" cm="1">
        <f t="array" ref="Q256">_xlfn.IFS(AND(18&lt;=F256,F256&lt;=22),"Student",AND(23&lt;=F256,F256&lt;=30),"Early Career",AND(31&lt;=F256,F256&lt;=40),"Mid Career",TRUE,"Senior")</f>
        <v>Senior</v>
      </c>
      <c r="R256" t="str" cm="1">
        <f t="array" ref="R256">_xlfn.IFS(AND(0&lt;=J256+K256,J256+K256&lt;=5),"Low",AND(5&lt;=J256+K256,J256+K256&lt;=15),"Medium",TRUE,"High")</f>
        <v>High</v>
      </c>
    </row>
    <row r="257" spans="1:18" x14ac:dyDescent="0.3">
      <c r="A257" s="3" t="s">
        <v>1059</v>
      </c>
      <c r="B257" s="5" t="str">
        <f>PROPER(online_course_student_data_1!B257)</f>
        <v>Aaron Miles</v>
      </c>
      <c r="C257" t="s">
        <v>1061</v>
      </c>
      <c r="D257" s="5" t="s">
        <v>91</v>
      </c>
      <c r="E257" s="5" t="s">
        <v>26</v>
      </c>
      <c r="F257" s="6">
        <f>IF(OR(ISBLANK(online_course_student_data_1!F257),online_course_student_data_1!F257=0),FLOOR(AVERAGE(online_course_student_data_1!F:F),1),online_course_student_data_1!F257)</f>
        <v>40</v>
      </c>
      <c r="G257" s="1">
        <v>45134</v>
      </c>
      <c r="H257" s="5" t="s">
        <v>152</v>
      </c>
      <c r="I257" s="5" t="s">
        <v>56</v>
      </c>
      <c r="J257" s="6">
        <f>IF(online_course_student_data_1!J257&lt;1,online_course_student_data_1!J257*100,online_course_student_data_1!J257)</f>
        <v>79</v>
      </c>
      <c r="K257">
        <f>IF(online_course_student_data_1!K257&gt;10,online_course_student_data_1!K257/60,online_course_student_data_1!K257)</f>
        <v>2</v>
      </c>
      <c r="L257" t="s">
        <v>36</v>
      </c>
      <c r="M257" s="6">
        <f>IF(OR(ISBLANK(online_course_student_data_1!M257),online_course_student_data_1!M257&gt;5),MEDIAN(online_course_student_data_1!M:M),online_course_student_data_1!M257)</f>
        <v>5</v>
      </c>
      <c r="N257" s="5" t="str">
        <f>IF(AND(Table2[[#This Row],[Completed]]="Yes",Table2[[#This Row],[Feedback_Rating]]&gt;=4),"Yes","No")</f>
        <v>No</v>
      </c>
      <c r="O257" t="s">
        <v>1062</v>
      </c>
      <c r="P257">
        <f>LEN(Table2[[#This Row],[Session_Attendance]])-LEN(SUBSTITUTE(Table2[[#This Row],[Session_Attendance]],",",""))+1</f>
        <v>3</v>
      </c>
      <c r="Q257" t="str" cm="1">
        <f t="array" ref="Q257">_xlfn.IFS(AND(18&lt;=F257,F257&lt;=22),"Student",AND(23&lt;=F257,F257&lt;=30),"Early Career",AND(31&lt;=F257,F257&lt;=40),"Mid Career",TRUE,"Senior")</f>
        <v>Mid Career</v>
      </c>
      <c r="R257" t="str" cm="1">
        <f t="array" ref="R257">_xlfn.IFS(AND(0&lt;=J257+K257,J257+K257&lt;=5),"Low",AND(5&lt;=J257+K257,J257+K257&lt;=15),"Medium",TRUE,"High")</f>
        <v>High</v>
      </c>
    </row>
    <row r="258" spans="1:18" x14ac:dyDescent="0.3">
      <c r="A258" s="2" t="s">
        <v>1063</v>
      </c>
      <c r="B258" s="5" t="str">
        <f>PROPER(online_course_student_data_1!B258)</f>
        <v>Gary Miller Md</v>
      </c>
      <c r="C258" t="s">
        <v>1065</v>
      </c>
      <c r="D258" s="5" t="s">
        <v>17</v>
      </c>
      <c r="E258" s="5" t="s">
        <v>85</v>
      </c>
      <c r="F258" s="6">
        <f>IF(OR(ISBLANK(online_course_student_data_1!F258),online_course_student_data_1!F258=0),FLOOR(AVERAGE(online_course_student_data_1!F:F),1),online_course_student_data_1!F258)</f>
        <v>15</v>
      </c>
      <c r="G258" s="1">
        <v>45001</v>
      </c>
      <c r="H258" s="5" t="s">
        <v>49</v>
      </c>
      <c r="I258" s="5" t="s">
        <v>35</v>
      </c>
      <c r="J258" s="6">
        <f>IF(online_course_student_data_1!J258&lt;1,online_course_student_data_1!J258*100,online_course_student_data_1!J258)</f>
        <v>38</v>
      </c>
      <c r="K258">
        <f>IF(online_course_student_data_1!K258&gt;10,online_course_student_data_1!K258/60,online_course_student_data_1!K258)</f>
        <v>2</v>
      </c>
      <c r="L258" t="s">
        <v>36</v>
      </c>
      <c r="M258" s="6">
        <f>IF(OR(ISBLANK(online_course_student_data_1!M258),online_course_student_data_1!M258&gt;5),MEDIAN(online_course_student_data_1!M:M),online_course_student_data_1!M258)</f>
        <v>3</v>
      </c>
      <c r="N258" s="5" t="str">
        <f>IF(AND(Table2[[#This Row],[Completed]]="Yes",Table2[[#This Row],[Feedback_Rating]]&gt;=4),"Yes","No")</f>
        <v>No</v>
      </c>
      <c r="O258" t="s">
        <v>1066</v>
      </c>
      <c r="P258">
        <f>LEN(Table2[[#This Row],[Session_Attendance]])-LEN(SUBSTITUTE(Table2[[#This Row],[Session_Attendance]],",",""))+1</f>
        <v>1</v>
      </c>
      <c r="Q258" t="str" cm="1">
        <f t="array" ref="Q258">_xlfn.IFS(AND(18&lt;=F258,F258&lt;=22),"Student",AND(23&lt;=F258,F258&lt;=30),"Early Career",AND(31&lt;=F258,F258&lt;=40),"Mid Career",TRUE,"Senior")</f>
        <v>Senior</v>
      </c>
      <c r="R258" t="str" cm="1">
        <f t="array" ref="R258">_xlfn.IFS(AND(0&lt;=J258+K258,J258+K258&lt;=5),"Low",AND(5&lt;=J258+K258,J258+K258&lt;=15),"Medium",TRUE,"High")</f>
        <v>High</v>
      </c>
    </row>
    <row r="259" spans="1:18" x14ac:dyDescent="0.3">
      <c r="A259" s="3" t="s">
        <v>1067</v>
      </c>
      <c r="B259" s="5" t="str">
        <f>PROPER(online_course_student_data_1!B259)</f>
        <v>Derek Wright</v>
      </c>
      <c r="C259" t="s">
        <v>1069</v>
      </c>
      <c r="D259" s="5" t="s">
        <v>17</v>
      </c>
      <c r="E259" s="5" t="s">
        <v>26</v>
      </c>
      <c r="F259" s="6">
        <f>IF(OR(ISBLANK(online_course_student_data_1!F259),online_course_student_data_1!F259=0),FLOOR(AVERAGE(online_course_student_data_1!F:F),1),online_course_student_data_1!F259)</f>
        <v>15</v>
      </c>
      <c r="G259" s="1">
        <v>45698</v>
      </c>
      <c r="H259" s="5" t="s">
        <v>49</v>
      </c>
      <c r="I259" s="5" t="s">
        <v>35</v>
      </c>
      <c r="J259" s="6">
        <f>IF(online_course_student_data_1!J259&lt;1,online_course_student_data_1!J259*100,online_course_student_data_1!J259)</f>
        <v>24</v>
      </c>
      <c r="K259">
        <f>IF(online_course_student_data_1!K259&gt;10,online_course_student_data_1!K259/60,online_course_student_data_1!K259)</f>
        <v>0.75</v>
      </c>
      <c r="L259" t="s">
        <v>29</v>
      </c>
      <c r="M259" s="6">
        <f>IF(OR(ISBLANK(online_course_student_data_1!M259),online_course_student_data_1!M259&gt;5),MEDIAN(online_course_student_data_1!M:M),online_course_student_data_1!M259)</f>
        <v>4</v>
      </c>
      <c r="N259" s="5" t="str">
        <f>IF(AND(Table2[[#This Row],[Completed]]="Yes",Table2[[#This Row],[Feedback_Rating]]&gt;=4),"Yes","No")</f>
        <v>Yes</v>
      </c>
      <c r="O259" t="s">
        <v>1070</v>
      </c>
      <c r="P259">
        <f>LEN(Table2[[#This Row],[Session_Attendance]])-LEN(SUBSTITUTE(Table2[[#This Row],[Session_Attendance]],",",""))+1</f>
        <v>7</v>
      </c>
      <c r="Q259" t="str" cm="1">
        <f t="array" ref="Q259">_xlfn.IFS(AND(18&lt;=F259,F259&lt;=22),"Student",AND(23&lt;=F259,F259&lt;=30),"Early Career",AND(31&lt;=F259,F259&lt;=40),"Mid Career",TRUE,"Senior")</f>
        <v>Senior</v>
      </c>
      <c r="R259" t="str" cm="1">
        <f t="array" ref="R259">_xlfn.IFS(AND(0&lt;=J259+K259,J259+K259&lt;=5),"Low",AND(5&lt;=J259+K259,J259+K259&lt;=15),"Medium",TRUE,"High")</f>
        <v>High</v>
      </c>
    </row>
    <row r="260" spans="1:18" x14ac:dyDescent="0.3">
      <c r="A260" s="2" t="s">
        <v>1071</v>
      </c>
      <c r="B260" s="5" t="str">
        <f>PROPER(online_course_student_data_1!B260)</f>
        <v>Joshua Garcia</v>
      </c>
      <c r="C260" t="s">
        <v>1073</v>
      </c>
      <c r="D260" s="5" t="s">
        <v>91</v>
      </c>
      <c r="E260" s="5" t="s">
        <v>48</v>
      </c>
      <c r="F260" s="6">
        <f>IF(OR(ISBLANK(online_course_student_data_1!F260),online_course_student_data_1!F260=0),FLOOR(AVERAGE(online_course_student_data_1!F:F),1),online_course_student_data_1!F260)</f>
        <v>24</v>
      </c>
      <c r="G260" s="1">
        <v>44916</v>
      </c>
      <c r="H260" s="5" t="s">
        <v>229</v>
      </c>
      <c r="I260" s="5" t="s">
        <v>142</v>
      </c>
      <c r="J260" s="6">
        <f>IF(online_course_student_data_1!J260&lt;1,online_course_student_data_1!J260*100,online_course_student_data_1!J260)</f>
        <v>17</v>
      </c>
      <c r="K260">
        <f>IF(online_course_student_data_1!K260&gt;10,online_course_student_data_1!K260/60,online_course_student_data_1!K260)</f>
        <v>1</v>
      </c>
      <c r="L260" t="s">
        <v>36</v>
      </c>
      <c r="M260" s="6">
        <f>IF(OR(ISBLANK(online_course_student_data_1!M260),online_course_student_data_1!M260&gt;5),MEDIAN(online_course_student_data_1!M:M),online_course_student_data_1!M260)</f>
        <v>4</v>
      </c>
      <c r="N260" s="5" t="str">
        <f>IF(AND(Table2[[#This Row],[Completed]]="Yes",Table2[[#This Row],[Feedback_Rating]]&gt;=4),"Yes","No")</f>
        <v>No</v>
      </c>
      <c r="O260" t="s">
        <v>1074</v>
      </c>
      <c r="P260">
        <f>LEN(Table2[[#This Row],[Session_Attendance]])-LEN(SUBSTITUTE(Table2[[#This Row],[Session_Attendance]],",",""))+1</f>
        <v>5</v>
      </c>
      <c r="Q260" t="str" cm="1">
        <f t="array" ref="Q260">_xlfn.IFS(AND(18&lt;=F260,F260&lt;=22),"Student",AND(23&lt;=F260,F260&lt;=30),"Early Career",AND(31&lt;=F260,F260&lt;=40),"Mid Career",TRUE,"Senior")</f>
        <v>Early Career</v>
      </c>
      <c r="R260" t="str" cm="1">
        <f t="array" ref="R260">_xlfn.IFS(AND(0&lt;=J260+K260,J260+K260&lt;=5),"Low",AND(5&lt;=J260+K260,J260+K260&lt;=15),"Medium",TRUE,"High")</f>
        <v>High</v>
      </c>
    </row>
    <row r="261" spans="1:18" x14ac:dyDescent="0.3">
      <c r="A261" s="3" t="s">
        <v>1075</v>
      </c>
      <c r="B261" s="5" t="str">
        <f>PROPER(online_course_student_data_1!B261)</f>
        <v>Glenn Barron</v>
      </c>
      <c r="C261" t="s">
        <v>1077</v>
      </c>
      <c r="D261" s="5" t="s">
        <v>17</v>
      </c>
      <c r="E261" s="5" t="s">
        <v>26</v>
      </c>
      <c r="F261" s="6">
        <f>IF(OR(ISBLANK(online_course_student_data_1!F261),online_course_student_data_1!F261=0),FLOOR(AVERAGE(online_course_student_data_1!F:F),1),online_course_student_data_1!F261)</f>
        <v>15</v>
      </c>
      <c r="G261" s="1">
        <v>45116</v>
      </c>
      <c r="H261" s="5" t="s">
        <v>294</v>
      </c>
      <c r="I261" s="5" t="s">
        <v>20</v>
      </c>
      <c r="J261" s="6">
        <f>IF(online_course_student_data_1!J261&lt;1,online_course_student_data_1!J261*100,online_course_student_data_1!J261)</f>
        <v>35</v>
      </c>
      <c r="K261">
        <f>IF(online_course_student_data_1!K261&gt;10,online_course_student_data_1!K261/60,online_course_student_data_1!K261)</f>
        <v>2</v>
      </c>
      <c r="L261" t="s">
        <v>36</v>
      </c>
      <c r="M261" s="6">
        <f>IF(OR(ISBLANK(online_course_student_data_1!M261),online_course_student_data_1!M261&gt;5),MEDIAN(online_course_student_data_1!M:M),online_course_student_data_1!M261)</f>
        <v>3</v>
      </c>
      <c r="N261" s="5" t="str">
        <f>IF(AND(Table2[[#This Row],[Completed]]="Yes",Table2[[#This Row],[Feedback_Rating]]&gt;=4),"Yes","No")</f>
        <v>No</v>
      </c>
      <c r="O261" t="s">
        <v>1078</v>
      </c>
      <c r="P261">
        <f>LEN(Table2[[#This Row],[Session_Attendance]])-LEN(SUBSTITUTE(Table2[[#This Row],[Session_Attendance]],",",""))+1</f>
        <v>1</v>
      </c>
      <c r="Q261" t="str" cm="1">
        <f t="array" ref="Q261">_xlfn.IFS(AND(18&lt;=F261,F261&lt;=22),"Student",AND(23&lt;=F261,F261&lt;=30),"Early Career",AND(31&lt;=F261,F261&lt;=40),"Mid Career",TRUE,"Senior")</f>
        <v>Senior</v>
      </c>
      <c r="R261" t="str" cm="1">
        <f t="array" ref="R261">_xlfn.IFS(AND(0&lt;=J261+K261,J261+K261&lt;=5),"Low",AND(5&lt;=J261+K261,J261+K261&lt;=15),"Medium",TRUE,"High")</f>
        <v>High</v>
      </c>
    </row>
    <row r="262" spans="1:18" x14ac:dyDescent="0.3">
      <c r="A262" s="2" t="s">
        <v>1079</v>
      </c>
      <c r="B262" s="5" t="str">
        <f>PROPER(online_course_student_data_1!B262)</f>
        <v>Steve Moore</v>
      </c>
      <c r="C262" t="s">
        <v>1081</v>
      </c>
      <c r="D262" s="5" t="s">
        <v>91</v>
      </c>
      <c r="E262" s="5" t="s">
        <v>70</v>
      </c>
      <c r="F262" s="6">
        <f>IF(OR(ISBLANK(online_course_student_data_1!F262),online_course_student_data_1!F262=0),FLOOR(AVERAGE(online_course_student_data_1!F:F),1),online_course_student_data_1!F262)</f>
        <v>19</v>
      </c>
      <c r="G262" s="1">
        <v>45752</v>
      </c>
      <c r="H262" s="5" t="s">
        <v>165</v>
      </c>
      <c r="I262" s="5" t="s">
        <v>142</v>
      </c>
      <c r="J262" s="6">
        <f>IF(online_course_student_data_1!J262&lt;1,online_course_student_data_1!J262*100,online_course_student_data_1!J262)</f>
        <v>33</v>
      </c>
      <c r="K262">
        <f>IF(online_course_student_data_1!K262&gt;10,online_course_student_data_1!K262/60,online_course_student_data_1!K262)</f>
        <v>2</v>
      </c>
      <c r="L262" t="s">
        <v>36</v>
      </c>
      <c r="M262" s="6">
        <f>IF(OR(ISBLANK(online_course_student_data_1!M262),online_course_student_data_1!M262&gt;5),MEDIAN(online_course_student_data_1!M:M),online_course_student_data_1!M262)</f>
        <v>4</v>
      </c>
      <c r="N262" s="5" t="str">
        <f>IF(AND(Table2[[#This Row],[Completed]]="Yes",Table2[[#This Row],[Feedback_Rating]]&gt;=4),"Yes","No")</f>
        <v>No</v>
      </c>
      <c r="O262" t="s">
        <v>1082</v>
      </c>
      <c r="P262">
        <f>LEN(Table2[[#This Row],[Session_Attendance]])-LEN(SUBSTITUTE(Table2[[#This Row],[Session_Attendance]],",",""))+1</f>
        <v>6</v>
      </c>
      <c r="Q262" t="str" cm="1">
        <f t="array" ref="Q262">_xlfn.IFS(AND(18&lt;=F262,F262&lt;=22),"Student",AND(23&lt;=F262,F262&lt;=30),"Early Career",AND(31&lt;=F262,F262&lt;=40),"Mid Career",TRUE,"Senior")</f>
        <v>Student</v>
      </c>
      <c r="R262" t="str" cm="1">
        <f t="array" ref="R262">_xlfn.IFS(AND(0&lt;=J262+K262,J262+K262&lt;=5),"Low",AND(5&lt;=J262+K262,J262+K262&lt;=15),"Medium",TRUE,"High")</f>
        <v>High</v>
      </c>
    </row>
    <row r="263" spans="1:18" x14ac:dyDescent="0.3">
      <c r="A263" s="3" t="s">
        <v>1083</v>
      </c>
      <c r="B263" s="5" t="str">
        <f>PROPER(online_course_student_data_1!B263)</f>
        <v>Sara Hernandez</v>
      </c>
      <c r="C263" t="s">
        <v>1085</v>
      </c>
      <c r="D263" s="5" t="s">
        <v>91</v>
      </c>
      <c r="E263" s="5" t="s">
        <v>48</v>
      </c>
      <c r="F263" s="6">
        <f>IF(OR(ISBLANK(online_course_student_data_1!F263),online_course_student_data_1!F263=0),FLOOR(AVERAGE(online_course_student_data_1!F:F),1),online_course_student_data_1!F263)</f>
        <v>15</v>
      </c>
      <c r="G263" s="1">
        <v>45119</v>
      </c>
      <c r="H263" s="5" t="s">
        <v>141</v>
      </c>
      <c r="I263" s="5" t="s">
        <v>142</v>
      </c>
      <c r="J263" s="6">
        <f>IF(online_course_student_data_1!J263&lt;1,online_course_student_data_1!J263*100,online_course_student_data_1!J263)</f>
        <v>83</v>
      </c>
      <c r="K263">
        <f>IF(online_course_student_data_1!K263&gt;10,online_course_student_data_1!K263/60,online_course_student_data_1!K263)</f>
        <v>1</v>
      </c>
      <c r="L263" t="s">
        <v>29</v>
      </c>
      <c r="M263" s="6">
        <f>IF(OR(ISBLANK(online_course_student_data_1!M263),online_course_student_data_1!M263&gt;5),MEDIAN(online_course_student_data_1!M:M),online_course_student_data_1!M263)</f>
        <v>4</v>
      </c>
      <c r="N263" s="5" t="str">
        <f>IF(AND(Table2[[#This Row],[Completed]]="Yes",Table2[[#This Row],[Feedback_Rating]]&gt;=4),"Yes","No")</f>
        <v>Yes</v>
      </c>
      <c r="O263" t="s">
        <v>1086</v>
      </c>
      <c r="P263">
        <f>LEN(Table2[[#This Row],[Session_Attendance]])-LEN(SUBSTITUTE(Table2[[#This Row],[Session_Attendance]],",",""))+1</f>
        <v>4</v>
      </c>
      <c r="Q263" t="str" cm="1">
        <f t="array" ref="Q263">_xlfn.IFS(AND(18&lt;=F263,F263&lt;=22),"Student",AND(23&lt;=F263,F263&lt;=30),"Early Career",AND(31&lt;=F263,F263&lt;=40),"Mid Career",TRUE,"Senior")</f>
        <v>Senior</v>
      </c>
      <c r="R263" t="str" cm="1">
        <f t="array" ref="R263">_xlfn.IFS(AND(0&lt;=J263+K263,J263+K263&lt;=5),"Low",AND(5&lt;=J263+K263,J263+K263&lt;=15),"Medium",TRUE,"High")</f>
        <v>High</v>
      </c>
    </row>
    <row r="264" spans="1:18" x14ac:dyDescent="0.3">
      <c r="A264" s="2" t="s">
        <v>1087</v>
      </c>
      <c r="B264" s="5" t="str">
        <f>PROPER(online_course_student_data_1!B264)</f>
        <v>Christopher Carter</v>
      </c>
      <c r="C264" t="s">
        <v>1089</v>
      </c>
      <c r="D264" s="5" t="s">
        <v>17</v>
      </c>
      <c r="E264" s="5" t="s">
        <v>48</v>
      </c>
      <c r="F264" s="6">
        <f>IF(OR(ISBLANK(online_course_student_data_1!F264),online_course_student_data_1!F264=0),FLOOR(AVERAGE(online_course_student_data_1!F:F),1),online_course_student_data_1!F264)</f>
        <v>26</v>
      </c>
      <c r="G264" s="1">
        <v>45629</v>
      </c>
      <c r="H264" s="5" t="s">
        <v>165</v>
      </c>
      <c r="I264" s="5" t="s">
        <v>142</v>
      </c>
      <c r="J264" s="6">
        <f>IF(online_course_student_data_1!J264&lt;1,online_course_student_data_1!J264*100,online_course_student_data_1!J264)</f>
        <v>82</v>
      </c>
      <c r="K264">
        <f>IF(online_course_student_data_1!K264&gt;10,online_course_student_data_1!K264/60,online_course_student_data_1!K264)</f>
        <v>1</v>
      </c>
      <c r="L264" t="s">
        <v>36</v>
      </c>
      <c r="M264" s="6">
        <f>IF(OR(ISBLANK(online_course_student_data_1!M264),online_course_student_data_1!M264&gt;5),MEDIAN(online_course_student_data_1!M:M),online_course_student_data_1!M264)</f>
        <v>3</v>
      </c>
      <c r="N264" s="5" t="str">
        <f>IF(AND(Table2[[#This Row],[Completed]]="Yes",Table2[[#This Row],[Feedback_Rating]]&gt;=4),"Yes","No")</f>
        <v>No</v>
      </c>
      <c r="O264" t="s">
        <v>1090</v>
      </c>
      <c r="P264">
        <f>LEN(Table2[[#This Row],[Session_Attendance]])-LEN(SUBSTITUTE(Table2[[#This Row],[Session_Attendance]],",",""))+1</f>
        <v>5</v>
      </c>
      <c r="Q264" t="str" cm="1">
        <f t="array" ref="Q264">_xlfn.IFS(AND(18&lt;=F264,F264&lt;=22),"Student",AND(23&lt;=F264,F264&lt;=30),"Early Career",AND(31&lt;=F264,F264&lt;=40),"Mid Career",TRUE,"Senior")</f>
        <v>Early Career</v>
      </c>
      <c r="R264" t="str" cm="1">
        <f t="array" ref="R264">_xlfn.IFS(AND(0&lt;=J264+K264,J264+K264&lt;=5),"Low",AND(5&lt;=J264+K264,J264+K264&lt;=15),"Medium",TRUE,"High")</f>
        <v>High</v>
      </c>
    </row>
    <row r="265" spans="1:18" x14ac:dyDescent="0.3">
      <c r="A265" s="3" t="s">
        <v>1091</v>
      </c>
      <c r="B265" s="5" t="str">
        <f>PROPER(online_course_student_data_1!B265)</f>
        <v>James Lopez</v>
      </c>
      <c r="C265" t="s">
        <v>1093</v>
      </c>
      <c r="D265" s="5" t="s">
        <v>91</v>
      </c>
      <c r="E265" s="5" t="s">
        <v>42</v>
      </c>
      <c r="F265" s="6">
        <f>IF(OR(ISBLANK(online_course_student_data_1!F265),online_course_student_data_1!F265=0),FLOOR(AVERAGE(online_course_student_data_1!F:F),1),online_course_student_data_1!F265)</f>
        <v>39</v>
      </c>
      <c r="G265" s="1">
        <v>44799</v>
      </c>
      <c r="H265" s="5" t="s">
        <v>27</v>
      </c>
      <c r="I265" s="5" t="s">
        <v>28</v>
      </c>
      <c r="J265" s="6">
        <f>IF(online_course_student_data_1!J265&lt;1,online_course_student_data_1!J265*100,online_course_student_data_1!J265)</f>
        <v>65</v>
      </c>
      <c r="K265">
        <f>IF(online_course_student_data_1!K265&gt;10,online_course_student_data_1!K265/60,online_course_student_data_1!K265)</f>
        <v>0.75</v>
      </c>
      <c r="L265" t="s">
        <v>29</v>
      </c>
      <c r="M265" s="6">
        <f>IF(OR(ISBLANK(online_course_student_data_1!M265),online_course_student_data_1!M265&gt;5),MEDIAN(online_course_student_data_1!M:M),online_course_student_data_1!M265)</f>
        <v>4</v>
      </c>
      <c r="N265" s="5" t="str">
        <f>IF(AND(Table2[[#This Row],[Completed]]="Yes",Table2[[#This Row],[Feedback_Rating]]&gt;=4),"Yes","No")</f>
        <v>Yes</v>
      </c>
      <c r="O265" t="s">
        <v>1094</v>
      </c>
      <c r="P265">
        <f>LEN(Table2[[#This Row],[Session_Attendance]])-LEN(SUBSTITUTE(Table2[[#This Row],[Session_Attendance]],",",""))+1</f>
        <v>7</v>
      </c>
      <c r="Q265" t="str" cm="1">
        <f t="array" ref="Q265">_xlfn.IFS(AND(18&lt;=F265,F265&lt;=22),"Student",AND(23&lt;=F265,F265&lt;=30),"Early Career",AND(31&lt;=F265,F265&lt;=40),"Mid Career",TRUE,"Senior")</f>
        <v>Mid Career</v>
      </c>
      <c r="R265" t="str" cm="1">
        <f t="array" ref="R265">_xlfn.IFS(AND(0&lt;=J265+K265,J265+K265&lt;=5),"Low",AND(5&lt;=J265+K265,J265+K265&lt;=15),"Medium",TRUE,"High")</f>
        <v>High</v>
      </c>
    </row>
    <row r="266" spans="1:18" x14ac:dyDescent="0.3">
      <c r="A266" s="2" t="s">
        <v>1095</v>
      </c>
      <c r="B266" s="5" t="str">
        <f>PROPER(online_course_student_data_1!B266)</f>
        <v>Peter Perez</v>
      </c>
      <c r="C266" t="s">
        <v>1097</v>
      </c>
      <c r="D266" s="5" t="s">
        <v>17</v>
      </c>
      <c r="E266" s="5" t="s">
        <v>26</v>
      </c>
      <c r="F266" s="6">
        <f>IF(OR(ISBLANK(online_course_student_data_1!F266),online_course_student_data_1!F266=0),FLOOR(AVERAGE(online_course_student_data_1!F:F),1),online_course_student_data_1!F266)</f>
        <v>15</v>
      </c>
      <c r="G266" s="1">
        <v>44791</v>
      </c>
      <c r="H266" s="5" t="s">
        <v>71</v>
      </c>
      <c r="I266" s="5" t="s">
        <v>35</v>
      </c>
      <c r="J266" s="6">
        <f>IF(online_course_student_data_1!J266&lt;1,online_course_student_data_1!J266*100,online_course_student_data_1!J266)</f>
        <v>91</v>
      </c>
      <c r="K266">
        <f>IF(online_course_student_data_1!K266&gt;10,online_course_student_data_1!K266/60,online_course_student_data_1!K266)</f>
        <v>2</v>
      </c>
      <c r="L266" t="s">
        <v>29</v>
      </c>
      <c r="M266" s="6">
        <f>IF(OR(ISBLANK(online_course_student_data_1!M266),online_course_student_data_1!M266&gt;5),MEDIAN(online_course_student_data_1!M:M),online_course_student_data_1!M266)</f>
        <v>4</v>
      </c>
      <c r="N266" s="5" t="str">
        <f>IF(AND(Table2[[#This Row],[Completed]]="Yes",Table2[[#This Row],[Feedback_Rating]]&gt;=4),"Yes","No")</f>
        <v>Yes</v>
      </c>
      <c r="O266" t="s">
        <v>1098</v>
      </c>
      <c r="P266">
        <f>LEN(Table2[[#This Row],[Session_Attendance]])-LEN(SUBSTITUTE(Table2[[#This Row],[Session_Attendance]],",",""))+1</f>
        <v>6</v>
      </c>
      <c r="Q266" t="str" cm="1">
        <f t="array" ref="Q266">_xlfn.IFS(AND(18&lt;=F266,F266&lt;=22),"Student",AND(23&lt;=F266,F266&lt;=30),"Early Career",AND(31&lt;=F266,F266&lt;=40),"Mid Career",TRUE,"Senior")</f>
        <v>Senior</v>
      </c>
      <c r="R266" t="str" cm="1">
        <f t="array" ref="R266">_xlfn.IFS(AND(0&lt;=J266+K266,J266+K266&lt;=5),"Low",AND(5&lt;=J266+K266,J266+K266&lt;=15),"Medium",TRUE,"High")</f>
        <v>High</v>
      </c>
    </row>
    <row r="267" spans="1:18" x14ac:dyDescent="0.3">
      <c r="A267" s="3" t="s">
        <v>1099</v>
      </c>
      <c r="B267" s="5" t="str">
        <f>PROPER(online_course_student_data_1!B267)</f>
        <v>Amanda Duncan</v>
      </c>
      <c r="C267" t="s">
        <v>1101</v>
      </c>
      <c r="D267" s="5" t="s">
        <v>91</v>
      </c>
      <c r="E267" s="5" t="s">
        <v>85</v>
      </c>
      <c r="F267" s="6">
        <f>IF(OR(ISBLANK(online_course_student_data_1!F267),online_course_student_data_1!F267=0),FLOOR(AVERAGE(online_course_student_data_1!F:F),1),online_course_student_data_1!F267)</f>
        <v>15</v>
      </c>
      <c r="G267" s="1">
        <v>45397</v>
      </c>
      <c r="H267" s="5" t="s">
        <v>141</v>
      </c>
      <c r="I267" s="5" t="s">
        <v>142</v>
      </c>
      <c r="J267" s="6">
        <f>IF(online_course_student_data_1!J267&lt;1,online_course_student_data_1!J267*100,online_course_student_data_1!J267)</f>
        <v>37</v>
      </c>
      <c r="K267">
        <f>IF(online_course_student_data_1!K267&gt;10,online_course_student_data_1!K267/60,online_course_student_data_1!K267)</f>
        <v>1</v>
      </c>
      <c r="L267" t="s">
        <v>36</v>
      </c>
      <c r="M267" s="6">
        <f>IF(OR(ISBLANK(online_course_student_data_1!M267),online_course_student_data_1!M267&gt;5),MEDIAN(online_course_student_data_1!M:M),online_course_student_data_1!M267)</f>
        <v>3</v>
      </c>
      <c r="N267" s="5" t="str">
        <f>IF(AND(Table2[[#This Row],[Completed]]="Yes",Table2[[#This Row],[Feedback_Rating]]&gt;=4),"Yes","No")</f>
        <v>No</v>
      </c>
      <c r="O267" t="s">
        <v>1102</v>
      </c>
      <c r="P267">
        <f>LEN(Table2[[#This Row],[Session_Attendance]])-LEN(SUBSTITUTE(Table2[[#This Row],[Session_Attendance]],",",""))+1</f>
        <v>1</v>
      </c>
      <c r="Q267" t="str" cm="1">
        <f t="array" ref="Q267">_xlfn.IFS(AND(18&lt;=F267,F267&lt;=22),"Student",AND(23&lt;=F267,F267&lt;=30),"Early Career",AND(31&lt;=F267,F267&lt;=40),"Mid Career",TRUE,"Senior")</f>
        <v>Senior</v>
      </c>
      <c r="R267" t="str" cm="1">
        <f t="array" ref="R267">_xlfn.IFS(AND(0&lt;=J267+K267,J267+K267&lt;=5),"Low",AND(5&lt;=J267+K267,J267+K267&lt;=15),"Medium",TRUE,"High")</f>
        <v>High</v>
      </c>
    </row>
    <row r="268" spans="1:18" x14ac:dyDescent="0.3">
      <c r="A268" s="2" t="s">
        <v>1103</v>
      </c>
      <c r="B268" s="5" t="str">
        <f>PROPER(online_course_student_data_1!B268)</f>
        <v>Zachary Burton</v>
      </c>
      <c r="C268" t="s">
        <v>1105</v>
      </c>
      <c r="D268" s="5" t="s">
        <v>91</v>
      </c>
      <c r="E268" s="5" t="s">
        <v>42</v>
      </c>
      <c r="F268" s="6">
        <f>IF(OR(ISBLANK(online_course_student_data_1!F268),online_course_student_data_1!F268=0),FLOOR(AVERAGE(online_course_student_data_1!F:F),1),online_course_student_data_1!F268)</f>
        <v>15</v>
      </c>
      <c r="G268" s="1">
        <v>44724</v>
      </c>
      <c r="H268" s="5" t="s">
        <v>27</v>
      </c>
      <c r="I268" s="5" t="s">
        <v>28</v>
      </c>
      <c r="J268" s="6">
        <f>IF(online_course_student_data_1!J268&lt;1,online_course_student_data_1!J268*100,online_course_student_data_1!J268)</f>
        <v>38</v>
      </c>
      <c r="K268">
        <f>IF(online_course_student_data_1!K268&gt;10,online_course_student_data_1!K268/60,online_course_student_data_1!K268)</f>
        <v>1</v>
      </c>
      <c r="L268" t="s">
        <v>29</v>
      </c>
      <c r="M268" s="6">
        <f>IF(OR(ISBLANK(online_course_student_data_1!M268),online_course_student_data_1!M268&gt;5),MEDIAN(online_course_student_data_1!M:M),online_course_student_data_1!M268)</f>
        <v>4</v>
      </c>
      <c r="N268" s="5" t="str">
        <f>IF(AND(Table2[[#This Row],[Completed]]="Yes",Table2[[#This Row],[Feedback_Rating]]&gt;=4),"Yes","No")</f>
        <v>Yes</v>
      </c>
      <c r="O268" t="s">
        <v>1023</v>
      </c>
      <c r="P268">
        <f>LEN(Table2[[#This Row],[Session_Attendance]])-LEN(SUBSTITUTE(Table2[[#This Row],[Session_Attendance]],",",""))+1</f>
        <v>8</v>
      </c>
      <c r="Q268" t="str" cm="1">
        <f t="array" ref="Q268">_xlfn.IFS(AND(18&lt;=F268,F268&lt;=22),"Student",AND(23&lt;=F268,F268&lt;=30),"Early Career",AND(31&lt;=F268,F268&lt;=40),"Mid Career",TRUE,"Senior")</f>
        <v>Senior</v>
      </c>
      <c r="R268" t="str" cm="1">
        <f t="array" ref="R268">_xlfn.IFS(AND(0&lt;=J268+K268,J268+K268&lt;=5),"Low",AND(5&lt;=J268+K268,J268+K268&lt;=15),"Medium",TRUE,"High")</f>
        <v>High</v>
      </c>
    </row>
    <row r="269" spans="1:18" x14ac:dyDescent="0.3">
      <c r="A269" s="3" t="s">
        <v>1106</v>
      </c>
      <c r="B269" s="5" t="str">
        <f>PROPER(online_course_student_data_1!B269)</f>
        <v>Jimmy Marks</v>
      </c>
      <c r="C269" t="s">
        <v>1108</v>
      </c>
      <c r="D269" s="5" t="s">
        <v>17</v>
      </c>
      <c r="E269" s="5" t="s">
        <v>26</v>
      </c>
      <c r="F269" s="6">
        <f>IF(OR(ISBLANK(online_course_student_data_1!F269),online_course_student_data_1!F269=0),FLOOR(AVERAGE(online_course_student_data_1!F:F),1),online_course_student_data_1!F269)</f>
        <v>15</v>
      </c>
      <c r="G269" s="1">
        <v>45522</v>
      </c>
      <c r="H269" s="5" t="s">
        <v>86</v>
      </c>
      <c r="I269" s="5" t="s">
        <v>28</v>
      </c>
      <c r="J269" s="6">
        <f>IF(online_course_student_data_1!J269&lt;1,online_course_student_data_1!J269*100,online_course_student_data_1!J269)</f>
        <v>45</v>
      </c>
      <c r="K269">
        <f>IF(online_course_student_data_1!K269&gt;10,online_course_student_data_1!K269/60,online_course_student_data_1!K269)</f>
        <v>1</v>
      </c>
      <c r="L269" t="s">
        <v>29</v>
      </c>
      <c r="M269" s="6">
        <f>IF(OR(ISBLANK(online_course_student_data_1!M269),online_course_student_data_1!M269&gt;5),MEDIAN(online_course_student_data_1!M:M),online_course_student_data_1!M269)</f>
        <v>2</v>
      </c>
      <c r="N269" s="5" t="str">
        <f>IF(AND(Table2[[#This Row],[Completed]]="Yes",Table2[[#This Row],[Feedback_Rating]]&gt;=4),"Yes","No")</f>
        <v>No</v>
      </c>
      <c r="O269" t="s">
        <v>1109</v>
      </c>
      <c r="P269">
        <f>LEN(Table2[[#This Row],[Session_Attendance]])-LEN(SUBSTITUTE(Table2[[#This Row],[Session_Attendance]],",",""))+1</f>
        <v>6</v>
      </c>
      <c r="Q269" t="str" cm="1">
        <f t="array" ref="Q269">_xlfn.IFS(AND(18&lt;=F269,F269&lt;=22),"Student",AND(23&lt;=F269,F269&lt;=30),"Early Career",AND(31&lt;=F269,F269&lt;=40),"Mid Career",TRUE,"Senior")</f>
        <v>Senior</v>
      </c>
      <c r="R269" t="str" cm="1">
        <f t="array" ref="R269">_xlfn.IFS(AND(0&lt;=J269+K269,J269+K269&lt;=5),"Low",AND(5&lt;=J269+K269,J269+K269&lt;=15),"Medium",TRUE,"High")</f>
        <v>High</v>
      </c>
    </row>
    <row r="270" spans="1:18" x14ac:dyDescent="0.3">
      <c r="A270" s="2" t="s">
        <v>1110</v>
      </c>
      <c r="B270" s="5" t="str">
        <f>PROPER(online_course_student_data_1!B270)</f>
        <v>Kristine Garcia</v>
      </c>
      <c r="C270" t="s">
        <v>1112</v>
      </c>
      <c r="D270" s="5" t="s">
        <v>91</v>
      </c>
      <c r="E270" s="5" t="s">
        <v>70</v>
      </c>
      <c r="F270" s="6">
        <f>IF(OR(ISBLANK(online_course_student_data_1!F270),online_course_student_data_1!F270=0),FLOOR(AVERAGE(online_course_student_data_1!F:F),1),online_course_student_data_1!F270)</f>
        <v>19</v>
      </c>
      <c r="G270" s="1">
        <v>45563</v>
      </c>
      <c r="H270" s="5" t="s">
        <v>152</v>
      </c>
      <c r="I270" s="5" t="s">
        <v>56</v>
      </c>
      <c r="J270" s="6">
        <f>IF(online_course_student_data_1!J270&lt;1,online_course_student_data_1!J270*100,online_course_student_data_1!J270)</f>
        <v>64</v>
      </c>
      <c r="K270">
        <f>IF(online_course_student_data_1!K270&gt;10,online_course_student_data_1!K270/60,online_course_student_data_1!K270)</f>
        <v>2</v>
      </c>
      <c r="L270" t="s">
        <v>36</v>
      </c>
      <c r="M270" s="6">
        <f>IF(OR(ISBLANK(online_course_student_data_1!M270),online_course_student_data_1!M270&gt;5),MEDIAN(online_course_student_data_1!M:M),online_course_student_data_1!M270)</f>
        <v>1</v>
      </c>
      <c r="N270" s="5" t="str">
        <f>IF(AND(Table2[[#This Row],[Completed]]="Yes",Table2[[#This Row],[Feedback_Rating]]&gt;=4),"Yes","No")</f>
        <v>No</v>
      </c>
      <c r="O270" t="s">
        <v>1113</v>
      </c>
      <c r="P270">
        <f>LEN(Table2[[#This Row],[Session_Attendance]])-LEN(SUBSTITUTE(Table2[[#This Row],[Session_Attendance]],",",""))+1</f>
        <v>2</v>
      </c>
      <c r="Q270" t="str" cm="1">
        <f t="array" ref="Q270">_xlfn.IFS(AND(18&lt;=F270,F270&lt;=22),"Student",AND(23&lt;=F270,F270&lt;=30),"Early Career",AND(31&lt;=F270,F270&lt;=40),"Mid Career",TRUE,"Senior")</f>
        <v>Student</v>
      </c>
      <c r="R270" t="str" cm="1">
        <f t="array" ref="R270">_xlfn.IFS(AND(0&lt;=J270+K270,J270+K270&lt;=5),"Low",AND(5&lt;=J270+K270,J270+K270&lt;=15),"Medium",TRUE,"High")</f>
        <v>High</v>
      </c>
    </row>
    <row r="271" spans="1:18" x14ac:dyDescent="0.3">
      <c r="A271" s="3" t="s">
        <v>1114</v>
      </c>
      <c r="B271" s="5" t="str">
        <f>PROPER(online_course_student_data_1!B271)</f>
        <v>Jamie Montgomery</v>
      </c>
      <c r="C271" t="s">
        <v>1116</v>
      </c>
      <c r="D271" s="5" t="s">
        <v>91</v>
      </c>
      <c r="E271" s="5" t="s">
        <v>26</v>
      </c>
      <c r="F271" s="6">
        <f>IF(OR(ISBLANK(online_course_student_data_1!F271),online_course_student_data_1!F271=0),FLOOR(AVERAGE(online_course_student_data_1!F:F),1),online_course_student_data_1!F271)</f>
        <v>38</v>
      </c>
      <c r="G271" s="1">
        <v>45412</v>
      </c>
      <c r="H271" s="5" t="s">
        <v>49</v>
      </c>
      <c r="I271" s="5" t="s">
        <v>35</v>
      </c>
      <c r="J271" s="6">
        <f>IF(online_course_student_data_1!J271&lt;1,online_course_student_data_1!J271*100,online_course_student_data_1!J271)</f>
        <v>91</v>
      </c>
      <c r="K271">
        <f>IF(online_course_student_data_1!K271&gt;10,online_course_student_data_1!K271/60,online_course_student_data_1!K271)</f>
        <v>1.5</v>
      </c>
      <c r="L271" t="s">
        <v>29</v>
      </c>
      <c r="M271" s="6">
        <f>IF(OR(ISBLANK(online_course_student_data_1!M271),online_course_student_data_1!M271&gt;5),MEDIAN(online_course_student_data_1!M:M),online_course_student_data_1!M271)</f>
        <v>2</v>
      </c>
      <c r="N271" s="5" t="str">
        <f>IF(AND(Table2[[#This Row],[Completed]]="Yes",Table2[[#This Row],[Feedback_Rating]]&gt;=4),"Yes","No")</f>
        <v>No</v>
      </c>
      <c r="O271" t="s">
        <v>1117</v>
      </c>
      <c r="P271">
        <f>LEN(Table2[[#This Row],[Session_Attendance]])-LEN(SUBSTITUTE(Table2[[#This Row],[Session_Attendance]],",",""))+1</f>
        <v>8</v>
      </c>
      <c r="Q271" t="str" cm="1">
        <f t="array" ref="Q271">_xlfn.IFS(AND(18&lt;=F271,F271&lt;=22),"Student",AND(23&lt;=F271,F271&lt;=30),"Early Career",AND(31&lt;=F271,F271&lt;=40),"Mid Career",TRUE,"Senior")</f>
        <v>Mid Career</v>
      </c>
      <c r="R271" t="str" cm="1">
        <f t="array" ref="R271">_xlfn.IFS(AND(0&lt;=J271+K271,J271+K271&lt;=5),"Low",AND(5&lt;=J271+K271,J271+K271&lt;=15),"Medium",TRUE,"High")</f>
        <v>High</v>
      </c>
    </row>
    <row r="272" spans="1:18" x14ac:dyDescent="0.3">
      <c r="A272" s="2" t="s">
        <v>1118</v>
      </c>
      <c r="B272" s="5" t="str">
        <f>PROPER(online_course_student_data_1!B272)</f>
        <v>Jaime Morgan</v>
      </c>
      <c r="C272" t="s">
        <v>1120</v>
      </c>
      <c r="D272" s="5" t="s">
        <v>91</v>
      </c>
      <c r="E272" s="5" t="s">
        <v>70</v>
      </c>
      <c r="F272" s="6">
        <f>IF(OR(ISBLANK(online_course_student_data_1!F272),online_course_student_data_1!F272=0),FLOOR(AVERAGE(online_course_student_data_1!F:F),1),online_course_student_data_1!F272)</f>
        <v>15</v>
      </c>
      <c r="G272" s="1">
        <v>45027</v>
      </c>
      <c r="H272" s="5" t="s">
        <v>229</v>
      </c>
      <c r="I272" s="5" t="s">
        <v>142</v>
      </c>
      <c r="J272" s="6">
        <f>IF(online_course_student_data_1!J272&lt;1,online_course_student_data_1!J272*100,online_course_student_data_1!J272)</f>
        <v>99</v>
      </c>
      <c r="K272">
        <f>IF(online_course_student_data_1!K272&gt;10,online_course_student_data_1!K272/60,online_course_student_data_1!K272)</f>
        <v>2</v>
      </c>
      <c r="L272" t="s">
        <v>29</v>
      </c>
      <c r="M272" s="6">
        <f>IF(OR(ISBLANK(online_course_student_data_1!M272),online_course_student_data_1!M272&gt;5),MEDIAN(online_course_student_data_1!M:M),online_course_student_data_1!M272)</f>
        <v>1</v>
      </c>
      <c r="N272" s="5" t="str">
        <f>IF(AND(Table2[[#This Row],[Completed]]="Yes",Table2[[#This Row],[Feedback_Rating]]&gt;=4),"Yes","No")</f>
        <v>No</v>
      </c>
      <c r="O272" t="s">
        <v>1121</v>
      </c>
      <c r="P272">
        <f>LEN(Table2[[#This Row],[Session_Attendance]])-LEN(SUBSTITUTE(Table2[[#This Row],[Session_Attendance]],",",""))+1</f>
        <v>3</v>
      </c>
      <c r="Q272" t="str" cm="1">
        <f t="array" ref="Q272">_xlfn.IFS(AND(18&lt;=F272,F272&lt;=22),"Student",AND(23&lt;=F272,F272&lt;=30),"Early Career",AND(31&lt;=F272,F272&lt;=40),"Mid Career",TRUE,"Senior")</f>
        <v>Senior</v>
      </c>
      <c r="R272" t="str" cm="1">
        <f t="array" ref="R272">_xlfn.IFS(AND(0&lt;=J272+K272,J272+K272&lt;=5),"Low",AND(5&lt;=J272+K272,J272+K272&lt;=15),"Medium",TRUE,"High")</f>
        <v>High</v>
      </c>
    </row>
    <row r="273" spans="1:18" x14ac:dyDescent="0.3">
      <c r="A273" s="3" t="s">
        <v>1122</v>
      </c>
      <c r="B273" s="5" t="str">
        <f>PROPER(online_course_student_data_1!B273)</f>
        <v>Erica Daniel</v>
      </c>
      <c r="C273" t="s">
        <v>4733</v>
      </c>
      <c r="D273" s="5" t="s">
        <v>91</v>
      </c>
      <c r="E273" s="5" t="s">
        <v>85</v>
      </c>
      <c r="F273" s="6">
        <f>IF(OR(ISBLANK(online_course_student_data_1!F273),online_course_student_data_1!F273=0),FLOOR(AVERAGE(online_course_student_data_1!F:F),1),online_course_student_data_1!F273)</f>
        <v>15</v>
      </c>
      <c r="G273" s="1">
        <v>44866</v>
      </c>
      <c r="H273" s="5" t="s">
        <v>86</v>
      </c>
      <c r="I273" s="5" t="s">
        <v>28</v>
      </c>
      <c r="J273" s="6">
        <f>IF(online_course_student_data_1!J273&lt;1,online_course_student_data_1!J273*100,online_course_student_data_1!J273)</f>
        <v>96</v>
      </c>
      <c r="K273">
        <f>IF(online_course_student_data_1!K273&gt;10,online_course_student_data_1!K273/60,online_course_student_data_1!K273)</f>
        <v>1.5</v>
      </c>
      <c r="L273" t="s">
        <v>29</v>
      </c>
      <c r="M273" s="6">
        <f>IF(OR(ISBLANK(online_course_student_data_1!M273),online_course_student_data_1!M273&gt;5),MEDIAN(online_course_student_data_1!M:M),online_course_student_data_1!M273)</f>
        <v>4</v>
      </c>
      <c r="N273" s="5" t="str">
        <f>IF(AND(Table2[[#This Row],[Completed]]="Yes",Table2[[#This Row],[Feedback_Rating]]&gt;=4),"Yes","No")</f>
        <v>Yes</v>
      </c>
      <c r="O273" t="s">
        <v>1124</v>
      </c>
      <c r="P273">
        <f>LEN(Table2[[#This Row],[Session_Attendance]])-LEN(SUBSTITUTE(Table2[[#This Row],[Session_Attendance]],",",""))+1</f>
        <v>6</v>
      </c>
      <c r="Q273" t="str" cm="1">
        <f t="array" ref="Q273">_xlfn.IFS(AND(18&lt;=F273,F273&lt;=22),"Student",AND(23&lt;=F273,F273&lt;=30),"Early Career",AND(31&lt;=F273,F273&lt;=40),"Mid Career",TRUE,"Senior")</f>
        <v>Senior</v>
      </c>
      <c r="R273" t="str" cm="1">
        <f t="array" ref="R273">_xlfn.IFS(AND(0&lt;=J273+K273,J273+K273&lt;=5),"Low",AND(5&lt;=J273+K273,J273+K273&lt;=15),"Medium",TRUE,"High")</f>
        <v>High</v>
      </c>
    </row>
    <row r="274" spans="1:18" x14ac:dyDescent="0.3">
      <c r="A274" s="2" t="s">
        <v>1125</v>
      </c>
      <c r="B274" s="5" t="str">
        <f>PROPER(online_course_student_data_1!B274)</f>
        <v>Rodney Figueroa</v>
      </c>
      <c r="C274" t="s">
        <v>1127</v>
      </c>
      <c r="D274" s="5" t="s">
        <v>91</v>
      </c>
      <c r="E274" s="5" t="s">
        <v>48</v>
      </c>
      <c r="F274" s="6">
        <f>IF(OR(ISBLANK(online_course_student_data_1!F274),online_course_student_data_1!F274=0),FLOOR(AVERAGE(online_course_student_data_1!F:F),1),online_course_student_data_1!F274)</f>
        <v>15</v>
      </c>
      <c r="G274" s="1">
        <v>45597</v>
      </c>
      <c r="H274" s="5" t="s">
        <v>229</v>
      </c>
      <c r="I274" s="5" t="s">
        <v>142</v>
      </c>
      <c r="J274" s="6">
        <f>IF(online_course_student_data_1!J274&lt;1,online_course_student_data_1!J274*100,online_course_student_data_1!J274)</f>
        <v>21</v>
      </c>
      <c r="K274">
        <f>IF(online_course_student_data_1!K274&gt;10,online_course_student_data_1!K274/60,online_course_student_data_1!K274)</f>
        <v>0.75</v>
      </c>
      <c r="L274" t="s">
        <v>29</v>
      </c>
      <c r="M274" s="6">
        <f>IF(OR(ISBLANK(online_course_student_data_1!M274),online_course_student_data_1!M274&gt;5),MEDIAN(online_course_student_data_1!M:M),online_course_student_data_1!M274)</f>
        <v>1</v>
      </c>
      <c r="N274" s="5" t="str">
        <f>IF(AND(Table2[[#This Row],[Completed]]="Yes",Table2[[#This Row],[Feedback_Rating]]&gt;=4),"Yes","No")</f>
        <v>No</v>
      </c>
      <c r="O274" t="s">
        <v>1128</v>
      </c>
      <c r="P274">
        <f>LEN(Table2[[#This Row],[Session_Attendance]])-LEN(SUBSTITUTE(Table2[[#This Row],[Session_Attendance]],",",""))+1</f>
        <v>7</v>
      </c>
      <c r="Q274" t="str" cm="1">
        <f t="array" ref="Q274">_xlfn.IFS(AND(18&lt;=F274,F274&lt;=22),"Student",AND(23&lt;=F274,F274&lt;=30),"Early Career",AND(31&lt;=F274,F274&lt;=40),"Mid Career",TRUE,"Senior")</f>
        <v>Senior</v>
      </c>
      <c r="R274" t="str" cm="1">
        <f t="array" ref="R274">_xlfn.IFS(AND(0&lt;=J274+K274,J274+K274&lt;=5),"Low",AND(5&lt;=J274+K274,J274+K274&lt;=15),"Medium",TRUE,"High")</f>
        <v>High</v>
      </c>
    </row>
    <row r="275" spans="1:18" x14ac:dyDescent="0.3">
      <c r="A275" s="3" t="s">
        <v>1129</v>
      </c>
      <c r="B275" s="5" t="str">
        <f>PROPER(online_course_student_data_1!B275)</f>
        <v>Laura Thompson</v>
      </c>
      <c r="C275" t="s">
        <v>1131</v>
      </c>
      <c r="D275" s="5" t="s">
        <v>91</v>
      </c>
      <c r="E275" s="5" t="s">
        <v>26</v>
      </c>
      <c r="F275" s="6">
        <f>IF(OR(ISBLANK(online_course_student_data_1!F275),online_course_student_data_1!F275=0),FLOOR(AVERAGE(online_course_student_data_1!F:F),1),online_course_student_data_1!F275)</f>
        <v>25</v>
      </c>
      <c r="G275" s="1">
        <v>45445</v>
      </c>
      <c r="H275" s="5" t="s">
        <v>110</v>
      </c>
      <c r="I275" s="5" t="s">
        <v>56</v>
      </c>
      <c r="J275" s="6">
        <f>IF(online_course_student_data_1!J275&lt;1,online_course_student_data_1!J275*100,online_course_student_data_1!J275)</f>
        <v>62</v>
      </c>
      <c r="K275">
        <f>IF(online_course_student_data_1!K275&gt;10,online_course_student_data_1!K275/60,online_course_student_data_1!K275)</f>
        <v>2</v>
      </c>
      <c r="L275" t="s">
        <v>36</v>
      </c>
      <c r="M275" s="6">
        <f>IF(OR(ISBLANK(online_course_student_data_1!M275),online_course_student_data_1!M275&gt;5),MEDIAN(online_course_student_data_1!M:M),online_course_student_data_1!M275)</f>
        <v>3</v>
      </c>
      <c r="N275" s="5" t="str">
        <f>IF(AND(Table2[[#This Row],[Completed]]="Yes",Table2[[#This Row],[Feedback_Rating]]&gt;=4),"Yes","No")</f>
        <v>No</v>
      </c>
      <c r="O275" t="s">
        <v>1132</v>
      </c>
      <c r="P275">
        <f>LEN(Table2[[#This Row],[Session_Attendance]])-LEN(SUBSTITUTE(Table2[[#This Row],[Session_Attendance]],",",""))+1</f>
        <v>3</v>
      </c>
      <c r="Q275" t="str" cm="1">
        <f t="array" ref="Q275">_xlfn.IFS(AND(18&lt;=F275,F275&lt;=22),"Student",AND(23&lt;=F275,F275&lt;=30),"Early Career",AND(31&lt;=F275,F275&lt;=40),"Mid Career",TRUE,"Senior")</f>
        <v>Early Career</v>
      </c>
      <c r="R275" t="str" cm="1">
        <f t="array" ref="R275">_xlfn.IFS(AND(0&lt;=J275+K275,J275+K275&lt;=5),"Low",AND(5&lt;=J275+K275,J275+K275&lt;=15),"Medium",TRUE,"High")</f>
        <v>High</v>
      </c>
    </row>
    <row r="276" spans="1:18" x14ac:dyDescent="0.3">
      <c r="A276" s="2" t="s">
        <v>1133</v>
      </c>
      <c r="B276" s="5" t="str">
        <f>PROPER(online_course_student_data_1!B276)</f>
        <v>Dana Burns</v>
      </c>
      <c r="C276" t="s">
        <v>1135</v>
      </c>
      <c r="D276" s="5" t="s">
        <v>91</v>
      </c>
      <c r="E276" s="5" t="s">
        <v>42</v>
      </c>
      <c r="F276" s="6">
        <f>IF(OR(ISBLANK(online_course_student_data_1!F276),online_course_student_data_1!F276=0),FLOOR(AVERAGE(online_course_student_data_1!F:F),1),online_course_student_data_1!F276)</f>
        <v>15</v>
      </c>
      <c r="G276" s="1">
        <v>45442</v>
      </c>
      <c r="H276" s="5" t="s">
        <v>141</v>
      </c>
      <c r="I276" s="5" t="s">
        <v>142</v>
      </c>
      <c r="J276" s="6">
        <f>IF(online_course_student_data_1!J276&lt;1,online_course_student_data_1!J276*100,online_course_student_data_1!J276)</f>
        <v>15</v>
      </c>
      <c r="K276">
        <f>IF(online_course_student_data_1!K276&gt;10,online_course_student_data_1!K276/60,online_course_student_data_1!K276)</f>
        <v>0.75</v>
      </c>
      <c r="L276" t="s">
        <v>29</v>
      </c>
      <c r="M276" s="6">
        <f>IF(OR(ISBLANK(online_course_student_data_1!M276),online_course_student_data_1!M276&gt;5),MEDIAN(online_course_student_data_1!M:M),online_course_student_data_1!M276)</f>
        <v>3</v>
      </c>
      <c r="N276" s="5" t="str">
        <f>IF(AND(Table2[[#This Row],[Completed]]="Yes",Table2[[#This Row],[Feedback_Rating]]&gt;=4),"Yes","No")</f>
        <v>No</v>
      </c>
      <c r="O276" t="s">
        <v>1136</v>
      </c>
      <c r="P276">
        <f>LEN(Table2[[#This Row],[Session_Attendance]])-LEN(SUBSTITUTE(Table2[[#This Row],[Session_Attendance]],",",""))+1</f>
        <v>1</v>
      </c>
      <c r="Q276" t="str" cm="1">
        <f t="array" ref="Q276">_xlfn.IFS(AND(18&lt;=F276,F276&lt;=22),"Student",AND(23&lt;=F276,F276&lt;=30),"Early Career",AND(31&lt;=F276,F276&lt;=40),"Mid Career",TRUE,"Senior")</f>
        <v>Senior</v>
      </c>
      <c r="R276" t="str" cm="1">
        <f t="array" ref="R276">_xlfn.IFS(AND(0&lt;=J276+K276,J276+K276&lt;=5),"Low",AND(5&lt;=J276+K276,J276+K276&lt;=15),"Medium",TRUE,"High")</f>
        <v>High</v>
      </c>
    </row>
    <row r="277" spans="1:18" x14ac:dyDescent="0.3">
      <c r="A277" s="3" t="s">
        <v>1137</v>
      </c>
      <c r="B277" s="5" t="str">
        <f>PROPER(online_course_student_data_1!B277)</f>
        <v>Ronald Davis</v>
      </c>
      <c r="C277" t="s">
        <v>1139</v>
      </c>
      <c r="D277" s="5" t="s">
        <v>17</v>
      </c>
      <c r="E277" s="5" t="s">
        <v>26</v>
      </c>
      <c r="F277" s="6">
        <f>IF(OR(ISBLANK(online_course_student_data_1!F277),online_course_student_data_1!F277=0),FLOOR(AVERAGE(online_course_student_data_1!F:F),1),online_course_student_data_1!F277)</f>
        <v>15</v>
      </c>
      <c r="G277" s="1">
        <v>45201</v>
      </c>
      <c r="H277" s="5" t="s">
        <v>43</v>
      </c>
      <c r="I277" s="5" t="s">
        <v>20</v>
      </c>
      <c r="J277" s="6">
        <f>IF(online_course_student_data_1!J277&lt;1,online_course_student_data_1!J277*100,online_course_student_data_1!J277)</f>
        <v>6</v>
      </c>
      <c r="K277">
        <f>IF(online_course_student_data_1!K277&gt;10,online_course_student_data_1!K277/60,online_course_student_data_1!K277)</f>
        <v>1</v>
      </c>
      <c r="L277" t="s">
        <v>36</v>
      </c>
      <c r="M277" s="6">
        <f>IF(OR(ISBLANK(online_course_student_data_1!M277),online_course_student_data_1!M277&gt;5),MEDIAN(online_course_student_data_1!M:M),online_course_student_data_1!M277)</f>
        <v>4</v>
      </c>
      <c r="N277" s="5" t="str">
        <f>IF(AND(Table2[[#This Row],[Completed]]="Yes",Table2[[#This Row],[Feedback_Rating]]&gt;=4),"Yes","No")</f>
        <v>No</v>
      </c>
      <c r="O277" t="s">
        <v>1140</v>
      </c>
      <c r="P277">
        <f>LEN(Table2[[#This Row],[Session_Attendance]])-LEN(SUBSTITUTE(Table2[[#This Row],[Session_Attendance]],",",""))+1</f>
        <v>2</v>
      </c>
      <c r="Q277" t="str" cm="1">
        <f t="array" ref="Q277">_xlfn.IFS(AND(18&lt;=F277,F277&lt;=22),"Student",AND(23&lt;=F277,F277&lt;=30),"Early Career",AND(31&lt;=F277,F277&lt;=40),"Mid Career",TRUE,"Senior")</f>
        <v>Senior</v>
      </c>
      <c r="R277" t="str" cm="1">
        <f t="array" ref="R277">_xlfn.IFS(AND(0&lt;=J277+K277,J277+K277&lt;=5),"Low",AND(5&lt;=J277+K277,J277+K277&lt;=15),"Medium",TRUE,"High")</f>
        <v>Medium</v>
      </c>
    </row>
    <row r="278" spans="1:18" x14ac:dyDescent="0.3">
      <c r="A278" s="2" t="s">
        <v>1141</v>
      </c>
      <c r="B278" s="5" t="str">
        <f>PROPER(online_course_student_data_1!B278)</f>
        <v>Sharon Coffey</v>
      </c>
      <c r="C278" t="s">
        <v>1143</v>
      </c>
      <c r="D278" s="5" t="s">
        <v>91</v>
      </c>
      <c r="E278" s="5" t="s">
        <v>70</v>
      </c>
      <c r="F278" s="6">
        <f>IF(OR(ISBLANK(online_course_student_data_1!F278),online_course_student_data_1!F278=0),FLOOR(AVERAGE(online_course_student_data_1!F:F),1),online_course_student_data_1!F278)</f>
        <v>15</v>
      </c>
      <c r="G278" s="1">
        <v>45710</v>
      </c>
      <c r="H278" s="5" t="s">
        <v>294</v>
      </c>
      <c r="I278" s="5" t="s">
        <v>20</v>
      </c>
      <c r="J278" s="6">
        <f>IF(online_course_student_data_1!J278&lt;1,online_course_student_data_1!J278*100,online_course_student_data_1!J278)</f>
        <v>66</v>
      </c>
      <c r="K278">
        <f>IF(online_course_student_data_1!K278&gt;10,online_course_student_data_1!K278/60,online_course_student_data_1!K278)</f>
        <v>1</v>
      </c>
      <c r="L278" t="s">
        <v>29</v>
      </c>
      <c r="M278" s="6">
        <f>IF(OR(ISBLANK(online_course_student_data_1!M278),online_course_student_data_1!M278&gt;5),MEDIAN(online_course_student_data_1!M:M),online_course_student_data_1!M278)</f>
        <v>3</v>
      </c>
      <c r="N278" s="5" t="str">
        <f>IF(AND(Table2[[#This Row],[Completed]]="Yes",Table2[[#This Row],[Feedback_Rating]]&gt;=4),"Yes","No")</f>
        <v>No</v>
      </c>
      <c r="O278" t="s">
        <v>1144</v>
      </c>
      <c r="P278">
        <f>LEN(Table2[[#This Row],[Session_Attendance]])-LEN(SUBSTITUTE(Table2[[#This Row],[Session_Attendance]],",",""))+1</f>
        <v>7</v>
      </c>
      <c r="Q278" t="str" cm="1">
        <f t="array" ref="Q278">_xlfn.IFS(AND(18&lt;=F278,F278&lt;=22),"Student",AND(23&lt;=F278,F278&lt;=30),"Early Career",AND(31&lt;=F278,F278&lt;=40),"Mid Career",TRUE,"Senior")</f>
        <v>Senior</v>
      </c>
      <c r="R278" t="str" cm="1">
        <f t="array" ref="R278">_xlfn.IFS(AND(0&lt;=J278+K278,J278+K278&lt;=5),"Low",AND(5&lt;=J278+K278,J278+K278&lt;=15),"Medium",TRUE,"High")</f>
        <v>High</v>
      </c>
    </row>
    <row r="279" spans="1:18" x14ac:dyDescent="0.3">
      <c r="A279" s="3" t="s">
        <v>1145</v>
      </c>
      <c r="B279" s="5" t="str">
        <f>PROPER(online_course_student_data_1!B279)</f>
        <v>Michelle Hill</v>
      </c>
      <c r="C279" t="s">
        <v>1147</v>
      </c>
      <c r="D279" s="5" t="s">
        <v>17</v>
      </c>
      <c r="E279" s="5" t="s">
        <v>70</v>
      </c>
      <c r="F279" s="6">
        <f>IF(OR(ISBLANK(online_course_student_data_1!F279),online_course_student_data_1!F279=0),FLOOR(AVERAGE(online_course_student_data_1!F:F),1),online_course_student_data_1!F279)</f>
        <v>27</v>
      </c>
      <c r="G279" s="1">
        <v>45050</v>
      </c>
      <c r="H279" s="5" t="s">
        <v>19</v>
      </c>
      <c r="I279" s="5" t="s">
        <v>20</v>
      </c>
      <c r="J279" s="6">
        <f>IF(online_course_student_data_1!J279&lt;1,online_course_student_data_1!J279*100,online_course_student_data_1!J279)</f>
        <v>99</v>
      </c>
      <c r="K279">
        <f>IF(online_course_student_data_1!K279&gt;10,online_course_student_data_1!K279/60,online_course_student_data_1!K279)</f>
        <v>1.5</v>
      </c>
      <c r="L279" t="s">
        <v>36</v>
      </c>
      <c r="M279" s="6">
        <f>IF(OR(ISBLANK(online_course_student_data_1!M279),online_course_student_data_1!M279&gt;5),MEDIAN(online_course_student_data_1!M:M),online_course_student_data_1!M279)</f>
        <v>3</v>
      </c>
      <c r="N279" s="5" t="str">
        <f>IF(AND(Table2[[#This Row],[Completed]]="Yes",Table2[[#This Row],[Feedback_Rating]]&gt;=4),"Yes","No")</f>
        <v>No</v>
      </c>
      <c r="O279" t="s">
        <v>1148</v>
      </c>
      <c r="P279">
        <f>LEN(Table2[[#This Row],[Session_Attendance]])-LEN(SUBSTITUTE(Table2[[#This Row],[Session_Attendance]],",",""))+1</f>
        <v>8</v>
      </c>
      <c r="Q279" t="str" cm="1">
        <f t="array" ref="Q279">_xlfn.IFS(AND(18&lt;=F279,F279&lt;=22),"Student",AND(23&lt;=F279,F279&lt;=30),"Early Career",AND(31&lt;=F279,F279&lt;=40),"Mid Career",TRUE,"Senior")</f>
        <v>Early Career</v>
      </c>
      <c r="R279" t="str" cm="1">
        <f t="array" ref="R279">_xlfn.IFS(AND(0&lt;=J279+K279,J279+K279&lt;=5),"Low",AND(5&lt;=J279+K279,J279+K279&lt;=15),"Medium",TRUE,"High")</f>
        <v>High</v>
      </c>
    </row>
    <row r="280" spans="1:18" x14ac:dyDescent="0.3">
      <c r="A280" s="2" t="s">
        <v>1149</v>
      </c>
      <c r="B280" s="5" t="str">
        <f>PROPER(online_course_student_data_1!B280)</f>
        <v>Adrienne Key</v>
      </c>
      <c r="C280" t="s">
        <v>1151</v>
      </c>
      <c r="D280" s="5" t="s">
        <v>17</v>
      </c>
      <c r="E280" s="5" t="s">
        <v>48</v>
      </c>
      <c r="F280" s="6">
        <f>IF(OR(ISBLANK(online_course_student_data_1!F280),online_course_student_data_1!F280=0),FLOOR(AVERAGE(online_course_student_data_1!F:F),1),online_course_student_data_1!F280)</f>
        <v>15</v>
      </c>
      <c r="G280" s="1">
        <v>45709</v>
      </c>
      <c r="H280" s="5" t="s">
        <v>141</v>
      </c>
      <c r="I280" s="5" t="s">
        <v>142</v>
      </c>
      <c r="J280" s="6">
        <f>IF(online_course_student_data_1!J280&lt;1,online_course_student_data_1!J280*100,online_course_student_data_1!J280)</f>
        <v>1</v>
      </c>
      <c r="K280">
        <f>IF(online_course_student_data_1!K280&gt;10,online_course_student_data_1!K280/60,online_course_student_data_1!K280)</f>
        <v>2</v>
      </c>
      <c r="L280" t="s">
        <v>36</v>
      </c>
      <c r="M280" s="6">
        <f>IF(OR(ISBLANK(online_course_student_data_1!M280),online_course_student_data_1!M280&gt;5),MEDIAN(online_course_student_data_1!M:M),online_course_student_data_1!M280)</f>
        <v>4</v>
      </c>
      <c r="N280" s="5" t="str">
        <f>IF(AND(Table2[[#This Row],[Completed]]="Yes",Table2[[#This Row],[Feedback_Rating]]&gt;=4),"Yes","No")</f>
        <v>No</v>
      </c>
      <c r="O280" t="s">
        <v>1152</v>
      </c>
      <c r="P280">
        <f>LEN(Table2[[#This Row],[Session_Attendance]])-LEN(SUBSTITUTE(Table2[[#This Row],[Session_Attendance]],",",""))+1</f>
        <v>8</v>
      </c>
      <c r="Q280" t="str" cm="1">
        <f t="array" ref="Q280">_xlfn.IFS(AND(18&lt;=F280,F280&lt;=22),"Student",AND(23&lt;=F280,F280&lt;=30),"Early Career",AND(31&lt;=F280,F280&lt;=40),"Mid Career",TRUE,"Senior")</f>
        <v>Senior</v>
      </c>
      <c r="R280" t="str" cm="1">
        <f t="array" ref="R280">_xlfn.IFS(AND(0&lt;=J280+K280,J280+K280&lt;=5),"Low",AND(5&lt;=J280+K280,J280+K280&lt;=15),"Medium",TRUE,"High")</f>
        <v>Low</v>
      </c>
    </row>
    <row r="281" spans="1:18" x14ac:dyDescent="0.3">
      <c r="A281" s="3" t="s">
        <v>1153</v>
      </c>
      <c r="B281" s="5" t="str">
        <f>PROPER(online_course_student_data_1!B281)</f>
        <v>Debbie Dawson</v>
      </c>
      <c r="C281" t="s">
        <v>1155</v>
      </c>
      <c r="D281" s="5" t="s">
        <v>91</v>
      </c>
      <c r="E281" s="5" t="s">
        <v>26</v>
      </c>
      <c r="F281" s="6">
        <f>IF(OR(ISBLANK(online_course_student_data_1!F281),online_course_student_data_1!F281=0),FLOOR(AVERAGE(online_course_student_data_1!F:F),1),online_course_student_data_1!F281)</f>
        <v>15</v>
      </c>
      <c r="G281" s="1">
        <v>45180</v>
      </c>
      <c r="H281" s="5" t="s">
        <v>294</v>
      </c>
      <c r="I281" s="5" t="s">
        <v>20</v>
      </c>
      <c r="J281" s="6">
        <f>IF(online_course_student_data_1!J281&lt;1,online_course_student_data_1!J281*100,online_course_student_data_1!J281)</f>
        <v>37</v>
      </c>
      <c r="K281">
        <f>IF(online_course_student_data_1!K281&gt;10,online_course_student_data_1!K281/60,online_course_student_data_1!K281)</f>
        <v>2</v>
      </c>
      <c r="L281" t="s">
        <v>36</v>
      </c>
      <c r="M281" s="6">
        <f>IF(OR(ISBLANK(online_course_student_data_1!M281),online_course_student_data_1!M281&gt;5),MEDIAN(online_course_student_data_1!M:M),online_course_student_data_1!M281)</f>
        <v>3</v>
      </c>
      <c r="N281" s="5" t="str">
        <f>IF(AND(Table2[[#This Row],[Completed]]="Yes",Table2[[#This Row],[Feedback_Rating]]&gt;=4),"Yes","No")</f>
        <v>No</v>
      </c>
      <c r="O281" t="s">
        <v>1156</v>
      </c>
      <c r="P281">
        <f>LEN(Table2[[#This Row],[Session_Attendance]])-LEN(SUBSTITUTE(Table2[[#This Row],[Session_Attendance]],",",""))+1</f>
        <v>4</v>
      </c>
      <c r="Q281" t="str" cm="1">
        <f t="array" ref="Q281">_xlfn.IFS(AND(18&lt;=F281,F281&lt;=22),"Student",AND(23&lt;=F281,F281&lt;=30),"Early Career",AND(31&lt;=F281,F281&lt;=40),"Mid Career",TRUE,"Senior")</f>
        <v>Senior</v>
      </c>
      <c r="R281" t="str" cm="1">
        <f t="array" ref="R281">_xlfn.IFS(AND(0&lt;=J281+K281,J281+K281&lt;=5),"Low",AND(5&lt;=J281+K281,J281+K281&lt;=15),"Medium",TRUE,"High")</f>
        <v>High</v>
      </c>
    </row>
    <row r="282" spans="1:18" x14ac:dyDescent="0.3">
      <c r="A282" s="2" t="s">
        <v>1157</v>
      </c>
      <c r="B282" s="5" t="str">
        <f>PROPER(online_course_student_data_1!B282)</f>
        <v>Alexander Jimenez</v>
      </c>
      <c r="C282" t="s">
        <v>1159</v>
      </c>
      <c r="D282" s="5" t="s">
        <v>91</v>
      </c>
      <c r="E282" s="5" t="s">
        <v>26</v>
      </c>
      <c r="F282" s="6">
        <f>IF(OR(ISBLANK(online_course_student_data_1!F282),online_course_student_data_1!F282=0),FLOOR(AVERAGE(online_course_student_data_1!F:F),1),online_course_student_data_1!F282)</f>
        <v>15</v>
      </c>
      <c r="G282" s="1">
        <v>45590</v>
      </c>
      <c r="H282" s="5" t="s">
        <v>49</v>
      </c>
      <c r="I282" s="5" t="s">
        <v>35</v>
      </c>
      <c r="J282" s="6">
        <f>IF(online_course_student_data_1!J282&lt;1,online_course_student_data_1!J282*100,online_course_student_data_1!J282)</f>
        <v>5</v>
      </c>
      <c r="K282">
        <f>IF(online_course_student_data_1!K282&gt;10,online_course_student_data_1!K282/60,online_course_student_data_1!K282)</f>
        <v>1.5</v>
      </c>
      <c r="L282" t="s">
        <v>29</v>
      </c>
      <c r="M282" s="6">
        <f>IF(OR(ISBLANK(online_course_student_data_1!M282),online_course_student_data_1!M282&gt;5),MEDIAN(online_course_student_data_1!M:M),online_course_student_data_1!M282)</f>
        <v>1</v>
      </c>
      <c r="N282" s="5" t="str">
        <f>IF(AND(Table2[[#This Row],[Completed]]="Yes",Table2[[#This Row],[Feedback_Rating]]&gt;=4),"Yes","No")</f>
        <v>No</v>
      </c>
      <c r="O282" t="s">
        <v>1160</v>
      </c>
      <c r="P282">
        <f>LEN(Table2[[#This Row],[Session_Attendance]])-LEN(SUBSTITUTE(Table2[[#This Row],[Session_Attendance]],",",""))+1</f>
        <v>2</v>
      </c>
      <c r="Q282" t="str" cm="1">
        <f t="array" ref="Q282">_xlfn.IFS(AND(18&lt;=F282,F282&lt;=22),"Student",AND(23&lt;=F282,F282&lt;=30),"Early Career",AND(31&lt;=F282,F282&lt;=40),"Mid Career",TRUE,"Senior")</f>
        <v>Senior</v>
      </c>
      <c r="R282" t="str" cm="1">
        <f t="array" ref="R282">_xlfn.IFS(AND(0&lt;=J282+K282,J282+K282&lt;=5),"Low",AND(5&lt;=J282+K282,J282+K282&lt;=15),"Medium",TRUE,"High")</f>
        <v>Medium</v>
      </c>
    </row>
    <row r="283" spans="1:18" x14ac:dyDescent="0.3">
      <c r="A283" s="3" t="s">
        <v>1161</v>
      </c>
      <c r="B283" s="5" t="str">
        <f>PROPER(online_course_student_data_1!B283)</f>
        <v>Grace Reeves</v>
      </c>
      <c r="C283" t="s">
        <v>1163</v>
      </c>
      <c r="D283" s="5" t="s">
        <v>17</v>
      </c>
      <c r="E283" s="5" t="s">
        <v>70</v>
      </c>
      <c r="F283" s="6">
        <f>IF(OR(ISBLANK(online_course_student_data_1!F283),online_course_student_data_1!F283=0),FLOOR(AVERAGE(online_course_student_data_1!F:F),1),online_course_student_data_1!F283)</f>
        <v>38</v>
      </c>
      <c r="G283" s="1">
        <v>44712</v>
      </c>
      <c r="H283" s="5" t="s">
        <v>294</v>
      </c>
      <c r="I283" s="5" t="s">
        <v>20</v>
      </c>
      <c r="J283" s="6">
        <f>IF(online_course_student_data_1!J283&lt;1,online_course_student_data_1!J283*100,online_course_student_data_1!J283)</f>
        <v>51</v>
      </c>
      <c r="K283">
        <f>IF(online_course_student_data_1!K283&gt;10,online_course_student_data_1!K283/60,online_course_student_data_1!K283)</f>
        <v>1.5</v>
      </c>
      <c r="L283" t="s">
        <v>36</v>
      </c>
      <c r="M283" s="6">
        <f>IF(OR(ISBLANK(online_course_student_data_1!M283),online_course_student_data_1!M283&gt;5),MEDIAN(online_course_student_data_1!M:M),online_course_student_data_1!M283)</f>
        <v>4</v>
      </c>
      <c r="N283" s="5" t="str">
        <f>IF(AND(Table2[[#This Row],[Completed]]="Yes",Table2[[#This Row],[Feedback_Rating]]&gt;=4),"Yes","No")</f>
        <v>No</v>
      </c>
      <c r="O283" t="s">
        <v>1164</v>
      </c>
      <c r="P283">
        <f>LEN(Table2[[#This Row],[Session_Attendance]])-LEN(SUBSTITUTE(Table2[[#This Row],[Session_Attendance]],",",""))+1</f>
        <v>6</v>
      </c>
      <c r="Q283" t="str" cm="1">
        <f t="array" ref="Q283">_xlfn.IFS(AND(18&lt;=F283,F283&lt;=22),"Student",AND(23&lt;=F283,F283&lt;=30),"Early Career",AND(31&lt;=F283,F283&lt;=40),"Mid Career",TRUE,"Senior")</f>
        <v>Mid Career</v>
      </c>
      <c r="R283" t="str" cm="1">
        <f t="array" ref="R283">_xlfn.IFS(AND(0&lt;=J283+K283,J283+K283&lt;=5),"Low",AND(5&lt;=J283+K283,J283+K283&lt;=15),"Medium",TRUE,"High")</f>
        <v>High</v>
      </c>
    </row>
    <row r="284" spans="1:18" x14ac:dyDescent="0.3">
      <c r="A284" s="2" t="s">
        <v>1165</v>
      </c>
      <c r="B284" s="5" t="str">
        <f>PROPER(online_course_student_data_1!B284)</f>
        <v>Robert Hines</v>
      </c>
      <c r="C284" t="s">
        <v>1167</v>
      </c>
      <c r="D284" s="5" t="s">
        <v>91</v>
      </c>
      <c r="E284" s="5" t="s">
        <v>26</v>
      </c>
      <c r="F284" s="6">
        <f>IF(OR(ISBLANK(online_course_student_data_1!F284),online_course_student_data_1!F284=0),FLOOR(AVERAGE(online_course_student_data_1!F:F),1),online_course_student_data_1!F284)</f>
        <v>37</v>
      </c>
      <c r="G284" s="1">
        <v>45114</v>
      </c>
      <c r="H284" s="5" t="s">
        <v>19</v>
      </c>
      <c r="I284" s="5" t="s">
        <v>20</v>
      </c>
      <c r="J284" s="6">
        <f>IF(online_course_student_data_1!J284&lt;1,online_course_student_data_1!J284*100,online_course_student_data_1!J284)</f>
        <v>61</v>
      </c>
      <c r="K284">
        <f>IF(online_course_student_data_1!K284&gt;10,online_course_student_data_1!K284/60,online_course_student_data_1!K284)</f>
        <v>2</v>
      </c>
      <c r="L284" t="s">
        <v>36</v>
      </c>
      <c r="M284" s="6">
        <f>IF(OR(ISBLANK(online_course_student_data_1!M284),online_course_student_data_1!M284&gt;5),MEDIAN(online_course_student_data_1!M:M),online_course_student_data_1!M284)</f>
        <v>4</v>
      </c>
      <c r="N284" s="5" t="str">
        <f>IF(AND(Table2[[#This Row],[Completed]]="Yes",Table2[[#This Row],[Feedback_Rating]]&gt;=4),"Yes","No")</f>
        <v>No</v>
      </c>
      <c r="O284" t="s">
        <v>1168</v>
      </c>
      <c r="P284">
        <f>LEN(Table2[[#This Row],[Session_Attendance]])-LEN(SUBSTITUTE(Table2[[#This Row],[Session_Attendance]],",",""))+1</f>
        <v>2</v>
      </c>
      <c r="Q284" t="str" cm="1">
        <f t="array" ref="Q284">_xlfn.IFS(AND(18&lt;=F284,F284&lt;=22),"Student",AND(23&lt;=F284,F284&lt;=30),"Early Career",AND(31&lt;=F284,F284&lt;=40),"Mid Career",TRUE,"Senior")</f>
        <v>Mid Career</v>
      </c>
      <c r="R284" t="str" cm="1">
        <f t="array" ref="R284">_xlfn.IFS(AND(0&lt;=J284+K284,J284+K284&lt;=5),"Low",AND(5&lt;=J284+K284,J284+K284&lt;=15),"Medium",TRUE,"High")</f>
        <v>High</v>
      </c>
    </row>
    <row r="285" spans="1:18" x14ac:dyDescent="0.3">
      <c r="A285" s="3" t="s">
        <v>1169</v>
      </c>
      <c r="B285" s="5" t="str">
        <f>PROPER(online_course_student_data_1!B285)</f>
        <v>Bruce Brown</v>
      </c>
      <c r="C285" t="s">
        <v>1171</v>
      </c>
      <c r="D285" s="5" t="s">
        <v>91</v>
      </c>
      <c r="E285" s="5" t="s">
        <v>26</v>
      </c>
      <c r="F285" s="6">
        <f>IF(OR(ISBLANK(online_course_student_data_1!F285),online_course_student_data_1!F285=0),FLOOR(AVERAGE(online_course_student_data_1!F:F),1),online_course_student_data_1!F285)</f>
        <v>15</v>
      </c>
      <c r="G285" s="1">
        <v>45172</v>
      </c>
      <c r="H285" s="5" t="s">
        <v>165</v>
      </c>
      <c r="I285" s="5" t="s">
        <v>142</v>
      </c>
      <c r="J285" s="6">
        <f>IF(online_course_student_data_1!J285&lt;1,online_course_student_data_1!J285*100,online_course_student_data_1!J285)</f>
        <v>56</v>
      </c>
      <c r="K285">
        <f>IF(online_course_student_data_1!K285&gt;10,online_course_student_data_1!K285/60,online_course_student_data_1!K285)</f>
        <v>1.5</v>
      </c>
      <c r="L285" t="s">
        <v>29</v>
      </c>
      <c r="M285" s="6">
        <f>IF(OR(ISBLANK(online_course_student_data_1!M285),online_course_student_data_1!M285&gt;5),MEDIAN(online_course_student_data_1!M:M),online_course_student_data_1!M285)</f>
        <v>1</v>
      </c>
      <c r="N285" s="5" t="str">
        <f>IF(AND(Table2[[#This Row],[Completed]]="Yes",Table2[[#This Row],[Feedback_Rating]]&gt;=4),"Yes","No")</f>
        <v>No</v>
      </c>
      <c r="O285" t="s">
        <v>1172</v>
      </c>
      <c r="P285">
        <f>LEN(Table2[[#This Row],[Session_Attendance]])-LEN(SUBSTITUTE(Table2[[#This Row],[Session_Attendance]],",",""))+1</f>
        <v>8</v>
      </c>
      <c r="Q285" t="str" cm="1">
        <f t="array" ref="Q285">_xlfn.IFS(AND(18&lt;=F285,F285&lt;=22),"Student",AND(23&lt;=F285,F285&lt;=30),"Early Career",AND(31&lt;=F285,F285&lt;=40),"Mid Career",TRUE,"Senior")</f>
        <v>Senior</v>
      </c>
      <c r="R285" t="str" cm="1">
        <f t="array" ref="R285">_xlfn.IFS(AND(0&lt;=J285+K285,J285+K285&lt;=5),"Low",AND(5&lt;=J285+K285,J285+K285&lt;=15),"Medium",TRUE,"High")</f>
        <v>High</v>
      </c>
    </row>
    <row r="286" spans="1:18" x14ac:dyDescent="0.3">
      <c r="A286" s="2" t="s">
        <v>1173</v>
      </c>
      <c r="B286" s="5" t="str">
        <f>PROPER(online_course_student_data_1!B286)</f>
        <v>Willie Cooper</v>
      </c>
      <c r="C286" t="s">
        <v>1175</v>
      </c>
      <c r="D286" s="5" t="s">
        <v>17</v>
      </c>
      <c r="E286" s="5" t="s">
        <v>48</v>
      </c>
      <c r="F286" s="6">
        <f>IF(OR(ISBLANK(online_course_student_data_1!F286),online_course_student_data_1!F286=0),FLOOR(AVERAGE(online_course_student_data_1!F:F),1),online_course_student_data_1!F286)</f>
        <v>15</v>
      </c>
      <c r="G286" s="1">
        <v>45121</v>
      </c>
      <c r="H286" s="5" t="s">
        <v>141</v>
      </c>
      <c r="I286" s="5" t="s">
        <v>142</v>
      </c>
      <c r="J286" s="6">
        <f>IF(online_course_student_data_1!J286&lt;1,online_course_student_data_1!J286*100,online_course_student_data_1!J286)</f>
        <v>89</v>
      </c>
      <c r="K286">
        <f>IF(online_course_student_data_1!K286&gt;10,online_course_student_data_1!K286/60,online_course_student_data_1!K286)</f>
        <v>0.75</v>
      </c>
      <c r="L286" t="s">
        <v>36</v>
      </c>
      <c r="M286" s="6">
        <f>IF(OR(ISBLANK(online_course_student_data_1!M286),online_course_student_data_1!M286&gt;5),MEDIAN(online_course_student_data_1!M:M),online_course_student_data_1!M286)</f>
        <v>5</v>
      </c>
      <c r="N286" s="5" t="str">
        <f>IF(AND(Table2[[#This Row],[Completed]]="Yes",Table2[[#This Row],[Feedback_Rating]]&gt;=4),"Yes","No")</f>
        <v>No</v>
      </c>
      <c r="O286" t="s">
        <v>1176</v>
      </c>
      <c r="P286">
        <f>LEN(Table2[[#This Row],[Session_Attendance]])-LEN(SUBSTITUTE(Table2[[#This Row],[Session_Attendance]],",",""))+1</f>
        <v>6</v>
      </c>
      <c r="Q286" t="str" cm="1">
        <f t="array" ref="Q286">_xlfn.IFS(AND(18&lt;=F286,F286&lt;=22),"Student",AND(23&lt;=F286,F286&lt;=30),"Early Career",AND(31&lt;=F286,F286&lt;=40),"Mid Career",TRUE,"Senior")</f>
        <v>Senior</v>
      </c>
      <c r="R286" t="str" cm="1">
        <f t="array" ref="R286">_xlfn.IFS(AND(0&lt;=J286+K286,J286+K286&lt;=5),"Low",AND(5&lt;=J286+K286,J286+K286&lt;=15),"Medium",TRUE,"High")</f>
        <v>High</v>
      </c>
    </row>
    <row r="287" spans="1:18" x14ac:dyDescent="0.3">
      <c r="A287" s="3" t="s">
        <v>1177</v>
      </c>
      <c r="B287" s="5" t="str">
        <f>PROPER(online_course_student_data_1!B287)</f>
        <v>Anthony Hayes</v>
      </c>
      <c r="C287" t="s">
        <v>1179</v>
      </c>
      <c r="D287" s="5" t="s">
        <v>91</v>
      </c>
      <c r="E287" s="5" t="s">
        <v>70</v>
      </c>
      <c r="F287" s="6">
        <f>IF(OR(ISBLANK(online_course_student_data_1!F287),online_course_student_data_1!F287=0),FLOOR(AVERAGE(online_course_student_data_1!F:F),1),online_course_student_data_1!F287)</f>
        <v>15</v>
      </c>
      <c r="G287" s="1">
        <v>45415</v>
      </c>
      <c r="H287" s="5" t="s">
        <v>141</v>
      </c>
      <c r="I287" s="5" t="s">
        <v>142</v>
      </c>
      <c r="J287" s="6">
        <f>IF(online_course_student_data_1!J287&lt;1,online_course_student_data_1!J287*100,online_course_student_data_1!J287)</f>
        <v>20</v>
      </c>
      <c r="K287">
        <f>IF(online_course_student_data_1!K287&gt;10,online_course_student_data_1!K287/60,online_course_student_data_1!K287)</f>
        <v>1.5</v>
      </c>
      <c r="L287" t="s">
        <v>29</v>
      </c>
      <c r="M287" s="6">
        <f>IF(OR(ISBLANK(online_course_student_data_1!M287),online_course_student_data_1!M287&gt;5),MEDIAN(online_course_student_data_1!M:M),online_course_student_data_1!M287)</f>
        <v>5</v>
      </c>
      <c r="N287" s="5" t="str">
        <f>IF(AND(Table2[[#This Row],[Completed]]="Yes",Table2[[#This Row],[Feedback_Rating]]&gt;=4),"Yes","No")</f>
        <v>Yes</v>
      </c>
      <c r="O287" t="s">
        <v>1180</v>
      </c>
      <c r="P287">
        <f>LEN(Table2[[#This Row],[Session_Attendance]])-LEN(SUBSTITUTE(Table2[[#This Row],[Session_Attendance]],",",""))+1</f>
        <v>1</v>
      </c>
      <c r="Q287" t="str" cm="1">
        <f t="array" ref="Q287">_xlfn.IFS(AND(18&lt;=F287,F287&lt;=22),"Student",AND(23&lt;=F287,F287&lt;=30),"Early Career",AND(31&lt;=F287,F287&lt;=40),"Mid Career",TRUE,"Senior")</f>
        <v>Senior</v>
      </c>
      <c r="R287" t="str" cm="1">
        <f t="array" ref="R287">_xlfn.IFS(AND(0&lt;=J287+K287,J287+K287&lt;=5),"Low",AND(5&lt;=J287+K287,J287+K287&lt;=15),"Medium",TRUE,"High")</f>
        <v>High</v>
      </c>
    </row>
    <row r="288" spans="1:18" x14ac:dyDescent="0.3">
      <c r="A288" s="2" t="s">
        <v>1181</v>
      </c>
      <c r="B288" s="5" t="str">
        <f>PROPER(online_course_student_data_1!B288)</f>
        <v>Joseph Cross</v>
      </c>
      <c r="C288" t="s">
        <v>1183</v>
      </c>
      <c r="D288" s="5" t="s">
        <v>17</v>
      </c>
      <c r="E288" s="5" t="s">
        <v>70</v>
      </c>
      <c r="F288" s="6">
        <f>IF(OR(ISBLANK(online_course_student_data_1!F288),online_course_student_data_1!F288=0),FLOOR(AVERAGE(online_course_student_data_1!F:F),1),online_course_student_data_1!F288)</f>
        <v>15</v>
      </c>
      <c r="G288" s="1">
        <v>45284</v>
      </c>
      <c r="H288" s="5" t="s">
        <v>34</v>
      </c>
      <c r="I288" s="5" t="s">
        <v>35</v>
      </c>
      <c r="J288" s="6">
        <f>IF(online_course_student_data_1!J288&lt;1,online_course_student_data_1!J288*100,online_course_student_data_1!J288)</f>
        <v>51</v>
      </c>
      <c r="K288">
        <f>IF(online_course_student_data_1!K288&gt;10,online_course_student_data_1!K288/60,online_course_student_data_1!K288)</f>
        <v>0.75</v>
      </c>
      <c r="L288" t="s">
        <v>29</v>
      </c>
      <c r="M288" s="6">
        <f>IF(OR(ISBLANK(online_course_student_data_1!M288),online_course_student_data_1!M288&gt;5),MEDIAN(online_course_student_data_1!M:M),online_course_student_data_1!M288)</f>
        <v>4</v>
      </c>
      <c r="N288" s="5" t="str">
        <f>IF(AND(Table2[[#This Row],[Completed]]="Yes",Table2[[#This Row],[Feedback_Rating]]&gt;=4),"Yes","No")</f>
        <v>Yes</v>
      </c>
      <c r="O288" t="s">
        <v>1184</v>
      </c>
      <c r="P288">
        <f>LEN(Table2[[#This Row],[Session_Attendance]])-LEN(SUBSTITUTE(Table2[[#This Row],[Session_Attendance]],",",""))+1</f>
        <v>4</v>
      </c>
      <c r="Q288" t="str" cm="1">
        <f t="array" ref="Q288">_xlfn.IFS(AND(18&lt;=F288,F288&lt;=22),"Student",AND(23&lt;=F288,F288&lt;=30),"Early Career",AND(31&lt;=F288,F288&lt;=40),"Mid Career",TRUE,"Senior")</f>
        <v>Senior</v>
      </c>
      <c r="R288" t="str" cm="1">
        <f t="array" ref="R288">_xlfn.IFS(AND(0&lt;=J288+K288,J288+K288&lt;=5),"Low",AND(5&lt;=J288+K288,J288+K288&lt;=15),"Medium",TRUE,"High")</f>
        <v>High</v>
      </c>
    </row>
    <row r="289" spans="1:18" x14ac:dyDescent="0.3">
      <c r="A289" s="3" t="s">
        <v>1185</v>
      </c>
      <c r="B289" s="5" t="str">
        <f>PROPER(online_course_student_data_1!B289)</f>
        <v>James Chapman</v>
      </c>
      <c r="C289" t="s">
        <v>1187</v>
      </c>
      <c r="D289" s="5" t="s">
        <v>91</v>
      </c>
      <c r="E289" s="5" t="s">
        <v>26</v>
      </c>
      <c r="F289" s="6">
        <f>IF(OR(ISBLANK(online_course_student_data_1!F289),online_course_student_data_1!F289=0),FLOOR(AVERAGE(online_course_student_data_1!F:F),1),online_course_student_data_1!F289)</f>
        <v>35</v>
      </c>
      <c r="G289" s="1">
        <v>45009</v>
      </c>
      <c r="H289" s="5" t="s">
        <v>110</v>
      </c>
      <c r="I289" s="5" t="s">
        <v>56</v>
      </c>
      <c r="J289" s="6">
        <f>IF(online_course_student_data_1!J289&lt;1,online_course_student_data_1!J289*100,online_course_student_data_1!J289)</f>
        <v>4</v>
      </c>
      <c r="K289">
        <f>IF(online_course_student_data_1!K289&gt;10,online_course_student_data_1!K289/60,online_course_student_data_1!K289)</f>
        <v>1.5</v>
      </c>
      <c r="L289" t="s">
        <v>36</v>
      </c>
      <c r="M289" s="6">
        <f>IF(OR(ISBLANK(online_course_student_data_1!M289),online_course_student_data_1!M289&gt;5),MEDIAN(online_course_student_data_1!M:M),online_course_student_data_1!M289)</f>
        <v>5</v>
      </c>
      <c r="N289" s="5" t="str">
        <f>IF(AND(Table2[[#This Row],[Completed]]="Yes",Table2[[#This Row],[Feedback_Rating]]&gt;=4),"Yes","No")</f>
        <v>No</v>
      </c>
      <c r="O289" t="s">
        <v>1188</v>
      </c>
      <c r="P289">
        <f>LEN(Table2[[#This Row],[Session_Attendance]])-LEN(SUBSTITUTE(Table2[[#This Row],[Session_Attendance]],",",""))+1</f>
        <v>1</v>
      </c>
      <c r="Q289" t="str" cm="1">
        <f t="array" ref="Q289">_xlfn.IFS(AND(18&lt;=F289,F289&lt;=22),"Student",AND(23&lt;=F289,F289&lt;=30),"Early Career",AND(31&lt;=F289,F289&lt;=40),"Mid Career",TRUE,"Senior")</f>
        <v>Mid Career</v>
      </c>
      <c r="R289" t="str" cm="1">
        <f t="array" ref="R289">_xlfn.IFS(AND(0&lt;=J289+K289,J289+K289&lt;=5),"Low",AND(5&lt;=J289+K289,J289+K289&lt;=15),"Medium",TRUE,"High")</f>
        <v>Medium</v>
      </c>
    </row>
    <row r="290" spans="1:18" x14ac:dyDescent="0.3">
      <c r="A290" s="2" t="s">
        <v>1189</v>
      </c>
      <c r="B290" s="5" t="str">
        <f>PROPER(online_course_student_data_1!B290)</f>
        <v>Zachary Henry</v>
      </c>
      <c r="C290" t="s">
        <v>1191</v>
      </c>
      <c r="D290" s="5" t="s">
        <v>17</v>
      </c>
      <c r="E290" s="5" t="s">
        <v>48</v>
      </c>
      <c r="F290" s="6">
        <f>IF(OR(ISBLANK(online_course_student_data_1!F290),online_course_student_data_1!F290=0),FLOOR(AVERAGE(online_course_student_data_1!F:F),1),online_course_student_data_1!F290)</f>
        <v>21</v>
      </c>
      <c r="G290" s="1">
        <v>45182</v>
      </c>
      <c r="H290" s="5" t="s">
        <v>49</v>
      </c>
      <c r="I290" s="5" t="s">
        <v>35</v>
      </c>
      <c r="J290" s="6">
        <f>IF(online_course_student_data_1!J290&lt;1,online_course_student_data_1!J290*100,online_course_student_data_1!J290)</f>
        <v>42</v>
      </c>
      <c r="K290">
        <f>IF(online_course_student_data_1!K290&gt;10,online_course_student_data_1!K290/60,online_course_student_data_1!K290)</f>
        <v>1.5</v>
      </c>
      <c r="L290" t="s">
        <v>36</v>
      </c>
      <c r="M290" s="6">
        <f>IF(OR(ISBLANK(online_course_student_data_1!M290),online_course_student_data_1!M290&gt;5),MEDIAN(online_course_student_data_1!M:M),online_course_student_data_1!M290)</f>
        <v>5</v>
      </c>
      <c r="N290" s="5" t="str">
        <f>IF(AND(Table2[[#This Row],[Completed]]="Yes",Table2[[#This Row],[Feedback_Rating]]&gt;=4),"Yes","No")</f>
        <v>No</v>
      </c>
      <c r="O290" t="s">
        <v>1192</v>
      </c>
      <c r="P290">
        <f>LEN(Table2[[#This Row],[Session_Attendance]])-LEN(SUBSTITUTE(Table2[[#This Row],[Session_Attendance]],",",""))+1</f>
        <v>1</v>
      </c>
      <c r="Q290" t="str" cm="1">
        <f t="array" ref="Q290">_xlfn.IFS(AND(18&lt;=F290,F290&lt;=22),"Student",AND(23&lt;=F290,F290&lt;=30),"Early Career",AND(31&lt;=F290,F290&lt;=40),"Mid Career",TRUE,"Senior")</f>
        <v>Student</v>
      </c>
      <c r="R290" t="str" cm="1">
        <f t="array" ref="R290">_xlfn.IFS(AND(0&lt;=J290+K290,J290+K290&lt;=5),"Low",AND(5&lt;=J290+K290,J290+K290&lt;=15),"Medium",TRUE,"High")</f>
        <v>High</v>
      </c>
    </row>
    <row r="291" spans="1:18" x14ac:dyDescent="0.3">
      <c r="A291" s="3" t="s">
        <v>1193</v>
      </c>
      <c r="B291" s="5" t="str">
        <f>PROPER(online_course_student_data_1!B291)</f>
        <v>Jacob Santos</v>
      </c>
      <c r="C291" t="s">
        <v>1195</v>
      </c>
      <c r="D291" s="5" t="s">
        <v>91</v>
      </c>
      <c r="E291" s="5" t="s">
        <v>48</v>
      </c>
      <c r="F291" s="6">
        <f>IF(OR(ISBLANK(online_course_student_data_1!F291),online_course_student_data_1!F291=0),FLOOR(AVERAGE(online_course_student_data_1!F:F),1),online_course_student_data_1!F291)</f>
        <v>33</v>
      </c>
      <c r="G291" s="1">
        <v>44986</v>
      </c>
      <c r="H291" s="5" t="s">
        <v>294</v>
      </c>
      <c r="I291" s="5" t="s">
        <v>20</v>
      </c>
      <c r="J291" s="6">
        <f>IF(online_course_student_data_1!J291&lt;1,online_course_student_data_1!J291*100,online_course_student_data_1!J291)</f>
        <v>37</v>
      </c>
      <c r="K291">
        <f>IF(online_course_student_data_1!K291&gt;10,online_course_student_data_1!K291/60,online_course_student_data_1!K291)</f>
        <v>1</v>
      </c>
      <c r="L291" t="s">
        <v>36</v>
      </c>
      <c r="M291" s="6">
        <f>IF(OR(ISBLANK(online_course_student_data_1!M291),online_course_student_data_1!M291&gt;5),MEDIAN(online_course_student_data_1!M:M),online_course_student_data_1!M291)</f>
        <v>5</v>
      </c>
      <c r="N291" s="5" t="str">
        <f>IF(AND(Table2[[#This Row],[Completed]]="Yes",Table2[[#This Row],[Feedback_Rating]]&gt;=4),"Yes","No")</f>
        <v>No</v>
      </c>
      <c r="O291" t="s">
        <v>1196</v>
      </c>
      <c r="P291">
        <f>LEN(Table2[[#This Row],[Session_Attendance]])-LEN(SUBSTITUTE(Table2[[#This Row],[Session_Attendance]],",",""))+1</f>
        <v>6</v>
      </c>
      <c r="Q291" t="str" cm="1">
        <f t="array" ref="Q291">_xlfn.IFS(AND(18&lt;=F291,F291&lt;=22),"Student",AND(23&lt;=F291,F291&lt;=30),"Early Career",AND(31&lt;=F291,F291&lt;=40),"Mid Career",TRUE,"Senior")</f>
        <v>Mid Career</v>
      </c>
      <c r="R291" t="str" cm="1">
        <f t="array" ref="R291">_xlfn.IFS(AND(0&lt;=J291+K291,J291+K291&lt;=5),"Low",AND(5&lt;=J291+K291,J291+K291&lt;=15),"Medium",TRUE,"High")</f>
        <v>High</v>
      </c>
    </row>
    <row r="292" spans="1:18" x14ac:dyDescent="0.3">
      <c r="A292" s="2" t="s">
        <v>1197</v>
      </c>
      <c r="B292" s="5" t="str">
        <f>PROPER(online_course_student_data_1!B292)</f>
        <v>Jeremy Martinez</v>
      </c>
      <c r="C292" t="s">
        <v>1199</v>
      </c>
      <c r="D292" s="5" t="s">
        <v>17</v>
      </c>
      <c r="E292" s="5" t="s">
        <v>26</v>
      </c>
      <c r="F292" s="6">
        <f>IF(OR(ISBLANK(online_course_student_data_1!F292),online_course_student_data_1!F292=0),FLOOR(AVERAGE(online_course_student_data_1!F:F),1),online_course_student_data_1!F292)</f>
        <v>15</v>
      </c>
      <c r="G292" s="1">
        <v>45673</v>
      </c>
      <c r="H292" s="5" t="s">
        <v>152</v>
      </c>
      <c r="I292" s="5" t="s">
        <v>56</v>
      </c>
      <c r="J292" s="6">
        <f>IF(online_course_student_data_1!J292&lt;1,online_course_student_data_1!J292*100,online_course_student_data_1!J292)</f>
        <v>15</v>
      </c>
      <c r="K292">
        <f>IF(online_course_student_data_1!K292&gt;10,online_course_student_data_1!K292/60,online_course_student_data_1!K292)</f>
        <v>0.75</v>
      </c>
      <c r="L292" t="s">
        <v>36</v>
      </c>
      <c r="M292" s="6">
        <f>IF(OR(ISBLANK(online_course_student_data_1!M292),online_course_student_data_1!M292&gt;5),MEDIAN(online_course_student_data_1!M:M),online_course_student_data_1!M292)</f>
        <v>4</v>
      </c>
      <c r="N292" s="5" t="str">
        <f>IF(AND(Table2[[#This Row],[Completed]]="Yes",Table2[[#This Row],[Feedback_Rating]]&gt;=4),"Yes","No")</f>
        <v>No</v>
      </c>
      <c r="O292" t="s">
        <v>1200</v>
      </c>
      <c r="P292">
        <f>LEN(Table2[[#This Row],[Session_Attendance]])-LEN(SUBSTITUTE(Table2[[#This Row],[Session_Attendance]],",",""))+1</f>
        <v>5</v>
      </c>
      <c r="Q292" t="str" cm="1">
        <f t="array" ref="Q292">_xlfn.IFS(AND(18&lt;=F292,F292&lt;=22),"Student",AND(23&lt;=F292,F292&lt;=30),"Early Career",AND(31&lt;=F292,F292&lt;=40),"Mid Career",TRUE,"Senior")</f>
        <v>Senior</v>
      </c>
      <c r="R292" t="str" cm="1">
        <f t="array" ref="R292">_xlfn.IFS(AND(0&lt;=J292+K292,J292+K292&lt;=5),"Low",AND(5&lt;=J292+K292,J292+K292&lt;=15),"Medium",TRUE,"High")</f>
        <v>High</v>
      </c>
    </row>
    <row r="293" spans="1:18" x14ac:dyDescent="0.3">
      <c r="A293" s="3" t="s">
        <v>1201</v>
      </c>
      <c r="B293" s="5" t="str">
        <f>PROPER(online_course_student_data_1!B293)</f>
        <v>Mary Nelson</v>
      </c>
      <c r="C293" t="s">
        <v>4733</v>
      </c>
      <c r="D293" s="5" t="s">
        <v>91</v>
      </c>
      <c r="E293" s="5" t="s">
        <v>26</v>
      </c>
      <c r="F293" s="6">
        <f>IF(OR(ISBLANK(online_course_student_data_1!F293),online_course_student_data_1!F293=0),FLOOR(AVERAGE(online_course_student_data_1!F:F),1),online_course_student_data_1!F293)</f>
        <v>15</v>
      </c>
      <c r="G293" s="1">
        <v>45723</v>
      </c>
      <c r="H293" s="5" t="s">
        <v>86</v>
      </c>
      <c r="I293" s="5" t="s">
        <v>28</v>
      </c>
      <c r="J293" s="6">
        <f>IF(online_course_student_data_1!J293&lt;1,online_course_student_data_1!J293*100,online_course_student_data_1!J293)</f>
        <v>64</v>
      </c>
      <c r="K293">
        <f>IF(online_course_student_data_1!K293&gt;10,online_course_student_data_1!K293/60,online_course_student_data_1!K293)</f>
        <v>2</v>
      </c>
      <c r="L293" t="s">
        <v>29</v>
      </c>
      <c r="M293" s="6">
        <f>IF(OR(ISBLANK(online_course_student_data_1!M293),online_course_student_data_1!M293&gt;5),MEDIAN(online_course_student_data_1!M:M),online_course_student_data_1!M293)</f>
        <v>2</v>
      </c>
      <c r="N293" s="5" t="str">
        <f>IF(AND(Table2[[#This Row],[Completed]]="Yes",Table2[[#This Row],[Feedback_Rating]]&gt;=4),"Yes","No")</f>
        <v>No</v>
      </c>
      <c r="O293" t="s">
        <v>1203</v>
      </c>
      <c r="P293">
        <f>LEN(Table2[[#This Row],[Session_Attendance]])-LEN(SUBSTITUTE(Table2[[#This Row],[Session_Attendance]],",",""))+1</f>
        <v>8</v>
      </c>
      <c r="Q293" t="str" cm="1">
        <f t="array" ref="Q293">_xlfn.IFS(AND(18&lt;=F293,F293&lt;=22),"Student",AND(23&lt;=F293,F293&lt;=30),"Early Career",AND(31&lt;=F293,F293&lt;=40),"Mid Career",TRUE,"Senior")</f>
        <v>Senior</v>
      </c>
      <c r="R293" t="str" cm="1">
        <f t="array" ref="R293">_xlfn.IFS(AND(0&lt;=J293+K293,J293+K293&lt;=5),"Low",AND(5&lt;=J293+K293,J293+K293&lt;=15),"Medium",TRUE,"High")</f>
        <v>High</v>
      </c>
    </row>
    <row r="294" spans="1:18" x14ac:dyDescent="0.3">
      <c r="A294" s="2" t="s">
        <v>1204</v>
      </c>
      <c r="B294" s="5" t="str">
        <f>PROPER(online_course_student_data_1!B294)</f>
        <v>Kayla Williamson</v>
      </c>
      <c r="C294" t="s">
        <v>1206</v>
      </c>
      <c r="D294" s="5" t="s">
        <v>17</v>
      </c>
      <c r="E294" s="5" t="s">
        <v>26</v>
      </c>
      <c r="F294" s="6">
        <f>IF(OR(ISBLANK(online_course_student_data_1!F294),online_course_student_data_1!F294=0),FLOOR(AVERAGE(online_course_student_data_1!F:F),1),online_course_student_data_1!F294)</f>
        <v>15</v>
      </c>
      <c r="G294" s="1">
        <v>45598</v>
      </c>
      <c r="H294" s="5" t="s">
        <v>141</v>
      </c>
      <c r="I294" s="5" t="s">
        <v>142</v>
      </c>
      <c r="J294" s="6">
        <f>IF(online_course_student_data_1!J294&lt;1,online_course_student_data_1!J294*100,online_course_student_data_1!J294)</f>
        <v>13</v>
      </c>
      <c r="K294">
        <f>IF(online_course_student_data_1!K294&gt;10,online_course_student_data_1!K294/60,online_course_student_data_1!K294)</f>
        <v>1</v>
      </c>
      <c r="L294" t="s">
        <v>36</v>
      </c>
      <c r="M294" s="6">
        <f>IF(OR(ISBLANK(online_course_student_data_1!M294),online_course_student_data_1!M294&gt;5),MEDIAN(online_course_student_data_1!M:M),online_course_student_data_1!M294)</f>
        <v>4</v>
      </c>
      <c r="N294" s="5" t="str">
        <f>IF(AND(Table2[[#This Row],[Completed]]="Yes",Table2[[#This Row],[Feedback_Rating]]&gt;=4),"Yes","No")</f>
        <v>No</v>
      </c>
      <c r="O294" t="s">
        <v>1207</v>
      </c>
      <c r="P294">
        <f>LEN(Table2[[#This Row],[Session_Attendance]])-LEN(SUBSTITUTE(Table2[[#This Row],[Session_Attendance]],",",""))+1</f>
        <v>3</v>
      </c>
      <c r="Q294" t="str" cm="1">
        <f t="array" ref="Q294">_xlfn.IFS(AND(18&lt;=F294,F294&lt;=22),"Student",AND(23&lt;=F294,F294&lt;=30),"Early Career",AND(31&lt;=F294,F294&lt;=40),"Mid Career",TRUE,"Senior")</f>
        <v>Senior</v>
      </c>
      <c r="R294" t="str" cm="1">
        <f t="array" ref="R294">_xlfn.IFS(AND(0&lt;=J294+K294,J294+K294&lt;=5),"Low",AND(5&lt;=J294+K294,J294+K294&lt;=15),"Medium",TRUE,"High")</f>
        <v>Medium</v>
      </c>
    </row>
    <row r="295" spans="1:18" x14ac:dyDescent="0.3">
      <c r="A295" s="3" t="s">
        <v>1208</v>
      </c>
      <c r="B295" s="5" t="str">
        <f>PROPER(online_course_student_data_1!B295)</f>
        <v>Heather Ortiz</v>
      </c>
      <c r="C295" t="s">
        <v>1210</v>
      </c>
      <c r="D295" s="5" t="s">
        <v>91</v>
      </c>
      <c r="E295" s="5" t="s">
        <v>26</v>
      </c>
      <c r="F295" s="6">
        <f>IF(OR(ISBLANK(online_course_student_data_1!F295),online_course_student_data_1!F295=0),FLOOR(AVERAGE(online_course_student_data_1!F:F),1),online_course_student_data_1!F295)</f>
        <v>15</v>
      </c>
      <c r="G295" s="1">
        <v>44968</v>
      </c>
      <c r="H295" s="5" t="s">
        <v>165</v>
      </c>
      <c r="I295" s="5" t="s">
        <v>142</v>
      </c>
      <c r="J295" s="6">
        <f>IF(online_course_student_data_1!J295&lt;1,online_course_student_data_1!J295*100,online_course_student_data_1!J295)</f>
        <v>57</v>
      </c>
      <c r="K295">
        <f>IF(online_course_student_data_1!K295&gt;10,online_course_student_data_1!K295/60,online_course_student_data_1!K295)</f>
        <v>2</v>
      </c>
      <c r="L295" t="s">
        <v>29</v>
      </c>
      <c r="M295" s="6">
        <f>IF(OR(ISBLANK(online_course_student_data_1!M295),online_course_student_data_1!M295&gt;5),MEDIAN(online_course_student_data_1!M:M),online_course_student_data_1!M295)</f>
        <v>4</v>
      </c>
      <c r="N295" s="5" t="str">
        <f>IF(AND(Table2[[#This Row],[Completed]]="Yes",Table2[[#This Row],[Feedback_Rating]]&gt;=4),"Yes","No")</f>
        <v>Yes</v>
      </c>
      <c r="O295" t="s">
        <v>1211</v>
      </c>
      <c r="P295">
        <f>LEN(Table2[[#This Row],[Session_Attendance]])-LEN(SUBSTITUTE(Table2[[#This Row],[Session_Attendance]],",",""))+1</f>
        <v>7</v>
      </c>
      <c r="Q295" t="str" cm="1">
        <f t="array" ref="Q295">_xlfn.IFS(AND(18&lt;=F295,F295&lt;=22),"Student",AND(23&lt;=F295,F295&lt;=30),"Early Career",AND(31&lt;=F295,F295&lt;=40),"Mid Career",TRUE,"Senior")</f>
        <v>Senior</v>
      </c>
      <c r="R295" t="str" cm="1">
        <f t="array" ref="R295">_xlfn.IFS(AND(0&lt;=J295+K295,J295+K295&lt;=5),"Low",AND(5&lt;=J295+K295,J295+K295&lt;=15),"Medium",TRUE,"High")</f>
        <v>High</v>
      </c>
    </row>
    <row r="296" spans="1:18" x14ac:dyDescent="0.3">
      <c r="A296" s="2" t="s">
        <v>1212</v>
      </c>
      <c r="B296" s="5" t="str">
        <f>PROPER(online_course_student_data_1!B296)</f>
        <v>Brandon Hunt</v>
      </c>
      <c r="C296" t="s">
        <v>1214</v>
      </c>
      <c r="D296" s="5" t="s">
        <v>91</v>
      </c>
      <c r="E296" s="5" t="s">
        <v>26</v>
      </c>
      <c r="F296" s="6">
        <f>IF(OR(ISBLANK(online_course_student_data_1!F296),online_course_student_data_1!F296=0),FLOOR(AVERAGE(online_course_student_data_1!F:F),1),online_course_student_data_1!F296)</f>
        <v>15</v>
      </c>
      <c r="G296" s="1">
        <v>44829</v>
      </c>
      <c r="H296" s="5" t="s">
        <v>229</v>
      </c>
      <c r="I296" s="5" t="s">
        <v>142</v>
      </c>
      <c r="J296" s="6">
        <f>IF(online_course_student_data_1!J296&lt;1,online_course_student_data_1!J296*100,online_course_student_data_1!J296)</f>
        <v>87</v>
      </c>
      <c r="K296">
        <f>IF(online_course_student_data_1!K296&gt;10,online_course_student_data_1!K296/60,online_course_student_data_1!K296)</f>
        <v>0.75</v>
      </c>
      <c r="L296" t="s">
        <v>36</v>
      </c>
      <c r="M296" s="6">
        <f>IF(OR(ISBLANK(online_course_student_data_1!M296),online_course_student_data_1!M296&gt;5),MEDIAN(online_course_student_data_1!M:M),online_course_student_data_1!M296)</f>
        <v>3</v>
      </c>
      <c r="N296" s="5" t="str">
        <f>IF(AND(Table2[[#This Row],[Completed]]="Yes",Table2[[#This Row],[Feedback_Rating]]&gt;=4),"Yes","No")</f>
        <v>No</v>
      </c>
      <c r="O296" t="s">
        <v>1215</v>
      </c>
      <c r="P296">
        <f>LEN(Table2[[#This Row],[Session_Attendance]])-LEN(SUBSTITUTE(Table2[[#This Row],[Session_Attendance]],",",""))+1</f>
        <v>4</v>
      </c>
      <c r="Q296" t="str" cm="1">
        <f t="array" ref="Q296">_xlfn.IFS(AND(18&lt;=F296,F296&lt;=22),"Student",AND(23&lt;=F296,F296&lt;=30),"Early Career",AND(31&lt;=F296,F296&lt;=40),"Mid Career",TRUE,"Senior")</f>
        <v>Senior</v>
      </c>
      <c r="R296" t="str" cm="1">
        <f t="array" ref="R296">_xlfn.IFS(AND(0&lt;=J296+K296,J296+K296&lt;=5),"Low",AND(5&lt;=J296+K296,J296+K296&lt;=15),"Medium",TRUE,"High")</f>
        <v>High</v>
      </c>
    </row>
    <row r="297" spans="1:18" x14ac:dyDescent="0.3">
      <c r="A297" s="3" t="s">
        <v>1216</v>
      </c>
      <c r="B297" s="5" t="str">
        <f>PROPER(online_course_student_data_1!B297)</f>
        <v>Jessica Wilson</v>
      </c>
      <c r="C297" t="s">
        <v>1218</v>
      </c>
      <c r="D297" s="5" t="s">
        <v>91</v>
      </c>
      <c r="E297" s="5" t="s">
        <v>70</v>
      </c>
      <c r="F297" s="6">
        <f>IF(OR(ISBLANK(online_course_student_data_1!F297),online_course_student_data_1!F297=0),FLOOR(AVERAGE(online_course_student_data_1!F:F),1),online_course_student_data_1!F297)</f>
        <v>43</v>
      </c>
      <c r="G297" s="1">
        <v>44719</v>
      </c>
      <c r="H297" s="5" t="s">
        <v>294</v>
      </c>
      <c r="I297" s="5" t="s">
        <v>20</v>
      </c>
      <c r="J297" s="6">
        <f>IF(online_course_student_data_1!J297&lt;1,online_course_student_data_1!J297*100,online_course_student_data_1!J297)</f>
        <v>85</v>
      </c>
      <c r="K297">
        <f>IF(online_course_student_data_1!K297&gt;10,online_course_student_data_1!K297/60,online_course_student_data_1!K297)</f>
        <v>0.75</v>
      </c>
      <c r="L297" t="s">
        <v>29</v>
      </c>
      <c r="M297" s="6">
        <f>IF(OR(ISBLANK(online_course_student_data_1!M297),online_course_student_data_1!M297&gt;5),MEDIAN(online_course_student_data_1!M:M),online_course_student_data_1!M297)</f>
        <v>4</v>
      </c>
      <c r="N297" s="5" t="str">
        <f>IF(AND(Table2[[#This Row],[Completed]]="Yes",Table2[[#This Row],[Feedback_Rating]]&gt;=4),"Yes","No")</f>
        <v>Yes</v>
      </c>
      <c r="O297" t="s">
        <v>1219</v>
      </c>
      <c r="P297">
        <f>LEN(Table2[[#This Row],[Session_Attendance]])-LEN(SUBSTITUTE(Table2[[#This Row],[Session_Attendance]],",",""))+1</f>
        <v>8</v>
      </c>
      <c r="Q297" t="str" cm="1">
        <f t="array" ref="Q297">_xlfn.IFS(AND(18&lt;=F297,F297&lt;=22),"Student",AND(23&lt;=F297,F297&lt;=30),"Early Career",AND(31&lt;=F297,F297&lt;=40),"Mid Career",TRUE,"Senior")</f>
        <v>Senior</v>
      </c>
      <c r="R297" t="str" cm="1">
        <f t="array" ref="R297">_xlfn.IFS(AND(0&lt;=J297+K297,J297+K297&lt;=5),"Low",AND(5&lt;=J297+K297,J297+K297&lt;=15),"Medium",TRUE,"High")</f>
        <v>High</v>
      </c>
    </row>
    <row r="298" spans="1:18" x14ac:dyDescent="0.3">
      <c r="A298" s="2" t="s">
        <v>1220</v>
      </c>
      <c r="B298" s="5" t="str">
        <f>PROPER(online_course_student_data_1!B298)</f>
        <v>Catherine Morales</v>
      </c>
      <c r="C298" t="s">
        <v>1222</v>
      </c>
      <c r="D298" s="5" t="s">
        <v>91</v>
      </c>
      <c r="E298" s="5" t="s">
        <v>48</v>
      </c>
      <c r="F298" s="6">
        <f>IF(OR(ISBLANK(online_course_student_data_1!F298),online_course_student_data_1!F298=0),FLOOR(AVERAGE(online_course_student_data_1!F:F),1),online_course_student_data_1!F298)</f>
        <v>44</v>
      </c>
      <c r="G298" s="1">
        <v>45074</v>
      </c>
      <c r="H298" s="5" t="s">
        <v>152</v>
      </c>
      <c r="I298" s="5" t="s">
        <v>56</v>
      </c>
      <c r="J298" s="6">
        <f>IF(online_course_student_data_1!J298&lt;1,online_course_student_data_1!J298*100,online_course_student_data_1!J298)</f>
        <v>34</v>
      </c>
      <c r="K298">
        <f>IF(online_course_student_data_1!K298&gt;10,online_course_student_data_1!K298/60,online_course_student_data_1!K298)</f>
        <v>1</v>
      </c>
      <c r="L298" t="s">
        <v>29</v>
      </c>
      <c r="M298" s="6">
        <f>IF(OR(ISBLANK(online_course_student_data_1!M298),online_course_student_data_1!M298&gt;5),MEDIAN(online_course_student_data_1!M:M),online_course_student_data_1!M298)</f>
        <v>4</v>
      </c>
      <c r="N298" s="5" t="str">
        <f>IF(AND(Table2[[#This Row],[Completed]]="Yes",Table2[[#This Row],[Feedback_Rating]]&gt;=4),"Yes","No")</f>
        <v>Yes</v>
      </c>
      <c r="O298" t="s">
        <v>1223</v>
      </c>
      <c r="P298">
        <f>LEN(Table2[[#This Row],[Session_Attendance]])-LEN(SUBSTITUTE(Table2[[#This Row],[Session_Attendance]],",",""))+1</f>
        <v>1</v>
      </c>
      <c r="Q298" t="str" cm="1">
        <f t="array" ref="Q298">_xlfn.IFS(AND(18&lt;=F298,F298&lt;=22),"Student",AND(23&lt;=F298,F298&lt;=30),"Early Career",AND(31&lt;=F298,F298&lt;=40),"Mid Career",TRUE,"Senior")</f>
        <v>Senior</v>
      </c>
      <c r="R298" t="str" cm="1">
        <f t="array" ref="R298">_xlfn.IFS(AND(0&lt;=J298+K298,J298+K298&lt;=5),"Low",AND(5&lt;=J298+K298,J298+K298&lt;=15),"Medium",TRUE,"High")</f>
        <v>High</v>
      </c>
    </row>
    <row r="299" spans="1:18" x14ac:dyDescent="0.3">
      <c r="A299" s="3" t="s">
        <v>1224</v>
      </c>
      <c r="B299" s="5" t="str">
        <f>PROPER(online_course_student_data_1!B299)</f>
        <v>Tommy Moore</v>
      </c>
      <c r="C299" t="s">
        <v>1226</v>
      </c>
      <c r="D299" s="5" t="s">
        <v>17</v>
      </c>
      <c r="E299" s="5" t="s">
        <v>26</v>
      </c>
      <c r="F299" s="6">
        <f>IF(OR(ISBLANK(online_course_student_data_1!F299),online_course_student_data_1!F299=0),FLOOR(AVERAGE(online_course_student_data_1!F:F),1),online_course_student_data_1!F299)</f>
        <v>30</v>
      </c>
      <c r="G299" s="1">
        <v>44917</v>
      </c>
      <c r="H299" s="5" t="s">
        <v>141</v>
      </c>
      <c r="I299" s="5" t="s">
        <v>142</v>
      </c>
      <c r="J299" s="6">
        <f>IF(online_course_student_data_1!J299&lt;1,online_course_student_data_1!J299*100,online_course_student_data_1!J299)</f>
        <v>13</v>
      </c>
      <c r="K299">
        <f>IF(online_course_student_data_1!K299&gt;10,online_course_student_data_1!K299/60,online_course_student_data_1!K299)</f>
        <v>2</v>
      </c>
      <c r="L299" t="s">
        <v>36</v>
      </c>
      <c r="M299" s="6">
        <f>IF(OR(ISBLANK(online_course_student_data_1!M299),online_course_student_data_1!M299&gt;5),MEDIAN(online_course_student_data_1!M:M),online_course_student_data_1!M299)</f>
        <v>5</v>
      </c>
      <c r="N299" s="5" t="str">
        <f>IF(AND(Table2[[#This Row],[Completed]]="Yes",Table2[[#This Row],[Feedback_Rating]]&gt;=4),"Yes","No")</f>
        <v>No</v>
      </c>
      <c r="O299" t="s">
        <v>1227</v>
      </c>
      <c r="P299">
        <f>LEN(Table2[[#This Row],[Session_Attendance]])-LEN(SUBSTITUTE(Table2[[#This Row],[Session_Attendance]],",",""))+1</f>
        <v>1</v>
      </c>
      <c r="Q299" t="str" cm="1">
        <f t="array" ref="Q299">_xlfn.IFS(AND(18&lt;=F299,F299&lt;=22),"Student",AND(23&lt;=F299,F299&lt;=30),"Early Career",AND(31&lt;=F299,F299&lt;=40),"Mid Career",TRUE,"Senior")</f>
        <v>Early Career</v>
      </c>
      <c r="R299" t="str" cm="1">
        <f t="array" ref="R299">_xlfn.IFS(AND(0&lt;=J299+K299,J299+K299&lt;=5),"Low",AND(5&lt;=J299+K299,J299+K299&lt;=15),"Medium",TRUE,"High")</f>
        <v>Medium</v>
      </c>
    </row>
    <row r="300" spans="1:18" x14ac:dyDescent="0.3">
      <c r="A300" s="2" t="s">
        <v>1228</v>
      </c>
      <c r="B300" s="5" t="str">
        <f>PROPER(online_course_student_data_1!B300)</f>
        <v>Shari Hobbs</v>
      </c>
      <c r="C300" t="s">
        <v>1230</v>
      </c>
      <c r="D300" s="5" t="s">
        <v>91</v>
      </c>
      <c r="E300" s="5" t="s">
        <v>42</v>
      </c>
      <c r="F300" s="6">
        <f>IF(OR(ISBLANK(online_course_student_data_1!F300),online_course_student_data_1!F300=0),FLOOR(AVERAGE(online_course_student_data_1!F:F),1),online_course_student_data_1!F300)</f>
        <v>15</v>
      </c>
      <c r="G300" s="1">
        <v>44939</v>
      </c>
      <c r="H300" s="5" t="s">
        <v>71</v>
      </c>
      <c r="I300" s="5" t="s">
        <v>35</v>
      </c>
      <c r="J300" s="6">
        <f>IF(online_course_student_data_1!J300&lt;1,online_course_student_data_1!J300*100,online_course_student_data_1!J300)</f>
        <v>1</v>
      </c>
      <c r="K300">
        <f>IF(online_course_student_data_1!K300&gt;10,online_course_student_data_1!K300/60,online_course_student_data_1!K300)</f>
        <v>2</v>
      </c>
      <c r="L300" t="s">
        <v>36</v>
      </c>
      <c r="M300" s="6">
        <f>IF(OR(ISBLANK(online_course_student_data_1!M300),online_course_student_data_1!M300&gt;5),MEDIAN(online_course_student_data_1!M:M),online_course_student_data_1!M300)</f>
        <v>4</v>
      </c>
      <c r="N300" s="5" t="str">
        <f>IF(AND(Table2[[#This Row],[Completed]]="Yes",Table2[[#This Row],[Feedback_Rating]]&gt;=4),"Yes","No")</f>
        <v>No</v>
      </c>
      <c r="O300" t="s">
        <v>1231</v>
      </c>
      <c r="P300">
        <f>LEN(Table2[[#This Row],[Session_Attendance]])-LEN(SUBSTITUTE(Table2[[#This Row],[Session_Attendance]],",",""))+1</f>
        <v>1</v>
      </c>
      <c r="Q300" t="str" cm="1">
        <f t="array" ref="Q300">_xlfn.IFS(AND(18&lt;=F300,F300&lt;=22),"Student",AND(23&lt;=F300,F300&lt;=30),"Early Career",AND(31&lt;=F300,F300&lt;=40),"Mid Career",TRUE,"Senior")</f>
        <v>Senior</v>
      </c>
      <c r="R300" t="str" cm="1">
        <f t="array" ref="R300">_xlfn.IFS(AND(0&lt;=J300+K300,J300+K300&lt;=5),"Low",AND(5&lt;=J300+K300,J300+K300&lt;=15),"Medium",TRUE,"High")</f>
        <v>Low</v>
      </c>
    </row>
    <row r="301" spans="1:18" x14ac:dyDescent="0.3">
      <c r="A301" s="3" t="s">
        <v>1232</v>
      </c>
      <c r="B301" s="5" t="str">
        <f>PROPER(online_course_student_data_1!B301)</f>
        <v>Laura Cunningham</v>
      </c>
      <c r="C301" t="s">
        <v>1234</v>
      </c>
      <c r="D301" s="5" t="s">
        <v>91</v>
      </c>
      <c r="E301" s="5" t="s">
        <v>48</v>
      </c>
      <c r="F301" s="6">
        <f>IF(OR(ISBLANK(online_course_student_data_1!F301),online_course_student_data_1!F301=0),FLOOR(AVERAGE(online_course_student_data_1!F:F),1),online_course_student_data_1!F301)</f>
        <v>15</v>
      </c>
      <c r="G301" s="1">
        <v>44677</v>
      </c>
      <c r="H301" s="5" t="s">
        <v>141</v>
      </c>
      <c r="I301" s="5" t="s">
        <v>142</v>
      </c>
      <c r="J301" s="6">
        <f>IF(online_course_student_data_1!J301&lt;1,online_course_student_data_1!J301*100,online_course_student_data_1!J301)</f>
        <v>77</v>
      </c>
      <c r="K301">
        <f>IF(online_course_student_data_1!K301&gt;10,online_course_student_data_1!K301/60,online_course_student_data_1!K301)</f>
        <v>0.75</v>
      </c>
      <c r="L301" t="s">
        <v>36</v>
      </c>
      <c r="M301" s="6">
        <f>IF(OR(ISBLANK(online_course_student_data_1!M301),online_course_student_data_1!M301&gt;5),MEDIAN(online_course_student_data_1!M:M),online_course_student_data_1!M301)</f>
        <v>2</v>
      </c>
      <c r="N301" s="5" t="str">
        <f>IF(AND(Table2[[#This Row],[Completed]]="Yes",Table2[[#This Row],[Feedback_Rating]]&gt;=4),"Yes","No")</f>
        <v>No</v>
      </c>
      <c r="O301" t="s">
        <v>1235</v>
      </c>
      <c r="P301">
        <f>LEN(Table2[[#This Row],[Session_Attendance]])-LEN(SUBSTITUTE(Table2[[#This Row],[Session_Attendance]],",",""))+1</f>
        <v>6</v>
      </c>
      <c r="Q301" t="str" cm="1">
        <f t="array" ref="Q301">_xlfn.IFS(AND(18&lt;=F301,F301&lt;=22),"Student",AND(23&lt;=F301,F301&lt;=30),"Early Career",AND(31&lt;=F301,F301&lt;=40),"Mid Career",TRUE,"Senior")</f>
        <v>Senior</v>
      </c>
      <c r="R301" t="str" cm="1">
        <f t="array" ref="R301">_xlfn.IFS(AND(0&lt;=J301+K301,J301+K301&lt;=5),"Low",AND(5&lt;=J301+K301,J301+K301&lt;=15),"Medium",TRUE,"High")</f>
        <v>High</v>
      </c>
    </row>
    <row r="302" spans="1:18" x14ac:dyDescent="0.3">
      <c r="A302" s="2" t="s">
        <v>1236</v>
      </c>
      <c r="B302" s="5" t="str">
        <f>PROPER(online_course_student_data_1!B302)</f>
        <v>Ronald Mcclain</v>
      </c>
      <c r="C302" t="s">
        <v>1238</v>
      </c>
      <c r="D302" s="5" t="s">
        <v>91</v>
      </c>
      <c r="E302" s="5" t="s">
        <v>26</v>
      </c>
      <c r="F302" s="6">
        <f>IF(OR(ISBLANK(online_course_student_data_1!F302),online_course_student_data_1!F302=0),FLOOR(AVERAGE(online_course_student_data_1!F:F),1),online_course_student_data_1!F302)</f>
        <v>15</v>
      </c>
      <c r="G302" s="1">
        <v>45195</v>
      </c>
      <c r="H302" s="5" t="s">
        <v>86</v>
      </c>
      <c r="I302" s="5" t="s">
        <v>28</v>
      </c>
      <c r="J302" s="6">
        <f>IF(online_course_student_data_1!J302&lt;1,online_course_student_data_1!J302*100,online_course_student_data_1!J302)</f>
        <v>71</v>
      </c>
      <c r="K302">
        <f>IF(online_course_student_data_1!K302&gt;10,online_course_student_data_1!K302/60,online_course_student_data_1!K302)</f>
        <v>1.5</v>
      </c>
      <c r="L302" t="s">
        <v>36</v>
      </c>
      <c r="M302" s="6">
        <f>IF(OR(ISBLANK(online_course_student_data_1!M302),online_course_student_data_1!M302&gt;5),MEDIAN(online_course_student_data_1!M:M),online_course_student_data_1!M302)</f>
        <v>3</v>
      </c>
      <c r="N302" s="5" t="str">
        <f>IF(AND(Table2[[#This Row],[Completed]]="Yes",Table2[[#This Row],[Feedback_Rating]]&gt;=4),"Yes","No")</f>
        <v>No</v>
      </c>
      <c r="O302" t="s">
        <v>1239</v>
      </c>
      <c r="P302">
        <f>LEN(Table2[[#This Row],[Session_Attendance]])-LEN(SUBSTITUTE(Table2[[#This Row],[Session_Attendance]],",",""))+1</f>
        <v>7</v>
      </c>
      <c r="Q302" t="str" cm="1">
        <f t="array" ref="Q302">_xlfn.IFS(AND(18&lt;=F302,F302&lt;=22),"Student",AND(23&lt;=F302,F302&lt;=30),"Early Career",AND(31&lt;=F302,F302&lt;=40),"Mid Career",TRUE,"Senior")</f>
        <v>Senior</v>
      </c>
      <c r="R302" t="str" cm="1">
        <f t="array" ref="R302">_xlfn.IFS(AND(0&lt;=J302+K302,J302+K302&lt;=5),"Low",AND(5&lt;=J302+K302,J302+K302&lt;=15),"Medium",TRUE,"High")</f>
        <v>High</v>
      </c>
    </row>
    <row r="303" spans="1:18" x14ac:dyDescent="0.3">
      <c r="A303" s="3" t="s">
        <v>1240</v>
      </c>
      <c r="B303" s="5" t="str">
        <f>PROPER(online_course_student_data_1!B303)</f>
        <v>Jonathon Pierce</v>
      </c>
      <c r="C303" t="s">
        <v>1242</v>
      </c>
      <c r="D303" s="5" t="s">
        <v>17</v>
      </c>
      <c r="E303" s="5" t="s">
        <v>70</v>
      </c>
      <c r="F303" s="6">
        <f>IF(OR(ISBLANK(online_course_student_data_1!F303),online_course_student_data_1!F303=0),FLOOR(AVERAGE(online_course_student_data_1!F:F),1),online_course_student_data_1!F303)</f>
        <v>15</v>
      </c>
      <c r="G303" s="1">
        <v>45421</v>
      </c>
      <c r="H303" s="5" t="s">
        <v>19</v>
      </c>
      <c r="I303" s="5" t="s">
        <v>20</v>
      </c>
      <c r="J303" s="6">
        <f>IF(online_course_student_data_1!J303&lt;1,online_course_student_data_1!J303*100,online_course_student_data_1!J303)</f>
        <v>80</v>
      </c>
      <c r="K303">
        <f>IF(online_course_student_data_1!K303&gt;10,online_course_student_data_1!K303/60,online_course_student_data_1!K303)</f>
        <v>0.75</v>
      </c>
      <c r="L303" t="s">
        <v>36</v>
      </c>
      <c r="M303" s="6">
        <f>IF(OR(ISBLANK(online_course_student_data_1!M303),online_course_student_data_1!M303&gt;5),MEDIAN(online_course_student_data_1!M:M),online_course_student_data_1!M303)</f>
        <v>5</v>
      </c>
      <c r="N303" s="5" t="str">
        <f>IF(AND(Table2[[#This Row],[Completed]]="Yes",Table2[[#This Row],[Feedback_Rating]]&gt;=4),"Yes","No")</f>
        <v>No</v>
      </c>
      <c r="O303" t="s">
        <v>1243</v>
      </c>
      <c r="P303">
        <f>LEN(Table2[[#This Row],[Session_Attendance]])-LEN(SUBSTITUTE(Table2[[#This Row],[Session_Attendance]],",",""))+1</f>
        <v>6</v>
      </c>
      <c r="Q303" t="str" cm="1">
        <f t="array" ref="Q303">_xlfn.IFS(AND(18&lt;=F303,F303&lt;=22),"Student",AND(23&lt;=F303,F303&lt;=30),"Early Career",AND(31&lt;=F303,F303&lt;=40),"Mid Career",TRUE,"Senior")</f>
        <v>Senior</v>
      </c>
      <c r="R303" t="str" cm="1">
        <f t="array" ref="R303">_xlfn.IFS(AND(0&lt;=J303+K303,J303+K303&lt;=5),"Low",AND(5&lt;=J303+K303,J303+K303&lt;=15),"Medium",TRUE,"High")</f>
        <v>High</v>
      </c>
    </row>
    <row r="304" spans="1:18" x14ac:dyDescent="0.3">
      <c r="A304" s="2" t="s">
        <v>1244</v>
      </c>
      <c r="B304" s="5" t="str">
        <f>PROPER(online_course_student_data_1!B304)</f>
        <v>Jillian Wilson</v>
      </c>
      <c r="C304" t="s">
        <v>1246</v>
      </c>
      <c r="D304" s="5" t="s">
        <v>17</v>
      </c>
      <c r="E304" s="5" t="s">
        <v>26</v>
      </c>
      <c r="F304" s="6">
        <f>IF(OR(ISBLANK(online_course_student_data_1!F304),online_course_student_data_1!F304=0),FLOOR(AVERAGE(online_course_student_data_1!F:F),1),online_course_student_data_1!F304)</f>
        <v>15</v>
      </c>
      <c r="G304" s="1">
        <v>45348</v>
      </c>
      <c r="H304" s="5" t="s">
        <v>141</v>
      </c>
      <c r="I304" s="5" t="s">
        <v>142</v>
      </c>
      <c r="J304" s="6">
        <f>IF(online_course_student_data_1!J304&lt;1,online_course_student_data_1!J304*100,online_course_student_data_1!J304)</f>
        <v>69</v>
      </c>
      <c r="K304">
        <f>IF(online_course_student_data_1!K304&gt;10,online_course_student_data_1!K304/60,online_course_student_data_1!K304)</f>
        <v>0.75</v>
      </c>
      <c r="L304" t="s">
        <v>29</v>
      </c>
      <c r="M304" s="6">
        <f>IF(OR(ISBLANK(online_course_student_data_1!M304),online_course_student_data_1!M304&gt;5),MEDIAN(online_course_student_data_1!M:M),online_course_student_data_1!M304)</f>
        <v>5</v>
      </c>
      <c r="N304" s="5" t="str">
        <f>IF(AND(Table2[[#This Row],[Completed]]="Yes",Table2[[#This Row],[Feedback_Rating]]&gt;=4),"Yes","No")</f>
        <v>Yes</v>
      </c>
      <c r="O304" t="s">
        <v>1247</v>
      </c>
      <c r="P304">
        <f>LEN(Table2[[#This Row],[Session_Attendance]])-LEN(SUBSTITUTE(Table2[[#This Row],[Session_Attendance]],",",""))+1</f>
        <v>2</v>
      </c>
      <c r="Q304" t="str" cm="1">
        <f t="array" ref="Q304">_xlfn.IFS(AND(18&lt;=F304,F304&lt;=22),"Student",AND(23&lt;=F304,F304&lt;=30),"Early Career",AND(31&lt;=F304,F304&lt;=40),"Mid Career",TRUE,"Senior")</f>
        <v>Senior</v>
      </c>
      <c r="R304" t="str" cm="1">
        <f t="array" ref="R304">_xlfn.IFS(AND(0&lt;=J304+K304,J304+K304&lt;=5),"Low",AND(5&lt;=J304+K304,J304+K304&lt;=15),"Medium",TRUE,"High")</f>
        <v>High</v>
      </c>
    </row>
    <row r="305" spans="1:18" x14ac:dyDescent="0.3">
      <c r="A305" s="3" t="s">
        <v>1248</v>
      </c>
      <c r="B305" s="5" t="str">
        <f>PROPER(online_course_student_data_1!B305)</f>
        <v>Lisa Torres</v>
      </c>
      <c r="C305" t="s">
        <v>1250</v>
      </c>
      <c r="D305" s="5" t="s">
        <v>17</v>
      </c>
      <c r="E305" s="5" t="s">
        <v>26</v>
      </c>
      <c r="F305" s="6">
        <f>IF(OR(ISBLANK(online_course_student_data_1!F305),online_course_student_data_1!F305=0),FLOOR(AVERAGE(online_course_student_data_1!F:F),1),online_course_student_data_1!F305)</f>
        <v>15</v>
      </c>
      <c r="G305" s="1">
        <v>45510</v>
      </c>
      <c r="H305" s="5" t="s">
        <v>65</v>
      </c>
      <c r="I305" s="5" t="s">
        <v>28</v>
      </c>
      <c r="J305" s="6">
        <f>IF(online_course_student_data_1!J305&lt;1,online_course_student_data_1!J305*100,online_course_student_data_1!J305)</f>
        <v>56.999999999999993</v>
      </c>
      <c r="K305">
        <f>IF(online_course_student_data_1!K305&gt;10,online_course_student_data_1!K305/60,online_course_student_data_1!K305)</f>
        <v>1.5</v>
      </c>
      <c r="L305" t="s">
        <v>29</v>
      </c>
      <c r="M305" s="6">
        <f>IF(OR(ISBLANK(online_course_student_data_1!M305),online_course_student_data_1!M305&gt;5),MEDIAN(online_course_student_data_1!M:M),online_course_student_data_1!M305)</f>
        <v>2</v>
      </c>
      <c r="N305" s="5" t="str">
        <f>IF(AND(Table2[[#This Row],[Completed]]="Yes",Table2[[#This Row],[Feedback_Rating]]&gt;=4),"Yes","No")</f>
        <v>No</v>
      </c>
      <c r="O305" t="s">
        <v>1251</v>
      </c>
      <c r="P305">
        <f>LEN(Table2[[#This Row],[Session_Attendance]])-LEN(SUBSTITUTE(Table2[[#This Row],[Session_Attendance]],",",""))+1</f>
        <v>1</v>
      </c>
      <c r="Q305" t="str" cm="1">
        <f t="array" ref="Q305">_xlfn.IFS(AND(18&lt;=F305,F305&lt;=22),"Student",AND(23&lt;=F305,F305&lt;=30),"Early Career",AND(31&lt;=F305,F305&lt;=40),"Mid Career",TRUE,"Senior")</f>
        <v>Senior</v>
      </c>
      <c r="R305" t="str" cm="1">
        <f t="array" ref="R305">_xlfn.IFS(AND(0&lt;=J305+K305,J305+K305&lt;=5),"Low",AND(5&lt;=J305+K305,J305+K305&lt;=15),"Medium",TRUE,"High")</f>
        <v>High</v>
      </c>
    </row>
    <row r="306" spans="1:18" x14ac:dyDescent="0.3">
      <c r="A306" s="2" t="s">
        <v>1252</v>
      </c>
      <c r="B306" s="5" t="str">
        <f>PROPER(online_course_student_data_1!B306)</f>
        <v>Heidi Chavez</v>
      </c>
      <c r="C306" t="s">
        <v>1254</v>
      </c>
      <c r="D306" s="5" t="s">
        <v>17</v>
      </c>
      <c r="E306" s="5" t="s">
        <v>26</v>
      </c>
      <c r="F306" s="6">
        <f>IF(OR(ISBLANK(online_course_student_data_1!F306),online_course_student_data_1!F306=0),FLOOR(AVERAGE(online_course_student_data_1!F:F),1),online_course_student_data_1!F306)</f>
        <v>15</v>
      </c>
      <c r="G306" s="1">
        <v>45528</v>
      </c>
      <c r="H306" s="5" t="s">
        <v>55</v>
      </c>
      <c r="I306" s="5" t="s">
        <v>56</v>
      </c>
      <c r="J306" s="6">
        <f>IF(online_course_student_data_1!J306&lt;1,online_course_student_data_1!J306*100,online_course_student_data_1!J306)</f>
        <v>98</v>
      </c>
      <c r="K306">
        <f>IF(online_course_student_data_1!K306&gt;10,online_course_student_data_1!K306/60,online_course_student_data_1!K306)</f>
        <v>1.5</v>
      </c>
      <c r="L306" t="s">
        <v>29</v>
      </c>
      <c r="M306" s="6">
        <f>IF(OR(ISBLANK(online_course_student_data_1!M306),online_course_student_data_1!M306&gt;5),MEDIAN(online_course_student_data_1!M:M),online_course_student_data_1!M306)</f>
        <v>3</v>
      </c>
      <c r="N306" s="5" t="str">
        <f>IF(AND(Table2[[#This Row],[Completed]]="Yes",Table2[[#This Row],[Feedback_Rating]]&gt;=4),"Yes","No")</f>
        <v>No</v>
      </c>
      <c r="O306" t="s">
        <v>1255</v>
      </c>
      <c r="P306">
        <f>LEN(Table2[[#This Row],[Session_Attendance]])-LEN(SUBSTITUTE(Table2[[#This Row],[Session_Attendance]],",",""))+1</f>
        <v>5</v>
      </c>
      <c r="Q306" t="str" cm="1">
        <f t="array" ref="Q306">_xlfn.IFS(AND(18&lt;=F306,F306&lt;=22),"Student",AND(23&lt;=F306,F306&lt;=30),"Early Career",AND(31&lt;=F306,F306&lt;=40),"Mid Career",TRUE,"Senior")</f>
        <v>Senior</v>
      </c>
      <c r="R306" t="str" cm="1">
        <f t="array" ref="R306">_xlfn.IFS(AND(0&lt;=J306+K306,J306+K306&lt;=5),"Low",AND(5&lt;=J306+K306,J306+K306&lt;=15),"Medium",TRUE,"High")</f>
        <v>High</v>
      </c>
    </row>
    <row r="307" spans="1:18" x14ac:dyDescent="0.3">
      <c r="A307" s="3" t="s">
        <v>1256</v>
      </c>
      <c r="B307" s="5" t="str">
        <f>PROPER(online_course_student_data_1!B307)</f>
        <v>Natalie Ortiz</v>
      </c>
      <c r="C307" t="s">
        <v>1258</v>
      </c>
      <c r="D307" s="5" t="s">
        <v>17</v>
      </c>
      <c r="E307" s="5" t="s">
        <v>70</v>
      </c>
      <c r="F307" s="6">
        <f>IF(OR(ISBLANK(online_course_student_data_1!F307),online_course_student_data_1!F307=0),FLOOR(AVERAGE(online_course_student_data_1!F:F),1),online_course_student_data_1!F307)</f>
        <v>44</v>
      </c>
      <c r="G307" s="1">
        <v>44729</v>
      </c>
      <c r="H307" s="5" t="s">
        <v>19</v>
      </c>
      <c r="I307" s="5" t="s">
        <v>20</v>
      </c>
      <c r="J307" s="6">
        <f>IF(online_course_student_data_1!J307&lt;1,online_course_student_data_1!J307*100,online_course_student_data_1!J307)</f>
        <v>80</v>
      </c>
      <c r="K307">
        <f>IF(online_course_student_data_1!K307&gt;10,online_course_student_data_1!K307/60,online_course_student_data_1!K307)</f>
        <v>0.75</v>
      </c>
      <c r="L307" t="s">
        <v>36</v>
      </c>
      <c r="M307" s="6">
        <f>IF(OR(ISBLANK(online_course_student_data_1!M307),online_course_student_data_1!M307&gt;5),MEDIAN(online_course_student_data_1!M:M),online_course_student_data_1!M307)</f>
        <v>1</v>
      </c>
      <c r="N307" s="5" t="str">
        <f>IF(AND(Table2[[#This Row],[Completed]]="Yes",Table2[[#This Row],[Feedback_Rating]]&gt;=4),"Yes","No")</f>
        <v>No</v>
      </c>
      <c r="O307" t="s">
        <v>1259</v>
      </c>
      <c r="P307">
        <f>LEN(Table2[[#This Row],[Session_Attendance]])-LEN(SUBSTITUTE(Table2[[#This Row],[Session_Attendance]],",",""))+1</f>
        <v>3</v>
      </c>
      <c r="Q307" t="str" cm="1">
        <f t="array" ref="Q307">_xlfn.IFS(AND(18&lt;=F307,F307&lt;=22),"Student",AND(23&lt;=F307,F307&lt;=30),"Early Career",AND(31&lt;=F307,F307&lt;=40),"Mid Career",TRUE,"Senior")</f>
        <v>Senior</v>
      </c>
      <c r="R307" t="str" cm="1">
        <f t="array" ref="R307">_xlfn.IFS(AND(0&lt;=J307+K307,J307+K307&lt;=5),"Low",AND(5&lt;=J307+K307,J307+K307&lt;=15),"Medium",TRUE,"High")</f>
        <v>High</v>
      </c>
    </row>
    <row r="308" spans="1:18" x14ac:dyDescent="0.3">
      <c r="A308" s="2" t="s">
        <v>1260</v>
      </c>
      <c r="B308" s="5" t="str">
        <f>PROPER(online_course_student_data_1!B308)</f>
        <v>Ashley Perry</v>
      </c>
      <c r="C308" t="s">
        <v>4733</v>
      </c>
      <c r="D308" s="5" t="s">
        <v>17</v>
      </c>
      <c r="E308" s="5" t="s">
        <v>26</v>
      </c>
      <c r="F308" s="6">
        <f>IF(OR(ISBLANK(online_course_student_data_1!F308),online_course_student_data_1!F308=0),FLOOR(AVERAGE(online_course_student_data_1!F:F),1),online_course_student_data_1!F308)</f>
        <v>15</v>
      </c>
      <c r="G308" s="1">
        <v>44992</v>
      </c>
      <c r="H308" s="5" t="s">
        <v>110</v>
      </c>
      <c r="I308" s="5" t="s">
        <v>56</v>
      </c>
      <c r="J308" s="6">
        <f>IF(online_course_student_data_1!J308&lt;1,online_course_student_data_1!J308*100,online_course_student_data_1!J308)</f>
        <v>3</v>
      </c>
      <c r="K308">
        <f>IF(online_course_student_data_1!K308&gt;10,online_course_student_data_1!K308/60,online_course_student_data_1!K308)</f>
        <v>1</v>
      </c>
      <c r="L308" t="s">
        <v>29</v>
      </c>
      <c r="M308" s="6">
        <f>IF(OR(ISBLANK(online_course_student_data_1!M308),online_course_student_data_1!M308&gt;5),MEDIAN(online_course_student_data_1!M:M),online_course_student_data_1!M308)</f>
        <v>4</v>
      </c>
      <c r="N308" s="5" t="str">
        <f>IF(AND(Table2[[#This Row],[Completed]]="Yes",Table2[[#This Row],[Feedback_Rating]]&gt;=4),"Yes","No")</f>
        <v>Yes</v>
      </c>
      <c r="O308" t="s">
        <v>1262</v>
      </c>
      <c r="P308">
        <f>LEN(Table2[[#This Row],[Session_Attendance]])-LEN(SUBSTITUTE(Table2[[#This Row],[Session_Attendance]],",",""))+1</f>
        <v>2</v>
      </c>
      <c r="Q308" t="str" cm="1">
        <f t="array" ref="Q308">_xlfn.IFS(AND(18&lt;=F308,F308&lt;=22),"Student",AND(23&lt;=F308,F308&lt;=30),"Early Career",AND(31&lt;=F308,F308&lt;=40),"Mid Career",TRUE,"Senior")</f>
        <v>Senior</v>
      </c>
      <c r="R308" t="str" cm="1">
        <f t="array" ref="R308">_xlfn.IFS(AND(0&lt;=J308+K308,J308+K308&lt;=5),"Low",AND(5&lt;=J308+K308,J308+K308&lt;=15),"Medium",TRUE,"High")</f>
        <v>Low</v>
      </c>
    </row>
    <row r="309" spans="1:18" x14ac:dyDescent="0.3">
      <c r="A309" s="3" t="s">
        <v>1263</v>
      </c>
      <c r="B309" s="5" t="str">
        <f>PROPER(online_course_student_data_1!B309)</f>
        <v>Joanna Barrett</v>
      </c>
      <c r="C309" t="s">
        <v>1265</v>
      </c>
      <c r="D309" s="5" t="s">
        <v>17</v>
      </c>
      <c r="E309" s="5" t="s">
        <v>26</v>
      </c>
      <c r="F309" s="6">
        <f>IF(OR(ISBLANK(online_course_student_data_1!F309),online_course_student_data_1!F309=0),FLOOR(AVERAGE(online_course_student_data_1!F:F),1),online_course_student_data_1!F309)</f>
        <v>15</v>
      </c>
      <c r="G309" s="1">
        <v>45641</v>
      </c>
      <c r="H309" s="5" t="s">
        <v>165</v>
      </c>
      <c r="I309" s="5" t="s">
        <v>142</v>
      </c>
      <c r="J309" s="6">
        <f>IF(online_course_student_data_1!J309&lt;1,online_course_student_data_1!J309*100,online_course_student_data_1!J309)</f>
        <v>51</v>
      </c>
      <c r="K309">
        <f>IF(online_course_student_data_1!K309&gt;10,online_course_student_data_1!K309/60,online_course_student_data_1!K309)</f>
        <v>2</v>
      </c>
      <c r="L309" t="s">
        <v>29</v>
      </c>
      <c r="M309" s="6">
        <f>IF(OR(ISBLANK(online_course_student_data_1!M309),online_course_student_data_1!M309&gt;5),MEDIAN(online_course_student_data_1!M:M),online_course_student_data_1!M309)</f>
        <v>4</v>
      </c>
      <c r="N309" s="5" t="str">
        <f>IF(AND(Table2[[#This Row],[Completed]]="Yes",Table2[[#This Row],[Feedback_Rating]]&gt;=4),"Yes","No")</f>
        <v>Yes</v>
      </c>
      <c r="O309" t="s">
        <v>1266</v>
      </c>
      <c r="P309">
        <f>LEN(Table2[[#This Row],[Session_Attendance]])-LEN(SUBSTITUTE(Table2[[#This Row],[Session_Attendance]],",",""))+1</f>
        <v>7</v>
      </c>
      <c r="Q309" t="str" cm="1">
        <f t="array" ref="Q309">_xlfn.IFS(AND(18&lt;=F309,F309&lt;=22),"Student",AND(23&lt;=F309,F309&lt;=30),"Early Career",AND(31&lt;=F309,F309&lt;=40),"Mid Career",TRUE,"Senior")</f>
        <v>Senior</v>
      </c>
      <c r="R309" t="str" cm="1">
        <f t="array" ref="R309">_xlfn.IFS(AND(0&lt;=J309+K309,J309+K309&lt;=5),"Low",AND(5&lt;=J309+K309,J309+K309&lt;=15),"Medium",TRUE,"High")</f>
        <v>High</v>
      </c>
    </row>
    <row r="310" spans="1:18" x14ac:dyDescent="0.3">
      <c r="A310" s="2" t="s">
        <v>1267</v>
      </c>
      <c r="B310" s="5" t="str">
        <f>PROPER(online_course_student_data_1!B310)</f>
        <v>Melissa Thompson</v>
      </c>
      <c r="C310" t="s">
        <v>1269</v>
      </c>
      <c r="D310" s="5" t="s">
        <v>17</v>
      </c>
      <c r="E310" s="5" t="s">
        <v>42</v>
      </c>
      <c r="F310" s="6">
        <f>IF(OR(ISBLANK(online_course_student_data_1!F310),online_course_student_data_1!F310=0),FLOOR(AVERAGE(online_course_student_data_1!F:F),1),online_course_student_data_1!F310)</f>
        <v>15</v>
      </c>
      <c r="G310" s="1">
        <v>45408</v>
      </c>
      <c r="H310" s="5" t="s">
        <v>86</v>
      </c>
      <c r="I310" s="5" t="s">
        <v>28</v>
      </c>
      <c r="J310" s="6">
        <f>IF(online_course_student_data_1!J310&lt;1,online_course_student_data_1!J310*100,online_course_student_data_1!J310)</f>
        <v>13</v>
      </c>
      <c r="K310">
        <f>IF(online_course_student_data_1!K310&gt;10,online_course_student_data_1!K310/60,online_course_student_data_1!K310)</f>
        <v>2</v>
      </c>
      <c r="L310" t="s">
        <v>36</v>
      </c>
      <c r="M310" s="6">
        <f>IF(OR(ISBLANK(online_course_student_data_1!M310),online_course_student_data_1!M310&gt;5),MEDIAN(online_course_student_data_1!M:M),online_course_student_data_1!M310)</f>
        <v>3</v>
      </c>
      <c r="N310" s="5" t="str">
        <f>IF(AND(Table2[[#This Row],[Completed]]="Yes",Table2[[#This Row],[Feedback_Rating]]&gt;=4),"Yes","No")</f>
        <v>No</v>
      </c>
      <c r="O310" t="s">
        <v>1270</v>
      </c>
      <c r="P310">
        <f>LEN(Table2[[#This Row],[Session_Attendance]])-LEN(SUBSTITUTE(Table2[[#This Row],[Session_Attendance]],",",""))+1</f>
        <v>2</v>
      </c>
      <c r="Q310" t="str" cm="1">
        <f t="array" ref="Q310">_xlfn.IFS(AND(18&lt;=F310,F310&lt;=22),"Student",AND(23&lt;=F310,F310&lt;=30),"Early Career",AND(31&lt;=F310,F310&lt;=40),"Mid Career",TRUE,"Senior")</f>
        <v>Senior</v>
      </c>
      <c r="R310" t="str" cm="1">
        <f t="array" ref="R310">_xlfn.IFS(AND(0&lt;=J310+K310,J310+K310&lt;=5),"Low",AND(5&lt;=J310+K310,J310+K310&lt;=15),"Medium",TRUE,"High")</f>
        <v>Medium</v>
      </c>
    </row>
    <row r="311" spans="1:18" x14ac:dyDescent="0.3">
      <c r="A311" s="3" t="s">
        <v>1271</v>
      </c>
      <c r="B311" s="5" t="str">
        <f>PROPER(online_course_student_data_1!B311)</f>
        <v>Tracy Chavez</v>
      </c>
      <c r="C311" t="s">
        <v>1273</v>
      </c>
      <c r="D311" s="5" t="s">
        <v>91</v>
      </c>
      <c r="E311" s="5" t="s">
        <v>48</v>
      </c>
      <c r="F311" s="6">
        <f>IF(OR(ISBLANK(online_course_student_data_1!F311),online_course_student_data_1!F311=0),FLOOR(AVERAGE(online_course_student_data_1!F:F),1),online_course_student_data_1!F311)</f>
        <v>15</v>
      </c>
      <c r="G311" s="1">
        <v>45733</v>
      </c>
      <c r="H311" s="5" t="s">
        <v>294</v>
      </c>
      <c r="I311" s="5" t="s">
        <v>20</v>
      </c>
      <c r="J311" s="6">
        <f>IF(online_course_student_data_1!J311&lt;1,online_course_student_data_1!J311*100,online_course_student_data_1!J311)</f>
        <v>95</v>
      </c>
      <c r="K311">
        <f>IF(online_course_student_data_1!K311&gt;10,online_course_student_data_1!K311/60,online_course_student_data_1!K311)</f>
        <v>0.75</v>
      </c>
      <c r="L311" t="s">
        <v>36</v>
      </c>
      <c r="M311" s="6">
        <f>IF(OR(ISBLANK(online_course_student_data_1!M311),online_course_student_data_1!M311&gt;5),MEDIAN(online_course_student_data_1!M:M),online_course_student_data_1!M311)</f>
        <v>4</v>
      </c>
      <c r="N311" s="5" t="str">
        <f>IF(AND(Table2[[#This Row],[Completed]]="Yes",Table2[[#This Row],[Feedback_Rating]]&gt;=4),"Yes","No")</f>
        <v>No</v>
      </c>
      <c r="O311" t="s">
        <v>1274</v>
      </c>
      <c r="P311">
        <f>LEN(Table2[[#This Row],[Session_Attendance]])-LEN(SUBSTITUTE(Table2[[#This Row],[Session_Attendance]],",",""))+1</f>
        <v>3</v>
      </c>
      <c r="Q311" t="str" cm="1">
        <f t="array" ref="Q311">_xlfn.IFS(AND(18&lt;=F311,F311&lt;=22),"Student",AND(23&lt;=F311,F311&lt;=30),"Early Career",AND(31&lt;=F311,F311&lt;=40),"Mid Career",TRUE,"Senior")</f>
        <v>Senior</v>
      </c>
      <c r="R311" t="str" cm="1">
        <f t="array" ref="R311">_xlfn.IFS(AND(0&lt;=J311+K311,J311+K311&lt;=5),"Low",AND(5&lt;=J311+K311,J311+K311&lt;=15),"Medium",TRUE,"High")</f>
        <v>High</v>
      </c>
    </row>
    <row r="312" spans="1:18" x14ac:dyDescent="0.3">
      <c r="A312" s="2" t="s">
        <v>1275</v>
      </c>
      <c r="B312" s="5" t="str">
        <f>PROPER(online_course_student_data_1!B312)</f>
        <v>Donna Reed</v>
      </c>
      <c r="C312" t="s">
        <v>1277</v>
      </c>
      <c r="D312" s="5" t="s">
        <v>17</v>
      </c>
      <c r="E312" s="5" t="s">
        <v>42</v>
      </c>
      <c r="F312" s="6">
        <f>IF(OR(ISBLANK(online_course_student_data_1!F312),online_course_student_data_1!F312=0),FLOOR(AVERAGE(online_course_student_data_1!F:F),1),online_course_student_data_1!F312)</f>
        <v>15</v>
      </c>
      <c r="G312" s="1">
        <v>45517</v>
      </c>
      <c r="H312" s="5" t="s">
        <v>34</v>
      </c>
      <c r="I312" s="5" t="s">
        <v>35</v>
      </c>
      <c r="J312" s="6">
        <f>IF(online_course_student_data_1!J312&lt;1,online_course_student_data_1!J312*100,online_course_student_data_1!J312)</f>
        <v>73</v>
      </c>
      <c r="K312">
        <f>IF(online_course_student_data_1!K312&gt;10,online_course_student_data_1!K312/60,online_course_student_data_1!K312)</f>
        <v>1.5</v>
      </c>
      <c r="L312" t="s">
        <v>36</v>
      </c>
      <c r="M312" s="6">
        <f>IF(OR(ISBLANK(online_course_student_data_1!M312),online_course_student_data_1!M312&gt;5),MEDIAN(online_course_student_data_1!M:M),online_course_student_data_1!M312)</f>
        <v>5</v>
      </c>
      <c r="N312" s="5" t="str">
        <f>IF(AND(Table2[[#This Row],[Completed]]="Yes",Table2[[#This Row],[Feedback_Rating]]&gt;=4),"Yes","No")</f>
        <v>No</v>
      </c>
      <c r="O312" t="s">
        <v>1278</v>
      </c>
      <c r="P312">
        <f>LEN(Table2[[#This Row],[Session_Attendance]])-LEN(SUBSTITUTE(Table2[[#This Row],[Session_Attendance]],",",""))+1</f>
        <v>3</v>
      </c>
      <c r="Q312" t="str" cm="1">
        <f t="array" ref="Q312">_xlfn.IFS(AND(18&lt;=F312,F312&lt;=22),"Student",AND(23&lt;=F312,F312&lt;=30),"Early Career",AND(31&lt;=F312,F312&lt;=40),"Mid Career",TRUE,"Senior")</f>
        <v>Senior</v>
      </c>
      <c r="R312" t="str" cm="1">
        <f t="array" ref="R312">_xlfn.IFS(AND(0&lt;=J312+K312,J312+K312&lt;=5),"Low",AND(5&lt;=J312+K312,J312+K312&lt;=15),"Medium",TRUE,"High")</f>
        <v>High</v>
      </c>
    </row>
    <row r="313" spans="1:18" x14ac:dyDescent="0.3">
      <c r="A313" s="3" t="s">
        <v>1279</v>
      </c>
      <c r="B313" s="5" t="str">
        <f>PROPER(online_course_student_data_1!B313)</f>
        <v>Megan English</v>
      </c>
      <c r="C313" t="s">
        <v>1281</v>
      </c>
      <c r="D313" s="5" t="s">
        <v>91</v>
      </c>
      <c r="E313" s="5" t="s">
        <v>85</v>
      </c>
      <c r="F313" s="6">
        <f>IF(OR(ISBLANK(online_course_student_data_1!F313),online_course_student_data_1!F313=0),FLOOR(AVERAGE(online_course_student_data_1!F:F),1),online_course_student_data_1!F313)</f>
        <v>21</v>
      </c>
      <c r="G313" s="1">
        <v>45404</v>
      </c>
      <c r="H313" s="5" t="s">
        <v>34</v>
      </c>
      <c r="I313" s="5" t="s">
        <v>35</v>
      </c>
      <c r="J313" s="6">
        <f>IF(online_course_student_data_1!J313&lt;1,online_course_student_data_1!J313*100,online_course_student_data_1!J313)</f>
        <v>18</v>
      </c>
      <c r="K313">
        <f>IF(online_course_student_data_1!K313&gt;10,online_course_student_data_1!K313/60,online_course_student_data_1!K313)</f>
        <v>1</v>
      </c>
      <c r="L313" t="s">
        <v>29</v>
      </c>
      <c r="M313" s="6">
        <f>IF(OR(ISBLANK(online_course_student_data_1!M313),online_course_student_data_1!M313&gt;5),MEDIAN(online_course_student_data_1!M:M),online_course_student_data_1!M313)</f>
        <v>2</v>
      </c>
      <c r="N313" s="5" t="str">
        <f>IF(AND(Table2[[#This Row],[Completed]]="Yes",Table2[[#This Row],[Feedback_Rating]]&gt;=4),"Yes","No")</f>
        <v>No</v>
      </c>
      <c r="O313" t="s">
        <v>1282</v>
      </c>
      <c r="P313">
        <f>LEN(Table2[[#This Row],[Session_Attendance]])-LEN(SUBSTITUTE(Table2[[#This Row],[Session_Attendance]],",",""))+1</f>
        <v>7</v>
      </c>
      <c r="Q313" t="str" cm="1">
        <f t="array" ref="Q313">_xlfn.IFS(AND(18&lt;=F313,F313&lt;=22),"Student",AND(23&lt;=F313,F313&lt;=30),"Early Career",AND(31&lt;=F313,F313&lt;=40),"Mid Career",TRUE,"Senior")</f>
        <v>Student</v>
      </c>
      <c r="R313" t="str" cm="1">
        <f t="array" ref="R313">_xlfn.IFS(AND(0&lt;=J313+K313,J313+K313&lt;=5),"Low",AND(5&lt;=J313+K313,J313+K313&lt;=15),"Medium",TRUE,"High")</f>
        <v>High</v>
      </c>
    </row>
    <row r="314" spans="1:18" x14ac:dyDescent="0.3">
      <c r="A314" s="2" t="s">
        <v>1283</v>
      </c>
      <c r="B314" s="5" t="str">
        <f>PROPER(online_course_student_data_1!B314)</f>
        <v>Derek Floyd</v>
      </c>
      <c r="C314" t="s">
        <v>1285</v>
      </c>
      <c r="D314" s="5" t="s">
        <v>17</v>
      </c>
      <c r="E314" s="5" t="s">
        <v>26</v>
      </c>
      <c r="F314" s="6">
        <f>IF(OR(ISBLANK(online_course_student_data_1!F314),online_course_student_data_1!F314=0),FLOOR(AVERAGE(online_course_student_data_1!F:F),1),online_course_student_data_1!F314)</f>
        <v>29</v>
      </c>
      <c r="G314" s="1">
        <v>44697</v>
      </c>
      <c r="H314" s="5" t="s">
        <v>43</v>
      </c>
      <c r="I314" s="5" t="s">
        <v>20</v>
      </c>
      <c r="J314" s="6">
        <f>IF(online_course_student_data_1!J314&lt;1,online_course_student_data_1!J314*100,online_course_student_data_1!J314)</f>
        <v>37</v>
      </c>
      <c r="K314">
        <f>IF(online_course_student_data_1!K314&gt;10,online_course_student_data_1!K314/60,online_course_student_data_1!K314)</f>
        <v>1</v>
      </c>
      <c r="L314" t="s">
        <v>36</v>
      </c>
      <c r="M314" s="6">
        <f>IF(OR(ISBLANK(online_course_student_data_1!M314),online_course_student_data_1!M314&gt;5),MEDIAN(online_course_student_data_1!M:M),online_course_student_data_1!M314)</f>
        <v>4</v>
      </c>
      <c r="N314" s="5" t="str">
        <f>IF(AND(Table2[[#This Row],[Completed]]="Yes",Table2[[#This Row],[Feedback_Rating]]&gt;=4),"Yes","No")</f>
        <v>No</v>
      </c>
      <c r="O314" t="s">
        <v>1286</v>
      </c>
      <c r="P314">
        <f>LEN(Table2[[#This Row],[Session_Attendance]])-LEN(SUBSTITUTE(Table2[[#This Row],[Session_Attendance]],",",""))+1</f>
        <v>8</v>
      </c>
      <c r="Q314" t="str" cm="1">
        <f t="array" ref="Q314">_xlfn.IFS(AND(18&lt;=F314,F314&lt;=22),"Student",AND(23&lt;=F314,F314&lt;=30),"Early Career",AND(31&lt;=F314,F314&lt;=40),"Mid Career",TRUE,"Senior")</f>
        <v>Early Career</v>
      </c>
      <c r="R314" t="str" cm="1">
        <f t="array" ref="R314">_xlfn.IFS(AND(0&lt;=J314+K314,J314+K314&lt;=5),"Low",AND(5&lt;=J314+K314,J314+K314&lt;=15),"Medium",TRUE,"High")</f>
        <v>High</v>
      </c>
    </row>
    <row r="315" spans="1:18" x14ac:dyDescent="0.3">
      <c r="A315" s="3" t="s">
        <v>1287</v>
      </c>
      <c r="B315" s="5" t="str">
        <f>PROPER(online_course_student_data_1!B315)</f>
        <v>Sean Stevenson</v>
      </c>
      <c r="C315" t="s">
        <v>1289</v>
      </c>
      <c r="D315" s="5" t="s">
        <v>91</v>
      </c>
      <c r="E315" s="5" t="s">
        <v>26</v>
      </c>
      <c r="F315" s="6">
        <f>IF(OR(ISBLANK(online_course_student_data_1!F315),online_course_student_data_1!F315=0),FLOOR(AVERAGE(online_course_student_data_1!F:F),1),online_course_student_data_1!F315)</f>
        <v>15</v>
      </c>
      <c r="G315" s="1">
        <v>45498</v>
      </c>
      <c r="H315" s="5" t="s">
        <v>294</v>
      </c>
      <c r="I315" s="5" t="s">
        <v>20</v>
      </c>
      <c r="J315" s="6">
        <f>IF(online_course_student_data_1!J315&lt;1,online_course_student_data_1!J315*100,online_course_student_data_1!J315)</f>
        <v>56.999999999999993</v>
      </c>
      <c r="K315">
        <f>IF(online_course_student_data_1!K315&gt;10,online_course_student_data_1!K315/60,online_course_student_data_1!K315)</f>
        <v>1.5</v>
      </c>
      <c r="L315" t="s">
        <v>36</v>
      </c>
      <c r="M315" s="6">
        <f>IF(OR(ISBLANK(online_course_student_data_1!M315),online_course_student_data_1!M315&gt;5),MEDIAN(online_course_student_data_1!M:M),online_course_student_data_1!M315)</f>
        <v>3</v>
      </c>
      <c r="N315" s="5" t="str">
        <f>IF(AND(Table2[[#This Row],[Completed]]="Yes",Table2[[#This Row],[Feedback_Rating]]&gt;=4),"Yes","No")</f>
        <v>No</v>
      </c>
      <c r="O315" t="s">
        <v>1290</v>
      </c>
      <c r="P315">
        <f>LEN(Table2[[#This Row],[Session_Attendance]])-LEN(SUBSTITUTE(Table2[[#This Row],[Session_Attendance]],",",""))+1</f>
        <v>2</v>
      </c>
      <c r="Q315" t="str" cm="1">
        <f t="array" ref="Q315">_xlfn.IFS(AND(18&lt;=F315,F315&lt;=22),"Student",AND(23&lt;=F315,F315&lt;=30),"Early Career",AND(31&lt;=F315,F315&lt;=40),"Mid Career",TRUE,"Senior")</f>
        <v>Senior</v>
      </c>
      <c r="R315" t="str" cm="1">
        <f t="array" ref="R315">_xlfn.IFS(AND(0&lt;=J315+K315,J315+K315&lt;=5),"Low",AND(5&lt;=J315+K315,J315+K315&lt;=15),"Medium",TRUE,"High")</f>
        <v>High</v>
      </c>
    </row>
    <row r="316" spans="1:18" x14ac:dyDescent="0.3">
      <c r="A316" s="2" t="s">
        <v>1291</v>
      </c>
      <c r="B316" s="5" t="str">
        <f>PROPER(online_course_student_data_1!B316)</f>
        <v>Juan Smith</v>
      </c>
      <c r="C316" t="s">
        <v>1293</v>
      </c>
      <c r="D316" s="5" t="s">
        <v>17</v>
      </c>
      <c r="E316" s="5" t="s">
        <v>48</v>
      </c>
      <c r="F316" s="6">
        <f>IF(OR(ISBLANK(online_course_student_data_1!F316),online_course_student_data_1!F316=0),FLOOR(AVERAGE(online_course_student_data_1!F:F),1),online_course_student_data_1!F316)</f>
        <v>15</v>
      </c>
      <c r="G316" s="1">
        <v>45305</v>
      </c>
      <c r="H316" s="5" t="s">
        <v>294</v>
      </c>
      <c r="I316" s="5" t="s">
        <v>20</v>
      </c>
      <c r="J316" s="6">
        <f>IF(online_course_student_data_1!J316&lt;1,online_course_student_data_1!J316*100,online_course_student_data_1!J316)</f>
        <v>82</v>
      </c>
      <c r="K316">
        <f>IF(online_course_student_data_1!K316&gt;10,online_course_student_data_1!K316/60,online_course_student_data_1!K316)</f>
        <v>1.5</v>
      </c>
      <c r="L316" t="s">
        <v>29</v>
      </c>
      <c r="M316" s="6">
        <f>IF(OR(ISBLANK(online_course_student_data_1!M316),online_course_student_data_1!M316&gt;5),MEDIAN(online_course_student_data_1!M:M),online_course_student_data_1!M316)</f>
        <v>4</v>
      </c>
      <c r="N316" s="5" t="str">
        <f>IF(AND(Table2[[#This Row],[Completed]]="Yes",Table2[[#This Row],[Feedback_Rating]]&gt;=4),"Yes","No")</f>
        <v>Yes</v>
      </c>
      <c r="O316" t="s">
        <v>1294</v>
      </c>
      <c r="P316">
        <f>LEN(Table2[[#This Row],[Session_Attendance]])-LEN(SUBSTITUTE(Table2[[#This Row],[Session_Attendance]],",",""))+1</f>
        <v>4</v>
      </c>
      <c r="Q316" t="str" cm="1">
        <f t="array" ref="Q316">_xlfn.IFS(AND(18&lt;=F316,F316&lt;=22),"Student",AND(23&lt;=F316,F316&lt;=30),"Early Career",AND(31&lt;=F316,F316&lt;=40),"Mid Career",TRUE,"Senior")</f>
        <v>Senior</v>
      </c>
      <c r="R316" t="str" cm="1">
        <f t="array" ref="R316">_xlfn.IFS(AND(0&lt;=J316+K316,J316+K316&lt;=5),"Low",AND(5&lt;=J316+K316,J316+K316&lt;=15),"Medium",TRUE,"High")</f>
        <v>High</v>
      </c>
    </row>
    <row r="317" spans="1:18" x14ac:dyDescent="0.3">
      <c r="A317" s="3" t="s">
        <v>1295</v>
      </c>
      <c r="B317" s="5" t="str">
        <f>PROPER(online_course_student_data_1!B317)</f>
        <v>Nicole Payne</v>
      </c>
      <c r="C317" t="s">
        <v>1297</v>
      </c>
      <c r="D317" s="5" t="s">
        <v>17</v>
      </c>
      <c r="E317" s="5" t="s">
        <v>42</v>
      </c>
      <c r="F317" s="6">
        <f>IF(OR(ISBLANK(online_course_student_data_1!F317),online_course_student_data_1!F317=0),FLOOR(AVERAGE(online_course_student_data_1!F:F),1),online_course_student_data_1!F317)</f>
        <v>15</v>
      </c>
      <c r="G317" s="1">
        <v>45008</v>
      </c>
      <c r="H317" s="5" t="s">
        <v>110</v>
      </c>
      <c r="I317" s="5" t="s">
        <v>56</v>
      </c>
      <c r="J317" s="6">
        <f>IF(online_course_student_data_1!J317&lt;1,online_course_student_data_1!J317*100,online_course_student_data_1!J317)</f>
        <v>10</v>
      </c>
      <c r="K317">
        <f>IF(online_course_student_data_1!K317&gt;10,online_course_student_data_1!K317/60,online_course_student_data_1!K317)</f>
        <v>1.5</v>
      </c>
      <c r="L317" t="s">
        <v>29</v>
      </c>
      <c r="M317" s="6">
        <f>IF(OR(ISBLANK(online_course_student_data_1!M317),online_course_student_data_1!M317&gt;5),MEDIAN(online_course_student_data_1!M:M),online_course_student_data_1!M317)</f>
        <v>4</v>
      </c>
      <c r="N317" s="5" t="str">
        <f>IF(AND(Table2[[#This Row],[Completed]]="Yes",Table2[[#This Row],[Feedback_Rating]]&gt;=4),"Yes","No")</f>
        <v>Yes</v>
      </c>
      <c r="O317" t="s">
        <v>1298</v>
      </c>
      <c r="P317">
        <f>LEN(Table2[[#This Row],[Session_Attendance]])-LEN(SUBSTITUTE(Table2[[#This Row],[Session_Attendance]],",",""))+1</f>
        <v>2</v>
      </c>
      <c r="Q317" t="str" cm="1">
        <f t="array" ref="Q317">_xlfn.IFS(AND(18&lt;=F317,F317&lt;=22),"Student",AND(23&lt;=F317,F317&lt;=30),"Early Career",AND(31&lt;=F317,F317&lt;=40),"Mid Career",TRUE,"Senior")</f>
        <v>Senior</v>
      </c>
      <c r="R317" t="str" cm="1">
        <f t="array" ref="R317">_xlfn.IFS(AND(0&lt;=J317+K317,J317+K317&lt;=5),"Low",AND(5&lt;=J317+K317,J317+K317&lt;=15),"Medium",TRUE,"High")</f>
        <v>Medium</v>
      </c>
    </row>
    <row r="318" spans="1:18" x14ac:dyDescent="0.3">
      <c r="A318" s="2" t="s">
        <v>1299</v>
      </c>
      <c r="B318" s="5" t="str">
        <f>PROPER(online_course_student_data_1!B318)</f>
        <v>Christopher Singleton</v>
      </c>
      <c r="C318" t="s">
        <v>4733</v>
      </c>
      <c r="D318" s="5" t="s">
        <v>91</v>
      </c>
      <c r="E318" s="5" t="s">
        <v>26</v>
      </c>
      <c r="F318" s="6">
        <f>IF(OR(ISBLANK(online_course_student_data_1!F318),online_course_student_data_1!F318=0),FLOOR(AVERAGE(online_course_student_data_1!F:F),1),online_course_student_data_1!F318)</f>
        <v>15</v>
      </c>
      <c r="G318" s="1">
        <v>45243</v>
      </c>
      <c r="H318" s="5" t="s">
        <v>43</v>
      </c>
      <c r="I318" s="5" t="s">
        <v>20</v>
      </c>
      <c r="J318" s="6">
        <f>IF(online_course_student_data_1!J318&lt;1,online_course_student_data_1!J318*100,online_course_student_data_1!J318)</f>
        <v>98</v>
      </c>
      <c r="K318">
        <f>IF(online_course_student_data_1!K318&gt;10,online_course_student_data_1!K318/60,online_course_student_data_1!K318)</f>
        <v>0.75</v>
      </c>
      <c r="L318" t="s">
        <v>36</v>
      </c>
      <c r="M318" s="6">
        <f>IF(OR(ISBLANK(online_course_student_data_1!M318),online_course_student_data_1!M318&gt;5),MEDIAN(online_course_student_data_1!M:M),online_course_student_data_1!M318)</f>
        <v>5</v>
      </c>
      <c r="N318" s="5" t="str">
        <f>IF(AND(Table2[[#This Row],[Completed]]="Yes",Table2[[#This Row],[Feedback_Rating]]&gt;=4),"Yes","No")</f>
        <v>No</v>
      </c>
      <c r="O318" t="s">
        <v>1301</v>
      </c>
      <c r="P318">
        <f>LEN(Table2[[#This Row],[Session_Attendance]])-LEN(SUBSTITUTE(Table2[[#This Row],[Session_Attendance]],",",""))+1</f>
        <v>1</v>
      </c>
      <c r="Q318" t="str" cm="1">
        <f t="array" ref="Q318">_xlfn.IFS(AND(18&lt;=F318,F318&lt;=22),"Student",AND(23&lt;=F318,F318&lt;=30),"Early Career",AND(31&lt;=F318,F318&lt;=40),"Mid Career",TRUE,"Senior")</f>
        <v>Senior</v>
      </c>
      <c r="R318" t="str" cm="1">
        <f t="array" ref="R318">_xlfn.IFS(AND(0&lt;=J318+K318,J318+K318&lt;=5),"Low",AND(5&lt;=J318+K318,J318+K318&lt;=15),"Medium",TRUE,"High")</f>
        <v>High</v>
      </c>
    </row>
    <row r="319" spans="1:18" x14ac:dyDescent="0.3">
      <c r="A319" s="3" t="s">
        <v>1302</v>
      </c>
      <c r="B319" s="5" t="str">
        <f>PROPER(online_course_student_data_1!B319)</f>
        <v>Christian Morris</v>
      </c>
      <c r="C319" t="s">
        <v>1304</v>
      </c>
      <c r="D319" s="5" t="s">
        <v>91</v>
      </c>
      <c r="E319" s="5" t="s">
        <v>26</v>
      </c>
      <c r="F319" s="6">
        <f>IF(OR(ISBLANK(online_course_student_data_1!F319),online_course_student_data_1!F319=0),FLOOR(AVERAGE(online_course_student_data_1!F:F),1),online_course_student_data_1!F319)</f>
        <v>34</v>
      </c>
      <c r="G319" s="1">
        <v>44666</v>
      </c>
      <c r="H319" s="5" t="s">
        <v>49</v>
      </c>
      <c r="I319" s="5" t="s">
        <v>35</v>
      </c>
      <c r="J319" s="6">
        <f>IF(online_course_student_data_1!J319&lt;1,online_course_student_data_1!J319*100,online_course_student_data_1!J319)</f>
        <v>37</v>
      </c>
      <c r="K319">
        <f>IF(online_course_student_data_1!K319&gt;10,online_course_student_data_1!K319/60,online_course_student_data_1!K319)</f>
        <v>0.75</v>
      </c>
      <c r="L319" t="s">
        <v>29</v>
      </c>
      <c r="M319" s="6">
        <f>IF(OR(ISBLANK(online_course_student_data_1!M319),online_course_student_data_1!M319&gt;5),MEDIAN(online_course_student_data_1!M:M),online_course_student_data_1!M319)</f>
        <v>2</v>
      </c>
      <c r="N319" s="5" t="str">
        <f>IF(AND(Table2[[#This Row],[Completed]]="Yes",Table2[[#This Row],[Feedback_Rating]]&gt;=4),"Yes","No")</f>
        <v>No</v>
      </c>
      <c r="O319" t="s">
        <v>1305</v>
      </c>
      <c r="P319">
        <f>LEN(Table2[[#This Row],[Session_Attendance]])-LEN(SUBSTITUTE(Table2[[#This Row],[Session_Attendance]],",",""))+1</f>
        <v>4</v>
      </c>
      <c r="Q319" t="str" cm="1">
        <f t="array" ref="Q319">_xlfn.IFS(AND(18&lt;=F319,F319&lt;=22),"Student",AND(23&lt;=F319,F319&lt;=30),"Early Career",AND(31&lt;=F319,F319&lt;=40),"Mid Career",TRUE,"Senior")</f>
        <v>Mid Career</v>
      </c>
      <c r="R319" t="str" cm="1">
        <f t="array" ref="R319">_xlfn.IFS(AND(0&lt;=J319+K319,J319+K319&lt;=5),"Low",AND(5&lt;=J319+K319,J319+K319&lt;=15),"Medium",TRUE,"High")</f>
        <v>High</v>
      </c>
    </row>
    <row r="320" spans="1:18" x14ac:dyDescent="0.3">
      <c r="A320" s="2" t="s">
        <v>1306</v>
      </c>
      <c r="B320" s="5" t="str">
        <f>PROPER(online_course_student_data_1!B320)</f>
        <v>Caitlin Daniels</v>
      </c>
      <c r="C320" t="s">
        <v>1308</v>
      </c>
      <c r="D320" s="5" t="s">
        <v>17</v>
      </c>
      <c r="E320" s="5" t="s">
        <v>26</v>
      </c>
      <c r="F320" s="6">
        <f>IF(OR(ISBLANK(online_course_student_data_1!F320),online_course_student_data_1!F320=0),FLOOR(AVERAGE(online_course_student_data_1!F:F),1),online_course_student_data_1!F320)</f>
        <v>19</v>
      </c>
      <c r="G320" s="1">
        <v>44999</v>
      </c>
      <c r="H320" s="5" t="s">
        <v>141</v>
      </c>
      <c r="I320" s="5" t="s">
        <v>142</v>
      </c>
      <c r="J320" s="6">
        <f>IF(online_course_student_data_1!J320&lt;1,online_course_student_data_1!J320*100,online_course_student_data_1!J320)</f>
        <v>72</v>
      </c>
      <c r="K320">
        <f>IF(online_course_student_data_1!K320&gt;10,online_course_student_data_1!K320/60,online_course_student_data_1!K320)</f>
        <v>2</v>
      </c>
      <c r="L320" t="s">
        <v>36</v>
      </c>
      <c r="M320" s="6">
        <f>IF(OR(ISBLANK(online_course_student_data_1!M320),online_course_student_data_1!M320&gt;5),MEDIAN(online_course_student_data_1!M:M),online_course_student_data_1!M320)</f>
        <v>5</v>
      </c>
      <c r="N320" s="5" t="str">
        <f>IF(AND(Table2[[#This Row],[Completed]]="Yes",Table2[[#This Row],[Feedback_Rating]]&gt;=4),"Yes","No")</f>
        <v>No</v>
      </c>
      <c r="O320" t="s">
        <v>1309</v>
      </c>
      <c r="P320">
        <f>LEN(Table2[[#This Row],[Session_Attendance]])-LEN(SUBSTITUTE(Table2[[#This Row],[Session_Attendance]],",",""))+1</f>
        <v>3</v>
      </c>
      <c r="Q320" t="str" cm="1">
        <f t="array" ref="Q320">_xlfn.IFS(AND(18&lt;=F320,F320&lt;=22),"Student",AND(23&lt;=F320,F320&lt;=30),"Early Career",AND(31&lt;=F320,F320&lt;=40),"Mid Career",TRUE,"Senior")</f>
        <v>Student</v>
      </c>
      <c r="R320" t="str" cm="1">
        <f t="array" ref="R320">_xlfn.IFS(AND(0&lt;=J320+K320,J320+K320&lt;=5),"Low",AND(5&lt;=J320+K320,J320+K320&lt;=15),"Medium",TRUE,"High")</f>
        <v>High</v>
      </c>
    </row>
    <row r="321" spans="1:18" x14ac:dyDescent="0.3">
      <c r="A321" s="3" t="s">
        <v>1310</v>
      </c>
      <c r="B321" s="5" t="str">
        <f>PROPER(online_course_student_data_1!B321)</f>
        <v>Lisa Wells</v>
      </c>
      <c r="C321" t="s">
        <v>1312</v>
      </c>
      <c r="D321" s="5" t="s">
        <v>17</v>
      </c>
      <c r="E321" s="5" t="s">
        <v>48</v>
      </c>
      <c r="F321" s="6">
        <f>IF(OR(ISBLANK(online_course_student_data_1!F321),online_course_student_data_1!F321=0),FLOOR(AVERAGE(online_course_student_data_1!F:F),1),online_course_student_data_1!F321)</f>
        <v>19</v>
      </c>
      <c r="G321" s="1">
        <v>45173</v>
      </c>
      <c r="H321" s="5" t="s">
        <v>294</v>
      </c>
      <c r="I321" s="5" t="s">
        <v>20</v>
      </c>
      <c r="J321" s="6">
        <f>IF(online_course_student_data_1!J321&lt;1,online_course_student_data_1!J321*100,online_course_student_data_1!J321)</f>
        <v>26</v>
      </c>
      <c r="K321">
        <f>IF(online_course_student_data_1!K321&gt;10,online_course_student_data_1!K321/60,online_course_student_data_1!K321)</f>
        <v>1.5</v>
      </c>
      <c r="L321" t="s">
        <v>29</v>
      </c>
      <c r="M321" s="6">
        <f>IF(OR(ISBLANK(online_course_student_data_1!M321),online_course_student_data_1!M321&gt;5),MEDIAN(online_course_student_data_1!M:M),online_course_student_data_1!M321)</f>
        <v>5</v>
      </c>
      <c r="N321" s="5" t="str">
        <f>IF(AND(Table2[[#This Row],[Completed]]="Yes",Table2[[#This Row],[Feedback_Rating]]&gt;=4),"Yes","No")</f>
        <v>Yes</v>
      </c>
      <c r="O321" t="s">
        <v>1313</v>
      </c>
      <c r="P321">
        <f>LEN(Table2[[#This Row],[Session_Attendance]])-LEN(SUBSTITUTE(Table2[[#This Row],[Session_Attendance]],",",""))+1</f>
        <v>6</v>
      </c>
      <c r="Q321" t="str" cm="1">
        <f t="array" ref="Q321">_xlfn.IFS(AND(18&lt;=F321,F321&lt;=22),"Student",AND(23&lt;=F321,F321&lt;=30),"Early Career",AND(31&lt;=F321,F321&lt;=40),"Mid Career",TRUE,"Senior")</f>
        <v>Student</v>
      </c>
      <c r="R321" t="str" cm="1">
        <f t="array" ref="R321">_xlfn.IFS(AND(0&lt;=J321+K321,J321+K321&lt;=5),"Low",AND(5&lt;=J321+K321,J321+K321&lt;=15),"Medium",TRUE,"High")</f>
        <v>High</v>
      </c>
    </row>
    <row r="322" spans="1:18" x14ac:dyDescent="0.3">
      <c r="A322" s="2" t="s">
        <v>1314</v>
      </c>
      <c r="B322" s="5" t="str">
        <f>PROPER(online_course_student_data_1!B322)</f>
        <v>Joshua Campbell</v>
      </c>
      <c r="C322" t="s">
        <v>1316</v>
      </c>
      <c r="D322" s="5" t="s">
        <v>17</v>
      </c>
      <c r="E322" s="5" t="s">
        <v>70</v>
      </c>
      <c r="F322" s="6">
        <f>IF(OR(ISBLANK(online_course_student_data_1!F322),online_course_student_data_1!F322=0),FLOOR(AVERAGE(online_course_student_data_1!F:F),1),online_course_student_data_1!F322)</f>
        <v>15</v>
      </c>
      <c r="G322" s="1">
        <v>45250</v>
      </c>
      <c r="H322" s="5" t="s">
        <v>43</v>
      </c>
      <c r="I322" s="5" t="s">
        <v>20</v>
      </c>
      <c r="J322" s="6">
        <f>IF(online_course_student_data_1!J322&lt;1,online_course_student_data_1!J322*100,online_course_student_data_1!J322)</f>
        <v>69</v>
      </c>
      <c r="K322">
        <f>IF(online_course_student_data_1!K322&gt;10,online_course_student_data_1!K322/60,online_course_student_data_1!K322)</f>
        <v>1</v>
      </c>
      <c r="L322" t="s">
        <v>36</v>
      </c>
      <c r="M322" s="6">
        <f>IF(OR(ISBLANK(online_course_student_data_1!M322),online_course_student_data_1!M322&gt;5),MEDIAN(online_course_student_data_1!M:M),online_course_student_data_1!M322)</f>
        <v>5</v>
      </c>
      <c r="N322" s="5" t="str">
        <f>IF(AND(Table2[[#This Row],[Completed]]="Yes",Table2[[#This Row],[Feedback_Rating]]&gt;=4),"Yes","No")</f>
        <v>No</v>
      </c>
      <c r="O322" t="s">
        <v>1317</v>
      </c>
      <c r="P322">
        <f>LEN(Table2[[#This Row],[Session_Attendance]])-LEN(SUBSTITUTE(Table2[[#This Row],[Session_Attendance]],",",""))+1</f>
        <v>5</v>
      </c>
      <c r="Q322" t="str" cm="1">
        <f t="array" ref="Q322">_xlfn.IFS(AND(18&lt;=F322,F322&lt;=22),"Student",AND(23&lt;=F322,F322&lt;=30),"Early Career",AND(31&lt;=F322,F322&lt;=40),"Mid Career",TRUE,"Senior")</f>
        <v>Senior</v>
      </c>
      <c r="R322" t="str" cm="1">
        <f t="array" ref="R322">_xlfn.IFS(AND(0&lt;=J322+K322,J322+K322&lt;=5),"Low",AND(5&lt;=J322+K322,J322+K322&lt;=15),"Medium",TRUE,"High")</f>
        <v>High</v>
      </c>
    </row>
    <row r="323" spans="1:18" x14ac:dyDescent="0.3">
      <c r="A323" s="3" t="s">
        <v>1318</v>
      </c>
      <c r="B323" s="5" t="str">
        <f>PROPER(online_course_student_data_1!B323)</f>
        <v>Wesley Ayala</v>
      </c>
      <c r="C323" t="s">
        <v>1320</v>
      </c>
      <c r="D323" s="5" t="s">
        <v>17</v>
      </c>
      <c r="E323" s="5" t="s">
        <v>48</v>
      </c>
      <c r="F323" s="6">
        <f>IF(OR(ISBLANK(online_course_student_data_1!F323),online_course_student_data_1!F323=0),FLOOR(AVERAGE(online_course_student_data_1!F:F),1),online_course_student_data_1!F323)</f>
        <v>25</v>
      </c>
      <c r="G323" s="1">
        <v>44957</v>
      </c>
      <c r="H323" s="5" t="s">
        <v>65</v>
      </c>
      <c r="I323" s="5" t="s">
        <v>28</v>
      </c>
      <c r="J323" s="6">
        <f>IF(online_course_student_data_1!J323&lt;1,online_course_student_data_1!J323*100,online_course_student_data_1!J323)</f>
        <v>61</v>
      </c>
      <c r="K323">
        <f>IF(online_course_student_data_1!K323&gt;10,online_course_student_data_1!K323/60,online_course_student_data_1!K323)</f>
        <v>2</v>
      </c>
      <c r="L323" t="s">
        <v>29</v>
      </c>
      <c r="M323" s="6">
        <f>IF(OR(ISBLANK(online_course_student_data_1!M323),online_course_student_data_1!M323&gt;5),MEDIAN(online_course_student_data_1!M:M),online_course_student_data_1!M323)</f>
        <v>5</v>
      </c>
      <c r="N323" s="5" t="str">
        <f>IF(AND(Table2[[#This Row],[Completed]]="Yes",Table2[[#This Row],[Feedback_Rating]]&gt;=4),"Yes","No")</f>
        <v>Yes</v>
      </c>
      <c r="O323" t="s">
        <v>1321</v>
      </c>
      <c r="P323">
        <f>LEN(Table2[[#This Row],[Session_Attendance]])-LEN(SUBSTITUTE(Table2[[#This Row],[Session_Attendance]],",",""))+1</f>
        <v>6</v>
      </c>
      <c r="Q323" t="str" cm="1">
        <f t="array" ref="Q323">_xlfn.IFS(AND(18&lt;=F323,F323&lt;=22),"Student",AND(23&lt;=F323,F323&lt;=30),"Early Career",AND(31&lt;=F323,F323&lt;=40),"Mid Career",TRUE,"Senior")</f>
        <v>Early Career</v>
      </c>
      <c r="R323" t="str" cm="1">
        <f t="array" ref="R323">_xlfn.IFS(AND(0&lt;=J323+K323,J323+K323&lt;=5),"Low",AND(5&lt;=J323+K323,J323+K323&lt;=15),"Medium",TRUE,"High")</f>
        <v>High</v>
      </c>
    </row>
    <row r="324" spans="1:18" x14ac:dyDescent="0.3">
      <c r="A324" s="2" t="s">
        <v>1322</v>
      </c>
      <c r="B324" s="5" t="str">
        <f>PROPER(online_course_student_data_1!B324)</f>
        <v>Patricia Lucas</v>
      </c>
      <c r="C324" t="s">
        <v>1324</v>
      </c>
      <c r="D324" s="5" t="s">
        <v>17</v>
      </c>
      <c r="E324" s="5" t="s">
        <v>70</v>
      </c>
      <c r="F324" s="6">
        <f>IF(OR(ISBLANK(online_course_student_data_1!F324),online_course_student_data_1!F324=0),FLOOR(AVERAGE(online_course_student_data_1!F:F),1),online_course_student_data_1!F324)</f>
        <v>15</v>
      </c>
      <c r="G324" s="1">
        <v>44977</v>
      </c>
      <c r="H324" s="5" t="s">
        <v>229</v>
      </c>
      <c r="I324" s="5" t="s">
        <v>142</v>
      </c>
      <c r="J324" s="6">
        <f>IF(online_course_student_data_1!J324&lt;1,online_course_student_data_1!J324*100,online_course_student_data_1!J324)</f>
        <v>91</v>
      </c>
      <c r="K324">
        <f>IF(online_course_student_data_1!K324&gt;10,online_course_student_data_1!K324/60,online_course_student_data_1!K324)</f>
        <v>1.5</v>
      </c>
      <c r="L324" t="s">
        <v>36</v>
      </c>
      <c r="M324" s="6">
        <f>IF(OR(ISBLANK(online_course_student_data_1!M324),online_course_student_data_1!M324&gt;5),MEDIAN(online_course_student_data_1!M:M),online_course_student_data_1!M324)</f>
        <v>4</v>
      </c>
      <c r="N324" s="5" t="str">
        <f>IF(AND(Table2[[#This Row],[Completed]]="Yes",Table2[[#This Row],[Feedback_Rating]]&gt;=4),"Yes","No")</f>
        <v>No</v>
      </c>
      <c r="O324" t="s">
        <v>1325</v>
      </c>
      <c r="P324">
        <f>LEN(Table2[[#This Row],[Session_Attendance]])-LEN(SUBSTITUTE(Table2[[#This Row],[Session_Attendance]],",",""))+1</f>
        <v>3</v>
      </c>
      <c r="Q324" t="str" cm="1">
        <f t="array" ref="Q324">_xlfn.IFS(AND(18&lt;=F324,F324&lt;=22),"Student",AND(23&lt;=F324,F324&lt;=30),"Early Career",AND(31&lt;=F324,F324&lt;=40),"Mid Career",TRUE,"Senior")</f>
        <v>Senior</v>
      </c>
      <c r="R324" t="str" cm="1">
        <f t="array" ref="R324">_xlfn.IFS(AND(0&lt;=J324+K324,J324+K324&lt;=5),"Low",AND(5&lt;=J324+K324,J324+K324&lt;=15),"Medium",TRUE,"High")</f>
        <v>High</v>
      </c>
    </row>
    <row r="325" spans="1:18" x14ac:dyDescent="0.3">
      <c r="A325" s="3" t="s">
        <v>1326</v>
      </c>
      <c r="B325" s="5" t="str">
        <f>PROPER(online_course_student_data_1!B325)</f>
        <v>David Hughes</v>
      </c>
      <c r="C325" t="s">
        <v>1328</v>
      </c>
      <c r="D325" s="5" t="s">
        <v>91</v>
      </c>
      <c r="E325" s="5" t="s">
        <v>48</v>
      </c>
      <c r="F325" s="6">
        <f>IF(OR(ISBLANK(online_course_student_data_1!F325),online_course_student_data_1!F325=0),FLOOR(AVERAGE(online_course_student_data_1!F:F),1),online_course_student_data_1!F325)</f>
        <v>19</v>
      </c>
      <c r="G325" s="1">
        <v>45049</v>
      </c>
      <c r="H325" s="5" t="s">
        <v>86</v>
      </c>
      <c r="I325" s="5" t="s">
        <v>28</v>
      </c>
      <c r="J325" s="6">
        <f>IF(online_course_student_data_1!J325&lt;1,online_course_student_data_1!J325*100,online_course_student_data_1!J325)</f>
        <v>16</v>
      </c>
      <c r="K325">
        <f>IF(online_course_student_data_1!K325&gt;10,online_course_student_data_1!K325/60,online_course_student_data_1!K325)</f>
        <v>1.5</v>
      </c>
      <c r="L325" t="s">
        <v>36</v>
      </c>
      <c r="M325" s="6">
        <f>IF(OR(ISBLANK(online_course_student_data_1!M325),online_course_student_data_1!M325&gt;5),MEDIAN(online_course_student_data_1!M:M),online_course_student_data_1!M325)</f>
        <v>5</v>
      </c>
      <c r="N325" s="5" t="str">
        <f>IF(AND(Table2[[#This Row],[Completed]]="Yes",Table2[[#This Row],[Feedback_Rating]]&gt;=4),"Yes","No")</f>
        <v>No</v>
      </c>
      <c r="O325" t="s">
        <v>1329</v>
      </c>
      <c r="P325">
        <f>LEN(Table2[[#This Row],[Session_Attendance]])-LEN(SUBSTITUTE(Table2[[#This Row],[Session_Attendance]],",",""))+1</f>
        <v>7</v>
      </c>
      <c r="Q325" t="str" cm="1">
        <f t="array" ref="Q325">_xlfn.IFS(AND(18&lt;=F325,F325&lt;=22),"Student",AND(23&lt;=F325,F325&lt;=30),"Early Career",AND(31&lt;=F325,F325&lt;=40),"Mid Career",TRUE,"Senior")</f>
        <v>Student</v>
      </c>
      <c r="R325" t="str" cm="1">
        <f t="array" ref="R325">_xlfn.IFS(AND(0&lt;=J325+K325,J325+K325&lt;=5),"Low",AND(5&lt;=J325+K325,J325+K325&lt;=15),"Medium",TRUE,"High")</f>
        <v>High</v>
      </c>
    </row>
    <row r="326" spans="1:18" x14ac:dyDescent="0.3">
      <c r="A326" s="2" t="s">
        <v>1330</v>
      </c>
      <c r="B326" s="5" t="str">
        <f>PROPER(online_course_student_data_1!B326)</f>
        <v>Nicole Richards</v>
      </c>
      <c r="C326" t="s">
        <v>1332</v>
      </c>
      <c r="D326" s="5" t="s">
        <v>17</v>
      </c>
      <c r="E326" s="5" t="s">
        <v>48</v>
      </c>
      <c r="F326" s="6">
        <f>IF(OR(ISBLANK(online_course_student_data_1!F326),online_course_student_data_1!F326=0),FLOOR(AVERAGE(online_course_student_data_1!F:F),1),online_course_student_data_1!F326)</f>
        <v>23</v>
      </c>
      <c r="G326" s="1">
        <v>44841</v>
      </c>
      <c r="H326" s="5" t="s">
        <v>65</v>
      </c>
      <c r="I326" s="5" t="s">
        <v>28</v>
      </c>
      <c r="J326" s="6">
        <f>IF(online_course_student_data_1!J326&lt;1,online_course_student_data_1!J326*100,online_course_student_data_1!J326)</f>
        <v>36</v>
      </c>
      <c r="K326">
        <f>IF(online_course_student_data_1!K326&gt;10,online_course_student_data_1!K326/60,online_course_student_data_1!K326)</f>
        <v>1</v>
      </c>
      <c r="L326" t="s">
        <v>29</v>
      </c>
      <c r="M326" s="6">
        <f>IF(OR(ISBLANK(online_course_student_data_1!M326),online_course_student_data_1!M326&gt;5),MEDIAN(online_course_student_data_1!M:M),online_course_student_data_1!M326)</f>
        <v>1</v>
      </c>
      <c r="N326" s="5" t="str">
        <f>IF(AND(Table2[[#This Row],[Completed]]="Yes",Table2[[#This Row],[Feedback_Rating]]&gt;=4),"Yes","No")</f>
        <v>No</v>
      </c>
      <c r="O326" t="s">
        <v>1333</v>
      </c>
      <c r="P326">
        <f>LEN(Table2[[#This Row],[Session_Attendance]])-LEN(SUBSTITUTE(Table2[[#This Row],[Session_Attendance]],",",""))+1</f>
        <v>1</v>
      </c>
      <c r="Q326" t="str" cm="1">
        <f t="array" ref="Q326">_xlfn.IFS(AND(18&lt;=F326,F326&lt;=22),"Student",AND(23&lt;=F326,F326&lt;=30),"Early Career",AND(31&lt;=F326,F326&lt;=40),"Mid Career",TRUE,"Senior")</f>
        <v>Early Career</v>
      </c>
      <c r="R326" t="str" cm="1">
        <f t="array" ref="R326">_xlfn.IFS(AND(0&lt;=J326+K326,J326+K326&lt;=5),"Low",AND(5&lt;=J326+K326,J326+K326&lt;=15),"Medium",TRUE,"High")</f>
        <v>High</v>
      </c>
    </row>
    <row r="327" spans="1:18" x14ac:dyDescent="0.3">
      <c r="A327" s="3" t="s">
        <v>1334</v>
      </c>
      <c r="B327" s="5" t="str">
        <f>PROPER(online_course_student_data_1!B327)</f>
        <v>Joseph Taylor</v>
      </c>
      <c r="C327" t="s">
        <v>1336</v>
      </c>
      <c r="D327" s="5" t="s">
        <v>17</v>
      </c>
      <c r="E327" s="5" t="s">
        <v>70</v>
      </c>
      <c r="F327" s="6">
        <f>IF(OR(ISBLANK(online_course_student_data_1!F327),online_course_student_data_1!F327=0),FLOOR(AVERAGE(online_course_student_data_1!F:F),1),online_course_student_data_1!F327)</f>
        <v>15</v>
      </c>
      <c r="G327" s="1">
        <v>45250</v>
      </c>
      <c r="H327" s="5" t="s">
        <v>141</v>
      </c>
      <c r="I327" s="5" t="s">
        <v>142</v>
      </c>
      <c r="J327" s="6">
        <f>IF(online_course_student_data_1!J327&lt;1,online_course_student_data_1!J327*100,online_course_student_data_1!J327)</f>
        <v>33</v>
      </c>
      <c r="K327">
        <f>IF(online_course_student_data_1!K327&gt;10,online_course_student_data_1!K327/60,online_course_student_data_1!K327)</f>
        <v>0.75</v>
      </c>
      <c r="L327" t="s">
        <v>29</v>
      </c>
      <c r="M327" s="6">
        <f>IF(OR(ISBLANK(online_course_student_data_1!M327),online_course_student_data_1!M327&gt;5),MEDIAN(online_course_student_data_1!M:M),online_course_student_data_1!M327)</f>
        <v>2</v>
      </c>
      <c r="N327" s="5" t="str">
        <f>IF(AND(Table2[[#This Row],[Completed]]="Yes",Table2[[#This Row],[Feedback_Rating]]&gt;=4),"Yes","No")</f>
        <v>No</v>
      </c>
      <c r="O327" t="s">
        <v>1337</v>
      </c>
      <c r="P327">
        <f>LEN(Table2[[#This Row],[Session_Attendance]])-LEN(SUBSTITUTE(Table2[[#This Row],[Session_Attendance]],",",""))+1</f>
        <v>3</v>
      </c>
      <c r="Q327" t="str" cm="1">
        <f t="array" ref="Q327">_xlfn.IFS(AND(18&lt;=F327,F327&lt;=22),"Student",AND(23&lt;=F327,F327&lt;=30),"Early Career",AND(31&lt;=F327,F327&lt;=40),"Mid Career",TRUE,"Senior")</f>
        <v>Senior</v>
      </c>
      <c r="R327" t="str" cm="1">
        <f t="array" ref="R327">_xlfn.IFS(AND(0&lt;=J327+K327,J327+K327&lt;=5),"Low",AND(5&lt;=J327+K327,J327+K327&lt;=15),"Medium",TRUE,"High")</f>
        <v>High</v>
      </c>
    </row>
    <row r="328" spans="1:18" x14ac:dyDescent="0.3">
      <c r="A328" s="2" t="s">
        <v>1338</v>
      </c>
      <c r="B328" s="5" t="str">
        <f>PROPER(online_course_student_data_1!B328)</f>
        <v>Kristen Martinez</v>
      </c>
      <c r="C328" t="s">
        <v>1340</v>
      </c>
      <c r="D328" s="5" t="s">
        <v>17</v>
      </c>
      <c r="E328" s="5" t="s">
        <v>70</v>
      </c>
      <c r="F328" s="6">
        <f>IF(OR(ISBLANK(online_course_student_data_1!F328),online_course_student_data_1!F328=0),FLOOR(AVERAGE(online_course_student_data_1!F:F),1),online_course_student_data_1!F328)</f>
        <v>15</v>
      </c>
      <c r="G328" s="1">
        <v>45664</v>
      </c>
      <c r="H328" s="5" t="s">
        <v>19</v>
      </c>
      <c r="I328" s="5" t="s">
        <v>20</v>
      </c>
      <c r="J328" s="6">
        <f>IF(online_course_student_data_1!J328&lt;1,online_course_student_data_1!J328*100,online_course_student_data_1!J328)</f>
        <v>22</v>
      </c>
      <c r="K328">
        <f>IF(online_course_student_data_1!K328&gt;10,online_course_student_data_1!K328/60,online_course_student_data_1!K328)</f>
        <v>1.5</v>
      </c>
      <c r="L328" t="s">
        <v>29</v>
      </c>
      <c r="M328" s="6">
        <f>IF(OR(ISBLANK(online_course_student_data_1!M328),online_course_student_data_1!M328&gt;5),MEDIAN(online_course_student_data_1!M:M),online_course_student_data_1!M328)</f>
        <v>4</v>
      </c>
      <c r="N328" s="5" t="str">
        <f>IF(AND(Table2[[#This Row],[Completed]]="Yes",Table2[[#This Row],[Feedback_Rating]]&gt;=4),"Yes","No")</f>
        <v>Yes</v>
      </c>
      <c r="O328" t="s">
        <v>1341</v>
      </c>
      <c r="P328">
        <f>LEN(Table2[[#This Row],[Session_Attendance]])-LEN(SUBSTITUTE(Table2[[#This Row],[Session_Attendance]],",",""))+1</f>
        <v>7</v>
      </c>
      <c r="Q328" t="str" cm="1">
        <f t="array" ref="Q328">_xlfn.IFS(AND(18&lt;=F328,F328&lt;=22),"Student",AND(23&lt;=F328,F328&lt;=30),"Early Career",AND(31&lt;=F328,F328&lt;=40),"Mid Career",TRUE,"Senior")</f>
        <v>Senior</v>
      </c>
      <c r="R328" t="str" cm="1">
        <f t="array" ref="R328">_xlfn.IFS(AND(0&lt;=J328+K328,J328+K328&lt;=5),"Low",AND(5&lt;=J328+K328,J328+K328&lt;=15),"Medium",TRUE,"High")</f>
        <v>High</v>
      </c>
    </row>
    <row r="329" spans="1:18" x14ac:dyDescent="0.3">
      <c r="A329" s="3" t="s">
        <v>1342</v>
      </c>
      <c r="B329" s="5" t="str">
        <f>PROPER(online_course_student_data_1!B329)</f>
        <v>Candace Walker</v>
      </c>
      <c r="C329" t="s">
        <v>1344</v>
      </c>
      <c r="D329" s="5" t="s">
        <v>17</v>
      </c>
      <c r="E329" s="5" t="s">
        <v>70</v>
      </c>
      <c r="F329" s="6">
        <f>IF(OR(ISBLANK(online_course_student_data_1!F329),online_course_student_data_1!F329=0),FLOOR(AVERAGE(online_course_student_data_1!F:F),1),online_course_student_data_1!F329)</f>
        <v>15</v>
      </c>
      <c r="G329" s="1">
        <v>44986</v>
      </c>
      <c r="H329" s="5" t="s">
        <v>86</v>
      </c>
      <c r="I329" s="5" t="s">
        <v>28</v>
      </c>
      <c r="J329" s="6">
        <f>IF(online_course_student_data_1!J329&lt;1,online_course_student_data_1!J329*100,online_course_student_data_1!J329)</f>
        <v>5</v>
      </c>
      <c r="K329">
        <f>IF(online_course_student_data_1!K329&gt;10,online_course_student_data_1!K329/60,online_course_student_data_1!K329)</f>
        <v>0.75</v>
      </c>
      <c r="L329" t="s">
        <v>36</v>
      </c>
      <c r="M329" s="6">
        <f>IF(OR(ISBLANK(online_course_student_data_1!M329),online_course_student_data_1!M329&gt;5),MEDIAN(online_course_student_data_1!M:M),online_course_student_data_1!M329)</f>
        <v>4</v>
      </c>
      <c r="N329" s="5" t="str">
        <f>IF(AND(Table2[[#This Row],[Completed]]="Yes",Table2[[#This Row],[Feedback_Rating]]&gt;=4),"Yes","No")</f>
        <v>No</v>
      </c>
      <c r="O329" t="s">
        <v>1345</v>
      </c>
      <c r="P329">
        <f>LEN(Table2[[#This Row],[Session_Attendance]])-LEN(SUBSTITUTE(Table2[[#This Row],[Session_Attendance]],",",""))+1</f>
        <v>7</v>
      </c>
      <c r="Q329" t="str" cm="1">
        <f t="array" ref="Q329">_xlfn.IFS(AND(18&lt;=F329,F329&lt;=22),"Student",AND(23&lt;=F329,F329&lt;=30),"Early Career",AND(31&lt;=F329,F329&lt;=40),"Mid Career",TRUE,"Senior")</f>
        <v>Senior</v>
      </c>
      <c r="R329" t="str" cm="1">
        <f t="array" ref="R329">_xlfn.IFS(AND(0&lt;=J329+K329,J329+K329&lt;=5),"Low",AND(5&lt;=J329+K329,J329+K329&lt;=15),"Medium",TRUE,"High")</f>
        <v>Medium</v>
      </c>
    </row>
    <row r="330" spans="1:18" x14ac:dyDescent="0.3">
      <c r="A330" s="2" t="s">
        <v>1346</v>
      </c>
      <c r="B330" s="5" t="str">
        <f>PROPER(online_course_student_data_1!B330)</f>
        <v>Julia Dunn Md</v>
      </c>
      <c r="C330" t="s">
        <v>1348</v>
      </c>
      <c r="D330" s="5" t="s">
        <v>91</v>
      </c>
      <c r="E330" s="5" t="s">
        <v>42</v>
      </c>
      <c r="F330" s="6">
        <f>IF(OR(ISBLANK(online_course_student_data_1!F330),online_course_student_data_1!F330=0),FLOOR(AVERAGE(online_course_student_data_1!F:F),1),online_course_student_data_1!F330)</f>
        <v>24</v>
      </c>
      <c r="G330" s="1">
        <v>44742</v>
      </c>
      <c r="H330" s="5" t="s">
        <v>86</v>
      </c>
      <c r="I330" s="5" t="s">
        <v>28</v>
      </c>
      <c r="J330" s="6">
        <f>IF(online_course_student_data_1!J330&lt;1,online_course_student_data_1!J330*100,online_course_student_data_1!J330)</f>
        <v>98</v>
      </c>
      <c r="K330">
        <f>IF(online_course_student_data_1!K330&gt;10,online_course_student_data_1!K330/60,online_course_student_data_1!K330)</f>
        <v>1.5</v>
      </c>
      <c r="L330" t="s">
        <v>29</v>
      </c>
      <c r="M330" s="6">
        <f>IF(OR(ISBLANK(online_course_student_data_1!M330),online_course_student_data_1!M330&gt;5),MEDIAN(online_course_student_data_1!M:M),online_course_student_data_1!M330)</f>
        <v>2</v>
      </c>
      <c r="N330" s="5" t="str">
        <f>IF(AND(Table2[[#This Row],[Completed]]="Yes",Table2[[#This Row],[Feedback_Rating]]&gt;=4),"Yes","No")</f>
        <v>No</v>
      </c>
      <c r="O330" t="s">
        <v>1349</v>
      </c>
      <c r="P330">
        <f>LEN(Table2[[#This Row],[Session_Attendance]])-LEN(SUBSTITUTE(Table2[[#This Row],[Session_Attendance]],",",""))+1</f>
        <v>7</v>
      </c>
      <c r="Q330" t="str" cm="1">
        <f t="array" ref="Q330">_xlfn.IFS(AND(18&lt;=F330,F330&lt;=22),"Student",AND(23&lt;=F330,F330&lt;=30),"Early Career",AND(31&lt;=F330,F330&lt;=40),"Mid Career",TRUE,"Senior")</f>
        <v>Early Career</v>
      </c>
      <c r="R330" t="str" cm="1">
        <f t="array" ref="R330">_xlfn.IFS(AND(0&lt;=J330+K330,J330+K330&lt;=5),"Low",AND(5&lt;=J330+K330,J330+K330&lt;=15),"Medium",TRUE,"High")</f>
        <v>High</v>
      </c>
    </row>
    <row r="331" spans="1:18" x14ac:dyDescent="0.3">
      <c r="A331" s="3" t="s">
        <v>1350</v>
      </c>
      <c r="B331" s="5" t="str">
        <f>PROPER(online_course_student_data_1!B331)</f>
        <v>John Murphy</v>
      </c>
      <c r="C331" t="s">
        <v>1352</v>
      </c>
      <c r="D331" s="5" t="s">
        <v>17</v>
      </c>
      <c r="E331" s="5" t="s">
        <v>70</v>
      </c>
      <c r="F331" s="6">
        <f>IF(OR(ISBLANK(online_course_student_data_1!F331),online_course_student_data_1!F331=0),FLOOR(AVERAGE(online_course_student_data_1!F:F),1),online_course_student_data_1!F331)</f>
        <v>15</v>
      </c>
      <c r="G331" s="1">
        <v>44813</v>
      </c>
      <c r="H331" s="5" t="s">
        <v>27</v>
      </c>
      <c r="I331" s="5" t="s">
        <v>28</v>
      </c>
      <c r="J331" s="6">
        <f>IF(online_course_student_data_1!J331&lt;1,online_course_student_data_1!J331*100,online_course_student_data_1!J331)</f>
        <v>83</v>
      </c>
      <c r="K331">
        <f>IF(online_course_student_data_1!K331&gt;10,online_course_student_data_1!K331/60,online_course_student_data_1!K331)</f>
        <v>0.75</v>
      </c>
      <c r="L331" t="s">
        <v>29</v>
      </c>
      <c r="M331" s="6">
        <f>IF(OR(ISBLANK(online_course_student_data_1!M331),online_course_student_data_1!M331&gt;5),MEDIAN(online_course_student_data_1!M:M),online_course_student_data_1!M331)</f>
        <v>2</v>
      </c>
      <c r="N331" s="5" t="str">
        <f>IF(AND(Table2[[#This Row],[Completed]]="Yes",Table2[[#This Row],[Feedback_Rating]]&gt;=4),"Yes","No")</f>
        <v>No</v>
      </c>
      <c r="O331" t="s">
        <v>1353</v>
      </c>
      <c r="P331">
        <f>LEN(Table2[[#This Row],[Session_Attendance]])-LEN(SUBSTITUTE(Table2[[#This Row],[Session_Attendance]],",",""))+1</f>
        <v>2</v>
      </c>
      <c r="Q331" t="str" cm="1">
        <f t="array" ref="Q331">_xlfn.IFS(AND(18&lt;=F331,F331&lt;=22),"Student",AND(23&lt;=F331,F331&lt;=30),"Early Career",AND(31&lt;=F331,F331&lt;=40),"Mid Career",TRUE,"Senior")</f>
        <v>Senior</v>
      </c>
      <c r="R331" t="str" cm="1">
        <f t="array" ref="R331">_xlfn.IFS(AND(0&lt;=J331+K331,J331+K331&lt;=5),"Low",AND(5&lt;=J331+K331,J331+K331&lt;=15),"Medium",TRUE,"High")</f>
        <v>High</v>
      </c>
    </row>
    <row r="332" spans="1:18" x14ac:dyDescent="0.3">
      <c r="A332" s="2" t="s">
        <v>1354</v>
      </c>
      <c r="B332" s="5" t="str">
        <f>PROPER(online_course_student_data_1!B332)</f>
        <v>Michelle Davidson</v>
      </c>
      <c r="C332" t="s">
        <v>1356</v>
      </c>
      <c r="D332" s="5" t="s">
        <v>17</v>
      </c>
      <c r="E332" s="5" t="s">
        <v>48</v>
      </c>
      <c r="F332" s="6">
        <f>IF(OR(ISBLANK(online_course_student_data_1!F332),online_course_student_data_1!F332=0),FLOOR(AVERAGE(online_course_student_data_1!F:F),1),online_course_student_data_1!F332)</f>
        <v>15</v>
      </c>
      <c r="G332" s="1">
        <v>45323</v>
      </c>
      <c r="H332" s="5" t="s">
        <v>71</v>
      </c>
      <c r="I332" s="5" t="s">
        <v>35</v>
      </c>
      <c r="J332" s="6">
        <f>IF(online_course_student_data_1!J332&lt;1,online_course_student_data_1!J332*100,online_course_student_data_1!J332)</f>
        <v>35</v>
      </c>
      <c r="K332">
        <f>IF(online_course_student_data_1!K332&gt;10,online_course_student_data_1!K332/60,online_course_student_data_1!K332)</f>
        <v>0.75</v>
      </c>
      <c r="L332" t="s">
        <v>29</v>
      </c>
      <c r="M332" s="6">
        <f>IF(OR(ISBLANK(online_course_student_data_1!M332),online_course_student_data_1!M332&gt;5),MEDIAN(online_course_student_data_1!M:M),online_course_student_data_1!M332)</f>
        <v>4</v>
      </c>
      <c r="N332" s="5" t="str">
        <f>IF(AND(Table2[[#This Row],[Completed]]="Yes",Table2[[#This Row],[Feedback_Rating]]&gt;=4),"Yes","No")</f>
        <v>Yes</v>
      </c>
      <c r="O332" t="s">
        <v>1357</v>
      </c>
      <c r="P332">
        <f>LEN(Table2[[#This Row],[Session_Attendance]])-LEN(SUBSTITUTE(Table2[[#This Row],[Session_Attendance]],",",""))+1</f>
        <v>7</v>
      </c>
      <c r="Q332" t="str" cm="1">
        <f t="array" ref="Q332">_xlfn.IFS(AND(18&lt;=F332,F332&lt;=22),"Student",AND(23&lt;=F332,F332&lt;=30),"Early Career",AND(31&lt;=F332,F332&lt;=40),"Mid Career",TRUE,"Senior")</f>
        <v>Senior</v>
      </c>
      <c r="R332" t="str" cm="1">
        <f t="array" ref="R332">_xlfn.IFS(AND(0&lt;=J332+K332,J332+K332&lt;=5),"Low",AND(5&lt;=J332+K332,J332+K332&lt;=15),"Medium",TRUE,"High")</f>
        <v>High</v>
      </c>
    </row>
    <row r="333" spans="1:18" x14ac:dyDescent="0.3">
      <c r="A333" s="3" t="s">
        <v>1358</v>
      </c>
      <c r="B333" s="5" t="str">
        <f>PROPER(online_course_student_data_1!B333)</f>
        <v>Casey Obrien</v>
      </c>
      <c r="C333" t="s">
        <v>1360</v>
      </c>
      <c r="D333" s="5" t="s">
        <v>17</v>
      </c>
      <c r="E333" s="5" t="s">
        <v>48</v>
      </c>
      <c r="F333" s="6">
        <f>IF(OR(ISBLANK(online_course_student_data_1!F333),online_course_student_data_1!F333=0),FLOOR(AVERAGE(online_course_student_data_1!F:F),1),online_course_student_data_1!F333)</f>
        <v>15</v>
      </c>
      <c r="G333" s="1">
        <v>45349</v>
      </c>
      <c r="H333" s="5" t="s">
        <v>71</v>
      </c>
      <c r="I333" s="5" t="s">
        <v>35</v>
      </c>
      <c r="J333" s="6">
        <f>IF(online_course_student_data_1!J333&lt;1,online_course_student_data_1!J333*100,online_course_student_data_1!J333)</f>
        <v>17</v>
      </c>
      <c r="K333">
        <f>IF(online_course_student_data_1!K333&gt;10,online_course_student_data_1!K333/60,online_course_student_data_1!K333)</f>
        <v>1</v>
      </c>
      <c r="L333" t="s">
        <v>29</v>
      </c>
      <c r="M333" s="6">
        <f>IF(OR(ISBLANK(online_course_student_data_1!M333),online_course_student_data_1!M333&gt;5),MEDIAN(online_course_student_data_1!M:M),online_course_student_data_1!M333)</f>
        <v>4</v>
      </c>
      <c r="N333" s="5" t="str">
        <f>IF(AND(Table2[[#This Row],[Completed]]="Yes",Table2[[#This Row],[Feedback_Rating]]&gt;=4),"Yes","No")</f>
        <v>Yes</v>
      </c>
      <c r="O333" t="s">
        <v>1361</v>
      </c>
      <c r="P333">
        <f>LEN(Table2[[#This Row],[Session_Attendance]])-LEN(SUBSTITUTE(Table2[[#This Row],[Session_Attendance]],",",""))+1</f>
        <v>6</v>
      </c>
      <c r="Q333" t="str" cm="1">
        <f t="array" ref="Q333">_xlfn.IFS(AND(18&lt;=F333,F333&lt;=22),"Student",AND(23&lt;=F333,F333&lt;=30),"Early Career",AND(31&lt;=F333,F333&lt;=40),"Mid Career",TRUE,"Senior")</f>
        <v>Senior</v>
      </c>
      <c r="R333" t="str" cm="1">
        <f t="array" ref="R333">_xlfn.IFS(AND(0&lt;=J333+K333,J333+K333&lt;=5),"Low",AND(5&lt;=J333+K333,J333+K333&lt;=15),"Medium",TRUE,"High")</f>
        <v>High</v>
      </c>
    </row>
    <row r="334" spans="1:18" x14ac:dyDescent="0.3">
      <c r="A334" s="2" t="s">
        <v>1362</v>
      </c>
      <c r="B334" s="5" t="str">
        <f>PROPER(online_course_student_data_1!B334)</f>
        <v>Jonathon Johnson</v>
      </c>
      <c r="C334" t="s">
        <v>1364</v>
      </c>
      <c r="D334" s="5" t="s">
        <v>91</v>
      </c>
      <c r="E334" s="5" t="s">
        <v>26</v>
      </c>
      <c r="F334" s="6">
        <f>IF(OR(ISBLANK(online_course_student_data_1!F334),online_course_student_data_1!F334=0),FLOOR(AVERAGE(online_course_student_data_1!F:F),1),online_course_student_data_1!F334)</f>
        <v>43</v>
      </c>
      <c r="G334" s="1">
        <v>45631</v>
      </c>
      <c r="H334" s="5" t="s">
        <v>141</v>
      </c>
      <c r="I334" s="5" t="s">
        <v>142</v>
      </c>
      <c r="J334" s="6">
        <f>IF(online_course_student_data_1!J334&lt;1,online_course_student_data_1!J334*100,online_course_student_data_1!J334)</f>
        <v>78</v>
      </c>
      <c r="K334">
        <f>IF(online_course_student_data_1!K334&gt;10,online_course_student_data_1!K334/60,online_course_student_data_1!K334)</f>
        <v>2</v>
      </c>
      <c r="L334" t="s">
        <v>36</v>
      </c>
      <c r="M334" s="6">
        <f>IF(OR(ISBLANK(online_course_student_data_1!M334),online_course_student_data_1!M334&gt;5),MEDIAN(online_course_student_data_1!M:M),online_course_student_data_1!M334)</f>
        <v>4</v>
      </c>
      <c r="N334" s="5" t="str">
        <f>IF(AND(Table2[[#This Row],[Completed]]="Yes",Table2[[#This Row],[Feedback_Rating]]&gt;=4),"Yes","No")</f>
        <v>No</v>
      </c>
      <c r="O334" t="s">
        <v>1365</v>
      </c>
      <c r="P334">
        <f>LEN(Table2[[#This Row],[Session_Attendance]])-LEN(SUBSTITUTE(Table2[[#This Row],[Session_Attendance]],",",""))+1</f>
        <v>7</v>
      </c>
      <c r="Q334" t="str" cm="1">
        <f t="array" ref="Q334">_xlfn.IFS(AND(18&lt;=F334,F334&lt;=22),"Student",AND(23&lt;=F334,F334&lt;=30),"Early Career",AND(31&lt;=F334,F334&lt;=40),"Mid Career",TRUE,"Senior")</f>
        <v>Senior</v>
      </c>
      <c r="R334" t="str" cm="1">
        <f t="array" ref="R334">_xlfn.IFS(AND(0&lt;=J334+K334,J334+K334&lt;=5),"Low",AND(5&lt;=J334+K334,J334+K334&lt;=15),"Medium",TRUE,"High")</f>
        <v>High</v>
      </c>
    </row>
    <row r="335" spans="1:18" x14ac:dyDescent="0.3">
      <c r="A335" s="3" t="s">
        <v>1366</v>
      </c>
      <c r="B335" s="5" t="str">
        <f>PROPER(online_course_student_data_1!B335)</f>
        <v>Daniel Barton</v>
      </c>
      <c r="C335" t="s">
        <v>1368</v>
      </c>
      <c r="D335" s="5" t="s">
        <v>91</v>
      </c>
      <c r="E335" s="5" t="s">
        <v>26</v>
      </c>
      <c r="F335" s="6">
        <f>IF(OR(ISBLANK(online_course_student_data_1!F335),online_course_student_data_1!F335=0),FLOOR(AVERAGE(online_course_student_data_1!F:F),1),online_course_student_data_1!F335)</f>
        <v>15</v>
      </c>
      <c r="G335" s="1">
        <v>45496</v>
      </c>
      <c r="H335" s="5" t="s">
        <v>65</v>
      </c>
      <c r="I335" s="5" t="s">
        <v>28</v>
      </c>
      <c r="J335" s="6">
        <f>IF(online_course_student_data_1!J335&lt;1,online_course_student_data_1!J335*100,online_course_student_data_1!J335)</f>
        <v>47</v>
      </c>
      <c r="K335">
        <f>IF(online_course_student_data_1!K335&gt;10,online_course_student_data_1!K335/60,online_course_student_data_1!K335)</f>
        <v>1.5</v>
      </c>
      <c r="L335" t="s">
        <v>29</v>
      </c>
      <c r="M335" s="6">
        <f>IF(OR(ISBLANK(online_course_student_data_1!M335),online_course_student_data_1!M335&gt;5),MEDIAN(online_course_student_data_1!M:M),online_course_student_data_1!M335)</f>
        <v>1</v>
      </c>
      <c r="N335" s="5" t="str">
        <f>IF(AND(Table2[[#This Row],[Completed]]="Yes",Table2[[#This Row],[Feedback_Rating]]&gt;=4),"Yes","No")</f>
        <v>No</v>
      </c>
      <c r="O335" t="s">
        <v>1369</v>
      </c>
      <c r="P335">
        <f>LEN(Table2[[#This Row],[Session_Attendance]])-LEN(SUBSTITUTE(Table2[[#This Row],[Session_Attendance]],",",""))+1</f>
        <v>2</v>
      </c>
      <c r="Q335" t="str" cm="1">
        <f t="array" ref="Q335">_xlfn.IFS(AND(18&lt;=F335,F335&lt;=22),"Student",AND(23&lt;=F335,F335&lt;=30),"Early Career",AND(31&lt;=F335,F335&lt;=40),"Mid Career",TRUE,"Senior")</f>
        <v>Senior</v>
      </c>
      <c r="R335" t="str" cm="1">
        <f t="array" ref="R335">_xlfn.IFS(AND(0&lt;=J335+K335,J335+K335&lt;=5),"Low",AND(5&lt;=J335+K335,J335+K335&lt;=15),"Medium",TRUE,"High")</f>
        <v>High</v>
      </c>
    </row>
    <row r="336" spans="1:18" x14ac:dyDescent="0.3">
      <c r="A336" s="2" t="s">
        <v>1370</v>
      </c>
      <c r="B336" s="5" t="str">
        <f>PROPER(online_course_student_data_1!B336)</f>
        <v>Renee Mendez</v>
      </c>
      <c r="C336" t="s">
        <v>1372</v>
      </c>
      <c r="D336" s="5" t="s">
        <v>17</v>
      </c>
      <c r="E336" s="5" t="s">
        <v>48</v>
      </c>
      <c r="F336" s="6">
        <f>IF(OR(ISBLANK(online_course_student_data_1!F336),online_course_student_data_1!F336=0),FLOOR(AVERAGE(online_course_student_data_1!F:F),1),online_course_student_data_1!F336)</f>
        <v>39</v>
      </c>
      <c r="G336" s="1">
        <v>45223</v>
      </c>
      <c r="H336" s="5" t="s">
        <v>141</v>
      </c>
      <c r="I336" s="5" t="s">
        <v>142</v>
      </c>
      <c r="J336" s="6">
        <f>IF(online_course_student_data_1!J336&lt;1,online_course_student_data_1!J336*100,online_course_student_data_1!J336)</f>
        <v>84</v>
      </c>
      <c r="K336">
        <f>IF(online_course_student_data_1!K336&gt;10,online_course_student_data_1!K336/60,online_course_student_data_1!K336)</f>
        <v>2</v>
      </c>
      <c r="L336" t="s">
        <v>36</v>
      </c>
      <c r="M336" s="6">
        <f>IF(OR(ISBLANK(online_course_student_data_1!M336),online_course_student_data_1!M336&gt;5),MEDIAN(online_course_student_data_1!M:M),online_course_student_data_1!M336)</f>
        <v>4</v>
      </c>
      <c r="N336" s="5" t="str">
        <f>IF(AND(Table2[[#This Row],[Completed]]="Yes",Table2[[#This Row],[Feedback_Rating]]&gt;=4),"Yes","No")</f>
        <v>No</v>
      </c>
      <c r="O336" t="s">
        <v>1373</v>
      </c>
      <c r="P336">
        <f>LEN(Table2[[#This Row],[Session_Attendance]])-LEN(SUBSTITUTE(Table2[[#This Row],[Session_Attendance]],",",""))+1</f>
        <v>8</v>
      </c>
      <c r="Q336" t="str" cm="1">
        <f t="array" ref="Q336">_xlfn.IFS(AND(18&lt;=F336,F336&lt;=22),"Student",AND(23&lt;=F336,F336&lt;=30),"Early Career",AND(31&lt;=F336,F336&lt;=40),"Mid Career",TRUE,"Senior")</f>
        <v>Mid Career</v>
      </c>
      <c r="R336" t="str" cm="1">
        <f t="array" ref="R336">_xlfn.IFS(AND(0&lt;=J336+K336,J336+K336&lt;=5),"Low",AND(5&lt;=J336+K336,J336+K336&lt;=15),"Medium",TRUE,"High")</f>
        <v>High</v>
      </c>
    </row>
    <row r="337" spans="1:18" x14ac:dyDescent="0.3">
      <c r="A337" s="3" t="s">
        <v>1374</v>
      </c>
      <c r="B337" s="5" t="str">
        <f>PROPER(online_course_student_data_1!B337)</f>
        <v>Dennis Young</v>
      </c>
      <c r="C337" t="s">
        <v>1376</v>
      </c>
      <c r="D337" s="5" t="s">
        <v>91</v>
      </c>
      <c r="E337" s="5" t="s">
        <v>70</v>
      </c>
      <c r="F337" s="6">
        <f>IF(OR(ISBLANK(online_course_student_data_1!F337),online_course_student_data_1!F337=0),FLOOR(AVERAGE(online_course_student_data_1!F:F),1),online_course_student_data_1!F337)</f>
        <v>15</v>
      </c>
      <c r="G337" s="1">
        <v>45215</v>
      </c>
      <c r="H337" s="5" t="s">
        <v>19</v>
      </c>
      <c r="I337" s="5" t="s">
        <v>20</v>
      </c>
      <c r="J337" s="6">
        <f>IF(online_course_student_data_1!J337&lt;1,online_course_student_data_1!J337*100,online_course_student_data_1!J337)</f>
        <v>45</v>
      </c>
      <c r="K337">
        <f>IF(online_course_student_data_1!K337&gt;10,online_course_student_data_1!K337/60,online_course_student_data_1!K337)</f>
        <v>2</v>
      </c>
      <c r="L337" t="s">
        <v>29</v>
      </c>
      <c r="M337" s="6">
        <f>IF(OR(ISBLANK(online_course_student_data_1!M337),online_course_student_data_1!M337&gt;5),MEDIAN(online_course_student_data_1!M:M),online_course_student_data_1!M337)</f>
        <v>4</v>
      </c>
      <c r="N337" s="5" t="str">
        <f>IF(AND(Table2[[#This Row],[Completed]]="Yes",Table2[[#This Row],[Feedback_Rating]]&gt;=4),"Yes","No")</f>
        <v>Yes</v>
      </c>
      <c r="O337" t="s">
        <v>1377</v>
      </c>
      <c r="P337">
        <f>LEN(Table2[[#This Row],[Session_Attendance]])-LEN(SUBSTITUTE(Table2[[#This Row],[Session_Attendance]],",",""))+1</f>
        <v>2</v>
      </c>
      <c r="Q337" t="str" cm="1">
        <f t="array" ref="Q337">_xlfn.IFS(AND(18&lt;=F337,F337&lt;=22),"Student",AND(23&lt;=F337,F337&lt;=30),"Early Career",AND(31&lt;=F337,F337&lt;=40),"Mid Career",TRUE,"Senior")</f>
        <v>Senior</v>
      </c>
      <c r="R337" t="str" cm="1">
        <f t="array" ref="R337">_xlfn.IFS(AND(0&lt;=J337+K337,J337+K337&lt;=5),"Low",AND(5&lt;=J337+K337,J337+K337&lt;=15),"Medium",TRUE,"High")</f>
        <v>High</v>
      </c>
    </row>
    <row r="338" spans="1:18" x14ac:dyDescent="0.3">
      <c r="A338" s="2" t="s">
        <v>1378</v>
      </c>
      <c r="B338" s="5" t="str">
        <f>PROPER(online_course_student_data_1!B338)</f>
        <v>Patrick Lane</v>
      </c>
      <c r="C338" t="s">
        <v>1380</v>
      </c>
      <c r="D338" s="5" t="s">
        <v>91</v>
      </c>
      <c r="E338" s="5" t="s">
        <v>48</v>
      </c>
      <c r="F338" s="6">
        <f>IF(OR(ISBLANK(online_course_student_data_1!F338),online_course_student_data_1!F338=0),FLOOR(AVERAGE(online_course_student_data_1!F:F),1),online_course_student_data_1!F338)</f>
        <v>15</v>
      </c>
      <c r="G338" s="1">
        <v>45751</v>
      </c>
      <c r="H338" s="5" t="s">
        <v>65</v>
      </c>
      <c r="I338" s="5" t="s">
        <v>28</v>
      </c>
      <c r="J338" s="6">
        <f>IF(online_course_student_data_1!J338&lt;1,online_course_student_data_1!J338*100,online_course_student_data_1!J338)</f>
        <v>24</v>
      </c>
      <c r="K338">
        <f>IF(online_course_student_data_1!K338&gt;10,online_course_student_data_1!K338/60,online_course_student_data_1!K338)</f>
        <v>2</v>
      </c>
      <c r="L338" t="s">
        <v>29</v>
      </c>
      <c r="M338" s="6">
        <f>IF(OR(ISBLANK(online_course_student_data_1!M338),online_course_student_data_1!M338&gt;5),MEDIAN(online_course_student_data_1!M:M),online_course_student_data_1!M338)</f>
        <v>4</v>
      </c>
      <c r="N338" s="5" t="str">
        <f>IF(AND(Table2[[#This Row],[Completed]]="Yes",Table2[[#This Row],[Feedback_Rating]]&gt;=4),"Yes","No")</f>
        <v>Yes</v>
      </c>
      <c r="O338" t="s">
        <v>1381</v>
      </c>
      <c r="P338">
        <f>LEN(Table2[[#This Row],[Session_Attendance]])-LEN(SUBSTITUTE(Table2[[#This Row],[Session_Attendance]],",",""))+1</f>
        <v>6</v>
      </c>
      <c r="Q338" t="str" cm="1">
        <f t="array" ref="Q338">_xlfn.IFS(AND(18&lt;=F338,F338&lt;=22),"Student",AND(23&lt;=F338,F338&lt;=30),"Early Career",AND(31&lt;=F338,F338&lt;=40),"Mid Career",TRUE,"Senior")</f>
        <v>Senior</v>
      </c>
      <c r="R338" t="str" cm="1">
        <f t="array" ref="R338">_xlfn.IFS(AND(0&lt;=J338+K338,J338+K338&lt;=5),"Low",AND(5&lt;=J338+K338,J338+K338&lt;=15),"Medium",TRUE,"High")</f>
        <v>High</v>
      </c>
    </row>
    <row r="339" spans="1:18" x14ac:dyDescent="0.3">
      <c r="A339" s="3" t="s">
        <v>1382</v>
      </c>
      <c r="B339" s="5" t="str">
        <f>PROPER(online_course_student_data_1!B339)</f>
        <v>Katelyn Olson</v>
      </c>
      <c r="C339" t="s">
        <v>1384</v>
      </c>
      <c r="D339" s="5" t="s">
        <v>17</v>
      </c>
      <c r="E339" s="5" t="s">
        <v>70</v>
      </c>
      <c r="F339" s="6">
        <f>IF(OR(ISBLANK(online_course_student_data_1!F339),online_course_student_data_1!F339=0),FLOOR(AVERAGE(online_course_student_data_1!F:F),1),online_course_student_data_1!F339)</f>
        <v>15</v>
      </c>
      <c r="G339" s="1">
        <v>45004</v>
      </c>
      <c r="H339" s="5" t="s">
        <v>65</v>
      </c>
      <c r="I339" s="5" t="s">
        <v>28</v>
      </c>
      <c r="J339" s="6">
        <f>IF(online_course_student_data_1!J339&lt;1,online_course_student_data_1!J339*100,online_course_student_data_1!J339)</f>
        <v>32</v>
      </c>
      <c r="K339">
        <f>IF(online_course_student_data_1!K339&gt;10,online_course_student_data_1!K339/60,online_course_student_data_1!K339)</f>
        <v>1.5</v>
      </c>
      <c r="L339" t="s">
        <v>29</v>
      </c>
      <c r="M339" s="6">
        <f>IF(OR(ISBLANK(online_course_student_data_1!M339),online_course_student_data_1!M339&gt;5),MEDIAN(online_course_student_data_1!M:M),online_course_student_data_1!M339)</f>
        <v>5</v>
      </c>
      <c r="N339" s="5" t="str">
        <f>IF(AND(Table2[[#This Row],[Completed]]="Yes",Table2[[#This Row],[Feedback_Rating]]&gt;=4),"Yes","No")</f>
        <v>Yes</v>
      </c>
      <c r="O339" t="s">
        <v>1385</v>
      </c>
      <c r="P339">
        <f>LEN(Table2[[#This Row],[Session_Attendance]])-LEN(SUBSTITUTE(Table2[[#This Row],[Session_Attendance]],",",""))+1</f>
        <v>6</v>
      </c>
      <c r="Q339" t="str" cm="1">
        <f t="array" ref="Q339">_xlfn.IFS(AND(18&lt;=F339,F339&lt;=22),"Student",AND(23&lt;=F339,F339&lt;=30),"Early Career",AND(31&lt;=F339,F339&lt;=40),"Mid Career",TRUE,"Senior")</f>
        <v>Senior</v>
      </c>
      <c r="R339" t="str" cm="1">
        <f t="array" ref="R339">_xlfn.IFS(AND(0&lt;=J339+K339,J339+K339&lt;=5),"Low",AND(5&lt;=J339+K339,J339+K339&lt;=15),"Medium",TRUE,"High")</f>
        <v>High</v>
      </c>
    </row>
    <row r="340" spans="1:18" x14ac:dyDescent="0.3">
      <c r="A340" s="2" t="s">
        <v>1386</v>
      </c>
      <c r="B340" s="5" t="str">
        <f>PROPER(online_course_student_data_1!B340)</f>
        <v>Robert Cortez</v>
      </c>
      <c r="C340" t="s">
        <v>1388</v>
      </c>
      <c r="D340" s="5" t="s">
        <v>17</v>
      </c>
      <c r="E340" s="5" t="s">
        <v>85</v>
      </c>
      <c r="F340" s="6">
        <f>IF(OR(ISBLANK(online_course_student_data_1!F340),online_course_student_data_1!F340=0),FLOOR(AVERAGE(online_course_student_data_1!F:F),1),online_course_student_data_1!F340)</f>
        <v>15</v>
      </c>
      <c r="G340" s="1">
        <v>45593</v>
      </c>
      <c r="H340" s="5" t="s">
        <v>110</v>
      </c>
      <c r="I340" s="5" t="s">
        <v>56</v>
      </c>
      <c r="J340" s="6">
        <f>IF(online_course_student_data_1!J340&lt;1,online_course_student_data_1!J340*100,online_course_student_data_1!J340)</f>
        <v>61</v>
      </c>
      <c r="K340">
        <f>IF(online_course_student_data_1!K340&gt;10,online_course_student_data_1!K340/60,online_course_student_data_1!K340)</f>
        <v>0.75</v>
      </c>
      <c r="L340" t="s">
        <v>29</v>
      </c>
      <c r="M340" s="6">
        <f>IF(OR(ISBLANK(online_course_student_data_1!M340),online_course_student_data_1!M340&gt;5),MEDIAN(online_course_student_data_1!M:M),online_course_student_data_1!M340)</f>
        <v>1</v>
      </c>
      <c r="N340" s="5" t="str">
        <f>IF(AND(Table2[[#This Row],[Completed]]="Yes",Table2[[#This Row],[Feedback_Rating]]&gt;=4),"Yes","No")</f>
        <v>No</v>
      </c>
      <c r="O340" t="s">
        <v>1389</v>
      </c>
      <c r="P340">
        <f>LEN(Table2[[#This Row],[Session_Attendance]])-LEN(SUBSTITUTE(Table2[[#This Row],[Session_Attendance]],",",""))+1</f>
        <v>8</v>
      </c>
      <c r="Q340" t="str" cm="1">
        <f t="array" ref="Q340">_xlfn.IFS(AND(18&lt;=F340,F340&lt;=22),"Student",AND(23&lt;=F340,F340&lt;=30),"Early Career",AND(31&lt;=F340,F340&lt;=40),"Mid Career",TRUE,"Senior")</f>
        <v>Senior</v>
      </c>
      <c r="R340" t="str" cm="1">
        <f t="array" ref="R340">_xlfn.IFS(AND(0&lt;=J340+K340,J340+K340&lt;=5),"Low",AND(5&lt;=J340+K340,J340+K340&lt;=15),"Medium",TRUE,"High")</f>
        <v>High</v>
      </c>
    </row>
    <row r="341" spans="1:18" x14ac:dyDescent="0.3">
      <c r="A341" s="3" t="s">
        <v>1390</v>
      </c>
      <c r="B341" s="5" t="str">
        <f>PROPER(online_course_student_data_1!B341)</f>
        <v>Kenneth Martin</v>
      </c>
      <c r="C341" t="s">
        <v>1392</v>
      </c>
      <c r="D341" s="5" t="s">
        <v>17</v>
      </c>
      <c r="E341" s="5" t="s">
        <v>70</v>
      </c>
      <c r="F341" s="6">
        <f>IF(OR(ISBLANK(online_course_student_data_1!F341),online_course_student_data_1!F341=0),FLOOR(AVERAGE(online_course_student_data_1!F:F),1),online_course_student_data_1!F341)</f>
        <v>35</v>
      </c>
      <c r="G341" s="1">
        <v>45663</v>
      </c>
      <c r="H341" s="5" t="s">
        <v>27</v>
      </c>
      <c r="I341" s="5" t="s">
        <v>28</v>
      </c>
      <c r="J341" s="6">
        <f>IF(online_course_student_data_1!J341&lt;1,online_course_student_data_1!J341*100,online_course_student_data_1!J341)</f>
        <v>31</v>
      </c>
      <c r="K341">
        <f>IF(online_course_student_data_1!K341&gt;10,online_course_student_data_1!K341/60,online_course_student_data_1!K341)</f>
        <v>1</v>
      </c>
      <c r="L341" t="s">
        <v>29</v>
      </c>
      <c r="M341" s="6">
        <f>IF(OR(ISBLANK(online_course_student_data_1!M341),online_course_student_data_1!M341&gt;5),MEDIAN(online_course_student_data_1!M:M),online_course_student_data_1!M341)</f>
        <v>3</v>
      </c>
      <c r="N341" s="5" t="str">
        <f>IF(AND(Table2[[#This Row],[Completed]]="Yes",Table2[[#This Row],[Feedback_Rating]]&gt;=4),"Yes","No")</f>
        <v>No</v>
      </c>
      <c r="O341" t="s">
        <v>1393</v>
      </c>
      <c r="P341">
        <f>LEN(Table2[[#This Row],[Session_Attendance]])-LEN(SUBSTITUTE(Table2[[#This Row],[Session_Attendance]],",",""))+1</f>
        <v>1</v>
      </c>
      <c r="Q341" t="str" cm="1">
        <f t="array" ref="Q341">_xlfn.IFS(AND(18&lt;=F341,F341&lt;=22),"Student",AND(23&lt;=F341,F341&lt;=30),"Early Career",AND(31&lt;=F341,F341&lt;=40),"Mid Career",TRUE,"Senior")</f>
        <v>Mid Career</v>
      </c>
      <c r="R341" t="str" cm="1">
        <f t="array" ref="R341">_xlfn.IFS(AND(0&lt;=J341+K341,J341+K341&lt;=5),"Low",AND(5&lt;=J341+K341,J341+K341&lt;=15),"Medium",TRUE,"High")</f>
        <v>High</v>
      </c>
    </row>
    <row r="342" spans="1:18" x14ac:dyDescent="0.3">
      <c r="A342" s="2" t="s">
        <v>1394</v>
      </c>
      <c r="B342" s="5" t="str">
        <f>PROPER(online_course_student_data_1!B342)</f>
        <v>Samantha Valentine</v>
      </c>
      <c r="C342" t="s">
        <v>1396</v>
      </c>
      <c r="D342" s="5" t="s">
        <v>17</v>
      </c>
      <c r="E342" s="5" t="s">
        <v>42</v>
      </c>
      <c r="F342" s="6">
        <f>IF(OR(ISBLANK(online_course_student_data_1!F342),online_course_student_data_1!F342=0),FLOOR(AVERAGE(online_course_student_data_1!F:F),1),online_course_student_data_1!F342)</f>
        <v>24</v>
      </c>
      <c r="G342" s="1">
        <v>45533</v>
      </c>
      <c r="H342" s="5" t="s">
        <v>141</v>
      </c>
      <c r="I342" s="5" t="s">
        <v>142</v>
      </c>
      <c r="J342" s="6">
        <f>IF(online_course_student_data_1!J342&lt;1,online_course_student_data_1!J342*100,online_course_student_data_1!J342)</f>
        <v>87</v>
      </c>
      <c r="K342">
        <f>IF(online_course_student_data_1!K342&gt;10,online_course_student_data_1!K342/60,online_course_student_data_1!K342)</f>
        <v>1.5</v>
      </c>
      <c r="L342" t="s">
        <v>36</v>
      </c>
      <c r="M342" s="6">
        <f>IF(OR(ISBLANK(online_course_student_data_1!M342),online_course_student_data_1!M342&gt;5),MEDIAN(online_course_student_data_1!M:M),online_course_student_data_1!M342)</f>
        <v>2</v>
      </c>
      <c r="N342" s="5" t="str">
        <f>IF(AND(Table2[[#This Row],[Completed]]="Yes",Table2[[#This Row],[Feedback_Rating]]&gt;=4),"Yes","No")</f>
        <v>No</v>
      </c>
      <c r="O342" t="s">
        <v>1397</v>
      </c>
      <c r="P342">
        <f>LEN(Table2[[#This Row],[Session_Attendance]])-LEN(SUBSTITUTE(Table2[[#This Row],[Session_Attendance]],",",""))+1</f>
        <v>5</v>
      </c>
      <c r="Q342" t="str" cm="1">
        <f t="array" ref="Q342">_xlfn.IFS(AND(18&lt;=F342,F342&lt;=22),"Student",AND(23&lt;=F342,F342&lt;=30),"Early Career",AND(31&lt;=F342,F342&lt;=40),"Mid Career",TRUE,"Senior")</f>
        <v>Early Career</v>
      </c>
      <c r="R342" t="str" cm="1">
        <f t="array" ref="R342">_xlfn.IFS(AND(0&lt;=J342+K342,J342+K342&lt;=5),"Low",AND(5&lt;=J342+K342,J342+K342&lt;=15),"Medium",TRUE,"High")</f>
        <v>High</v>
      </c>
    </row>
    <row r="343" spans="1:18" x14ac:dyDescent="0.3">
      <c r="A343" s="3" t="s">
        <v>1398</v>
      </c>
      <c r="B343" s="5" t="str">
        <f>PROPER(online_course_student_data_1!B343)</f>
        <v>Matthew Baker</v>
      </c>
      <c r="C343" t="s">
        <v>1400</v>
      </c>
      <c r="D343" s="5" t="s">
        <v>91</v>
      </c>
      <c r="E343" s="5" t="s">
        <v>26</v>
      </c>
      <c r="F343" s="6">
        <f>IF(OR(ISBLANK(online_course_student_data_1!F343),online_course_student_data_1!F343=0),FLOOR(AVERAGE(online_course_student_data_1!F:F),1),online_course_student_data_1!F343)</f>
        <v>15</v>
      </c>
      <c r="G343" s="1">
        <v>44879</v>
      </c>
      <c r="H343" s="5" t="s">
        <v>65</v>
      </c>
      <c r="I343" s="5" t="s">
        <v>28</v>
      </c>
      <c r="J343" s="6">
        <f>IF(online_course_student_data_1!J343&lt;1,online_course_student_data_1!J343*100,online_course_student_data_1!J343)</f>
        <v>10</v>
      </c>
      <c r="K343">
        <f>IF(online_course_student_data_1!K343&gt;10,online_course_student_data_1!K343/60,online_course_student_data_1!K343)</f>
        <v>1.5</v>
      </c>
      <c r="L343" t="s">
        <v>29</v>
      </c>
      <c r="M343" s="6">
        <f>IF(OR(ISBLANK(online_course_student_data_1!M343),online_course_student_data_1!M343&gt;5),MEDIAN(online_course_student_data_1!M:M),online_course_student_data_1!M343)</f>
        <v>4</v>
      </c>
      <c r="N343" s="5" t="str">
        <f>IF(AND(Table2[[#This Row],[Completed]]="Yes",Table2[[#This Row],[Feedback_Rating]]&gt;=4),"Yes","No")</f>
        <v>Yes</v>
      </c>
      <c r="O343" t="s">
        <v>1401</v>
      </c>
      <c r="P343">
        <f>LEN(Table2[[#This Row],[Session_Attendance]])-LEN(SUBSTITUTE(Table2[[#This Row],[Session_Attendance]],",",""))+1</f>
        <v>3</v>
      </c>
      <c r="Q343" t="str" cm="1">
        <f t="array" ref="Q343">_xlfn.IFS(AND(18&lt;=F343,F343&lt;=22),"Student",AND(23&lt;=F343,F343&lt;=30),"Early Career",AND(31&lt;=F343,F343&lt;=40),"Mid Career",TRUE,"Senior")</f>
        <v>Senior</v>
      </c>
      <c r="R343" t="str" cm="1">
        <f t="array" ref="R343">_xlfn.IFS(AND(0&lt;=J343+K343,J343+K343&lt;=5),"Low",AND(5&lt;=J343+K343,J343+K343&lt;=15),"Medium",TRUE,"High")</f>
        <v>Medium</v>
      </c>
    </row>
    <row r="344" spans="1:18" x14ac:dyDescent="0.3">
      <c r="A344" s="2" t="s">
        <v>1402</v>
      </c>
      <c r="B344" s="5" t="str">
        <f>PROPER(online_course_student_data_1!B344)</f>
        <v>Scott Gordon</v>
      </c>
      <c r="C344" t="s">
        <v>1404</v>
      </c>
      <c r="D344" s="5" t="s">
        <v>91</v>
      </c>
      <c r="E344" s="5" t="s">
        <v>26</v>
      </c>
      <c r="F344" s="6">
        <f>IF(OR(ISBLANK(online_course_student_data_1!F344),online_course_student_data_1!F344=0),FLOOR(AVERAGE(online_course_student_data_1!F:F),1),online_course_student_data_1!F344)</f>
        <v>15</v>
      </c>
      <c r="G344" s="1">
        <v>45245</v>
      </c>
      <c r="H344" s="5" t="s">
        <v>110</v>
      </c>
      <c r="I344" s="5" t="s">
        <v>56</v>
      </c>
      <c r="J344" s="6">
        <f>IF(online_course_student_data_1!J344&lt;1,online_course_student_data_1!J344*100,online_course_student_data_1!J344)</f>
        <v>97</v>
      </c>
      <c r="K344">
        <f>IF(online_course_student_data_1!K344&gt;10,online_course_student_data_1!K344/60,online_course_student_data_1!K344)</f>
        <v>2</v>
      </c>
      <c r="L344" t="s">
        <v>29</v>
      </c>
      <c r="M344" s="6">
        <f>IF(OR(ISBLANK(online_course_student_data_1!M344),online_course_student_data_1!M344&gt;5),MEDIAN(online_course_student_data_1!M:M),online_course_student_data_1!M344)</f>
        <v>5</v>
      </c>
      <c r="N344" s="5" t="str">
        <f>IF(AND(Table2[[#This Row],[Completed]]="Yes",Table2[[#This Row],[Feedback_Rating]]&gt;=4),"Yes","No")</f>
        <v>Yes</v>
      </c>
      <c r="O344" t="s">
        <v>1405</v>
      </c>
      <c r="P344">
        <f>LEN(Table2[[#This Row],[Session_Attendance]])-LEN(SUBSTITUTE(Table2[[#This Row],[Session_Attendance]],",",""))+1</f>
        <v>5</v>
      </c>
      <c r="Q344" t="str" cm="1">
        <f t="array" ref="Q344">_xlfn.IFS(AND(18&lt;=F344,F344&lt;=22),"Student",AND(23&lt;=F344,F344&lt;=30),"Early Career",AND(31&lt;=F344,F344&lt;=40),"Mid Career",TRUE,"Senior")</f>
        <v>Senior</v>
      </c>
      <c r="R344" t="str" cm="1">
        <f t="array" ref="R344">_xlfn.IFS(AND(0&lt;=J344+K344,J344+K344&lt;=5),"Low",AND(5&lt;=J344+K344,J344+K344&lt;=15),"Medium",TRUE,"High")</f>
        <v>High</v>
      </c>
    </row>
    <row r="345" spans="1:18" x14ac:dyDescent="0.3">
      <c r="A345" s="3" t="s">
        <v>1406</v>
      </c>
      <c r="B345" s="5" t="str">
        <f>PROPER(online_course_student_data_1!B345)</f>
        <v>Autumn Olson</v>
      </c>
      <c r="C345" t="s">
        <v>1408</v>
      </c>
      <c r="D345" s="5" t="s">
        <v>17</v>
      </c>
      <c r="E345" s="5" t="s">
        <v>26</v>
      </c>
      <c r="F345" s="6">
        <f>IF(OR(ISBLANK(online_course_student_data_1!F345),online_course_student_data_1!F345=0),FLOOR(AVERAGE(online_course_student_data_1!F:F),1),online_course_student_data_1!F345)</f>
        <v>40</v>
      </c>
      <c r="G345" s="1">
        <v>45589</v>
      </c>
      <c r="H345" s="5" t="s">
        <v>43</v>
      </c>
      <c r="I345" s="5" t="s">
        <v>20</v>
      </c>
      <c r="J345" s="6">
        <f>IF(online_course_student_data_1!J345&lt;1,online_course_student_data_1!J345*100,online_course_student_data_1!J345)</f>
        <v>99</v>
      </c>
      <c r="K345">
        <f>IF(online_course_student_data_1!K345&gt;10,online_course_student_data_1!K345/60,online_course_student_data_1!K345)</f>
        <v>2</v>
      </c>
      <c r="L345" t="s">
        <v>36</v>
      </c>
      <c r="M345" s="6">
        <f>IF(OR(ISBLANK(online_course_student_data_1!M345),online_course_student_data_1!M345&gt;5),MEDIAN(online_course_student_data_1!M:M),online_course_student_data_1!M345)</f>
        <v>2</v>
      </c>
      <c r="N345" s="5" t="str">
        <f>IF(AND(Table2[[#This Row],[Completed]]="Yes",Table2[[#This Row],[Feedback_Rating]]&gt;=4),"Yes","No")</f>
        <v>No</v>
      </c>
      <c r="O345" t="s">
        <v>1409</v>
      </c>
      <c r="P345">
        <f>LEN(Table2[[#This Row],[Session_Attendance]])-LEN(SUBSTITUTE(Table2[[#This Row],[Session_Attendance]],",",""))+1</f>
        <v>6</v>
      </c>
      <c r="Q345" t="str" cm="1">
        <f t="array" ref="Q345">_xlfn.IFS(AND(18&lt;=F345,F345&lt;=22),"Student",AND(23&lt;=F345,F345&lt;=30),"Early Career",AND(31&lt;=F345,F345&lt;=40),"Mid Career",TRUE,"Senior")</f>
        <v>Mid Career</v>
      </c>
      <c r="R345" t="str" cm="1">
        <f t="array" ref="R345">_xlfn.IFS(AND(0&lt;=J345+K345,J345+K345&lt;=5),"Low",AND(5&lt;=J345+K345,J345+K345&lt;=15),"Medium",TRUE,"High")</f>
        <v>High</v>
      </c>
    </row>
    <row r="346" spans="1:18" x14ac:dyDescent="0.3">
      <c r="A346" s="2" t="s">
        <v>1410</v>
      </c>
      <c r="B346" s="5" t="str">
        <f>PROPER(online_course_student_data_1!B346)</f>
        <v>Jane Chapman</v>
      </c>
      <c r="C346" t="s">
        <v>1412</v>
      </c>
      <c r="D346" s="5" t="s">
        <v>17</v>
      </c>
      <c r="E346" s="5" t="s">
        <v>26</v>
      </c>
      <c r="F346" s="6">
        <f>IF(OR(ISBLANK(online_course_student_data_1!F346),online_course_student_data_1!F346=0),FLOOR(AVERAGE(online_course_student_data_1!F:F),1),online_course_student_data_1!F346)</f>
        <v>29</v>
      </c>
      <c r="G346" s="1">
        <v>45324</v>
      </c>
      <c r="H346" s="5" t="s">
        <v>110</v>
      </c>
      <c r="I346" s="5" t="s">
        <v>56</v>
      </c>
      <c r="J346" s="6">
        <f>IF(online_course_student_data_1!J346&lt;1,online_course_student_data_1!J346*100,online_course_student_data_1!J346)</f>
        <v>33</v>
      </c>
      <c r="K346">
        <f>IF(online_course_student_data_1!K346&gt;10,online_course_student_data_1!K346/60,online_course_student_data_1!K346)</f>
        <v>2</v>
      </c>
      <c r="L346" t="s">
        <v>36</v>
      </c>
      <c r="M346" s="6">
        <f>IF(OR(ISBLANK(online_course_student_data_1!M346),online_course_student_data_1!M346&gt;5),MEDIAN(online_course_student_data_1!M:M),online_course_student_data_1!M346)</f>
        <v>2</v>
      </c>
      <c r="N346" s="5" t="str">
        <f>IF(AND(Table2[[#This Row],[Completed]]="Yes",Table2[[#This Row],[Feedback_Rating]]&gt;=4),"Yes","No")</f>
        <v>No</v>
      </c>
      <c r="O346" t="s">
        <v>1413</v>
      </c>
      <c r="P346">
        <f>LEN(Table2[[#This Row],[Session_Attendance]])-LEN(SUBSTITUTE(Table2[[#This Row],[Session_Attendance]],",",""))+1</f>
        <v>2</v>
      </c>
      <c r="Q346" t="str" cm="1">
        <f t="array" ref="Q346">_xlfn.IFS(AND(18&lt;=F346,F346&lt;=22),"Student",AND(23&lt;=F346,F346&lt;=30),"Early Career",AND(31&lt;=F346,F346&lt;=40),"Mid Career",TRUE,"Senior")</f>
        <v>Early Career</v>
      </c>
      <c r="R346" t="str" cm="1">
        <f t="array" ref="R346">_xlfn.IFS(AND(0&lt;=J346+K346,J346+K346&lt;=5),"Low",AND(5&lt;=J346+K346,J346+K346&lt;=15),"Medium",TRUE,"High")</f>
        <v>High</v>
      </c>
    </row>
    <row r="347" spans="1:18" x14ac:dyDescent="0.3">
      <c r="A347" s="3" t="s">
        <v>1414</v>
      </c>
      <c r="B347" s="5" t="str">
        <f>PROPER(online_course_student_data_1!B347)</f>
        <v>Michael Clarke</v>
      </c>
      <c r="C347" t="s">
        <v>1416</v>
      </c>
      <c r="D347" s="5" t="s">
        <v>17</v>
      </c>
      <c r="E347" s="5" t="s">
        <v>70</v>
      </c>
      <c r="F347" s="6">
        <f>IF(OR(ISBLANK(online_course_student_data_1!F347),online_course_student_data_1!F347=0),FLOOR(AVERAGE(online_course_student_data_1!F:F),1),online_course_student_data_1!F347)</f>
        <v>15</v>
      </c>
      <c r="G347" s="1">
        <v>45587</v>
      </c>
      <c r="H347" s="5" t="s">
        <v>110</v>
      </c>
      <c r="I347" s="5" t="s">
        <v>56</v>
      </c>
      <c r="J347" s="6">
        <f>IF(online_course_student_data_1!J347&lt;1,online_course_student_data_1!J347*100,online_course_student_data_1!J347)</f>
        <v>35</v>
      </c>
      <c r="K347">
        <f>IF(online_course_student_data_1!K347&gt;10,online_course_student_data_1!K347/60,online_course_student_data_1!K347)</f>
        <v>2</v>
      </c>
      <c r="L347" t="s">
        <v>29</v>
      </c>
      <c r="M347" s="6">
        <f>IF(OR(ISBLANK(online_course_student_data_1!M347),online_course_student_data_1!M347&gt;5),MEDIAN(online_course_student_data_1!M:M),online_course_student_data_1!M347)</f>
        <v>4</v>
      </c>
      <c r="N347" s="5" t="str">
        <f>IF(AND(Table2[[#This Row],[Completed]]="Yes",Table2[[#This Row],[Feedback_Rating]]&gt;=4),"Yes","No")</f>
        <v>Yes</v>
      </c>
      <c r="O347" t="s">
        <v>1417</v>
      </c>
      <c r="P347">
        <f>LEN(Table2[[#This Row],[Session_Attendance]])-LEN(SUBSTITUTE(Table2[[#This Row],[Session_Attendance]],",",""))+1</f>
        <v>6</v>
      </c>
      <c r="Q347" t="str" cm="1">
        <f t="array" ref="Q347">_xlfn.IFS(AND(18&lt;=F347,F347&lt;=22),"Student",AND(23&lt;=F347,F347&lt;=30),"Early Career",AND(31&lt;=F347,F347&lt;=40),"Mid Career",TRUE,"Senior")</f>
        <v>Senior</v>
      </c>
      <c r="R347" t="str" cm="1">
        <f t="array" ref="R347">_xlfn.IFS(AND(0&lt;=J347+K347,J347+K347&lt;=5),"Low",AND(5&lt;=J347+K347,J347+K347&lt;=15),"Medium",TRUE,"High")</f>
        <v>High</v>
      </c>
    </row>
    <row r="348" spans="1:18" x14ac:dyDescent="0.3">
      <c r="A348" s="2" t="s">
        <v>1418</v>
      </c>
      <c r="B348" s="5" t="str">
        <f>PROPER(online_course_student_data_1!B348)</f>
        <v>Krystal Carr</v>
      </c>
      <c r="C348" t="s">
        <v>4733</v>
      </c>
      <c r="D348" s="5" t="s">
        <v>91</v>
      </c>
      <c r="E348" s="5" t="s">
        <v>48</v>
      </c>
      <c r="F348" s="6">
        <f>IF(OR(ISBLANK(online_course_student_data_1!F348),online_course_student_data_1!F348=0),FLOOR(AVERAGE(online_course_student_data_1!F:F),1),online_course_student_data_1!F348)</f>
        <v>15</v>
      </c>
      <c r="G348" s="1">
        <v>45670</v>
      </c>
      <c r="H348" s="5" t="s">
        <v>55</v>
      </c>
      <c r="I348" s="5" t="s">
        <v>56</v>
      </c>
      <c r="J348" s="6">
        <f>IF(online_course_student_data_1!J348&lt;1,online_course_student_data_1!J348*100,online_course_student_data_1!J348)</f>
        <v>94</v>
      </c>
      <c r="K348">
        <f>IF(online_course_student_data_1!K348&gt;10,online_course_student_data_1!K348/60,online_course_student_data_1!K348)</f>
        <v>1.5</v>
      </c>
      <c r="L348" t="s">
        <v>36</v>
      </c>
      <c r="M348" s="6">
        <f>IF(OR(ISBLANK(online_course_student_data_1!M348),online_course_student_data_1!M348&gt;5),MEDIAN(online_course_student_data_1!M:M),online_course_student_data_1!M348)</f>
        <v>2</v>
      </c>
      <c r="N348" s="5" t="str">
        <f>IF(AND(Table2[[#This Row],[Completed]]="Yes",Table2[[#This Row],[Feedback_Rating]]&gt;=4),"Yes","No")</f>
        <v>No</v>
      </c>
      <c r="O348" t="s">
        <v>1420</v>
      </c>
      <c r="P348">
        <f>LEN(Table2[[#This Row],[Session_Attendance]])-LEN(SUBSTITUTE(Table2[[#This Row],[Session_Attendance]],",",""))+1</f>
        <v>4</v>
      </c>
      <c r="Q348" t="str" cm="1">
        <f t="array" ref="Q348">_xlfn.IFS(AND(18&lt;=F348,F348&lt;=22),"Student",AND(23&lt;=F348,F348&lt;=30),"Early Career",AND(31&lt;=F348,F348&lt;=40),"Mid Career",TRUE,"Senior")</f>
        <v>Senior</v>
      </c>
      <c r="R348" t="str" cm="1">
        <f t="array" ref="R348">_xlfn.IFS(AND(0&lt;=J348+K348,J348+K348&lt;=5),"Low",AND(5&lt;=J348+K348,J348+K348&lt;=15),"Medium",TRUE,"High")</f>
        <v>High</v>
      </c>
    </row>
    <row r="349" spans="1:18" x14ac:dyDescent="0.3">
      <c r="A349" s="3" t="s">
        <v>1421</v>
      </c>
      <c r="B349" s="5" t="str">
        <f>PROPER(online_course_student_data_1!B349)</f>
        <v>Kristin White</v>
      </c>
      <c r="C349" t="s">
        <v>1423</v>
      </c>
      <c r="D349" s="5" t="s">
        <v>91</v>
      </c>
      <c r="E349" s="5" t="s">
        <v>85</v>
      </c>
      <c r="F349" s="6">
        <f>IF(OR(ISBLANK(online_course_student_data_1!F349),online_course_student_data_1!F349=0),FLOOR(AVERAGE(online_course_student_data_1!F:F),1),online_course_student_data_1!F349)</f>
        <v>15</v>
      </c>
      <c r="G349" s="1">
        <v>45715</v>
      </c>
      <c r="H349" s="5" t="s">
        <v>49</v>
      </c>
      <c r="I349" s="5" t="s">
        <v>35</v>
      </c>
      <c r="J349" s="6">
        <f>IF(online_course_student_data_1!J349&lt;1,online_course_student_data_1!J349*100,online_course_student_data_1!J349)</f>
        <v>72</v>
      </c>
      <c r="K349">
        <f>IF(online_course_student_data_1!K349&gt;10,online_course_student_data_1!K349/60,online_course_student_data_1!K349)</f>
        <v>2</v>
      </c>
      <c r="L349" t="s">
        <v>36</v>
      </c>
      <c r="M349" s="6">
        <f>IF(OR(ISBLANK(online_course_student_data_1!M349),online_course_student_data_1!M349&gt;5),MEDIAN(online_course_student_data_1!M:M),online_course_student_data_1!M349)</f>
        <v>1</v>
      </c>
      <c r="N349" s="5" t="str">
        <f>IF(AND(Table2[[#This Row],[Completed]]="Yes",Table2[[#This Row],[Feedback_Rating]]&gt;=4),"Yes","No")</f>
        <v>No</v>
      </c>
      <c r="O349" t="s">
        <v>1424</v>
      </c>
      <c r="P349">
        <f>LEN(Table2[[#This Row],[Session_Attendance]])-LEN(SUBSTITUTE(Table2[[#This Row],[Session_Attendance]],",",""))+1</f>
        <v>5</v>
      </c>
      <c r="Q349" t="str" cm="1">
        <f t="array" ref="Q349">_xlfn.IFS(AND(18&lt;=F349,F349&lt;=22),"Student",AND(23&lt;=F349,F349&lt;=30),"Early Career",AND(31&lt;=F349,F349&lt;=40),"Mid Career",TRUE,"Senior")</f>
        <v>Senior</v>
      </c>
      <c r="R349" t="str" cm="1">
        <f t="array" ref="R349">_xlfn.IFS(AND(0&lt;=J349+K349,J349+K349&lt;=5),"Low",AND(5&lt;=J349+K349,J349+K349&lt;=15),"Medium",TRUE,"High")</f>
        <v>High</v>
      </c>
    </row>
    <row r="350" spans="1:18" x14ac:dyDescent="0.3">
      <c r="A350" s="2" t="s">
        <v>1425</v>
      </c>
      <c r="B350" s="5" t="str">
        <f>PROPER(online_course_student_data_1!B350)</f>
        <v>Nicole Griffin</v>
      </c>
      <c r="C350" t="s">
        <v>1427</v>
      </c>
      <c r="D350" s="5" t="s">
        <v>91</v>
      </c>
      <c r="E350" s="5" t="s">
        <v>70</v>
      </c>
      <c r="F350" s="6">
        <f>IF(OR(ISBLANK(online_course_student_data_1!F350),online_course_student_data_1!F350=0),FLOOR(AVERAGE(online_course_student_data_1!F:F),1),online_course_student_data_1!F350)</f>
        <v>15</v>
      </c>
      <c r="G350" s="1">
        <v>45276</v>
      </c>
      <c r="H350" s="5" t="s">
        <v>294</v>
      </c>
      <c r="I350" s="5" t="s">
        <v>20</v>
      </c>
      <c r="J350" s="6">
        <f>IF(online_course_student_data_1!J350&lt;1,online_course_student_data_1!J350*100,online_course_student_data_1!J350)</f>
        <v>71</v>
      </c>
      <c r="K350">
        <f>IF(online_course_student_data_1!K350&gt;10,online_course_student_data_1!K350/60,online_course_student_data_1!K350)</f>
        <v>2</v>
      </c>
      <c r="L350" t="s">
        <v>29</v>
      </c>
      <c r="M350" s="6">
        <f>IF(OR(ISBLANK(online_course_student_data_1!M350),online_course_student_data_1!M350&gt;5),MEDIAN(online_course_student_data_1!M:M),online_course_student_data_1!M350)</f>
        <v>5</v>
      </c>
      <c r="N350" s="5" t="str">
        <f>IF(AND(Table2[[#This Row],[Completed]]="Yes",Table2[[#This Row],[Feedback_Rating]]&gt;=4),"Yes","No")</f>
        <v>Yes</v>
      </c>
      <c r="O350" t="s">
        <v>1428</v>
      </c>
      <c r="P350">
        <f>LEN(Table2[[#This Row],[Session_Attendance]])-LEN(SUBSTITUTE(Table2[[#This Row],[Session_Attendance]],",",""))+1</f>
        <v>6</v>
      </c>
      <c r="Q350" t="str" cm="1">
        <f t="array" ref="Q350">_xlfn.IFS(AND(18&lt;=F350,F350&lt;=22),"Student",AND(23&lt;=F350,F350&lt;=30),"Early Career",AND(31&lt;=F350,F350&lt;=40),"Mid Career",TRUE,"Senior")</f>
        <v>Senior</v>
      </c>
      <c r="R350" t="str" cm="1">
        <f t="array" ref="R350">_xlfn.IFS(AND(0&lt;=J350+K350,J350+K350&lt;=5),"Low",AND(5&lt;=J350+K350,J350+K350&lt;=15),"Medium",TRUE,"High")</f>
        <v>High</v>
      </c>
    </row>
    <row r="351" spans="1:18" x14ac:dyDescent="0.3">
      <c r="A351" s="3" t="s">
        <v>1429</v>
      </c>
      <c r="B351" s="5" t="str">
        <f>PROPER(online_course_student_data_1!B351)</f>
        <v>Samantha Ruiz</v>
      </c>
      <c r="C351" t="s">
        <v>1431</v>
      </c>
      <c r="D351" s="5" t="s">
        <v>17</v>
      </c>
      <c r="E351" s="5" t="s">
        <v>70</v>
      </c>
      <c r="F351" s="6">
        <f>IF(OR(ISBLANK(online_course_student_data_1!F351),online_course_student_data_1!F351=0),FLOOR(AVERAGE(online_course_student_data_1!F:F),1),online_course_student_data_1!F351)</f>
        <v>15</v>
      </c>
      <c r="G351" s="1">
        <v>44907</v>
      </c>
      <c r="H351" s="5" t="s">
        <v>141</v>
      </c>
      <c r="I351" s="5" t="s">
        <v>142</v>
      </c>
      <c r="J351" s="6">
        <f>IF(online_course_student_data_1!J351&lt;1,online_course_student_data_1!J351*100,online_course_student_data_1!J351)</f>
        <v>86</v>
      </c>
      <c r="K351">
        <f>IF(online_course_student_data_1!K351&gt;10,online_course_student_data_1!K351/60,online_course_student_data_1!K351)</f>
        <v>2</v>
      </c>
      <c r="L351" t="s">
        <v>36</v>
      </c>
      <c r="M351" s="6">
        <f>IF(OR(ISBLANK(online_course_student_data_1!M351),online_course_student_data_1!M351&gt;5),MEDIAN(online_course_student_data_1!M:M),online_course_student_data_1!M351)</f>
        <v>5</v>
      </c>
      <c r="N351" s="5" t="str">
        <f>IF(AND(Table2[[#This Row],[Completed]]="Yes",Table2[[#This Row],[Feedback_Rating]]&gt;=4),"Yes","No")</f>
        <v>No</v>
      </c>
      <c r="O351" t="s">
        <v>1432</v>
      </c>
      <c r="P351">
        <f>LEN(Table2[[#This Row],[Session_Attendance]])-LEN(SUBSTITUTE(Table2[[#This Row],[Session_Attendance]],",",""))+1</f>
        <v>3</v>
      </c>
      <c r="Q351" t="str" cm="1">
        <f t="array" ref="Q351">_xlfn.IFS(AND(18&lt;=F351,F351&lt;=22),"Student",AND(23&lt;=F351,F351&lt;=30),"Early Career",AND(31&lt;=F351,F351&lt;=40),"Mid Career",TRUE,"Senior")</f>
        <v>Senior</v>
      </c>
      <c r="R351" t="str" cm="1">
        <f t="array" ref="R351">_xlfn.IFS(AND(0&lt;=J351+K351,J351+K351&lt;=5),"Low",AND(5&lt;=J351+K351,J351+K351&lt;=15),"Medium",TRUE,"High")</f>
        <v>High</v>
      </c>
    </row>
    <row r="352" spans="1:18" x14ac:dyDescent="0.3">
      <c r="A352" s="2" t="s">
        <v>1433</v>
      </c>
      <c r="B352" s="5" t="str">
        <f>PROPER(online_course_student_data_1!B352)</f>
        <v>Miss Kelly Dawson</v>
      </c>
      <c r="C352" t="s">
        <v>1435</v>
      </c>
      <c r="D352" s="5" t="s">
        <v>91</v>
      </c>
      <c r="E352" s="5" t="s">
        <v>26</v>
      </c>
      <c r="F352" s="6">
        <f>IF(OR(ISBLANK(online_course_student_data_1!F352),online_course_student_data_1!F352=0),FLOOR(AVERAGE(online_course_student_data_1!F:F),1),online_course_student_data_1!F352)</f>
        <v>15</v>
      </c>
      <c r="G352" s="1">
        <v>45604</v>
      </c>
      <c r="H352" s="5" t="s">
        <v>141</v>
      </c>
      <c r="I352" s="5" t="s">
        <v>142</v>
      </c>
      <c r="J352" s="6">
        <f>IF(online_course_student_data_1!J352&lt;1,online_course_student_data_1!J352*100,online_course_student_data_1!J352)</f>
        <v>73</v>
      </c>
      <c r="K352">
        <f>IF(online_course_student_data_1!K352&gt;10,online_course_student_data_1!K352/60,online_course_student_data_1!K352)</f>
        <v>2</v>
      </c>
      <c r="L352" t="s">
        <v>29</v>
      </c>
      <c r="M352" s="6">
        <f>IF(OR(ISBLANK(online_course_student_data_1!M352),online_course_student_data_1!M352&gt;5),MEDIAN(online_course_student_data_1!M:M),online_course_student_data_1!M352)</f>
        <v>4</v>
      </c>
      <c r="N352" s="5" t="str">
        <f>IF(AND(Table2[[#This Row],[Completed]]="Yes",Table2[[#This Row],[Feedback_Rating]]&gt;=4),"Yes","No")</f>
        <v>Yes</v>
      </c>
      <c r="O352" t="s">
        <v>1436</v>
      </c>
      <c r="P352">
        <f>LEN(Table2[[#This Row],[Session_Attendance]])-LEN(SUBSTITUTE(Table2[[#This Row],[Session_Attendance]],",",""))+1</f>
        <v>6</v>
      </c>
      <c r="Q352" t="str" cm="1">
        <f t="array" ref="Q352">_xlfn.IFS(AND(18&lt;=F352,F352&lt;=22),"Student",AND(23&lt;=F352,F352&lt;=30),"Early Career",AND(31&lt;=F352,F352&lt;=40),"Mid Career",TRUE,"Senior")</f>
        <v>Senior</v>
      </c>
      <c r="R352" t="str" cm="1">
        <f t="array" ref="R352">_xlfn.IFS(AND(0&lt;=J352+K352,J352+K352&lt;=5),"Low",AND(5&lt;=J352+K352,J352+K352&lt;=15),"Medium",TRUE,"High")</f>
        <v>High</v>
      </c>
    </row>
    <row r="353" spans="1:18" x14ac:dyDescent="0.3">
      <c r="A353" s="3" t="s">
        <v>1437</v>
      </c>
      <c r="B353" s="5" t="str">
        <f>PROPER(online_course_student_data_1!B353)</f>
        <v>Crystal Jackson</v>
      </c>
      <c r="C353" t="s">
        <v>1439</v>
      </c>
      <c r="D353" s="5" t="s">
        <v>17</v>
      </c>
      <c r="E353" s="5" t="s">
        <v>70</v>
      </c>
      <c r="F353" s="6">
        <f>IF(OR(ISBLANK(online_course_student_data_1!F353),online_course_student_data_1!F353=0),FLOOR(AVERAGE(online_course_student_data_1!F:F),1),online_course_student_data_1!F353)</f>
        <v>23</v>
      </c>
      <c r="G353" s="1">
        <v>44960</v>
      </c>
      <c r="H353" s="5" t="s">
        <v>71</v>
      </c>
      <c r="I353" s="5" t="s">
        <v>35</v>
      </c>
      <c r="J353" s="6">
        <f>IF(online_course_student_data_1!J353&lt;1,online_course_student_data_1!J353*100,online_course_student_data_1!J353)</f>
        <v>99</v>
      </c>
      <c r="K353">
        <f>IF(online_course_student_data_1!K353&gt;10,online_course_student_data_1!K353/60,online_course_student_data_1!K353)</f>
        <v>2</v>
      </c>
      <c r="L353" t="s">
        <v>36</v>
      </c>
      <c r="M353" s="6">
        <f>IF(OR(ISBLANK(online_course_student_data_1!M353),online_course_student_data_1!M353&gt;5),MEDIAN(online_course_student_data_1!M:M),online_course_student_data_1!M353)</f>
        <v>4</v>
      </c>
      <c r="N353" s="5" t="str">
        <f>IF(AND(Table2[[#This Row],[Completed]]="Yes",Table2[[#This Row],[Feedback_Rating]]&gt;=4),"Yes","No")</f>
        <v>No</v>
      </c>
      <c r="O353" t="s">
        <v>1440</v>
      </c>
      <c r="P353">
        <f>LEN(Table2[[#This Row],[Session_Attendance]])-LEN(SUBSTITUTE(Table2[[#This Row],[Session_Attendance]],",",""))+1</f>
        <v>7</v>
      </c>
      <c r="Q353" t="str" cm="1">
        <f t="array" ref="Q353">_xlfn.IFS(AND(18&lt;=F353,F353&lt;=22),"Student",AND(23&lt;=F353,F353&lt;=30),"Early Career",AND(31&lt;=F353,F353&lt;=40),"Mid Career",TRUE,"Senior")</f>
        <v>Early Career</v>
      </c>
      <c r="R353" t="str" cm="1">
        <f t="array" ref="R353">_xlfn.IFS(AND(0&lt;=J353+K353,J353+K353&lt;=5),"Low",AND(5&lt;=J353+K353,J353+K353&lt;=15),"Medium",TRUE,"High")</f>
        <v>High</v>
      </c>
    </row>
    <row r="354" spans="1:18" x14ac:dyDescent="0.3">
      <c r="A354" s="2" t="s">
        <v>1441</v>
      </c>
      <c r="B354" s="5" t="str">
        <f>PROPER(online_course_student_data_1!B354)</f>
        <v>Nancy Jones</v>
      </c>
      <c r="C354" t="s">
        <v>1443</v>
      </c>
      <c r="D354" s="5" t="s">
        <v>17</v>
      </c>
      <c r="E354" s="5" t="s">
        <v>48</v>
      </c>
      <c r="F354" s="6">
        <f>IF(OR(ISBLANK(online_course_student_data_1!F354),online_course_student_data_1!F354=0),FLOOR(AVERAGE(online_course_student_data_1!F:F),1),online_course_student_data_1!F354)</f>
        <v>35</v>
      </c>
      <c r="G354" s="1">
        <v>45698</v>
      </c>
      <c r="H354" s="5" t="s">
        <v>141</v>
      </c>
      <c r="I354" s="5" t="s">
        <v>142</v>
      </c>
      <c r="J354" s="6">
        <f>IF(online_course_student_data_1!J354&lt;1,online_course_student_data_1!J354*100,online_course_student_data_1!J354)</f>
        <v>10</v>
      </c>
      <c r="K354">
        <f>IF(online_course_student_data_1!K354&gt;10,online_course_student_data_1!K354/60,online_course_student_data_1!K354)</f>
        <v>1</v>
      </c>
      <c r="L354" t="s">
        <v>36</v>
      </c>
      <c r="M354" s="6">
        <f>IF(OR(ISBLANK(online_course_student_data_1!M354),online_course_student_data_1!M354&gt;5),MEDIAN(online_course_student_data_1!M:M),online_course_student_data_1!M354)</f>
        <v>2</v>
      </c>
      <c r="N354" s="5" t="str">
        <f>IF(AND(Table2[[#This Row],[Completed]]="Yes",Table2[[#This Row],[Feedback_Rating]]&gt;=4),"Yes","No")</f>
        <v>No</v>
      </c>
      <c r="O354" t="s">
        <v>1444</v>
      </c>
      <c r="P354">
        <f>LEN(Table2[[#This Row],[Session_Attendance]])-LEN(SUBSTITUTE(Table2[[#This Row],[Session_Attendance]],",",""))+1</f>
        <v>5</v>
      </c>
      <c r="Q354" t="str" cm="1">
        <f t="array" ref="Q354">_xlfn.IFS(AND(18&lt;=F354,F354&lt;=22),"Student",AND(23&lt;=F354,F354&lt;=30),"Early Career",AND(31&lt;=F354,F354&lt;=40),"Mid Career",TRUE,"Senior")</f>
        <v>Mid Career</v>
      </c>
      <c r="R354" t="str" cm="1">
        <f t="array" ref="R354">_xlfn.IFS(AND(0&lt;=J354+K354,J354+K354&lt;=5),"Low",AND(5&lt;=J354+K354,J354+K354&lt;=15),"Medium",TRUE,"High")</f>
        <v>Medium</v>
      </c>
    </row>
    <row r="355" spans="1:18" x14ac:dyDescent="0.3">
      <c r="A355" s="3" t="s">
        <v>1445</v>
      </c>
      <c r="B355" s="5" t="str">
        <f>PROPER(online_course_student_data_1!B355)</f>
        <v>Aaron Thompson</v>
      </c>
      <c r="C355" t="s">
        <v>1447</v>
      </c>
      <c r="D355" s="5" t="s">
        <v>17</v>
      </c>
      <c r="E355" s="5" t="s">
        <v>85</v>
      </c>
      <c r="F355" s="6">
        <f>IF(OR(ISBLANK(online_course_student_data_1!F355),online_course_student_data_1!F355=0),FLOOR(AVERAGE(online_course_student_data_1!F:F),1),online_course_student_data_1!F355)</f>
        <v>15</v>
      </c>
      <c r="G355" s="1">
        <v>45599</v>
      </c>
      <c r="H355" s="5" t="s">
        <v>86</v>
      </c>
      <c r="I355" s="5" t="s">
        <v>28</v>
      </c>
      <c r="J355" s="6">
        <f>IF(online_course_student_data_1!J355&lt;1,online_course_student_data_1!J355*100,online_course_student_data_1!J355)</f>
        <v>10</v>
      </c>
      <c r="K355">
        <f>IF(online_course_student_data_1!K355&gt;10,online_course_student_data_1!K355/60,online_course_student_data_1!K355)</f>
        <v>2</v>
      </c>
      <c r="L355" t="s">
        <v>36</v>
      </c>
      <c r="M355" s="6">
        <f>IF(OR(ISBLANK(online_course_student_data_1!M355),online_course_student_data_1!M355&gt;5),MEDIAN(online_course_student_data_1!M:M),online_course_student_data_1!M355)</f>
        <v>4</v>
      </c>
      <c r="N355" s="5" t="str">
        <f>IF(AND(Table2[[#This Row],[Completed]]="Yes",Table2[[#This Row],[Feedback_Rating]]&gt;=4),"Yes","No")</f>
        <v>No</v>
      </c>
      <c r="O355" t="s">
        <v>1448</v>
      </c>
      <c r="P355">
        <f>LEN(Table2[[#This Row],[Session_Attendance]])-LEN(SUBSTITUTE(Table2[[#This Row],[Session_Attendance]],",",""))+1</f>
        <v>2</v>
      </c>
      <c r="Q355" t="str" cm="1">
        <f t="array" ref="Q355">_xlfn.IFS(AND(18&lt;=F355,F355&lt;=22),"Student",AND(23&lt;=F355,F355&lt;=30),"Early Career",AND(31&lt;=F355,F355&lt;=40),"Mid Career",TRUE,"Senior")</f>
        <v>Senior</v>
      </c>
      <c r="R355" t="str" cm="1">
        <f t="array" ref="R355">_xlfn.IFS(AND(0&lt;=J355+K355,J355+K355&lt;=5),"Low",AND(5&lt;=J355+K355,J355+K355&lt;=15),"Medium",TRUE,"High")</f>
        <v>Medium</v>
      </c>
    </row>
    <row r="356" spans="1:18" x14ac:dyDescent="0.3">
      <c r="A356" s="2" t="s">
        <v>1449</v>
      </c>
      <c r="B356" s="5" t="str">
        <f>PROPER(online_course_student_data_1!B356)</f>
        <v>John Sanchez</v>
      </c>
      <c r="C356" t="s">
        <v>1451</v>
      </c>
      <c r="D356" s="5" t="s">
        <v>17</v>
      </c>
      <c r="E356" s="5" t="s">
        <v>26</v>
      </c>
      <c r="F356" s="6">
        <f>IF(OR(ISBLANK(online_course_student_data_1!F356),online_course_student_data_1!F356=0),FLOOR(AVERAGE(online_course_student_data_1!F:F),1),online_course_student_data_1!F356)</f>
        <v>15</v>
      </c>
      <c r="G356" s="1">
        <v>45551</v>
      </c>
      <c r="H356" s="5" t="s">
        <v>141</v>
      </c>
      <c r="I356" s="5" t="s">
        <v>142</v>
      </c>
      <c r="J356" s="6">
        <f>IF(online_course_student_data_1!J356&lt;1,online_course_student_data_1!J356*100,online_course_student_data_1!J356)</f>
        <v>45</v>
      </c>
      <c r="K356">
        <f>IF(online_course_student_data_1!K356&gt;10,online_course_student_data_1!K356/60,online_course_student_data_1!K356)</f>
        <v>1.5</v>
      </c>
      <c r="L356" t="s">
        <v>36</v>
      </c>
      <c r="M356" s="6">
        <f>IF(OR(ISBLANK(online_course_student_data_1!M356),online_course_student_data_1!M356&gt;5),MEDIAN(online_course_student_data_1!M:M),online_course_student_data_1!M356)</f>
        <v>4</v>
      </c>
      <c r="N356" s="5" t="str">
        <f>IF(AND(Table2[[#This Row],[Completed]]="Yes",Table2[[#This Row],[Feedback_Rating]]&gt;=4),"Yes","No")</f>
        <v>No</v>
      </c>
      <c r="O356" t="s">
        <v>1452</v>
      </c>
      <c r="P356">
        <f>LEN(Table2[[#This Row],[Session_Attendance]])-LEN(SUBSTITUTE(Table2[[#This Row],[Session_Attendance]],",",""))+1</f>
        <v>3</v>
      </c>
      <c r="Q356" t="str" cm="1">
        <f t="array" ref="Q356">_xlfn.IFS(AND(18&lt;=F356,F356&lt;=22),"Student",AND(23&lt;=F356,F356&lt;=30),"Early Career",AND(31&lt;=F356,F356&lt;=40),"Mid Career",TRUE,"Senior")</f>
        <v>Senior</v>
      </c>
      <c r="R356" t="str" cm="1">
        <f t="array" ref="R356">_xlfn.IFS(AND(0&lt;=J356+K356,J356+K356&lt;=5),"Low",AND(5&lt;=J356+K356,J356+K356&lt;=15),"Medium",TRUE,"High")</f>
        <v>High</v>
      </c>
    </row>
    <row r="357" spans="1:18" x14ac:dyDescent="0.3">
      <c r="A357" s="3" t="s">
        <v>1453</v>
      </c>
      <c r="B357" s="5" t="str">
        <f>PROPER(online_course_student_data_1!B357)</f>
        <v>Wendy Rhodes</v>
      </c>
      <c r="C357" t="s">
        <v>1455</v>
      </c>
      <c r="D357" s="5" t="s">
        <v>91</v>
      </c>
      <c r="E357" s="5" t="s">
        <v>26</v>
      </c>
      <c r="F357" s="6">
        <f>IF(OR(ISBLANK(online_course_student_data_1!F357),online_course_student_data_1!F357=0),FLOOR(AVERAGE(online_course_student_data_1!F:F),1),online_course_student_data_1!F357)</f>
        <v>15</v>
      </c>
      <c r="G357" s="1">
        <v>45406</v>
      </c>
      <c r="H357" s="5" t="s">
        <v>86</v>
      </c>
      <c r="I357" s="5" t="s">
        <v>28</v>
      </c>
      <c r="J357" s="6">
        <f>IF(online_course_student_data_1!J357&lt;1,online_course_student_data_1!J357*100,online_course_student_data_1!J357)</f>
        <v>72</v>
      </c>
      <c r="K357">
        <f>IF(online_course_student_data_1!K357&gt;10,online_course_student_data_1!K357/60,online_course_student_data_1!K357)</f>
        <v>1</v>
      </c>
      <c r="L357" t="s">
        <v>29</v>
      </c>
      <c r="M357" s="6">
        <f>IF(OR(ISBLANK(online_course_student_data_1!M357),online_course_student_data_1!M357&gt;5),MEDIAN(online_course_student_data_1!M:M),online_course_student_data_1!M357)</f>
        <v>4</v>
      </c>
      <c r="N357" s="5" t="str">
        <f>IF(AND(Table2[[#This Row],[Completed]]="Yes",Table2[[#This Row],[Feedback_Rating]]&gt;=4),"Yes","No")</f>
        <v>Yes</v>
      </c>
      <c r="O357" t="s">
        <v>1456</v>
      </c>
      <c r="P357">
        <f>LEN(Table2[[#This Row],[Session_Attendance]])-LEN(SUBSTITUTE(Table2[[#This Row],[Session_Attendance]],",",""))+1</f>
        <v>8</v>
      </c>
      <c r="Q357" t="str" cm="1">
        <f t="array" ref="Q357">_xlfn.IFS(AND(18&lt;=F357,F357&lt;=22),"Student",AND(23&lt;=F357,F357&lt;=30),"Early Career",AND(31&lt;=F357,F357&lt;=40),"Mid Career",TRUE,"Senior")</f>
        <v>Senior</v>
      </c>
      <c r="R357" t="str" cm="1">
        <f t="array" ref="R357">_xlfn.IFS(AND(0&lt;=J357+K357,J357+K357&lt;=5),"Low",AND(5&lt;=J357+K357,J357+K357&lt;=15),"Medium",TRUE,"High")</f>
        <v>High</v>
      </c>
    </row>
    <row r="358" spans="1:18" x14ac:dyDescent="0.3">
      <c r="A358" s="2" t="s">
        <v>1457</v>
      </c>
      <c r="B358" s="5" t="str">
        <f>PROPER(online_course_student_data_1!B358)</f>
        <v>Timothy Woods</v>
      </c>
      <c r="C358" t="s">
        <v>1459</v>
      </c>
      <c r="D358" s="5" t="s">
        <v>91</v>
      </c>
      <c r="E358" s="5" t="s">
        <v>26</v>
      </c>
      <c r="F358" s="6">
        <f>IF(OR(ISBLANK(online_course_student_data_1!F358),online_course_student_data_1!F358=0),FLOOR(AVERAGE(online_course_student_data_1!F:F),1),online_course_student_data_1!F358)</f>
        <v>15</v>
      </c>
      <c r="G358" s="1">
        <v>45277</v>
      </c>
      <c r="H358" s="5" t="s">
        <v>55</v>
      </c>
      <c r="I358" s="5" t="s">
        <v>56</v>
      </c>
      <c r="J358" s="6">
        <f>IF(online_course_student_data_1!J358&lt;1,online_course_student_data_1!J358*100,online_course_student_data_1!J358)</f>
        <v>38</v>
      </c>
      <c r="K358">
        <f>IF(online_course_student_data_1!K358&gt;10,online_course_student_data_1!K358/60,online_course_student_data_1!K358)</f>
        <v>2</v>
      </c>
      <c r="L358" t="s">
        <v>36</v>
      </c>
      <c r="M358" s="6">
        <f>IF(OR(ISBLANK(online_course_student_data_1!M358),online_course_student_data_1!M358&gt;5),MEDIAN(online_course_student_data_1!M:M),online_course_student_data_1!M358)</f>
        <v>1</v>
      </c>
      <c r="N358" s="5" t="str">
        <f>IF(AND(Table2[[#This Row],[Completed]]="Yes",Table2[[#This Row],[Feedback_Rating]]&gt;=4),"Yes","No")</f>
        <v>No</v>
      </c>
      <c r="O358" t="s">
        <v>1460</v>
      </c>
      <c r="P358">
        <f>LEN(Table2[[#This Row],[Session_Attendance]])-LEN(SUBSTITUTE(Table2[[#This Row],[Session_Attendance]],",",""))+1</f>
        <v>6</v>
      </c>
      <c r="Q358" t="str" cm="1">
        <f t="array" ref="Q358">_xlfn.IFS(AND(18&lt;=F358,F358&lt;=22),"Student",AND(23&lt;=F358,F358&lt;=30),"Early Career",AND(31&lt;=F358,F358&lt;=40),"Mid Career",TRUE,"Senior")</f>
        <v>Senior</v>
      </c>
      <c r="R358" t="str" cm="1">
        <f t="array" ref="R358">_xlfn.IFS(AND(0&lt;=J358+K358,J358+K358&lt;=5),"Low",AND(5&lt;=J358+K358,J358+K358&lt;=15),"Medium",TRUE,"High")</f>
        <v>High</v>
      </c>
    </row>
    <row r="359" spans="1:18" x14ac:dyDescent="0.3">
      <c r="A359" s="3" t="s">
        <v>1461</v>
      </c>
      <c r="B359" s="5" t="str">
        <f>PROPER(online_course_student_data_1!B359)</f>
        <v>Cynthia Allen</v>
      </c>
      <c r="C359" t="s">
        <v>4733</v>
      </c>
      <c r="D359" s="5" t="s">
        <v>17</v>
      </c>
      <c r="E359" s="5" t="s">
        <v>85</v>
      </c>
      <c r="F359" s="6">
        <f>IF(OR(ISBLANK(online_course_student_data_1!F359),online_course_student_data_1!F359=0),FLOOR(AVERAGE(online_course_student_data_1!F:F),1),online_course_student_data_1!F359)</f>
        <v>15</v>
      </c>
      <c r="G359" s="1">
        <v>45719</v>
      </c>
      <c r="H359" s="5" t="s">
        <v>55</v>
      </c>
      <c r="I359" s="5" t="s">
        <v>56</v>
      </c>
      <c r="J359" s="6">
        <f>IF(online_course_student_data_1!J359&lt;1,online_course_student_data_1!J359*100,online_course_student_data_1!J359)</f>
        <v>37</v>
      </c>
      <c r="K359">
        <f>IF(online_course_student_data_1!K359&gt;10,online_course_student_data_1!K359/60,online_course_student_data_1!K359)</f>
        <v>1.5</v>
      </c>
      <c r="L359" t="s">
        <v>36</v>
      </c>
      <c r="M359" s="6">
        <f>IF(OR(ISBLANK(online_course_student_data_1!M359),online_course_student_data_1!M359&gt;5),MEDIAN(online_course_student_data_1!M:M),online_course_student_data_1!M359)</f>
        <v>5</v>
      </c>
      <c r="N359" s="5" t="str">
        <f>IF(AND(Table2[[#This Row],[Completed]]="Yes",Table2[[#This Row],[Feedback_Rating]]&gt;=4),"Yes","No")</f>
        <v>No</v>
      </c>
      <c r="O359" t="s">
        <v>1463</v>
      </c>
      <c r="P359">
        <f>LEN(Table2[[#This Row],[Session_Attendance]])-LEN(SUBSTITUTE(Table2[[#This Row],[Session_Attendance]],",",""))+1</f>
        <v>5</v>
      </c>
      <c r="Q359" t="str" cm="1">
        <f t="array" ref="Q359">_xlfn.IFS(AND(18&lt;=F359,F359&lt;=22),"Student",AND(23&lt;=F359,F359&lt;=30),"Early Career",AND(31&lt;=F359,F359&lt;=40),"Mid Career",TRUE,"Senior")</f>
        <v>Senior</v>
      </c>
      <c r="R359" t="str" cm="1">
        <f t="array" ref="R359">_xlfn.IFS(AND(0&lt;=J359+K359,J359+K359&lt;=5),"Low",AND(5&lt;=J359+K359,J359+K359&lt;=15),"Medium",TRUE,"High")</f>
        <v>High</v>
      </c>
    </row>
    <row r="360" spans="1:18" x14ac:dyDescent="0.3">
      <c r="A360" s="2" t="s">
        <v>1464</v>
      </c>
      <c r="B360" s="5" t="str">
        <f>PROPER(online_course_student_data_1!B360)</f>
        <v>Luke Moore</v>
      </c>
      <c r="C360" t="s">
        <v>1466</v>
      </c>
      <c r="D360" s="5" t="s">
        <v>91</v>
      </c>
      <c r="E360" s="5" t="s">
        <v>42</v>
      </c>
      <c r="F360" s="6">
        <f>IF(OR(ISBLANK(online_course_student_data_1!F360),online_course_student_data_1!F360=0),FLOOR(AVERAGE(online_course_student_data_1!F:F),1),online_course_student_data_1!F360)</f>
        <v>15</v>
      </c>
      <c r="G360" s="1">
        <v>45070</v>
      </c>
      <c r="H360" s="5" t="s">
        <v>141</v>
      </c>
      <c r="I360" s="5" t="s">
        <v>142</v>
      </c>
      <c r="J360" s="6">
        <f>IF(online_course_student_data_1!J360&lt;1,online_course_student_data_1!J360*100,online_course_student_data_1!J360)</f>
        <v>10</v>
      </c>
      <c r="K360">
        <f>IF(online_course_student_data_1!K360&gt;10,online_course_student_data_1!K360/60,online_course_student_data_1!K360)</f>
        <v>2</v>
      </c>
      <c r="L360" t="s">
        <v>29</v>
      </c>
      <c r="M360" s="6">
        <f>IF(OR(ISBLANK(online_course_student_data_1!M360),online_course_student_data_1!M360&gt;5),MEDIAN(online_course_student_data_1!M:M),online_course_student_data_1!M360)</f>
        <v>4</v>
      </c>
      <c r="N360" s="5" t="str">
        <f>IF(AND(Table2[[#This Row],[Completed]]="Yes",Table2[[#This Row],[Feedback_Rating]]&gt;=4),"Yes","No")</f>
        <v>Yes</v>
      </c>
      <c r="O360" t="s">
        <v>1467</v>
      </c>
      <c r="P360">
        <f>LEN(Table2[[#This Row],[Session_Attendance]])-LEN(SUBSTITUTE(Table2[[#This Row],[Session_Attendance]],",",""))+1</f>
        <v>7</v>
      </c>
      <c r="Q360" t="str" cm="1">
        <f t="array" ref="Q360">_xlfn.IFS(AND(18&lt;=F360,F360&lt;=22),"Student",AND(23&lt;=F360,F360&lt;=30),"Early Career",AND(31&lt;=F360,F360&lt;=40),"Mid Career",TRUE,"Senior")</f>
        <v>Senior</v>
      </c>
      <c r="R360" t="str" cm="1">
        <f t="array" ref="R360">_xlfn.IFS(AND(0&lt;=J360+K360,J360+K360&lt;=5),"Low",AND(5&lt;=J360+K360,J360+K360&lt;=15),"Medium",TRUE,"High")</f>
        <v>Medium</v>
      </c>
    </row>
    <row r="361" spans="1:18" x14ac:dyDescent="0.3">
      <c r="A361" s="3" t="s">
        <v>1468</v>
      </c>
      <c r="B361" s="5" t="str">
        <f>PROPER(online_course_student_data_1!B361)</f>
        <v>Sierra Andrews</v>
      </c>
      <c r="C361" t="s">
        <v>1470</v>
      </c>
      <c r="D361" s="5" t="s">
        <v>17</v>
      </c>
      <c r="E361" s="5" t="s">
        <v>85</v>
      </c>
      <c r="F361" s="6">
        <f>IF(OR(ISBLANK(online_course_student_data_1!F361),online_course_student_data_1!F361=0),FLOOR(AVERAGE(online_course_student_data_1!F:F),1),online_course_student_data_1!F361)</f>
        <v>28</v>
      </c>
      <c r="G361" s="1">
        <v>45407</v>
      </c>
      <c r="H361" s="5" t="s">
        <v>152</v>
      </c>
      <c r="I361" s="5" t="s">
        <v>56</v>
      </c>
      <c r="J361" s="6">
        <f>IF(online_course_student_data_1!J361&lt;1,online_course_student_data_1!J361*100,online_course_student_data_1!J361)</f>
        <v>14.000000000000002</v>
      </c>
      <c r="K361">
        <f>IF(online_course_student_data_1!K361&gt;10,online_course_student_data_1!K361/60,online_course_student_data_1!K361)</f>
        <v>1.5</v>
      </c>
      <c r="L361" t="s">
        <v>29</v>
      </c>
      <c r="M361" s="6">
        <f>IF(OR(ISBLANK(online_course_student_data_1!M361),online_course_student_data_1!M361&gt;5),MEDIAN(online_course_student_data_1!M:M),online_course_student_data_1!M361)</f>
        <v>4</v>
      </c>
      <c r="N361" s="5" t="str">
        <f>IF(AND(Table2[[#This Row],[Completed]]="Yes",Table2[[#This Row],[Feedback_Rating]]&gt;=4),"Yes","No")</f>
        <v>Yes</v>
      </c>
      <c r="O361" t="s">
        <v>1471</v>
      </c>
      <c r="P361">
        <f>LEN(Table2[[#This Row],[Session_Attendance]])-LEN(SUBSTITUTE(Table2[[#This Row],[Session_Attendance]],",",""))+1</f>
        <v>2</v>
      </c>
      <c r="Q361" t="str" cm="1">
        <f t="array" ref="Q361">_xlfn.IFS(AND(18&lt;=F361,F361&lt;=22),"Student",AND(23&lt;=F361,F361&lt;=30),"Early Career",AND(31&lt;=F361,F361&lt;=40),"Mid Career",TRUE,"Senior")</f>
        <v>Early Career</v>
      </c>
      <c r="R361" t="str" cm="1">
        <f t="array" ref="R361">_xlfn.IFS(AND(0&lt;=J361+K361,J361+K361&lt;=5),"Low",AND(5&lt;=J361+K361,J361+K361&lt;=15),"Medium",TRUE,"High")</f>
        <v>High</v>
      </c>
    </row>
    <row r="362" spans="1:18" x14ac:dyDescent="0.3">
      <c r="A362" s="2" t="s">
        <v>1472</v>
      </c>
      <c r="B362" s="5" t="str">
        <f>PROPER(online_course_student_data_1!B362)</f>
        <v>Joseph Henderson</v>
      </c>
      <c r="C362" t="s">
        <v>1474</v>
      </c>
      <c r="D362" s="5" t="s">
        <v>91</v>
      </c>
      <c r="E362" s="5" t="s">
        <v>26</v>
      </c>
      <c r="F362" s="6">
        <f>IF(OR(ISBLANK(online_course_student_data_1!F362),online_course_student_data_1!F362=0),FLOOR(AVERAGE(online_course_student_data_1!F:F),1),online_course_student_data_1!F362)</f>
        <v>33</v>
      </c>
      <c r="G362" s="1">
        <v>45093</v>
      </c>
      <c r="H362" s="5" t="s">
        <v>19</v>
      </c>
      <c r="I362" s="5" t="s">
        <v>20</v>
      </c>
      <c r="J362" s="6">
        <f>IF(online_course_student_data_1!J362&lt;1,online_course_student_data_1!J362*100,online_course_student_data_1!J362)</f>
        <v>91</v>
      </c>
      <c r="K362">
        <f>IF(online_course_student_data_1!K362&gt;10,online_course_student_data_1!K362/60,online_course_student_data_1!K362)</f>
        <v>2</v>
      </c>
      <c r="L362" t="s">
        <v>29</v>
      </c>
      <c r="M362" s="6">
        <f>IF(OR(ISBLANK(online_course_student_data_1!M362),online_course_student_data_1!M362&gt;5),MEDIAN(online_course_student_data_1!M:M),online_course_student_data_1!M362)</f>
        <v>4</v>
      </c>
      <c r="N362" s="5" t="str">
        <f>IF(AND(Table2[[#This Row],[Completed]]="Yes",Table2[[#This Row],[Feedback_Rating]]&gt;=4),"Yes","No")</f>
        <v>Yes</v>
      </c>
      <c r="O362" t="s">
        <v>1475</v>
      </c>
      <c r="P362">
        <f>LEN(Table2[[#This Row],[Session_Attendance]])-LEN(SUBSTITUTE(Table2[[#This Row],[Session_Attendance]],",",""))+1</f>
        <v>2</v>
      </c>
      <c r="Q362" t="str" cm="1">
        <f t="array" ref="Q362">_xlfn.IFS(AND(18&lt;=F362,F362&lt;=22),"Student",AND(23&lt;=F362,F362&lt;=30),"Early Career",AND(31&lt;=F362,F362&lt;=40),"Mid Career",TRUE,"Senior")</f>
        <v>Mid Career</v>
      </c>
      <c r="R362" t="str" cm="1">
        <f t="array" ref="R362">_xlfn.IFS(AND(0&lt;=J362+K362,J362+K362&lt;=5),"Low",AND(5&lt;=J362+K362,J362+K362&lt;=15),"Medium",TRUE,"High")</f>
        <v>High</v>
      </c>
    </row>
    <row r="363" spans="1:18" x14ac:dyDescent="0.3">
      <c r="A363" s="3" t="s">
        <v>1476</v>
      </c>
      <c r="B363" s="5" t="str">
        <f>PROPER(online_course_student_data_1!B363)</f>
        <v>Brian Ward</v>
      </c>
      <c r="C363" t="s">
        <v>1478</v>
      </c>
      <c r="D363" s="5" t="s">
        <v>91</v>
      </c>
      <c r="E363" s="5" t="s">
        <v>42</v>
      </c>
      <c r="F363" s="6">
        <f>IF(OR(ISBLANK(online_course_student_data_1!F363),online_course_student_data_1!F363=0),FLOOR(AVERAGE(online_course_student_data_1!F:F),1),online_course_student_data_1!F363)</f>
        <v>15</v>
      </c>
      <c r="G363" s="1">
        <v>45728</v>
      </c>
      <c r="H363" s="5" t="s">
        <v>55</v>
      </c>
      <c r="I363" s="5" t="s">
        <v>56</v>
      </c>
      <c r="J363" s="6">
        <f>IF(online_course_student_data_1!J363&lt;1,online_course_student_data_1!J363*100,online_course_student_data_1!J363)</f>
        <v>42</v>
      </c>
      <c r="K363">
        <f>IF(online_course_student_data_1!K363&gt;10,online_course_student_data_1!K363/60,online_course_student_data_1!K363)</f>
        <v>1</v>
      </c>
      <c r="L363" t="s">
        <v>36</v>
      </c>
      <c r="M363" s="6">
        <f>IF(OR(ISBLANK(online_course_student_data_1!M363),online_course_student_data_1!M363&gt;5),MEDIAN(online_course_student_data_1!M:M),online_course_student_data_1!M363)</f>
        <v>1</v>
      </c>
      <c r="N363" s="5" t="str">
        <f>IF(AND(Table2[[#This Row],[Completed]]="Yes",Table2[[#This Row],[Feedback_Rating]]&gt;=4),"Yes","No")</f>
        <v>No</v>
      </c>
      <c r="O363" t="s">
        <v>1479</v>
      </c>
      <c r="P363">
        <f>LEN(Table2[[#This Row],[Session_Attendance]])-LEN(SUBSTITUTE(Table2[[#This Row],[Session_Attendance]],",",""))+1</f>
        <v>8</v>
      </c>
      <c r="Q363" t="str" cm="1">
        <f t="array" ref="Q363">_xlfn.IFS(AND(18&lt;=F363,F363&lt;=22),"Student",AND(23&lt;=F363,F363&lt;=30),"Early Career",AND(31&lt;=F363,F363&lt;=40),"Mid Career",TRUE,"Senior")</f>
        <v>Senior</v>
      </c>
      <c r="R363" t="str" cm="1">
        <f t="array" ref="R363">_xlfn.IFS(AND(0&lt;=J363+K363,J363+K363&lt;=5),"Low",AND(5&lt;=J363+K363,J363+K363&lt;=15),"Medium",TRUE,"High")</f>
        <v>High</v>
      </c>
    </row>
    <row r="364" spans="1:18" x14ac:dyDescent="0.3">
      <c r="A364" s="2" t="s">
        <v>1480</v>
      </c>
      <c r="B364" s="5" t="str">
        <f>PROPER(online_course_student_data_1!B364)</f>
        <v>Jason Goodwin</v>
      </c>
      <c r="C364" t="s">
        <v>1482</v>
      </c>
      <c r="D364" s="5" t="s">
        <v>17</v>
      </c>
      <c r="E364" s="5" t="s">
        <v>85</v>
      </c>
      <c r="F364" s="6">
        <f>IF(OR(ISBLANK(online_course_student_data_1!F364),online_course_student_data_1!F364=0),FLOOR(AVERAGE(online_course_student_data_1!F:F),1),online_course_student_data_1!F364)</f>
        <v>41</v>
      </c>
      <c r="G364" s="1">
        <v>45610</v>
      </c>
      <c r="H364" s="5" t="s">
        <v>229</v>
      </c>
      <c r="I364" s="5" t="s">
        <v>142</v>
      </c>
      <c r="J364" s="6">
        <f>IF(online_course_student_data_1!J364&lt;1,online_course_student_data_1!J364*100,online_course_student_data_1!J364)</f>
        <v>15</v>
      </c>
      <c r="K364">
        <f>IF(online_course_student_data_1!K364&gt;10,online_course_student_data_1!K364/60,online_course_student_data_1!K364)</f>
        <v>2</v>
      </c>
      <c r="L364" t="s">
        <v>36</v>
      </c>
      <c r="M364" s="6">
        <f>IF(OR(ISBLANK(online_course_student_data_1!M364),online_course_student_data_1!M364&gt;5),MEDIAN(online_course_student_data_1!M:M),online_course_student_data_1!M364)</f>
        <v>4</v>
      </c>
      <c r="N364" s="5" t="str">
        <f>IF(AND(Table2[[#This Row],[Completed]]="Yes",Table2[[#This Row],[Feedback_Rating]]&gt;=4),"Yes","No")</f>
        <v>No</v>
      </c>
      <c r="O364" t="s">
        <v>1483</v>
      </c>
      <c r="P364">
        <f>LEN(Table2[[#This Row],[Session_Attendance]])-LEN(SUBSTITUTE(Table2[[#This Row],[Session_Attendance]],",",""))+1</f>
        <v>5</v>
      </c>
      <c r="Q364" t="str" cm="1">
        <f t="array" ref="Q364">_xlfn.IFS(AND(18&lt;=F364,F364&lt;=22),"Student",AND(23&lt;=F364,F364&lt;=30),"Early Career",AND(31&lt;=F364,F364&lt;=40),"Mid Career",TRUE,"Senior")</f>
        <v>Senior</v>
      </c>
      <c r="R364" t="str" cm="1">
        <f t="array" ref="R364">_xlfn.IFS(AND(0&lt;=J364+K364,J364+K364&lt;=5),"Low",AND(5&lt;=J364+K364,J364+K364&lt;=15),"Medium",TRUE,"High")</f>
        <v>High</v>
      </c>
    </row>
    <row r="365" spans="1:18" x14ac:dyDescent="0.3">
      <c r="A365" s="3" t="s">
        <v>1484</v>
      </c>
      <c r="B365" s="5" t="str">
        <f>PROPER(online_course_student_data_1!B365)</f>
        <v>Michelle Brock</v>
      </c>
      <c r="C365" t="s">
        <v>1486</v>
      </c>
      <c r="D365" s="5" t="s">
        <v>17</v>
      </c>
      <c r="E365" s="5" t="s">
        <v>42</v>
      </c>
      <c r="F365" s="6">
        <f>IF(OR(ISBLANK(online_course_student_data_1!F365),online_course_student_data_1!F365=0),FLOOR(AVERAGE(online_course_student_data_1!F:F),1),online_course_student_data_1!F365)</f>
        <v>15</v>
      </c>
      <c r="G365" s="1">
        <v>44861</v>
      </c>
      <c r="H365" s="5" t="s">
        <v>43</v>
      </c>
      <c r="I365" s="5" t="s">
        <v>20</v>
      </c>
      <c r="J365" s="6">
        <f>IF(online_course_student_data_1!J365&lt;1,online_course_student_data_1!J365*100,online_course_student_data_1!J365)</f>
        <v>39</v>
      </c>
      <c r="K365">
        <f>IF(online_course_student_data_1!K365&gt;10,online_course_student_data_1!K365/60,online_course_student_data_1!K365)</f>
        <v>2</v>
      </c>
      <c r="L365" t="s">
        <v>29</v>
      </c>
      <c r="M365" s="6">
        <f>IF(OR(ISBLANK(online_course_student_data_1!M365),online_course_student_data_1!M365&gt;5),MEDIAN(online_course_student_data_1!M:M),online_course_student_data_1!M365)</f>
        <v>3</v>
      </c>
      <c r="N365" s="5" t="str">
        <f>IF(AND(Table2[[#This Row],[Completed]]="Yes",Table2[[#This Row],[Feedback_Rating]]&gt;=4),"Yes","No")</f>
        <v>No</v>
      </c>
      <c r="O365" t="s">
        <v>1487</v>
      </c>
      <c r="P365">
        <f>LEN(Table2[[#This Row],[Session_Attendance]])-LEN(SUBSTITUTE(Table2[[#This Row],[Session_Attendance]],",",""))+1</f>
        <v>4</v>
      </c>
      <c r="Q365" t="str" cm="1">
        <f t="array" ref="Q365">_xlfn.IFS(AND(18&lt;=F365,F365&lt;=22),"Student",AND(23&lt;=F365,F365&lt;=30),"Early Career",AND(31&lt;=F365,F365&lt;=40),"Mid Career",TRUE,"Senior")</f>
        <v>Senior</v>
      </c>
      <c r="R365" t="str" cm="1">
        <f t="array" ref="R365">_xlfn.IFS(AND(0&lt;=J365+K365,J365+K365&lt;=5),"Low",AND(5&lt;=J365+K365,J365+K365&lt;=15),"Medium",TRUE,"High")</f>
        <v>High</v>
      </c>
    </row>
    <row r="366" spans="1:18" x14ac:dyDescent="0.3">
      <c r="A366" s="2" t="s">
        <v>1488</v>
      </c>
      <c r="B366" s="5" t="str">
        <f>PROPER(online_course_student_data_1!B366)</f>
        <v>Chad Barry</v>
      </c>
      <c r="C366" t="s">
        <v>1490</v>
      </c>
      <c r="D366" s="5" t="s">
        <v>17</v>
      </c>
      <c r="E366" s="5" t="s">
        <v>70</v>
      </c>
      <c r="F366" s="6">
        <f>IF(OR(ISBLANK(online_course_student_data_1!F366),online_course_student_data_1!F366=0),FLOOR(AVERAGE(online_course_student_data_1!F:F),1),online_course_student_data_1!F366)</f>
        <v>43</v>
      </c>
      <c r="G366" s="1">
        <v>44890</v>
      </c>
      <c r="H366" s="5" t="s">
        <v>43</v>
      </c>
      <c r="I366" s="5" t="s">
        <v>20</v>
      </c>
      <c r="J366" s="6">
        <f>IF(online_course_student_data_1!J366&lt;1,online_course_student_data_1!J366*100,online_course_student_data_1!J366)</f>
        <v>55.000000000000007</v>
      </c>
      <c r="K366">
        <f>IF(online_course_student_data_1!K366&gt;10,online_course_student_data_1!K366/60,online_course_student_data_1!K366)</f>
        <v>1.5</v>
      </c>
      <c r="L366" t="s">
        <v>29</v>
      </c>
      <c r="M366" s="6">
        <f>IF(OR(ISBLANK(online_course_student_data_1!M366),online_course_student_data_1!M366&gt;5),MEDIAN(online_course_student_data_1!M:M),online_course_student_data_1!M366)</f>
        <v>3</v>
      </c>
      <c r="N366" s="5" t="str">
        <f>IF(AND(Table2[[#This Row],[Completed]]="Yes",Table2[[#This Row],[Feedback_Rating]]&gt;=4),"Yes","No")</f>
        <v>No</v>
      </c>
      <c r="O366" t="s">
        <v>1491</v>
      </c>
      <c r="P366">
        <f>LEN(Table2[[#This Row],[Session_Attendance]])-LEN(SUBSTITUTE(Table2[[#This Row],[Session_Attendance]],",",""))+1</f>
        <v>4</v>
      </c>
      <c r="Q366" t="str" cm="1">
        <f t="array" ref="Q366">_xlfn.IFS(AND(18&lt;=F366,F366&lt;=22),"Student",AND(23&lt;=F366,F366&lt;=30),"Early Career",AND(31&lt;=F366,F366&lt;=40),"Mid Career",TRUE,"Senior")</f>
        <v>Senior</v>
      </c>
      <c r="R366" t="str" cm="1">
        <f t="array" ref="R366">_xlfn.IFS(AND(0&lt;=J366+K366,J366+K366&lt;=5),"Low",AND(5&lt;=J366+K366,J366+K366&lt;=15),"Medium",TRUE,"High")</f>
        <v>High</v>
      </c>
    </row>
    <row r="367" spans="1:18" x14ac:dyDescent="0.3">
      <c r="A367" s="3" t="s">
        <v>1492</v>
      </c>
      <c r="B367" s="5" t="str">
        <f>PROPER(online_course_student_data_1!B367)</f>
        <v>Robert Woods</v>
      </c>
      <c r="C367" t="s">
        <v>1494</v>
      </c>
      <c r="D367" s="5" t="s">
        <v>17</v>
      </c>
      <c r="E367" s="5" t="s">
        <v>26</v>
      </c>
      <c r="F367" s="6">
        <f>IF(OR(ISBLANK(online_course_student_data_1!F367),online_course_student_data_1!F367=0),FLOOR(AVERAGE(online_course_student_data_1!F:F),1),online_course_student_data_1!F367)</f>
        <v>15</v>
      </c>
      <c r="G367" s="1">
        <v>44732</v>
      </c>
      <c r="H367" s="5" t="s">
        <v>27</v>
      </c>
      <c r="I367" s="5" t="s">
        <v>28</v>
      </c>
      <c r="J367" s="6">
        <f>IF(online_course_student_data_1!J367&lt;1,online_course_student_data_1!J367*100,online_course_student_data_1!J367)</f>
        <v>47</v>
      </c>
      <c r="K367">
        <f>IF(online_course_student_data_1!K367&gt;10,online_course_student_data_1!K367/60,online_course_student_data_1!K367)</f>
        <v>1</v>
      </c>
      <c r="L367" t="s">
        <v>29</v>
      </c>
      <c r="M367" s="6">
        <f>IF(OR(ISBLANK(online_course_student_data_1!M367),online_course_student_data_1!M367&gt;5),MEDIAN(online_course_student_data_1!M:M),online_course_student_data_1!M367)</f>
        <v>4</v>
      </c>
      <c r="N367" s="5" t="str">
        <f>IF(AND(Table2[[#This Row],[Completed]]="Yes",Table2[[#This Row],[Feedback_Rating]]&gt;=4),"Yes","No")</f>
        <v>Yes</v>
      </c>
      <c r="O367" t="s">
        <v>1495</v>
      </c>
      <c r="P367">
        <f>LEN(Table2[[#This Row],[Session_Attendance]])-LEN(SUBSTITUTE(Table2[[#This Row],[Session_Attendance]],",",""))+1</f>
        <v>8</v>
      </c>
      <c r="Q367" t="str" cm="1">
        <f t="array" ref="Q367">_xlfn.IFS(AND(18&lt;=F367,F367&lt;=22),"Student",AND(23&lt;=F367,F367&lt;=30),"Early Career",AND(31&lt;=F367,F367&lt;=40),"Mid Career",TRUE,"Senior")</f>
        <v>Senior</v>
      </c>
      <c r="R367" t="str" cm="1">
        <f t="array" ref="R367">_xlfn.IFS(AND(0&lt;=J367+K367,J367+K367&lt;=5),"Low",AND(5&lt;=J367+K367,J367+K367&lt;=15),"Medium",TRUE,"High")</f>
        <v>High</v>
      </c>
    </row>
    <row r="368" spans="1:18" x14ac:dyDescent="0.3">
      <c r="A368" s="2" t="s">
        <v>1496</v>
      </c>
      <c r="B368" s="5" t="str">
        <f>PROPER(online_course_student_data_1!B368)</f>
        <v>Tracey Gonzalez</v>
      </c>
      <c r="C368" t="s">
        <v>1498</v>
      </c>
      <c r="D368" s="5" t="s">
        <v>17</v>
      </c>
      <c r="E368" s="5" t="s">
        <v>85</v>
      </c>
      <c r="F368" s="6">
        <f>IF(OR(ISBLANK(online_course_student_data_1!F368),online_course_student_data_1!F368=0),FLOOR(AVERAGE(online_course_student_data_1!F:F),1),online_course_student_data_1!F368)</f>
        <v>15</v>
      </c>
      <c r="G368" s="1">
        <v>45192</v>
      </c>
      <c r="H368" s="5" t="s">
        <v>141</v>
      </c>
      <c r="I368" s="5" t="s">
        <v>142</v>
      </c>
      <c r="J368" s="6">
        <f>IF(online_course_student_data_1!J368&lt;1,online_course_student_data_1!J368*100,online_course_student_data_1!J368)</f>
        <v>40</v>
      </c>
      <c r="K368">
        <f>IF(online_course_student_data_1!K368&gt;10,online_course_student_data_1!K368/60,online_course_student_data_1!K368)</f>
        <v>1.5</v>
      </c>
      <c r="L368" t="s">
        <v>36</v>
      </c>
      <c r="M368" s="6">
        <f>IF(OR(ISBLANK(online_course_student_data_1!M368),online_course_student_data_1!M368&gt;5),MEDIAN(online_course_student_data_1!M:M),online_course_student_data_1!M368)</f>
        <v>5</v>
      </c>
      <c r="N368" s="5" t="str">
        <f>IF(AND(Table2[[#This Row],[Completed]]="Yes",Table2[[#This Row],[Feedback_Rating]]&gt;=4),"Yes","No")</f>
        <v>No</v>
      </c>
      <c r="O368" t="s">
        <v>1499</v>
      </c>
      <c r="P368">
        <f>LEN(Table2[[#This Row],[Session_Attendance]])-LEN(SUBSTITUTE(Table2[[#This Row],[Session_Attendance]],",",""))+1</f>
        <v>2</v>
      </c>
      <c r="Q368" t="str" cm="1">
        <f t="array" ref="Q368">_xlfn.IFS(AND(18&lt;=F368,F368&lt;=22),"Student",AND(23&lt;=F368,F368&lt;=30),"Early Career",AND(31&lt;=F368,F368&lt;=40),"Mid Career",TRUE,"Senior")</f>
        <v>Senior</v>
      </c>
      <c r="R368" t="str" cm="1">
        <f t="array" ref="R368">_xlfn.IFS(AND(0&lt;=J368+K368,J368+K368&lt;=5),"Low",AND(5&lt;=J368+K368,J368+K368&lt;=15),"Medium",TRUE,"High")</f>
        <v>High</v>
      </c>
    </row>
    <row r="369" spans="1:18" x14ac:dyDescent="0.3">
      <c r="A369" s="3" t="s">
        <v>1500</v>
      </c>
      <c r="B369" s="5" t="str">
        <f>PROPER(online_course_student_data_1!B369)</f>
        <v>Tanya Fisher</v>
      </c>
      <c r="C369" t="s">
        <v>1502</v>
      </c>
      <c r="D369" s="5" t="s">
        <v>91</v>
      </c>
      <c r="E369" s="5" t="s">
        <v>26</v>
      </c>
      <c r="F369" s="6">
        <f>IF(OR(ISBLANK(online_course_student_data_1!F369),online_course_student_data_1!F369=0),FLOOR(AVERAGE(online_course_student_data_1!F:F),1),online_course_student_data_1!F369)</f>
        <v>15</v>
      </c>
      <c r="G369" s="1">
        <v>45639</v>
      </c>
      <c r="H369" s="5" t="s">
        <v>165</v>
      </c>
      <c r="I369" s="5" t="s">
        <v>142</v>
      </c>
      <c r="J369" s="6">
        <f>IF(online_course_student_data_1!J369&lt;1,online_course_student_data_1!J369*100,online_course_student_data_1!J369)</f>
        <v>71</v>
      </c>
      <c r="K369">
        <f>IF(online_course_student_data_1!K369&gt;10,online_course_student_data_1!K369/60,online_course_student_data_1!K369)</f>
        <v>2</v>
      </c>
      <c r="L369" t="s">
        <v>29</v>
      </c>
      <c r="M369" s="6">
        <f>IF(OR(ISBLANK(online_course_student_data_1!M369),online_course_student_data_1!M369&gt;5),MEDIAN(online_course_student_data_1!M:M),online_course_student_data_1!M369)</f>
        <v>3</v>
      </c>
      <c r="N369" s="5" t="str">
        <f>IF(AND(Table2[[#This Row],[Completed]]="Yes",Table2[[#This Row],[Feedback_Rating]]&gt;=4),"Yes","No")</f>
        <v>No</v>
      </c>
      <c r="O369" t="s">
        <v>1503</v>
      </c>
      <c r="P369">
        <f>LEN(Table2[[#This Row],[Session_Attendance]])-LEN(SUBSTITUTE(Table2[[#This Row],[Session_Attendance]],",",""))+1</f>
        <v>1</v>
      </c>
      <c r="Q369" t="str" cm="1">
        <f t="array" ref="Q369">_xlfn.IFS(AND(18&lt;=F369,F369&lt;=22),"Student",AND(23&lt;=F369,F369&lt;=30),"Early Career",AND(31&lt;=F369,F369&lt;=40),"Mid Career",TRUE,"Senior")</f>
        <v>Senior</v>
      </c>
      <c r="R369" t="str" cm="1">
        <f t="array" ref="R369">_xlfn.IFS(AND(0&lt;=J369+K369,J369+K369&lt;=5),"Low",AND(5&lt;=J369+K369,J369+K369&lt;=15),"Medium",TRUE,"High")</f>
        <v>High</v>
      </c>
    </row>
    <row r="370" spans="1:18" x14ac:dyDescent="0.3">
      <c r="A370" s="2" t="s">
        <v>1504</v>
      </c>
      <c r="B370" s="5" t="str">
        <f>PROPER(online_course_student_data_1!B370)</f>
        <v>Jennifer Barron</v>
      </c>
      <c r="C370" t="s">
        <v>1506</v>
      </c>
      <c r="D370" s="5" t="s">
        <v>17</v>
      </c>
      <c r="E370" s="5" t="s">
        <v>26</v>
      </c>
      <c r="F370" s="6">
        <f>IF(OR(ISBLANK(online_course_student_data_1!F370),online_course_student_data_1!F370=0),FLOOR(AVERAGE(online_course_student_data_1!F:F),1),online_course_student_data_1!F370)</f>
        <v>15</v>
      </c>
      <c r="G370" s="1">
        <v>45150</v>
      </c>
      <c r="H370" s="5" t="s">
        <v>27</v>
      </c>
      <c r="I370" s="5" t="s">
        <v>28</v>
      </c>
      <c r="J370" s="6">
        <f>IF(online_course_student_data_1!J370&lt;1,online_course_student_data_1!J370*100,online_course_student_data_1!J370)</f>
        <v>56.999999999999993</v>
      </c>
      <c r="K370">
        <f>IF(online_course_student_data_1!K370&gt;10,online_course_student_data_1!K370/60,online_course_student_data_1!K370)</f>
        <v>1.5</v>
      </c>
      <c r="L370" t="s">
        <v>36</v>
      </c>
      <c r="M370" s="6">
        <f>IF(OR(ISBLANK(online_course_student_data_1!M370),online_course_student_data_1!M370&gt;5),MEDIAN(online_course_student_data_1!M:M),online_course_student_data_1!M370)</f>
        <v>3</v>
      </c>
      <c r="N370" s="5" t="str">
        <f>IF(AND(Table2[[#This Row],[Completed]]="Yes",Table2[[#This Row],[Feedback_Rating]]&gt;=4),"Yes","No")</f>
        <v>No</v>
      </c>
      <c r="O370" t="s">
        <v>1507</v>
      </c>
      <c r="P370">
        <f>LEN(Table2[[#This Row],[Session_Attendance]])-LEN(SUBSTITUTE(Table2[[#This Row],[Session_Attendance]],",",""))+1</f>
        <v>3</v>
      </c>
      <c r="Q370" t="str" cm="1">
        <f t="array" ref="Q370">_xlfn.IFS(AND(18&lt;=F370,F370&lt;=22),"Student",AND(23&lt;=F370,F370&lt;=30),"Early Career",AND(31&lt;=F370,F370&lt;=40),"Mid Career",TRUE,"Senior")</f>
        <v>Senior</v>
      </c>
      <c r="R370" t="str" cm="1">
        <f t="array" ref="R370">_xlfn.IFS(AND(0&lt;=J370+K370,J370+K370&lt;=5),"Low",AND(5&lt;=J370+K370,J370+K370&lt;=15),"Medium",TRUE,"High")</f>
        <v>High</v>
      </c>
    </row>
    <row r="371" spans="1:18" x14ac:dyDescent="0.3">
      <c r="A371" s="3" t="s">
        <v>1508</v>
      </c>
      <c r="B371" s="5" t="str">
        <f>PROPER(online_course_student_data_1!B371)</f>
        <v>Mercedes Miller</v>
      </c>
      <c r="C371" t="s">
        <v>1510</v>
      </c>
      <c r="D371" s="5" t="s">
        <v>91</v>
      </c>
      <c r="E371" s="5" t="s">
        <v>85</v>
      </c>
      <c r="F371" s="6">
        <f>IF(OR(ISBLANK(online_course_student_data_1!F371),online_course_student_data_1!F371=0),FLOOR(AVERAGE(online_course_student_data_1!F:F),1),online_course_student_data_1!F371)</f>
        <v>15</v>
      </c>
      <c r="G371" s="1">
        <v>44852</v>
      </c>
      <c r="H371" s="5" t="s">
        <v>229</v>
      </c>
      <c r="I371" s="5" t="s">
        <v>142</v>
      </c>
      <c r="J371" s="6">
        <f>IF(online_course_student_data_1!J371&lt;1,online_course_student_data_1!J371*100,online_course_student_data_1!J371)</f>
        <v>92</v>
      </c>
      <c r="K371">
        <f>IF(online_course_student_data_1!K371&gt;10,online_course_student_data_1!K371/60,online_course_student_data_1!K371)</f>
        <v>0.75</v>
      </c>
      <c r="L371" t="s">
        <v>29</v>
      </c>
      <c r="M371" s="6">
        <f>IF(OR(ISBLANK(online_course_student_data_1!M371),online_course_student_data_1!M371&gt;5),MEDIAN(online_course_student_data_1!M:M),online_course_student_data_1!M371)</f>
        <v>1</v>
      </c>
      <c r="N371" s="5" t="str">
        <f>IF(AND(Table2[[#This Row],[Completed]]="Yes",Table2[[#This Row],[Feedback_Rating]]&gt;=4),"Yes","No")</f>
        <v>No</v>
      </c>
      <c r="O371" t="s">
        <v>1511</v>
      </c>
      <c r="P371">
        <f>LEN(Table2[[#This Row],[Session_Attendance]])-LEN(SUBSTITUTE(Table2[[#This Row],[Session_Attendance]],",",""))+1</f>
        <v>6</v>
      </c>
      <c r="Q371" t="str" cm="1">
        <f t="array" ref="Q371">_xlfn.IFS(AND(18&lt;=F371,F371&lt;=22),"Student",AND(23&lt;=F371,F371&lt;=30),"Early Career",AND(31&lt;=F371,F371&lt;=40),"Mid Career",TRUE,"Senior")</f>
        <v>Senior</v>
      </c>
      <c r="R371" t="str" cm="1">
        <f t="array" ref="R371">_xlfn.IFS(AND(0&lt;=J371+K371,J371+K371&lt;=5),"Low",AND(5&lt;=J371+K371,J371+K371&lt;=15),"Medium",TRUE,"High")</f>
        <v>High</v>
      </c>
    </row>
    <row r="372" spans="1:18" x14ac:dyDescent="0.3">
      <c r="A372" s="2" t="s">
        <v>1512</v>
      </c>
      <c r="B372" s="5" t="str">
        <f>PROPER(online_course_student_data_1!B372)</f>
        <v>Christopher Pena</v>
      </c>
      <c r="C372" t="s">
        <v>1514</v>
      </c>
      <c r="D372" s="5" t="s">
        <v>91</v>
      </c>
      <c r="E372" s="5" t="s">
        <v>48</v>
      </c>
      <c r="F372" s="6">
        <f>IF(OR(ISBLANK(online_course_student_data_1!F372),online_course_student_data_1!F372=0),FLOOR(AVERAGE(online_course_student_data_1!F:F),1),online_course_student_data_1!F372)</f>
        <v>23</v>
      </c>
      <c r="G372" s="1">
        <v>45471</v>
      </c>
      <c r="H372" s="5" t="s">
        <v>141</v>
      </c>
      <c r="I372" s="5" t="s">
        <v>142</v>
      </c>
      <c r="J372" s="6">
        <f>IF(online_course_student_data_1!J372&lt;1,online_course_student_data_1!J372*100,online_course_student_data_1!J372)</f>
        <v>41</v>
      </c>
      <c r="K372">
        <f>IF(online_course_student_data_1!K372&gt;10,online_course_student_data_1!K372/60,online_course_student_data_1!K372)</f>
        <v>2</v>
      </c>
      <c r="L372" t="s">
        <v>36</v>
      </c>
      <c r="M372" s="6">
        <f>IF(OR(ISBLANK(online_course_student_data_1!M372),online_course_student_data_1!M372&gt;5),MEDIAN(online_course_student_data_1!M:M),online_course_student_data_1!M372)</f>
        <v>1</v>
      </c>
      <c r="N372" s="5" t="str">
        <f>IF(AND(Table2[[#This Row],[Completed]]="Yes",Table2[[#This Row],[Feedback_Rating]]&gt;=4),"Yes","No")</f>
        <v>No</v>
      </c>
      <c r="O372" t="s">
        <v>1515</v>
      </c>
      <c r="P372">
        <f>LEN(Table2[[#This Row],[Session_Attendance]])-LEN(SUBSTITUTE(Table2[[#This Row],[Session_Attendance]],",",""))+1</f>
        <v>5</v>
      </c>
      <c r="Q372" t="str" cm="1">
        <f t="array" ref="Q372">_xlfn.IFS(AND(18&lt;=F372,F372&lt;=22),"Student",AND(23&lt;=F372,F372&lt;=30),"Early Career",AND(31&lt;=F372,F372&lt;=40),"Mid Career",TRUE,"Senior")</f>
        <v>Early Career</v>
      </c>
      <c r="R372" t="str" cm="1">
        <f t="array" ref="R372">_xlfn.IFS(AND(0&lt;=J372+K372,J372+K372&lt;=5),"Low",AND(5&lt;=J372+K372,J372+K372&lt;=15),"Medium",TRUE,"High")</f>
        <v>High</v>
      </c>
    </row>
    <row r="373" spans="1:18" x14ac:dyDescent="0.3">
      <c r="A373" s="3" t="s">
        <v>1516</v>
      </c>
      <c r="B373" s="5" t="str">
        <f>PROPER(online_course_student_data_1!B373)</f>
        <v>Matthew Dalton</v>
      </c>
      <c r="C373" t="s">
        <v>1518</v>
      </c>
      <c r="D373" s="5" t="s">
        <v>91</v>
      </c>
      <c r="E373" s="5" t="s">
        <v>26</v>
      </c>
      <c r="F373" s="6">
        <f>IF(OR(ISBLANK(online_course_student_data_1!F373),online_course_student_data_1!F373=0),FLOOR(AVERAGE(online_course_student_data_1!F:F),1),online_course_student_data_1!F373)</f>
        <v>29</v>
      </c>
      <c r="G373" s="1">
        <v>44854</v>
      </c>
      <c r="H373" s="5" t="s">
        <v>229</v>
      </c>
      <c r="I373" s="5" t="s">
        <v>142</v>
      </c>
      <c r="J373" s="6">
        <f>IF(online_course_student_data_1!J373&lt;1,online_course_student_data_1!J373*100,online_course_student_data_1!J373)</f>
        <v>49</v>
      </c>
      <c r="K373">
        <f>IF(online_course_student_data_1!K373&gt;10,online_course_student_data_1!K373/60,online_course_student_data_1!K373)</f>
        <v>0.75</v>
      </c>
      <c r="L373" t="s">
        <v>29</v>
      </c>
      <c r="M373" s="6">
        <f>IF(OR(ISBLANK(online_course_student_data_1!M373),online_course_student_data_1!M373&gt;5),MEDIAN(online_course_student_data_1!M:M),online_course_student_data_1!M373)</f>
        <v>4</v>
      </c>
      <c r="N373" s="5" t="str">
        <f>IF(AND(Table2[[#This Row],[Completed]]="Yes",Table2[[#This Row],[Feedback_Rating]]&gt;=4),"Yes","No")</f>
        <v>Yes</v>
      </c>
      <c r="O373" t="s">
        <v>1519</v>
      </c>
      <c r="P373">
        <f>LEN(Table2[[#This Row],[Session_Attendance]])-LEN(SUBSTITUTE(Table2[[#This Row],[Session_Attendance]],",",""))+1</f>
        <v>1</v>
      </c>
      <c r="Q373" t="str" cm="1">
        <f t="array" ref="Q373">_xlfn.IFS(AND(18&lt;=F373,F373&lt;=22),"Student",AND(23&lt;=F373,F373&lt;=30),"Early Career",AND(31&lt;=F373,F373&lt;=40),"Mid Career",TRUE,"Senior")</f>
        <v>Early Career</v>
      </c>
      <c r="R373" t="str" cm="1">
        <f t="array" ref="R373">_xlfn.IFS(AND(0&lt;=J373+K373,J373+K373&lt;=5),"Low",AND(5&lt;=J373+K373,J373+K373&lt;=15),"Medium",TRUE,"High")</f>
        <v>High</v>
      </c>
    </row>
    <row r="374" spans="1:18" x14ac:dyDescent="0.3">
      <c r="A374" s="2" t="s">
        <v>1520</v>
      </c>
      <c r="B374" s="5" t="str">
        <f>PROPER(online_course_student_data_1!B374)</f>
        <v>Cassandra Harper</v>
      </c>
      <c r="C374" t="s">
        <v>1522</v>
      </c>
      <c r="D374" s="5" t="s">
        <v>91</v>
      </c>
      <c r="E374" s="5" t="s">
        <v>26</v>
      </c>
      <c r="F374" s="6">
        <f>IF(OR(ISBLANK(online_course_student_data_1!F374),online_course_student_data_1!F374=0),FLOOR(AVERAGE(online_course_student_data_1!F:F),1),online_course_student_data_1!F374)</f>
        <v>15</v>
      </c>
      <c r="G374" s="1">
        <v>45510</v>
      </c>
      <c r="H374" s="5" t="s">
        <v>19</v>
      </c>
      <c r="I374" s="5" t="s">
        <v>20</v>
      </c>
      <c r="J374" s="6">
        <f>IF(online_course_student_data_1!J374&lt;1,online_course_student_data_1!J374*100,online_course_student_data_1!J374)</f>
        <v>81</v>
      </c>
      <c r="K374">
        <f>IF(online_course_student_data_1!K374&gt;10,online_course_student_data_1!K374/60,online_course_student_data_1!K374)</f>
        <v>1.5</v>
      </c>
      <c r="L374" t="s">
        <v>29</v>
      </c>
      <c r="M374" s="6">
        <f>IF(OR(ISBLANK(online_course_student_data_1!M374),online_course_student_data_1!M374&gt;5),MEDIAN(online_course_student_data_1!M:M),online_course_student_data_1!M374)</f>
        <v>1</v>
      </c>
      <c r="N374" s="5" t="str">
        <f>IF(AND(Table2[[#This Row],[Completed]]="Yes",Table2[[#This Row],[Feedback_Rating]]&gt;=4),"Yes","No")</f>
        <v>No</v>
      </c>
      <c r="O374" t="s">
        <v>1523</v>
      </c>
      <c r="P374">
        <f>LEN(Table2[[#This Row],[Session_Attendance]])-LEN(SUBSTITUTE(Table2[[#This Row],[Session_Attendance]],",",""))+1</f>
        <v>8</v>
      </c>
      <c r="Q374" t="str" cm="1">
        <f t="array" ref="Q374">_xlfn.IFS(AND(18&lt;=F374,F374&lt;=22),"Student",AND(23&lt;=F374,F374&lt;=30),"Early Career",AND(31&lt;=F374,F374&lt;=40),"Mid Career",TRUE,"Senior")</f>
        <v>Senior</v>
      </c>
      <c r="R374" t="str" cm="1">
        <f t="array" ref="R374">_xlfn.IFS(AND(0&lt;=J374+K374,J374+K374&lt;=5),"Low",AND(5&lt;=J374+K374,J374+K374&lt;=15),"Medium",TRUE,"High")</f>
        <v>High</v>
      </c>
    </row>
    <row r="375" spans="1:18" x14ac:dyDescent="0.3">
      <c r="A375" s="3" t="s">
        <v>1524</v>
      </c>
      <c r="B375" s="5" t="str">
        <f>PROPER(online_course_student_data_1!B375)</f>
        <v>Eric Smith</v>
      </c>
      <c r="C375" t="s">
        <v>1526</v>
      </c>
      <c r="D375" s="5" t="s">
        <v>17</v>
      </c>
      <c r="E375" s="5" t="s">
        <v>70</v>
      </c>
      <c r="F375" s="6">
        <f>IF(OR(ISBLANK(online_course_student_data_1!F375),online_course_student_data_1!F375=0),FLOOR(AVERAGE(online_course_student_data_1!F:F),1),online_course_student_data_1!F375)</f>
        <v>41</v>
      </c>
      <c r="G375" s="1">
        <v>44797</v>
      </c>
      <c r="H375" s="5" t="s">
        <v>71</v>
      </c>
      <c r="I375" s="5" t="s">
        <v>35</v>
      </c>
      <c r="J375" s="6">
        <f>IF(online_course_student_data_1!J375&lt;1,online_course_student_data_1!J375*100,online_course_student_data_1!J375)</f>
        <v>38</v>
      </c>
      <c r="K375">
        <f>IF(online_course_student_data_1!K375&gt;10,online_course_student_data_1!K375/60,online_course_student_data_1!K375)</f>
        <v>1</v>
      </c>
      <c r="L375" t="s">
        <v>36</v>
      </c>
      <c r="M375" s="6">
        <f>IF(OR(ISBLANK(online_course_student_data_1!M375),online_course_student_data_1!M375&gt;5),MEDIAN(online_course_student_data_1!M:M),online_course_student_data_1!M375)</f>
        <v>1</v>
      </c>
      <c r="N375" s="5" t="str">
        <f>IF(AND(Table2[[#This Row],[Completed]]="Yes",Table2[[#This Row],[Feedback_Rating]]&gt;=4),"Yes","No")</f>
        <v>No</v>
      </c>
      <c r="O375" t="s">
        <v>1527</v>
      </c>
      <c r="P375">
        <f>LEN(Table2[[#This Row],[Session_Attendance]])-LEN(SUBSTITUTE(Table2[[#This Row],[Session_Attendance]],",",""))+1</f>
        <v>1</v>
      </c>
      <c r="Q375" t="str" cm="1">
        <f t="array" ref="Q375">_xlfn.IFS(AND(18&lt;=F375,F375&lt;=22),"Student",AND(23&lt;=F375,F375&lt;=30),"Early Career",AND(31&lt;=F375,F375&lt;=40),"Mid Career",TRUE,"Senior")</f>
        <v>Senior</v>
      </c>
      <c r="R375" t="str" cm="1">
        <f t="array" ref="R375">_xlfn.IFS(AND(0&lt;=J375+K375,J375+K375&lt;=5),"Low",AND(5&lt;=J375+K375,J375+K375&lt;=15),"Medium",TRUE,"High")</f>
        <v>High</v>
      </c>
    </row>
    <row r="376" spans="1:18" x14ac:dyDescent="0.3">
      <c r="A376" s="2" t="s">
        <v>1528</v>
      </c>
      <c r="B376" s="5" t="str">
        <f>PROPER(online_course_student_data_1!B376)</f>
        <v>Kimberly Lopez</v>
      </c>
      <c r="C376" t="s">
        <v>1530</v>
      </c>
      <c r="D376" s="5" t="s">
        <v>17</v>
      </c>
      <c r="E376" s="5" t="s">
        <v>26</v>
      </c>
      <c r="F376" s="6">
        <f>IF(OR(ISBLANK(online_course_student_data_1!F376),online_course_student_data_1!F376=0),FLOOR(AVERAGE(online_course_student_data_1!F:F),1),online_course_student_data_1!F376)</f>
        <v>15</v>
      </c>
      <c r="G376" s="1">
        <v>45326</v>
      </c>
      <c r="H376" s="5" t="s">
        <v>141</v>
      </c>
      <c r="I376" s="5" t="s">
        <v>142</v>
      </c>
      <c r="J376" s="6">
        <f>IF(online_course_student_data_1!J376&lt;1,online_course_student_data_1!J376*100,online_course_student_data_1!J376)</f>
        <v>22</v>
      </c>
      <c r="K376">
        <f>IF(online_course_student_data_1!K376&gt;10,online_course_student_data_1!K376/60,online_course_student_data_1!K376)</f>
        <v>0.75</v>
      </c>
      <c r="L376" t="s">
        <v>36</v>
      </c>
      <c r="M376" s="6">
        <f>IF(OR(ISBLANK(online_course_student_data_1!M376),online_course_student_data_1!M376&gt;5),MEDIAN(online_course_student_data_1!M:M),online_course_student_data_1!M376)</f>
        <v>5</v>
      </c>
      <c r="N376" s="5" t="str">
        <f>IF(AND(Table2[[#This Row],[Completed]]="Yes",Table2[[#This Row],[Feedback_Rating]]&gt;=4),"Yes","No")</f>
        <v>No</v>
      </c>
      <c r="O376" t="s">
        <v>1531</v>
      </c>
      <c r="P376">
        <f>LEN(Table2[[#This Row],[Session_Attendance]])-LEN(SUBSTITUTE(Table2[[#This Row],[Session_Attendance]],",",""))+1</f>
        <v>4</v>
      </c>
      <c r="Q376" t="str" cm="1">
        <f t="array" ref="Q376">_xlfn.IFS(AND(18&lt;=F376,F376&lt;=22),"Student",AND(23&lt;=F376,F376&lt;=30),"Early Career",AND(31&lt;=F376,F376&lt;=40),"Mid Career",TRUE,"Senior")</f>
        <v>Senior</v>
      </c>
      <c r="R376" t="str" cm="1">
        <f t="array" ref="R376">_xlfn.IFS(AND(0&lt;=J376+K376,J376+K376&lt;=5),"Low",AND(5&lt;=J376+K376,J376+K376&lt;=15),"Medium",TRUE,"High")</f>
        <v>High</v>
      </c>
    </row>
    <row r="377" spans="1:18" x14ac:dyDescent="0.3">
      <c r="A377" s="3" t="s">
        <v>1532</v>
      </c>
      <c r="B377" s="5" t="str">
        <f>PROPER(online_course_student_data_1!B377)</f>
        <v>Jay Allen</v>
      </c>
      <c r="C377" t="s">
        <v>1534</v>
      </c>
      <c r="D377" s="5" t="s">
        <v>17</v>
      </c>
      <c r="E377" s="5" t="s">
        <v>26</v>
      </c>
      <c r="F377" s="6">
        <f>IF(OR(ISBLANK(online_course_student_data_1!F377),online_course_student_data_1!F377=0),FLOOR(AVERAGE(online_course_student_data_1!F:F),1),online_course_student_data_1!F377)</f>
        <v>15</v>
      </c>
      <c r="G377" s="1">
        <v>45661</v>
      </c>
      <c r="H377" s="5" t="s">
        <v>19</v>
      </c>
      <c r="I377" s="5" t="s">
        <v>20</v>
      </c>
      <c r="J377" s="6">
        <f>IF(online_course_student_data_1!J377&lt;1,online_course_student_data_1!J377*100,online_course_student_data_1!J377)</f>
        <v>43</v>
      </c>
      <c r="K377">
        <f>IF(online_course_student_data_1!K377&gt;10,online_course_student_data_1!K377/60,online_course_student_data_1!K377)</f>
        <v>0.75</v>
      </c>
      <c r="L377" t="s">
        <v>29</v>
      </c>
      <c r="M377" s="6">
        <f>IF(OR(ISBLANK(online_course_student_data_1!M377),online_course_student_data_1!M377&gt;5),MEDIAN(online_course_student_data_1!M:M),online_course_student_data_1!M377)</f>
        <v>4</v>
      </c>
      <c r="N377" s="5" t="str">
        <f>IF(AND(Table2[[#This Row],[Completed]]="Yes",Table2[[#This Row],[Feedback_Rating]]&gt;=4),"Yes","No")</f>
        <v>Yes</v>
      </c>
      <c r="O377" t="s">
        <v>1535</v>
      </c>
      <c r="P377">
        <f>LEN(Table2[[#This Row],[Session_Attendance]])-LEN(SUBSTITUTE(Table2[[#This Row],[Session_Attendance]],",",""))+1</f>
        <v>3</v>
      </c>
      <c r="Q377" t="str" cm="1">
        <f t="array" ref="Q377">_xlfn.IFS(AND(18&lt;=F377,F377&lt;=22),"Student",AND(23&lt;=F377,F377&lt;=30),"Early Career",AND(31&lt;=F377,F377&lt;=40),"Mid Career",TRUE,"Senior")</f>
        <v>Senior</v>
      </c>
      <c r="R377" t="str" cm="1">
        <f t="array" ref="R377">_xlfn.IFS(AND(0&lt;=J377+K377,J377+K377&lt;=5),"Low",AND(5&lt;=J377+K377,J377+K377&lt;=15),"Medium",TRUE,"High")</f>
        <v>High</v>
      </c>
    </row>
    <row r="378" spans="1:18" x14ac:dyDescent="0.3">
      <c r="A378" s="2" t="s">
        <v>1536</v>
      </c>
      <c r="B378" s="5" t="str">
        <f>PROPER(online_course_student_data_1!B378)</f>
        <v>Mark Williamson</v>
      </c>
      <c r="C378" t="s">
        <v>1538</v>
      </c>
      <c r="D378" s="5" t="s">
        <v>91</v>
      </c>
      <c r="E378" s="5" t="s">
        <v>26</v>
      </c>
      <c r="F378" s="6">
        <f>IF(OR(ISBLANK(online_course_student_data_1!F378),online_course_student_data_1!F378=0),FLOOR(AVERAGE(online_course_student_data_1!F:F),1),online_course_student_data_1!F378)</f>
        <v>15</v>
      </c>
      <c r="G378" s="1">
        <v>44950</v>
      </c>
      <c r="H378" s="5" t="s">
        <v>49</v>
      </c>
      <c r="I378" s="5" t="s">
        <v>35</v>
      </c>
      <c r="J378" s="6">
        <f>IF(online_course_student_data_1!J378&lt;1,online_course_student_data_1!J378*100,online_course_student_data_1!J378)</f>
        <v>30</v>
      </c>
      <c r="K378">
        <f>IF(online_course_student_data_1!K378&gt;10,online_course_student_data_1!K378/60,online_course_student_data_1!K378)</f>
        <v>1</v>
      </c>
      <c r="L378" t="s">
        <v>29</v>
      </c>
      <c r="M378" s="6">
        <f>IF(OR(ISBLANK(online_course_student_data_1!M378),online_course_student_data_1!M378&gt;5),MEDIAN(online_course_student_data_1!M:M),online_course_student_data_1!M378)</f>
        <v>5</v>
      </c>
      <c r="N378" s="5" t="str">
        <f>IF(AND(Table2[[#This Row],[Completed]]="Yes",Table2[[#This Row],[Feedback_Rating]]&gt;=4),"Yes","No")</f>
        <v>Yes</v>
      </c>
      <c r="O378" t="s">
        <v>1539</v>
      </c>
      <c r="P378">
        <f>LEN(Table2[[#This Row],[Session_Attendance]])-LEN(SUBSTITUTE(Table2[[#This Row],[Session_Attendance]],",",""))+1</f>
        <v>7</v>
      </c>
      <c r="Q378" t="str" cm="1">
        <f t="array" ref="Q378">_xlfn.IFS(AND(18&lt;=F378,F378&lt;=22),"Student",AND(23&lt;=F378,F378&lt;=30),"Early Career",AND(31&lt;=F378,F378&lt;=40),"Mid Career",TRUE,"Senior")</f>
        <v>Senior</v>
      </c>
      <c r="R378" t="str" cm="1">
        <f t="array" ref="R378">_xlfn.IFS(AND(0&lt;=J378+K378,J378+K378&lt;=5),"Low",AND(5&lt;=J378+K378,J378+K378&lt;=15),"Medium",TRUE,"High")</f>
        <v>High</v>
      </c>
    </row>
    <row r="379" spans="1:18" x14ac:dyDescent="0.3">
      <c r="A379" s="3" t="s">
        <v>1540</v>
      </c>
      <c r="B379" s="5" t="str">
        <f>PROPER(online_course_student_data_1!B379)</f>
        <v>Diane Martinez</v>
      </c>
      <c r="C379" t="s">
        <v>1542</v>
      </c>
      <c r="D379" s="5" t="s">
        <v>17</v>
      </c>
      <c r="E379" s="5" t="s">
        <v>26</v>
      </c>
      <c r="F379" s="6">
        <f>IF(OR(ISBLANK(online_course_student_data_1!F379),online_course_student_data_1!F379=0),FLOOR(AVERAGE(online_course_student_data_1!F:F),1),online_course_student_data_1!F379)</f>
        <v>15</v>
      </c>
      <c r="G379" s="1">
        <v>44735</v>
      </c>
      <c r="H379" s="5" t="s">
        <v>294</v>
      </c>
      <c r="I379" s="5" t="s">
        <v>20</v>
      </c>
      <c r="J379" s="6">
        <f>IF(online_course_student_data_1!J379&lt;1,online_course_student_data_1!J379*100,online_course_student_data_1!J379)</f>
        <v>38</v>
      </c>
      <c r="K379">
        <f>IF(online_course_student_data_1!K379&gt;10,online_course_student_data_1!K379/60,online_course_student_data_1!K379)</f>
        <v>0.75</v>
      </c>
      <c r="L379" t="s">
        <v>29</v>
      </c>
      <c r="M379" s="6">
        <f>IF(OR(ISBLANK(online_course_student_data_1!M379),online_course_student_data_1!M379&gt;5),MEDIAN(online_course_student_data_1!M:M),online_course_student_data_1!M379)</f>
        <v>1</v>
      </c>
      <c r="N379" s="5" t="str">
        <f>IF(AND(Table2[[#This Row],[Completed]]="Yes",Table2[[#This Row],[Feedback_Rating]]&gt;=4),"Yes","No")</f>
        <v>No</v>
      </c>
      <c r="O379" t="s">
        <v>1543</v>
      </c>
      <c r="P379">
        <f>LEN(Table2[[#This Row],[Session_Attendance]])-LEN(SUBSTITUTE(Table2[[#This Row],[Session_Attendance]],",",""))+1</f>
        <v>1</v>
      </c>
      <c r="Q379" t="str" cm="1">
        <f t="array" ref="Q379">_xlfn.IFS(AND(18&lt;=F379,F379&lt;=22),"Student",AND(23&lt;=F379,F379&lt;=30),"Early Career",AND(31&lt;=F379,F379&lt;=40),"Mid Career",TRUE,"Senior")</f>
        <v>Senior</v>
      </c>
      <c r="R379" t="str" cm="1">
        <f t="array" ref="R379">_xlfn.IFS(AND(0&lt;=J379+K379,J379+K379&lt;=5),"Low",AND(5&lt;=J379+K379,J379+K379&lt;=15),"Medium",TRUE,"High")</f>
        <v>High</v>
      </c>
    </row>
    <row r="380" spans="1:18" x14ac:dyDescent="0.3">
      <c r="A380" s="2" t="s">
        <v>1544</v>
      </c>
      <c r="B380" s="5" t="str">
        <f>PROPER(online_course_student_data_1!B380)</f>
        <v>Yolanda Ford</v>
      </c>
      <c r="C380" t="s">
        <v>1546</v>
      </c>
      <c r="D380" s="5" t="s">
        <v>17</v>
      </c>
      <c r="E380" s="5" t="s">
        <v>85</v>
      </c>
      <c r="F380" s="6">
        <f>IF(OR(ISBLANK(online_course_student_data_1!F380),online_course_student_data_1!F380=0),FLOOR(AVERAGE(online_course_student_data_1!F:F),1),online_course_student_data_1!F380)</f>
        <v>15</v>
      </c>
      <c r="G380" s="1">
        <v>44995</v>
      </c>
      <c r="H380" s="5" t="s">
        <v>27</v>
      </c>
      <c r="I380" s="5" t="s">
        <v>28</v>
      </c>
      <c r="J380" s="6">
        <f>IF(online_course_student_data_1!J380&lt;1,online_course_student_data_1!J380*100,online_course_student_data_1!J380)</f>
        <v>45</v>
      </c>
      <c r="K380">
        <f>IF(online_course_student_data_1!K380&gt;10,online_course_student_data_1!K380/60,online_course_student_data_1!K380)</f>
        <v>1.5</v>
      </c>
      <c r="L380" t="s">
        <v>36</v>
      </c>
      <c r="M380" s="6">
        <f>IF(OR(ISBLANK(online_course_student_data_1!M380),online_course_student_data_1!M380&gt;5),MEDIAN(online_course_student_data_1!M:M),online_course_student_data_1!M380)</f>
        <v>2</v>
      </c>
      <c r="N380" s="5" t="str">
        <f>IF(AND(Table2[[#This Row],[Completed]]="Yes",Table2[[#This Row],[Feedback_Rating]]&gt;=4),"Yes","No")</f>
        <v>No</v>
      </c>
      <c r="O380" t="s">
        <v>1547</v>
      </c>
      <c r="P380">
        <f>LEN(Table2[[#This Row],[Session_Attendance]])-LEN(SUBSTITUTE(Table2[[#This Row],[Session_Attendance]],",",""))+1</f>
        <v>3</v>
      </c>
      <c r="Q380" t="str" cm="1">
        <f t="array" ref="Q380">_xlfn.IFS(AND(18&lt;=F380,F380&lt;=22),"Student",AND(23&lt;=F380,F380&lt;=30),"Early Career",AND(31&lt;=F380,F380&lt;=40),"Mid Career",TRUE,"Senior")</f>
        <v>Senior</v>
      </c>
      <c r="R380" t="str" cm="1">
        <f t="array" ref="R380">_xlfn.IFS(AND(0&lt;=J380+K380,J380+K380&lt;=5),"Low",AND(5&lt;=J380+K380,J380+K380&lt;=15),"Medium",TRUE,"High")</f>
        <v>High</v>
      </c>
    </row>
    <row r="381" spans="1:18" x14ac:dyDescent="0.3">
      <c r="A381" s="3" t="s">
        <v>1548</v>
      </c>
      <c r="B381" s="5" t="str">
        <f>PROPER(online_course_student_data_1!B381)</f>
        <v>Sandra Martinez</v>
      </c>
      <c r="C381" t="s">
        <v>1550</v>
      </c>
      <c r="D381" s="5" t="s">
        <v>17</v>
      </c>
      <c r="E381" s="5" t="s">
        <v>42</v>
      </c>
      <c r="F381" s="6">
        <f>IF(OR(ISBLANK(online_course_student_data_1!F381),online_course_student_data_1!F381=0),FLOOR(AVERAGE(online_course_student_data_1!F:F),1),online_course_student_data_1!F381)</f>
        <v>15</v>
      </c>
      <c r="G381" s="1">
        <v>44940</v>
      </c>
      <c r="H381" s="5" t="s">
        <v>86</v>
      </c>
      <c r="I381" s="5" t="s">
        <v>28</v>
      </c>
      <c r="J381" s="6">
        <f>IF(online_course_student_data_1!J381&lt;1,online_course_student_data_1!J381*100,online_course_student_data_1!J381)</f>
        <v>61</v>
      </c>
      <c r="K381">
        <f>IF(online_course_student_data_1!K381&gt;10,online_course_student_data_1!K381/60,online_course_student_data_1!K381)</f>
        <v>1</v>
      </c>
      <c r="L381" t="s">
        <v>36</v>
      </c>
      <c r="M381" s="6">
        <f>IF(OR(ISBLANK(online_course_student_data_1!M381),online_course_student_data_1!M381&gt;5),MEDIAN(online_course_student_data_1!M:M),online_course_student_data_1!M381)</f>
        <v>2</v>
      </c>
      <c r="N381" s="5" t="str">
        <f>IF(AND(Table2[[#This Row],[Completed]]="Yes",Table2[[#This Row],[Feedback_Rating]]&gt;=4),"Yes","No")</f>
        <v>No</v>
      </c>
      <c r="O381" t="s">
        <v>258</v>
      </c>
      <c r="P381">
        <f>LEN(Table2[[#This Row],[Session_Attendance]])-LEN(SUBSTITUTE(Table2[[#This Row],[Session_Attendance]],",",""))+1</f>
        <v>2</v>
      </c>
      <c r="Q381" t="str" cm="1">
        <f t="array" ref="Q381">_xlfn.IFS(AND(18&lt;=F381,F381&lt;=22),"Student",AND(23&lt;=F381,F381&lt;=30),"Early Career",AND(31&lt;=F381,F381&lt;=40),"Mid Career",TRUE,"Senior")</f>
        <v>Senior</v>
      </c>
      <c r="R381" t="str" cm="1">
        <f t="array" ref="R381">_xlfn.IFS(AND(0&lt;=J381+K381,J381+K381&lt;=5),"Low",AND(5&lt;=J381+K381,J381+K381&lt;=15),"Medium",TRUE,"High")</f>
        <v>High</v>
      </c>
    </row>
    <row r="382" spans="1:18" x14ac:dyDescent="0.3">
      <c r="A382" s="2" t="s">
        <v>1551</v>
      </c>
      <c r="B382" s="5" t="str">
        <f>PROPER(online_course_student_data_1!B382)</f>
        <v>Christine Price</v>
      </c>
      <c r="C382" t="s">
        <v>1553</v>
      </c>
      <c r="D382" s="5" t="s">
        <v>17</v>
      </c>
      <c r="E382" s="5" t="s">
        <v>26</v>
      </c>
      <c r="F382" s="6">
        <f>IF(OR(ISBLANK(online_course_student_data_1!F382),online_course_student_data_1!F382=0),FLOOR(AVERAGE(online_course_student_data_1!F:F),1),online_course_student_data_1!F382)</f>
        <v>15</v>
      </c>
      <c r="G382" s="1">
        <v>45373</v>
      </c>
      <c r="H382" s="5" t="s">
        <v>19</v>
      </c>
      <c r="I382" s="5" t="s">
        <v>20</v>
      </c>
      <c r="J382" s="6">
        <f>IF(online_course_student_data_1!J382&lt;1,online_course_student_data_1!J382*100,online_course_student_data_1!J382)</f>
        <v>55</v>
      </c>
      <c r="K382">
        <f>IF(online_course_student_data_1!K382&gt;10,online_course_student_data_1!K382/60,online_course_student_data_1!K382)</f>
        <v>2</v>
      </c>
      <c r="L382" t="s">
        <v>29</v>
      </c>
      <c r="M382" s="6">
        <f>IF(OR(ISBLANK(online_course_student_data_1!M382),online_course_student_data_1!M382&gt;5),MEDIAN(online_course_student_data_1!M:M),online_course_student_data_1!M382)</f>
        <v>4</v>
      </c>
      <c r="N382" s="5" t="str">
        <f>IF(AND(Table2[[#This Row],[Completed]]="Yes",Table2[[#This Row],[Feedback_Rating]]&gt;=4),"Yes","No")</f>
        <v>Yes</v>
      </c>
      <c r="O382" t="s">
        <v>1554</v>
      </c>
      <c r="P382">
        <f>LEN(Table2[[#This Row],[Session_Attendance]])-LEN(SUBSTITUTE(Table2[[#This Row],[Session_Attendance]],",",""))+1</f>
        <v>6</v>
      </c>
      <c r="Q382" t="str" cm="1">
        <f t="array" ref="Q382">_xlfn.IFS(AND(18&lt;=F382,F382&lt;=22),"Student",AND(23&lt;=F382,F382&lt;=30),"Early Career",AND(31&lt;=F382,F382&lt;=40),"Mid Career",TRUE,"Senior")</f>
        <v>Senior</v>
      </c>
      <c r="R382" t="str" cm="1">
        <f t="array" ref="R382">_xlfn.IFS(AND(0&lt;=J382+K382,J382+K382&lt;=5),"Low",AND(5&lt;=J382+K382,J382+K382&lt;=15),"Medium",TRUE,"High")</f>
        <v>High</v>
      </c>
    </row>
    <row r="383" spans="1:18" x14ac:dyDescent="0.3">
      <c r="A383" s="3" t="s">
        <v>1555</v>
      </c>
      <c r="B383" s="5" t="str">
        <f>PROPER(online_course_student_data_1!B383)</f>
        <v>Stephen Boyer</v>
      </c>
      <c r="C383" t="s">
        <v>1557</v>
      </c>
      <c r="D383" s="5" t="s">
        <v>91</v>
      </c>
      <c r="E383" s="5" t="s">
        <v>48</v>
      </c>
      <c r="F383" s="6">
        <f>IF(OR(ISBLANK(online_course_student_data_1!F383),online_course_student_data_1!F383=0),FLOOR(AVERAGE(online_course_student_data_1!F:F),1),online_course_student_data_1!F383)</f>
        <v>15</v>
      </c>
      <c r="G383" s="1">
        <v>44847</v>
      </c>
      <c r="H383" s="5" t="s">
        <v>86</v>
      </c>
      <c r="I383" s="5" t="s">
        <v>28</v>
      </c>
      <c r="J383" s="6">
        <f>IF(online_course_student_data_1!J383&lt;1,online_course_student_data_1!J383*100,online_course_student_data_1!J383)</f>
        <v>41</v>
      </c>
      <c r="K383">
        <f>IF(online_course_student_data_1!K383&gt;10,online_course_student_data_1!K383/60,online_course_student_data_1!K383)</f>
        <v>0.75</v>
      </c>
      <c r="L383" t="s">
        <v>29</v>
      </c>
      <c r="M383" s="6">
        <f>IF(OR(ISBLANK(online_course_student_data_1!M383),online_course_student_data_1!M383&gt;5),MEDIAN(online_course_student_data_1!M:M),online_course_student_data_1!M383)</f>
        <v>5</v>
      </c>
      <c r="N383" s="5" t="str">
        <f>IF(AND(Table2[[#This Row],[Completed]]="Yes",Table2[[#This Row],[Feedback_Rating]]&gt;=4),"Yes","No")</f>
        <v>Yes</v>
      </c>
      <c r="O383" t="s">
        <v>1558</v>
      </c>
      <c r="P383">
        <f>LEN(Table2[[#This Row],[Session_Attendance]])-LEN(SUBSTITUTE(Table2[[#This Row],[Session_Attendance]],",",""))+1</f>
        <v>6</v>
      </c>
      <c r="Q383" t="str" cm="1">
        <f t="array" ref="Q383">_xlfn.IFS(AND(18&lt;=F383,F383&lt;=22),"Student",AND(23&lt;=F383,F383&lt;=30),"Early Career",AND(31&lt;=F383,F383&lt;=40),"Mid Career",TRUE,"Senior")</f>
        <v>Senior</v>
      </c>
      <c r="R383" t="str" cm="1">
        <f t="array" ref="R383">_xlfn.IFS(AND(0&lt;=J383+K383,J383+K383&lt;=5),"Low",AND(5&lt;=J383+K383,J383+K383&lt;=15),"Medium",TRUE,"High")</f>
        <v>High</v>
      </c>
    </row>
    <row r="384" spans="1:18" x14ac:dyDescent="0.3">
      <c r="A384" s="2" t="s">
        <v>1559</v>
      </c>
      <c r="B384" s="5" t="str">
        <f>PROPER(online_course_student_data_1!B384)</f>
        <v>Lauren Vazquez</v>
      </c>
      <c r="C384" t="s">
        <v>1561</v>
      </c>
      <c r="D384" s="5" t="s">
        <v>91</v>
      </c>
      <c r="E384" s="5" t="s">
        <v>42</v>
      </c>
      <c r="F384" s="6">
        <f>IF(OR(ISBLANK(online_course_student_data_1!F384),online_course_student_data_1!F384=0),FLOOR(AVERAGE(online_course_student_data_1!F:F),1),online_course_student_data_1!F384)</f>
        <v>15</v>
      </c>
      <c r="G384" s="1">
        <v>44843</v>
      </c>
      <c r="H384" s="5" t="s">
        <v>165</v>
      </c>
      <c r="I384" s="5" t="s">
        <v>142</v>
      </c>
      <c r="J384" s="6">
        <f>IF(online_course_student_data_1!J384&lt;1,online_course_student_data_1!J384*100,online_course_student_data_1!J384)</f>
        <v>43</v>
      </c>
      <c r="K384">
        <f>IF(online_course_student_data_1!K384&gt;10,online_course_student_data_1!K384/60,online_course_student_data_1!K384)</f>
        <v>2</v>
      </c>
      <c r="L384" t="s">
        <v>36</v>
      </c>
      <c r="M384" s="6">
        <f>IF(OR(ISBLANK(online_course_student_data_1!M384),online_course_student_data_1!M384&gt;5),MEDIAN(online_course_student_data_1!M:M),online_course_student_data_1!M384)</f>
        <v>1</v>
      </c>
      <c r="N384" s="5" t="str">
        <f>IF(AND(Table2[[#This Row],[Completed]]="Yes",Table2[[#This Row],[Feedback_Rating]]&gt;=4),"Yes","No")</f>
        <v>No</v>
      </c>
      <c r="O384" t="s">
        <v>1562</v>
      </c>
      <c r="P384">
        <f>LEN(Table2[[#This Row],[Session_Attendance]])-LEN(SUBSTITUTE(Table2[[#This Row],[Session_Attendance]],",",""))+1</f>
        <v>5</v>
      </c>
      <c r="Q384" t="str" cm="1">
        <f t="array" ref="Q384">_xlfn.IFS(AND(18&lt;=F384,F384&lt;=22),"Student",AND(23&lt;=F384,F384&lt;=30),"Early Career",AND(31&lt;=F384,F384&lt;=40),"Mid Career",TRUE,"Senior")</f>
        <v>Senior</v>
      </c>
      <c r="R384" t="str" cm="1">
        <f t="array" ref="R384">_xlfn.IFS(AND(0&lt;=J384+K384,J384+K384&lt;=5),"Low",AND(5&lt;=J384+K384,J384+K384&lt;=15),"Medium",TRUE,"High")</f>
        <v>High</v>
      </c>
    </row>
    <row r="385" spans="1:18" x14ac:dyDescent="0.3">
      <c r="A385" s="3" t="s">
        <v>1563</v>
      </c>
      <c r="B385" s="5" t="str">
        <f>PROPER(online_course_student_data_1!B385)</f>
        <v>Ashley Freeman</v>
      </c>
      <c r="C385" t="s">
        <v>1565</v>
      </c>
      <c r="D385" s="5" t="s">
        <v>17</v>
      </c>
      <c r="E385" s="5" t="s">
        <v>85</v>
      </c>
      <c r="F385" s="6">
        <f>IF(OR(ISBLANK(online_course_student_data_1!F385),online_course_student_data_1!F385=0),FLOOR(AVERAGE(online_course_student_data_1!F:F),1),online_course_student_data_1!F385)</f>
        <v>15</v>
      </c>
      <c r="G385" s="1">
        <v>44750</v>
      </c>
      <c r="H385" s="5" t="s">
        <v>229</v>
      </c>
      <c r="I385" s="5" t="s">
        <v>142</v>
      </c>
      <c r="J385" s="6">
        <f>IF(online_course_student_data_1!J385&lt;1,online_course_student_data_1!J385*100,online_course_student_data_1!J385)</f>
        <v>50</v>
      </c>
      <c r="K385">
        <f>IF(online_course_student_data_1!K385&gt;10,online_course_student_data_1!K385/60,online_course_student_data_1!K385)</f>
        <v>0.75</v>
      </c>
      <c r="L385" t="s">
        <v>29</v>
      </c>
      <c r="M385" s="6">
        <f>IF(OR(ISBLANK(online_course_student_data_1!M385),online_course_student_data_1!M385&gt;5),MEDIAN(online_course_student_data_1!M:M),online_course_student_data_1!M385)</f>
        <v>4</v>
      </c>
      <c r="N385" s="5" t="str">
        <f>IF(AND(Table2[[#This Row],[Completed]]="Yes",Table2[[#This Row],[Feedback_Rating]]&gt;=4),"Yes","No")</f>
        <v>Yes</v>
      </c>
      <c r="O385" t="s">
        <v>1566</v>
      </c>
      <c r="P385">
        <f>LEN(Table2[[#This Row],[Session_Attendance]])-LEN(SUBSTITUTE(Table2[[#This Row],[Session_Attendance]],",",""))+1</f>
        <v>8</v>
      </c>
      <c r="Q385" t="str" cm="1">
        <f t="array" ref="Q385">_xlfn.IFS(AND(18&lt;=F385,F385&lt;=22),"Student",AND(23&lt;=F385,F385&lt;=30),"Early Career",AND(31&lt;=F385,F385&lt;=40),"Mid Career",TRUE,"Senior")</f>
        <v>Senior</v>
      </c>
      <c r="R385" t="str" cm="1">
        <f t="array" ref="R385">_xlfn.IFS(AND(0&lt;=J385+K385,J385+K385&lt;=5),"Low",AND(5&lt;=J385+K385,J385+K385&lt;=15),"Medium",TRUE,"High")</f>
        <v>High</v>
      </c>
    </row>
    <row r="386" spans="1:18" x14ac:dyDescent="0.3">
      <c r="A386" s="2" t="s">
        <v>1567</v>
      </c>
      <c r="B386" s="5" t="str">
        <f>PROPER(online_course_student_data_1!B386)</f>
        <v>Andrew Mann</v>
      </c>
      <c r="C386" t="s">
        <v>1569</v>
      </c>
      <c r="D386" s="5" t="s">
        <v>91</v>
      </c>
      <c r="E386" s="5" t="s">
        <v>42</v>
      </c>
      <c r="F386" s="6">
        <f>IF(OR(ISBLANK(online_course_student_data_1!F386),online_course_student_data_1!F386=0),FLOOR(AVERAGE(online_course_student_data_1!F:F),1),online_course_student_data_1!F386)</f>
        <v>15</v>
      </c>
      <c r="G386" s="1">
        <v>45728</v>
      </c>
      <c r="H386" s="5" t="s">
        <v>86</v>
      </c>
      <c r="I386" s="5" t="s">
        <v>28</v>
      </c>
      <c r="J386" s="6">
        <f>IF(online_course_student_data_1!J386&lt;1,online_course_student_data_1!J386*100,online_course_student_data_1!J386)</f>
        <v>46</v>
      </c>
      <c r="K386">
        <f>IF(online_course_student_data_1!K386&gt;10,online_course_student_data_1!K386/60,online_course_student_data_1!K386)</f>
        <v>1</v>
      </c>
      <c r="L386" t="s">
        <v>36</v>
      </c>
      <c r="M386" s="6">
        <f>IF(OR(ISBLANK(online_course_student_data_1!M386),online_course_student_data_1!M386&gt;5),MEDIAN(online_course_student_data_1!M:M),online_course_student_data_1!M386)</f>
        <v>3</v>
      </c>
      <c r="N386" s="5" t="str">
        <f>IF(AND(Table2[[#This Row],[Completed]]="Yes",Table2[[#This Row],[Feedback_Rating]]&gt;=4),"Yes","No")</f>
        <v>No</v>
      </c>
      <c r="O386" t="s">
        <v>1570</v>
      </c>
      <c r="P386">
        <f>LEN(Table2[[#This Row],[Session_Attendance]])-LEN(SUBSTITUTE(Table2[[#This Row],[Session_Attendance]],",",""))+1</f>
        <v>2</v>
      </c>
      <c r="Q386" t="str" cm="1">
        <f t="array" ref="Q386">_xlfn.IFS(AND(18&lt;=F386,F386&lt;=22),"Student",AND(23&lt;=F386,F386&lt;=30),"Early Career",AND(31&lt;=F386,F386&lt;=40),"Mid Career",TRUE,"Senior")</f>
        <v>Senior</v>
      </c>
      <c r="R386" t="str" cm="1">
        <f t="array" ref="R386">_xlfn.IFS(AND(0&lt;=J386+K386,J386+K386&lt;=5),"Low",AND(5&lt;=J386+K386,J386+K386&lt;=15),"Medium",TRUE,"High")</f>
        <v>High</v>
      </c>
    </row>
    <row r="387" spans="1:18" x14ac:dyDescent="0.3">
      <c r="A387" s="3" t="s">
        <v>1571</v>
      </c>
      <c r="B387" s="5" t="str">
        <f>PROPER(online_course_student_data_1!B387)</f>
        <v>Linda Valencia</v>
      </c>
      <c r="C387" t="s">
        <v>1573</v>
      </c>
      <c r="D387" s="5" t="s">
        <v>17</v>
      </c>
      <c r="E387" s="5" t="s">
        <v>70</v>
      </c>
      <c r="F387" s="6">
        <f>IF(OR(ISBLANK(online_course_student_data_1!F387),online_course_student_data_1!F387=0),FLOOR(AVERAGE(online_course_student_data_1!F:F),1),online_course_student_data_1!F387)</f>
        <v>41</v>
      </c>
      <c r="G387" s="1">
        <v>45198</v>
      </c>
      <c r="H387" s="5" t="s">
        <v>86</v>
      </c>
      <c r="I387" s="5" t="s">
        <v>28</v>
      </c>
      <c r="J387" s="6">
        <f>IF(online_course_student_data_1!J387&lt;1,online_course_student_data_1!J387*100,online_course_student_data_1!J387)</f>
        <v>29</v>
      </c>
      <c r="K387">
        <f>IF(online_course_student_data_1!K387&gt;10,online_course_student_data_1!K387/60,online_course_student_data_1!K387)</f>
        <v>1.5</v>
      </c>
      <c r="L387" t="s">
        <v>29</v>
      </c>
      <c r="M387" s="6">
        <f>IF(OR(ISBLANK(online_course_student_data_1!M387),online_course_student_data_1!M387&gt;5),MEDIAN(online_course_student_data_1!M:M),online_course_student_data_1!M387)</f>
        <v>2</v>
      </c>
      <c r="N387" s="5" t="str">
        <f>IF(AND(Table2[[#This Row],[Completed]]="Yes",Table2[[#This Row],[Feedback_Rating]]&gt;=4),"Yes","No")</f>
        <v>No</v>
      </c>
      <c r="O387" t="s">
        <v>1574</v>
      </c>
      <c r="P387">
        <f>LEN(Table2[[#This Row],[Session_Attendance]])-LEN(SUBSTITUTE(Table2[[#This Row],[Session_Attendance]],",",""))+1</f>
        <v>8</v>
      </c>
      <c r="Q387" t="str" cm="1">
        <f t="array" ref="Q387">_xlfn.IFS(AND(18&lt;=F387,F387&lt;=22),"Student",AND(23&lt;=F387,F387&lt;=30),"Early Career",AND(31&lt;=F387,F387&lt;=40),"Mid Career",TRUE,"Senior")</f>
        <v>Senior</v>
      </c>
      <c r="R387" t="str" cm="1">
        <f t="array" ref="R387">_xlfn.IFS(AND(0&lt;=J387+K387,J387+K387&lt;=5),"Low",AND(5&lt;=J387+K387,J387+K387&lt;=15),"Medium",TRUE,"High")</f>
        <v>High</v>
      </c>
    </row>
    <row r="388" spans="1:18" x14ac:dyDescent="0.3">
      <c r="A388" s="2" t="s">
        <v>1575</v>
      </c>
      <c r="B388" s="5" t="str">
        <f>PROPER(online_course_student_data_1!B388)</f>
        <v>Helen Oliver</v>
      </c>
      <c r="C388" t="s">
        <v>4733</v>
      </c>
      <c r="D388" s="5" t="s">
        <v>17</v>
      </c>
      <c r="E388" s="5" t="s">
        <v>26</v>
      </c>
      <c r="F388" s="6">
        <f>IF(OR(ISBLANK(online_course_student_data_1!F388),online_course_student_data_1!F388=0),FLOOR(AVERAGE(online_course_student_data_1!F:F),1),online_course_student_data_1!F388)</f>
        <v>24</v>
      </c>
      <c r="G388" s="1">
        <v>45246</v>
      </c>
      <c r="H388" s="5" t="s">
        <v>165</v>
      </c>
      <c r="I388" s="5" t="s">
        <v>142</v>
      </c>
      <c r="J388" s="6">
        <f>IF(online_course_student_data_1!J388&lt;1,online_course_student_data_1!J388*100,online_course_student_data_1!J388)</f>
        <v>14.000000000000002</v>
      </c>
      <c r="K388">
        <f>IF(online_course_student_data_1!K388&gt;10,online_course_student_data_1!K388/60,online_course_student_data_1!K388)</f>
        <v>2</v>
      </c>
      <c r="L388" t="s">
        <v>29</v>
      </c>
      <c r="M388" s="6">
        <f>IF(OR(ISBLANK(online_course_student_data_1!M388),online_course_student_data_1!M388&gt;5),MEDIAN(online_course_student_data_1!M:M),online_course_student_data_1!M388)</f>
        <v>3</v>
      </c>
      <c r="N388" s="5" t="str">
        <f>IF(AND(Table2[[#This Row],[Completed]]="Yes",Table2[[#This Row],[Feedback_Rating]]&gt;=4),"Yes","No")</f>
        <v>No</v>
      </c>
      <c r="O388" t="s">
        <v>1577</v>
      </c>
      <c r="P388">
        <f>LEN(Table2[[#This Row],[Session_Attendance]])-LEN(SUBSTITUTE(Table2[[#This Row],[Session_Attendance]],",",""))+1</f>
        <v>1</v>
      </c>
      <c r="Q388" t="str" cm="1">
        <f t="array" ref="Q388">_xlfn.IFS(AND(18&lt;=F388,F388&lt;=22),"Student",AND(23&lt;=F388,F388&lt;=30),"Early Career",AND(31&lt;=F388,F388&lt;=40),"Mid Career",TRUE,"Senior")</f>
        <v>Early Career</v>
      </c>
      <c r="R388" t="str" cm="1">
        <f t="array" ref="R388">_xlfn.IFS(AND(0&lt;=J388+K388,J388+K388&lt;=5),"Low",AND(5&lt;=J388+K388,J388+K388&lt;=15),"Medium",TRUE,"High")</f>
        <v>High</v>
      </c>
    </row>
    <row r="389" spans="1:18" x14ac:dyDescent="0.3">
      <c r="A389" s="3" t="s">
        <v>1578</v>
      </c>
      <c r="B389" s="5" t="str">
        <f>PROPER(online_course_student_data_1!B389)</f>
        <v>Jasmine Warren</v>
      </c>
      <c r="C389" t="s">
        <v>1580</v>
      </c>
      <c r="D389" s="5" t="s">
        <v>91</v>
      </c>
      <c r="E389" s="5" t="s">
        <v>42</v>
      </c>
      <c r="F389" s="6">
        <f>IF(OR(ISBLANK(online_course_student_data_1!F389),online_course_student_data_1!F389=0),FLOOR(AVERAGE(online_course_student_data_1!F:F),1),online_course_student_data_1!F389)</f>
        <v>23</v>
      </c>
      <c r="G389" s="1">
        <v>45156</v>
      </c>
      <c r="H389" s="5" t="s">
        <v>65</v>
      </c>
      <c r="I389" s="5" t="s">
        <v>28</v>
      </c>
      <c r="J389" s="6">
        <f>IF(online_course_student_data_1!J389&lt;1,online_course_student_data_1!J389*100,online_course_student_data_1!J389)</f>
        <v>2</v>
      </c>
      <c r="K389">
        <f>IF(online_course_student_data_1!K389&gt;10,online_course_student_data_1!K389/60,online_course_student_data_1!K389)</f>
        <v>1</v>
      </c>
      <c r="L389" t="s">
        <v>36</v>
      </c>
      <c r="M389" s="6">
        <f>IF(OR(ISBLANK(online_course_student_data_1!M389),online_course_student_data_1!M389&gt;5),MEDIAN(online_course_student_data_1!M:M),online_course_student_data_1!M389)</f>
        <v>4</v>
      </c>
      <c r="N389" s="5" t="str">
        <f>IF(AND(Table2[[#This Row],[Completed]]="Yes",Table2[[#This Row],[Feedback_Rating]]&gt;=4),"Yes","No")</f>
        <v>No</v>
      </c>
      <c r="O389" t="s">
        <v>1581</v>
      </c>
      <c r="P389">
        <f>LEN(Table2[[#This Row],[Session_Attendance]])-LEN(SUBSTITUTE(Table2[[#This Row],[Session_Attendance]],",",""))+1</f>
        <v>3</v>
      </c>
      <c r="Q389" t="str" cm="1">
        <f t="array" ref="Q389">_xlfn.IFS(AND(18&lt;=F389,F389&lt;=22),"Student",AND(23&lt;=F389,F389&lt;=30),"Early Career",AND(31&lt;=F389,F389&lt;=40),"Mid Career",TRUE,"Senior")</f>
        <v>Early Career</v>
      </c>
      <c r="R389" t="str" cm="1">
        <f t="array" ref="R389">_xlfn.IFS(AND(0&lt;=J389+K389,J389+K389&lt;=5),"Low",AND(5&lt;=J389+K389,J389+K389&lt;=15),"Medium",TRUE,"High")</f>
        <v>Low</v>
      </c>
    </row>
    <row r="390" spans="1:18" x14ac:dyDescent="0.3">
      <c r="A390" s="2" t="s">
        <v>1582</v>
      </c>
      <c r="B390" s="5" t="str">
        <f>PROPER(online_course_student_data_1!B390)</f>
        <v>Russell Anderson</v>
      </c>
      <c r="C390" t="s">
        <v>1584</v>
      </c>
      <c r="D390" s="5" t="s">
        <v>17</v>
      </c>
      <c r="E390" s="5" t="s">
        <v>70</v>
      </c>
      <c r="F390" s="6">
        <f>IF(OR(ISBLANK(online_course_student_data_1!F390),online_course_student_data_1!F390=0),FLOOR(AVERAGE(online_course_student_data_1!F:F),1),online_course_student_data_1!F390)</f>
        <v>15</v>
      </c>
      <c r="G390" s="1">
        <v>45158</v>
      </c>
      <c r="H390" s="5" t="s">
        <v>65</v>
      </c>
      <c r="I390" s="5" t="s">
        <v>28</v>
      </c>
      <c r="J390" s="6">
        <f>IF(online_course_student_data_1!J390&lt;1,online_course_student_data_1!J390*100,online_course_student_data_1!J390)</f>
        <v>1</v>
      </c>
      <c r="K390">
        <f>IF(online_course_student_data_1!K390&gt;10,online_course_student_data_1!K390/60,online_course_student_data_1!K390)</f>
        <v>2</v>
      </c>
      <c r="L390" t="s">
        <v>36</v>
      </c>
      <c r="M390" s="6">
        <f>IF(OR(ISBLANK(online_course_student_data_1!M390),online_course_student_data_1!M390&gt;5),MEDIAN(online_course_student_data_1!M:M),online_course_student_data_1!M390)</f>
        <v>1</v>
      </c>
      <c r="N390" s="5" t="str">
        <f>IF(AND(Table2[[#This Row],[Completed]]="Yes",Table2[[#This Row],[Feedback_Rating]]&gt;=4),"Yes","No")</f>
        <v>No</v>
      </c>
      <c r="O390" t="s">
        <v>1585</v>
      </c>
      <c r="P390">
        <f>LEN(Table2[[#This Row],[Session_Attendance]])-LEN(SUBSTITUTE(Table2[[#This Row],[Session_Attendance]],",",""))+1</f>
        <v>1</v>
      </c>
      <c r="Q390" t="str" cm="1">
        <f t="array" ref="Q390">_xlfn.IFS(AND(18&lt;=F390,F390&lt;=22),"Student",AND(23&lt;=F390,F390&lt;=30),"Early Career",AND(31&lt;=F390,F390&lt;=40),"Mid Career",TRUE,"Senior")</f>
        <v>Senior</v>
      </c>
      <c r="R390" t="str" cm="1">
        <f t="array" ref="R390">_xlfn.IFS(AND(0&lt;=J390+K390,J390+K390&lt;=5),"Low",AND(5&lt;=J390+K390,J390+K390&lt;=15),"Medium",TRUE,"High")</f>
        <v>Low</v>
      </c>
    </row>
    <row r="391" spans="1:18" x14ac:dyDescent="0.3">
      <c r="A391" s="3" t="s">
        <v>1586</v>
      </c>
      <c r="B391" s="5" t="str">
        <f>PROPER(online_course_student_data_1!B391)</f>
        <v>Daniel Robbins</v>
      </c>
      <c r="C391" t="s">
        <v>1588</v>
      </c>
      <c r="D391" s="5" t="s">
        <v>17</v>
      </c>
      <c r="E391" s="5" t="s">
        <v>48</v>
      </c>
      <c r="F391" s="6">
        <f>IF(OR(ISBLANK(online_course_student_data_1!F391),online_course_student_data_1!F391=0),FLOOR(AVERAGE(online_course_student_data_1!F:F),1),online_course_student_data_1!F391)</f>
        <v>15</v>
      </c>
      <c r="G391" s="1">
        <v>45474</v>
      </c>
      <c r="H391" s="5" t="s">
        <v>152</v>
      </c>
      <c r="I391" s="5" t="s">
        <v>56</v>
      </c>
      <c r="J391" s="6">
        <f>IF(online_course_student_data_1!J391&lt;1,online_course_student_data_1!J391*100,online_course_student_data_1!J391)</f>
        <v>12</v>
      </c>
      <c r="K391">
        <f>IF(online_course_student_data_1!K391&gt;10,online_course_student_data_1!K391/60,online_course_student_data_1!K391)</f>
        <v>0.75</v>
      </c>
      <c r="L391" t="s">
        <v>29</v>
      </c>
      <c r="M391" s="6">
        <f>IF(OR(ISBLANK(online_course_student_data_1!M391),online_course_student_data_1!M391&gt;5),MEDIAN(online_course_student_data_1!M:M),online_course_student_data_1!M391)</f>
        <v>3</v>
      </c>
      <c r="N391" s="5" t="str">
        <f>IF(AND(Table2[[#This Row],[Completed]]="Yes",Table2[[#This Row],[Feedback_Rating]]&gt;=4),"Yes","No")</f>
        <v>No</v>
      </c>
      <c r="O391" t="s">
        <v>1589</v>
      </c>
      <c r="P391">
        <f>LEN(Table2[[#This Row],[Session_Attendance]])-LEN(SUBSTITUTE(Table2[[#This Row],[Session_Attendance]],",",""))+1</f>
        <v>7</v>
      </c>
      <c r="Q391" t="str" cm="1">
        <f t="array" ref="Q391">_xlfn.IFS(AND(18&lt;=F391,F391&lt;=22),"Student",AND(23&lt;=F391,F391&lt;=30),"Early Career",AND(31&lt;=F391,F391&lt;=40),"Mid Career",TRUE,"Senior")</f>
        <v>Senior</v>
      </c>
      <c r="R391" t="str" cm="1">
        <f t="array" ref="R391">_xlfn.IFS(AND(0&lt;=J391+K391,J391+K391&lt;=5),"Low",AND(5&lt;=J391+K391,J391+K391&lt;=15),"Medium",TRUE,"High")</f>
        <v>Medium</v>
      </c>
    </row>
    <row r="392" spans="1:18" x14ac:dyDescent="0.3">
      <c r="A392" s="2" t="s">
        <v>1590</v>
      </c>
      <c r="B392" s="5" t="str">
        <f>PROPER(online_course_student_data_1!B392)</f>
        <v>Jacob Erickson</v>
      </c>
      <c r="C392" t="s">
        <v>4733</v>
      </c>
      <c r="D392" s="5" t="s">
        <v>17</v>
      </c>
      <c r="E392" s="5" t="s">
        <v>26</v>
      </c>
      <c r="F392" s="6">
        <f>IF(OR(ISBLANK(online_course_student_data_1!F392),online_course_student_data_1!F392=0),FLOOR(AVERAGE(online_course_student_data_1!F:F),1),online_course_student_data_1!F392)</f>
        <v>15</v>
      </c>
      <c r="G392" s="1">
        <v>45218</v>
      </c>
      <c r="H392" s="5" t="s">
        <v>19</v>
      </c>
      <c r="I392" s="5" t="s">
        <v>20</v>
      </c>
      <c r="J392" s="6">
        <f>IF(online_course_student_data_1!J392&lt;1,online_course_student_data_1!J392*100,online_course_student_data_1!J392)</f>
        <v>62</v>
      </c>
      <c r="K392">
        <f>IF(online_course_student_data_1!K392&gt;10,online_course_student_data_1!K392/60,online_course_student_data_1!K392)</f>
        <v>0.75</v>
      </c>
      <c r="L392" t="s">
        <v>29</v>
      </c>
      <c r="M392" s="6">
        <f>IF(OR(ISBLANK(online_course_student_data_1!M392),online_course_student_data_1!M392&gt;5),MEDIAN(online_course_student_data_1!M:M),online_course_student_data_1!M392)</f>
        <v>4</v>
      </c>
      <c r="N392" s="5" t="str">
        <f>IF(AND(Table2[[#This Row],[Completed]]="Yes",Table2[[#This Row],[Feedback_Rating]]&gt;=4),"Yes","No")</f>
        <v>Yes</v>
      </c>
      <c r="O392" t="s">
        <v>1592</v>
      </c>
      <c r="P392">
        <f>LEN(Table2[[#This Row],[Session_Attendance]])-LEN(SUBSTITUTE(Table2[[#This Row],[Session_Attendance]],",",""))+1</f>
        <v>4</v>
      </c>
      <c r="Q392" t="str" cm="1">
        <f t="array" ref="Q392">_xlfn.IFS(AND(18&lt;=F392,F392&lt;=22),"Student",AND(23&lt;=F392,F392&lt;=30),"Early Career",AND(31&lt;=F392,F392&lt;=40),"Mid Career",TRUE,"Senior")</f>
        <v>Senior</v>
      </c>
      <c r="R392" t="str" cm="1">
        <f t="array" ref="R392">_xlfn.IFS(AND(0&lt;=J392+K392,J392+K392&lt;=5),"Low",AND(5&lt;=J392+K392,J392+K392&lt;=15),"Medium",TRUE,"High")</f>
        <v>High</v>
      </c>
    </row>
    <row r="393" spans="1:18" x14ac:dyDescent="0.3">
      <c r="A393" s="3" t="s">
        <v>1593</v>
      </c>
      <c r="B393" s="5" t="str">
        <f>PROPER(online_course_student_data_1!B393)</f>
        <v>Eric Blackburn</v>
      </c>
      <c r="C393" t="s">
        <v>1595</v>
      </c>
      <c r="D393" s="5" t="s">
        <v>17</v>
      </c>
      <c r="E393" s="5" t="s">
        <v>70</v>
      </c>
      <c r="F393" s="6">
        <f>IF(OR(ISBLANK(online_course_student_data_1!F393),online_course_student_data_1!F393=0),FLOOR(AVERAGE(online_course_student_data_1!F:F),1),online_course_student_data_1!F393)</f>
        <v>39</v>
      </c>
      <c r="G393" s="1">
        <v>45616</v>
      </c>
      <c r="H393" s="5" t="s">
        <v>34</v>
      </c>
      <c r="I393" s="5" t="s">
        <v>35</v>
      </c>
      <c r="J393" s="6">
        <f>IF(online_course_student_data_1!J393&lt;1,online_course_student_data_1!J393*100,online_course_student_data_1!J393)</f>
        <v>3</v>
      </c>
      <c r="K393">
        <f>IF(online_course_student_data_1!K393&gt;10,online_course_student_data_1!K393/60,online_course_student_data_1!K393)</f>
        <v>2</v>
      </c>
      <c r="L393" t="s">
        <v>36</v>
      </c>
      <c r="M393" s="6">
        <f>IF(OR(ISBLANK(online_course_student_data_1!M393),online_course_student_data_1!M393&gt;5),MEDIAN(online_course_student_data_1!M:M),online_course_student_data_1!M393)</f>
        <v>5</v>
      </c>
      <c r="N393" s="5" t="str">
        <f>IF(AND(Table2[[#This Row],[Completed]]="Yes",Table2[[#This Row],[Feedback_Rating]]&gt;=4),"Yes","No")</f>
        <v>No</v>
      </c>
      <c r="O393" t="s">
        <v>1596</v>
      </c>
      <c r="P393">
        <f>LEN(Table2[[#This Row],[Session_Attendance]])-LEN(SUBSTITUTE(Table2[[#This Row],[Session_Attendance]],",",""))+1</f>
        <v>5</v>
      </c>
      <c r="Q393" t="str" cm="1">
        <f t="array" ref="Q393">_xlfn.IFS(AND(18&lt;=F393,F393&lt;=22),"Student",AND(23&lt;=F393,F393&lt;=30),"Early Career",AND(31&lt;=F393,F393&lt;=40),"Mid Career",TRUE,"Senior")</f>
        <v>Mid Career</v>
      </c>
      <c r="R393" t="str" cm="1">
        <f t="array" ref="R393">_xlfn.IFS(AND(0&lt;=J393+K393,J393+K393&lt;=5),"Low",AND(5&lt;=J393+K393,J393+K393&lt;=15),"Medium",TRUE,"High")</f>
        <v>Low</v>
      </c>
    </row>
    <row r="394" spans="1:18" x14ac:dyDescent="0.3">
      <c r="A394" s="2" t="s">
        <v>1597</v>
      </c>
      <c r="B394" s="5" t="str">
        <f>PROPER(online_course_student_data_1!B394)</f>
        <v>Jennifer Garcia</v>
      </c>
      <c r="C394" t="s">
        <v>1599</v>
      </c>
      <c r="D394" s="5" t="s">
        <v>17</v>
      </c>
      <c r="E394" s="5" t="s">
        <v>48</v>
      </c>
      <c r="F394" s="6">
        <f>IF(OR(ISBLANK(online_course_student_data_1!F394),online_course_student_data_1!F394=0),FLOOR(AVERAGE(online_course_student_data_1!F:F),1),online_course_student_data_1!F394)</f>
        <v>35</v>
      </c>
      <c r="G394" s="1">
        <v>45543</v>
      </c>
      <c r="H394" s="5" t="s">
        <v>27</v>
      </c>
      <c r="I394" s="5" t="s">
        <v>28</v>
      </c>
      <c r="J394" s="6">
        <f>IF(online_course_student_data_1!J394&lt;1,online_course_student_data_1!J394*100,online_course_student_data_1!J394)</f>
        <v>19</v>
      </c>
      <c r="K394">
        <f>IF(online_course_student_data_1!K394&gt;10,online_course_student_data_1!K394/60,online_course_student_data_1!K394)</f>
        <v>2</v>
      </c>
      <c r="L394" t="s">
        <v>36</v>
      </c>
      <c r="M394" s="6">
        <f>IF(OR(ISBLANK(online_course_student_data_1!M394),online_course_student_data_1!M394&gt;5),MEDIAN(online_course_student_data_1!M:M),online_course_student_data_1!M394)</f>
        <v>4</v>
      </c>
      <c r="N394" s="5" t="str">
        <f>IF(AND(Table2[[#This Row],[Completed]]="Yes",Table2[[#This Row],[Feedback_Rating]]&gt;=4),"Yes","No")</f>
        <v>No</v>
      </c>
      <c r="O394" t="s">
        <v>1600</v>
      </c>
      <c r="P394">
        <f>LEN(Table2[[#This Row],[Session_Attendance]])-LEN(SUBSTITUTE(Table2[[#This Row],[Session_Attendance]],",",""))+1</f>
        <v>4</v>
      </c>
      <c r="Q394" t="str" cm="1">
        <f t="array" ref="Q394">_xlfn.IFS(AND(18&lt;=F394,F394&lt;=22),"Student",AND(23&lt;=F394,F394&lt;=30),"Early Career",AND(31&lt;=F394,F394&lt;=40),"Mid Career",TRUE,"Senior")</f>
        <v>Mid Career</v>
      </c>
      <c r="R394" t="str" cm="1">
        <f t="array" ref="R394">_xlfn.IFS(AND(0&lt;=J394+K394,J394+K394&lt;=5),"Low",AND(5&lt;=J394+K394,J394+K394&lt;=15),"Medium",TRUE,"High")</f>
        <v>High</v>
      </c>
    </row>
    <row r="395" spans="1:18" x14ac:dyDescent="0.3">
      <c r="A395" s="3" t="s">
        <v>1601</v>
      </c>
      <c r="B395" s="5" t="str">
        <f>PROPER(online_course_student_data_1!B395)</f>
        <v>Mary Ferguson</v>
      </c>
      <c r="C395" t="s">
        <v>1603</v>
      </c>
      <c r="D395" s="5" t="s">
        <v>91</v>
      </c>
      <c r="E395" s="5" t="s">
        <v>48</v>
      </c>
      <c r="F395" s="6">
        <f>IF(OR(ISBLANK(online_course_student_data_1!F395),online_course_student_data_1!F395=0),FLOOR(AVERAGE(online_course_student_data_1!F:F),1),online_course_student_data_1!F395)</f>
        <v>28</v>
      </c>
      <c r="G395" s="1">
        <v>44917</v>
      </c>
      <c r="H395" s="5" t="s">
        <v>27</v>
      </c>
      <c r="I395" s="5" t="s">
        <v>28</v>
      </c>
      <c r="J395" s="6">
        <f>IF(online_course_student_data_1!J395&lt;1,online_course_student_data_1!J395*100,online_course_student_data_1!J395)</f>
        <v>90</v>
      </c>
      <c r="K395">
        <f>IF(online_course_student_data_1!K395&gt;10,online_course_student_data_1!K395/60,online_course_student_data_1!K395)</f>
        <v>1.5</v>
      </c>
      <c r="L395" t="s">
        <v>36</v>
      </c>
      <c r="M395" s="6">
        <f>IF(OR(ISBLANK(online_course_student_data_1!M395),online_course_student_data_1!M395&gt;5),MEDIAN(online_course_student_data_1!M:M),online_course_student_data_1!M395)</f>
        <v>5</v>
      </c>
      <c r="N395" s="5" t="str">
        <f>IF(AND(Table2[[#This Row],[Completed]]="Yes",Table2[[#This Row],[Feedback_Rating]]&gt;=4),"Yes","No")</f>
        <v>No</v>
      </c>
      <c r="O395" t="s">
        <v>1604</v>
      </c>
      <c r="P395">
        <f>LEN(Table2[[#This Row],[Session_Attendance]])-LEN(SUBSTITUTE(Table2[[#This Row],[Session_Attendance]],",",""))+1</f>
        <v>4</v>
      </c>
      <c r="Q395" t="str" cm="1">
        <f t="array" ref="Q395">_xlfn.IFS(AND(18&lt;=F395,F395&lt;=22),"Student",AND(23&lt;=F395,F395&lt;=30),"Early Career",AND(31&lt;=F395,F395&lt;=40),"Mid Career",TRUE,"Senior")</f>
        <v>Early Career</v>
      </c>
      <c r="R395" t="str" cm="1">
        <f t="array" ref="R395">_xlfn.IFS(AND(0&lt;=J395+K395,J395+K395&lt;=5),"Low",AND(5&lt;=J395+K395,J395+K395&lt;=15),"Medium",TRUE,"High")</f>
        <v>High</v>
      </c>
    </row>
    <row r="396" spans="1:18" x14ac:dyDescent="0.3">
      <c r="A396" s="2" t="s">
        <v>1605</v>
      </c>
      <c r="B396" s="5" t="str">
        <f>PROPER(online_course_student_data_1!B396)</f>
        <v>Lisa Hart</v>
      </c>
      <c r="C396" t="s">
        <v>1607</v>
      </c>
      <c r="D396" s="5" t="s">
        <v>91</v>
      </c>
      <c r="E396" s="5" t="s">
        <v>42</v>
      </c>
      <c r="F396" s="6">
        <f>IF(OR(ISBLANK(online_course_student_data_1!F396),online_course_student_data_1!F396=0),FLOOR(AVERAGE(online_course_student_data_1!F:F),1),online_course_student_data_1!F396)</f>
        <v>15</v>
      </c>
      <c r="G396" s="1">
        <v>45298</v>
      </c>
      <c r="H396" s="5" t="s">
        <v>19</v>
      </c>
      <c r="I396" s="5" t="s">
        <v>20</v>
      </c>
      <c r="J396" s="6">
        <f>IF(online_course_student_data_1!J396&lt;1,online_course_student_data_1!J396*100,online_course_student_data_1!J396)</f>
        <v>97</v>
      </c>
      <c r="K396">
        <f>IF(online_course_student_data_1!K396&gt;10,online_course_student_data_1!K396/60,online_course_student_data_1!K396)</f>
        <v>1.5</v>
      </c>
      <c r="L396" t="s">
        <v>36</v>
      </c>
      <c r="M396" s="6">
        <f>IF(OR(ISBLANK(online_course_student_data_1!M396),online_course_student_data_1!M396&gt;5),MEDIAN(online_course_student_data_1!M:M),online_course_student_data_1!M396)</f>
        <v>3</v>
      </c>
      <c r="N396" s="5" t="str">
        <f>IF(AND(Table2[[#This Row],[Completed]]="Yes",Table2[[#This Row],[Feedback_Rating]]&gt;=4),"Yes","No")</f>
        <v>No</v>
      </c>
      <c r="O396" t="s">
        <v>359</v>
      </c>
      <c r="P396">
        <f>LEN(Table2[[#This Row],[Session_Attendance]])-LEN(SUBSTITUTE(Table2[[#This Row],[Session_Attendance]],",",""))+1</f>
        <v>6</v>
      </c>
      <c r="Q396" t="str" cm="1">
        <f t="array" ref="Q396">_xlfn.IFS(AND(18&lt;=F396,F396&lt;=22),"Student",AND(23&lt;=F396,F396&lt;=30),"Early Career",AND(31&lt;=F396,F396&lt;=40),"Mid Career",TRUE,"Senior")</f>
        <v>Senior</v>
      </c>
      <c r="R396" t="str" cm="1">
        <f t="array" ref="R396">_xlfn.IFS(AND(0&lt;=J396+K396,J396+K396&lt;=5),"Low",AND(5&lt;=J396+K396,J396+K396&lt;=15),"Medium",TRUE,"High")</f>
        <v>High</v>
      </c>
    </row>
    <row r="397" spans="1:18" x14ac:dyDescent="0.3">
      <c r="A397" s="3" t="s">
        <v>1608</v>
      </c>
      <c r="B397" s="5" t="str">
        <f>PROPER(online_course_student_data_1!B397)</f>
        <v>Kelly Holder</v>
      </c>
      <c r="C397" t="s">
        <v>1610</v>
      </c>
      <c r="D397" s="5" t="s">
        <v>17</v>
      </c>
      <c r="E397" s="5" t="s">
        <v>85</v>
      </c>
      <c r="F397" s="6">
        <f>IF(OR(ISBLANK(online_course_student_data_1!F397),online_course_student_data_1!F397=0),FLOOR(AVERAGE(online_course_student_data_1!F:F),1),online_course_student_data_1!F397)</f>
        <v>15</v>
      </c>
      <c r="G397" s="1">
        <v>44658</v>
      </c>
      <c r="H397" s="5" t="s">
        <v>34</v>
      </c>
      <c r="I397" s="5" t="s">
        <v>35</v>
      </c>
      <c r="J397" s="6">
        <f>IF(online_course_student_data_1!J397&lt;1,online_course_student_data_1!J397*100,online_course_student_data_1!J397)</f>
        <v>3</v>
      </c>
      <c r="K397">
        <f>IF(online_course_student_data_1!K397&gt;10,online_course_student_data_1!K397/60,online_course_student_data_1!K397)</f>
        <v>1.5</v>
      </c>
      <c r="L397" t="s">
        <v>29</v>
      </c>
      <c r="M397" s="6">
        <f>IF(OR(ISBLANK(online_course_student_data_1!M397),online_course_student_data_1!M397&gt;5),MEDIAN(online_course_student_data_1!M:M),online_course_student_data_1!M397)</f>
        <v>4</v>
      </c>
      <c r="N397" s="5" t="str">
        <f>IF(AND(Table2[[#This Row],[Completed]]="Yes",Table2[[#This Row],[Feedback_Rating]]&gt;=4),"Yes","No")</f>
        <v>Yes</v>
      </c>
      <c r="O397" t="s">
        <v>1611</v>
      </c>
      <c r="P397">
        <f>LEN(Table2[[#This Row],[Session_Attendance]])-LEN(SUBSTITUTE(Table2[[#This Row],[Session_Attendance]],",",""))+1</f>
        <v>4</v>
      </c>
      <c r="Q397" t="str" cm="1">
        <f t="array" ref="Q397">_xlfn.IFS(AND(18&lt;=F397,F397&lt;=22),"Student",AND(23&lt;=F397,F397&lt;=30),"Early Career",AND(31&lt;=F397,F397&lt;=40),"Mid Career",TRUE,"Senior")</f>
        <v>Senior</v>
      </c>
      <c r="R397" t="str" cm="1">
        <f t="array" ref="R397">_xlfn.IFS(AND(0&lt;=J397+K397,J397+K397&lt;=5),"Low",AND(5&lt;=J397+K397,J397+K397&lt;=15),"Medium",TRUE,"High")</f>
        <v>Low</v>
      </c>
    </row>
    <row r="398" spans="1:18" x14ac:dyDescent="0.3">
      <c r="A398" s="2" t="s">
        <v>1612</v>
      </c>
      <c r="B398" s="5" t="str">
        <f>PROPER(online_course_student_data_1!B398)</f>
        <v>Tamara Dixon</v>
      </c>
      <c r="C398" t="s">
        <v>1614</v>
      </c>
      <c r="D398" s="5" t="s">
        <v>91</v>
      </c>
      <c r="E398" s="5" t="s">
        <v>85</v>
      </c>
      <c r="F398" s="6">
        <f>IF(OR(ISBLANK(online_course_student_data_1!F398),online_course_student_data_1!F398=0),FLOOR(AVERAGE(online_course_student_data_1!F:F),1),online_course_student_data_1!F398)</f>
        <v>25</v>
      </c>
      <c r="G398" s="1">
        <v>44691</v>
      </c>
      <c r="H398" s="5" t="s">
        <v>152</v>
      </c>
      <c r="I398" s="5" t="s">
        <v>56</v>
      </c>
      <c r="J398" s="6">
        <f>IF(online_course_student_data_1!J398&lt;1,online_course_student_data_1!J398*100,online_course_student_data_1!J398)</f>
        <v>23</v>
      </c>
      <c r="K398">
        <f>IF(online_course_student_data_1!K398&gt;10,online_course_student_data_1!K398/60,online_course_student_data_1!K398)</f>
        <v>1</v>
      </c>
      <c r="L398" t="s">
        <v>29</v>
      </c>
      <c r="M398" s="6">
        <f>IF(OR(ISBLANK(online_course_student_data_1!M398),online_course_student_data_1!M398&gt;5),MEDIAN(online_course_student_data_1!M:M),online_course_student_data_1!M398)</f>
        <v>4</v>
      </c>
      <c r="N398" s="5" t="str">
        <f>IF(AND(Table2[[#This Row],[Completed]]="Yes",Table2[[#This Row],[Feedback_Rating]]&gt;=4),"Yes","No")</f>
        <v>Yes</v>
      </c>
      <c r="O398" t="s">
        <v>1615</v>
      </c>
      <c r="P398">
        <f>LEN(Table2[[#This Row],[Session_Attendance]])-LEN(SUBSTITUTE(Table2[[#This Row],[Session_Attendance]],",",""))+1</f>
        <v>8</v>
      </c>
      <c r="Q398" t="str" cm="1">
        <f t="array" ref="Q398">_xlfn.IFS(AND(18&lt;=F398,F398&lt;=22),"Student",AND(23&lt;=F398,F398&lt;=30),"Early Career",AND(31&lt;=F398,F398&lt;=40),"Mid Career",TRUE,"Senior")</f>
        <v>Early Career</v>
      </c>
      <c r="R398" t="str" cm="1">
        <f t="array" ref="R398">_xlfn.IFS(AND(0&lt;=J398+K398,J398+K398&lt;=5),"Low",AND(5&lt;=J398+K398,J398+K398&lt;=15),"Medium",TRUE,"High")</f>
        <v>High</v>
      </c>
    </row>
    <row r="399" spans="1:18" x14ac:dyDescent="0.3">
      <c r="A399" s="3" t="s">
        <v>1616</v>
      </c>
      <c r="B399" s="5" t="str">
        <f>PROPER(online_course_student_data_1!B399)</f>
        <v>Laura Robinson</v>
      </c>
      <c r="C399" t="s">
        <v>1618</v>
      </c>
      <c r="D399" s="5" t="s">
        <v>17</v>
      </c>
      <c r="E399" s="5" t="s">
        <v>48</v>
      </c>
      <c r="F399" s="6">
        <f>IF(OR(ISBLANK(online_course_student_data_1!F399),online_course_student_data_1!F399=0),FLOOR(AVERAGE(online_course_student_data_1!F:F),1),online_course_student_data_1!F399)</f>
        <v>15</v>
      </c>
      <c r="G399" s="1">
        <v>45019</v>
      </c>
      <c r="H399" s="5" t="s">
        <v>49</v>
      </c>
      <c r="I399" s="5" t="s">
        <v>35</v>
      </c>
      <c r="J399" s="6">
        <f>IF(online_course_student_data_1!J399&lt;1,online_course_student_data_1!J399*100,online_course_student_data_1!J399)</f>
        <v>25</v>
      </c>
      <c r="K399">
        <f>IF(online_course_student_data_1!K399&gt;10,online_course_student_data_1!K399/60,online_course_student_data_1!K399)</f>
        <v>1</v>
      </c>
      <c r="L399" t="s">
        <v>36</v>
      </c>
      <c r="M399" s="6">
        <f>IF(OR(ISBLANK(online_course_student_data_1!M399),online_course_student_data_1!M399&gt;5),MEDIAN(online_course_student_data_1!M:M),online_course_student_data_1!M399)</f>
        <v>4</v>
      </c>
      <c r="N399" s="5" t="str">
        <f>IF(AND(Table2[[#This Row],[Completed]]="Yes",Table2[[#This Row],[Feedback_Rating]]&gt;=4),"Yes","No")</f>
        <v>No</v>
      </c>
      <c r="O399" t="s">
        <v>1619</v>
      </c>
      <c r="P399">
        <f>LEN(Table2[[#This Row],[Session_Attendance]])-LEN(SUBSTITUTE(Table2[[#This Row],[Session_Attendance]],",",""))+1</f>
        <v>4</v>
      </c>
      <c r="Q399" t="str" cm="1">
        <f t="array" ref="Q399">_xlfn.IFS(AND(18&lt;=F399,F399&lt;=22),"Student",AND(23&lt;=F399,F399&lt;=30),"Early Career",AND(31&lt;=F399,F399&lt;=40),"Mid Career",TRUE,"Senior")</f>
        <v>Senior</v>
      </c>
      <c r="R399" t="str" cm="1">
        <f t="array" ref="R399">_xlfn.IFS(AND(0&lt;=J399+K399,J399+K399&lt;=5),"Low",AND(5&lt;=J399+K399,J399+K399&lt;=15),"Medium",TRUE,"High")</f>
        <v>High</v>
      </c>
    </row>
    <row r="400" spans="1:18" x14ac:dyDescent="0.3">
      <c r="A400" s="2" t="s">
        <v>1620</v>
      </c>
      <c r="B400" s="5" t="str">
        <f>PROPER(online_course_student_data_1!B400)</f>
        <v>Anthony Wise</v>
      </c>
      <c r="C400" t="s">
        <v>1622</v>
      </c>
      <c r="D400" s="5" t="s">
        <v>91</v>
      </c>
      <c r="E400" s="5" t="s">
        <v>26</v>
      </c>
      <c r="F400" s="6">
        <f>IF(OR(ISBLANK(online_course_student_data_1!F400),online_course_student_data_1!F400=0),FLOOR(AVERAGE(online_course_student_data_1!F:F),1),online_course_student_data_1!F400)</f>
        <v>15</v>
      </c>
      <c r="G400" s="1">
        <v>44716</v>
      </c>
      <c r="H400" s="5" t="s">
        <v>55</v>
      </c>
      <c r="I400" s="5" t="s">
        <v>56</v>
      </c>
      <c r="J400" s="6">
        <f>IF(online_course_student_data_1!J400&lt;1,online_course_student_data_1!J400*100,online_course_student_data_1!J400)</f>
        <v>48</v>
      </c>
      <c r="K400">
        <f>IF(online_course_student_data_1!K400&gt;10,online_course_student_data_1!K400/60,online_course_student_data_1!K400)</f>
        <v>0.75</v>
      </c>
      <c r="L400" t="s">
        <v>29</v>
      </c>
      <c r="M400" s="6">
        <f>IF(OR(ISBLANK(online_course_student_data_1!M400),online_course_student_data_1!M400&gt;5),MEDIAN(online_course_student_data_1!M:M),online_course_student_data_1!M400)</f>
        <v>4</v>
      </c>
      <c r="N400" s="5" t="str">
        <f>IF(AND(Table2[[#This Row],[Completed]]="Yes",Table2[[#This Row],[Feedback_Rating]]&gt;=4),"Yes","No")</f>
        <v>Yes</v>
      </c>
      <c r="O400" t="s">
        <v>1623</v>
      </c>
      <c r="P400">
        <f>LEN(Table2[[#This Row],[Session_Attendance]])-LEN(SUBSTITUTE(Table2[[#This Row],[Session_Attendance]],",",""))+1</f>
        <v>1</v>
      </c>
      <c r="Q400" t="str" cm="1">
        <f t="array" ref="Q400">_xlfn.IFS(AND(18&lt;=F400,F400&lt;=22),"Student",AND(23&lt;=F400,F400&lt;=30),"Early Career",AND(31&lt;=F400,F400&lt;=40),"Mid Career",TRUE,"Senior")</f>
        <v>Senior</v>
      </c>
      <c r="R400" t="str" cm="1">
        <f t="array" ref="R400">_xlfn.IFS(AND(0&lt;=J400+K400,J400+K400&lt;=5),"Low",AND(5&lt;=J400+K400,J400+K400&lt;=15),"Medium",TRUE,"High")</f>
        <v>High</v>
      </c>
    </row>
    <row r="401" spans="1:18" x14ac:dyDescent="0.3">
      <c r="A401" s="3" t="s">
        <v>1624</v>
      </c>
      <c r="B401" s="5" t="str">
        <f>PROPER(online_course_student_data_1!B401)</f>
        <v>Lynn Brown</v>
      </c>
      <c r="C401" t="s">
        <v>1626</v>
      </c>
      <c r="D401" s="5" t="s">
        <v>17</v>
      </c>
      <c r="E401" s="5" t="s">
        <v>42</v>
      </c>
      <c r="F401" s="6">
        <f>IF(OR(ISBLANK(online_course_student_data_1!F401),online_course_student_data_1!F401=0),FLOOR(AVERAGE(online_course_student_data_1!F:F),1),online_course_student_data_1!F401)</f>
        <v>15</v>
      </c>
      <c r="G401" s="1">
        <v>45672</v>
      </c>
      <c r="H401" s="5" t="s">
        <v>141</v>
      </c>
      <c r="I401" s="5" t="s">
        <v>142</v>
      </c>
      <c r="J401" s="6">
        <f>IF(online_course_student_data_1!J401&lt;1,online_course_student_data_1!J401*100,online_course_student_data_1!J401)</f>
        <v>49</v>
      </c>
      <c r="K401">
        <f>IF(online_course_student_data_1!K401&gt;10,online_course_student_data_1!K401/60,online_course_student_data_1!K401)</f>
        <v>1</v>
      </c>
      <c r="L401" t="s">
        <v>29</v>
      </c>
      <c r="M401" s="6">
        <f>IF(OR(ISBLANK(online_course_student_data_1!M401),online_course_student_data_1!M401&gt;5),MEDIAN(online_course_student_data_1!M:M),online_course_student_data_1!M401)</f>
        <v>5</v>
      </c>
      <c r="N401" s="5" t="str">
        <f>IF(AND(Table2[[#This Row],[Completed]]="Yes",Table2[[#This Row],[Feedback_Rating]]&gt;=4),"Yes","No")</f>
        <v>Yes</v>
      </c>
      <c r="O401" t="s">
        <v>1627</v>
      </c>
      <c r="P401">
        <f>LEN(Table2[[#This Row],[Session_Attendance]])-LEN(SUBSTITUTE(Table2[[#This Row],[Session_Attendance]],",",""))+1</f>
        <v>7</v>
      </c>
      <c r="Q401" t="str" cm="1">
        <f t="array" ref="Q401">_xlfn.IFS(AND(18&lt;=F401,F401&lt;=22),"Student",AND(23&lt;=F401,F401&lt;=30),"Early Career",AND(31&lt;=F401,F401&lt;=40),"Mid Career",TRUE,"Senior")</f>
        <v>Senior</v>
      </c>
      <c r="R401" t="str" cm="1">
        <f t="array" ref="R401">_xlfn.IFS(AND(0&lt;=J401+K401,J401+K401&lt;=5),"Low",AND(5&lt;=J401+K401,J401+K401&lt;=15),"Medium",TRUE,"High")</f>
        <v>High</v>
      </c>
    </row>
    <row r="402" spans="1:18" x14ac:dyDescent="0.3">
      <c r="A402" s="2" t="s">
        <v>1628</v>
      </c>
      <c r="B402" s="5" t="str">
        <f>PROPER(online_course_student_data_1!B402)</f>
        <v>Jeffrey Hartman</v>
      </c>
      <c r="C402" t="s">
        <v>1630</v>
      </c>
      <c r="D402" s="5" t="s">
        <v>17</v>
      </c>
      <c r="E402" s="5" t="s">
        <v>70</v>
      </c>
      <c r="F402" s="6">
        <f>IF(OR(ISBLANK(online_course_student_data_1!F402),online_course_student_data_1!F402=0),FLOOR(AVERAGE(online_course_student_data_1!F:F),1),online_course_student_data_1!F402)</f>
        <v>15</v>
      </c>
      <c r="G402" s="1">
        <v>45350</v>
      </c>
      <c r="H402" s="5" t="s">
        <v>152</v>
      </c>
      <c r="I402" s="5" t="s">
        <v>56</v>
      </c>
      <c r="J402" s="6">
        <f>IF(online_course_student_data_1!J402&lt;1,online_course_student_data_1!J402*100,online_course_student_data_1!J402)</f>
        <v>6</v>
      </c>
      <c r="K402">
        <f>IF(online_course_student_data_1!K402&gt;10,online_course_student_data_1!K402/60,online_course_student_data_1!K402)</f>
        <v>2</v>
      </c>
      <c r="L402" t="s">
        <v>29</v>
      </c>
      <c r="M402" s="6">
        <f>IF(OR(ISBLANK(online_course_student_data_1!M402),online_course_student_data_1!M402&gt;5),MEDIAN(online_course_student_data_1!M:M),online_course_student_data_1!M402)</f>
        <v>4</v>
      </c>
      <c r="N402" s="5" t="str">
        <f>IF(AND(Table2[[#This Row],[Completed]]="Yes",Table2[[#This Row],[Feedback_Rating]]&gt;=4),"Yes","No")</f>
        <v>Yes</v>
      </c>
      <c r="O402" t="s">
        <v>1631</v>
      </c>
      <c r="P402">
        <f>LEN(Table2[[#This Row],[Session_Attendance]])-LEN(SUBSTITUTE(Table2[[#This Row],[Session_Attendance]],",",""))+1</f>
        <v>7</v>
      </c>
      <c r="Q402" t="str" cm="1">
        <f t="array" ref="Q402">_xlfn.IFS(AND(18&lt;=F402,F402&lt;=22),"Student",AND(23&lt;=F402,F402&lt;=30),"Early Career",AND(31&lt;=F402,F402&lt;=40),"Mid Career",TRUE,"Senior")</f>
        <v>Senior</v>
      </c>
      <c r="R402" t="str" cm="1">
        <f t="array" ref="R402">_xlfn.IFS(AND(0&lt;=J402+K402,J402+K402&lt;=5),"Low",AND(5&lt;=J402+K402,J402+K402&lt;=15),"Medium",TRUE,"High")</f>
        <v>Medium</v>
      </c>
    </row>
    <row r="403" spans="1:18" x14ac:dyDescent="0.3">
      <c r="A403" s="3" t="s">
        <v>1632</v>
      </c>
      <c r="B403" s="5" t="str">
        <f>PROPER(online_course_student_data_1!B403)</f>
        <v>Justin Freeman</v>
      </c>
      <c r="C403" t="s">
        <v>1634</v>
      </c>
      <c r="D403" s="5" t="s">
        <v>17</v>
      </c>
      <c r="E403" s="5" t="s">
        <v>48</v>
      </c>
      <c r="F403" s="6">
        <f>IF(OR(ISBLANK(online_course_student_data_1!F403),online_course_student_data_1!F403=0),FLOOR(AVERAGE(online_course_student_data_1!F:F),1),online_course_student_data_1!F403)</f>
        <v>15</v>
      </c>
      <c r="G403" s="1">
        <v>45332</v>
      </c>
      <c r="H403" s="5" t="s">
        <v>86</v>
      </c>
      <c r="I403" s="5" t="s">
        <v>28</v>
      </c>
      <c r="J403" s="6">
        <f>IF(online_course_student_data_1!J403&lt;1,online_course_student_data_1!J403*100,online_course_student_data_1!J403)</f>
        <v>3</v>
      </c>
      <c r="K403">
        <f>IF(online_course_student_data_1!K403&gt;10,online_course_student_data_1!K403/60,online_course_student_data_1!K403)</f>
        <v>2</v>
      </c>
      <c r="L403" t="s">
        <v>36</v>
      </c>
      <c r="M403" s="6">
        <f>IF(OR(ISBLANK(online_course_student_data_1!M403),online_course_student_data_1!M403&gt;5),MEDIAN(online_course_student_data_1!M:M),online_course_student_data_1!M403)</f>
        <v>2</v>
      </c>
      <c r="N403" s="5" t="str">
        <f>IF(AND(Table2[[#This Row],[Completed]]="Yes",Table2[[#This Row],[Feedback_Rating]]&gt;=4),"Yes","No")</f>
        <v>No</v>
      </c>
      <c r="O403" t="s">
        <v>1635</v>
      </c>
      <c r="P403">
        <f>LEN(Table2[[#This Row],[Session_Attendance]])-LEN(SUBSTITUTE(Table2[[#This Row],[Session_Attendance]],",",""))+1</f>
        <v>7</v>
      </c>
      <c r="Q403" t="str" cm="1">
        <f t="array" ref="Q403">_xlfn.IFS(AND(18&lt;=F403,F403&lt;=22),"Student",AND(23&lt;=F403,F403&lt;=30),"Early Career",AND(31&lt;=F403,F403&lt;=40),"Mid Career",TRUE,"Senior")</f>
        <v>Senior</v>
      </c>
      <c r="R403" t="str" cm="1">
        <f t="array" ref="R403">_xlfn.IFS(AND(0&lt;=J403+K403,J403+K403&lt;=5),"Low",AND(5&lt;=J403+K403,J403+K403&lt;=15),"Medium",TRUE,"High")</f>
        <v>Low</v>
      </c>
    </row>
    <row r="404" spans="1:18" x14ac:dyDescent="0.3">
      <c r="A404" s="2" t="s">
        <v>1636</v>
      </c>
      <c r="B404" s="5" t="str">
        <f>PROPER(online_course_student_data_1!B404)</f>
        <v>Frank Wheeler</v>
      </c>
      <c r="C404" t="s">
        <v>1638</v>
      </c>
      <c r="D404" s="5" t="s">
        <v>91</v>
      </c>
      <c r="E404" s="5" t="s">
        <v>26</v>
      </c>
      <c r="F404" s="6">
        <f>IF(OR(ISBLANK(online_course_student_data_1!F404),online_course_student_data_1!F404=0),FLOOR(AVERAGE(online_course_student_data_1!F:F),1),online_course_student_data_1!F404)</f>
        <v>37</v>
      </c>
      <c r="G404" s="1">
        <v>44832</v>
      </c>
      <c r="H404" s="5" t="s">
        <v>141</v>
      </c>
      <c r="I404" s="5" t="s">
        <v>142</v>
      </c>
      <c r="J404" s="6">
        <f>IF(online_course_student_data_1!J404&lt;1,online_course_student_data_1!J404*100,online_course_student_data_1!J404)</f>
        <v>56.999999999999993</v>
      </c>
      <c r="K404">
        <f>IF(online_course_student_data_1!K404&gt;10,online_course_student_data_1!K404/60,online_course_student_data_1!K404)</f>
        <v>1.5</v>
      </c>
      <c r="L404" t="s">
        <v>36</v>
      </c>
      <c r="M404" s="6">
        <f>IF(OR(ISBLANK(online_course_student_data_1!M404),online_course_student_data_1!M404&gt;5),MEDIAN(online_course_student_data_1!M:M),online_course_student_data_1!M404)</f>
        <v>4</v>
      </c>
      <c r="N404" s="5" t="str">
        <f>IF(AND(Table2[[#This Row],[Completed]]="Yes",Table2[[#This Row],[Feedback_Rating]]&gt;=4),"Yes","No")</f>
        <v>No</v>
      </c>
      <c r="O404" t="s">
        <v>1639</v>
      </c>
      <c r="P404">
        <f>LEN(Table2[[#This Row],[Session_Attendance]])-LEN(SUBSTITUTE(Table2[[#This Row],[Session_Attendance]],",",""))+1</f>
        <v>2</v>
      </c>
      <c r="Q404" t="str" cm="1">
        <f t="array" ref="Q404">_xlfn.IFS(AND(18&lt;=F404,F404&lt;=22),"Student",AND(23&lt;=F404,F404&lt;=30),"Early Career",AND(31&lt;=F404,F404&lt;=40),"Mid Career",TRUE,"Senior")</f>
        <v>Mid Career</v>
      </c>
      <c r="R404" t="str" cm="1">
        <f t="array" ref="R404">_xlfn.IFS(AND(0&lt;=J404+K404,J404+K404&lt;=5),"Low",AND(5&lt;=J404+K404,J404+K404&lt;=15),"Medium",TRUE,"High")</f>
        <v>High</v>
      </c>
    </row>
    <row r="405" spans="1:18" x14ac:dyDescent="0.3">
      <c r="A405" s="3" t="s">
        <v>1640</v>
      </c>
      <c r="B405" s="5" t="str">
        <f>PROPER(online_course_student_data_1!B405)</f>
        <v>Angelica Singh</v>
      </c>
      <c r="C405" t="s">
        <v>1642</v>
      </c>
      <c r="D405" s="5" t="s">
        <v>91</v>
      </c>
      <c r="E405" s="5" t="s">
        <v>70</v>
      </c>
      <c r="F405" s="6">
        <f>IF(OR(ISBLANK(online_course_student_data_1!F405),online_course_student_data_1!F405=0),FLOOR(AVERAGE(online_course_student_data_1!F:F),1),online_course_student_data_1!F405)</f>
        <v>15</v>
      </c>
      <c r="G405" s="1">
        <v>44968</v>
      </c>
      <c r="H405" s="5" t="s">
        <v>19</v>
      </c>
      <c r="I405" s="5" t="s">
        <v>20</v>
      </c>
      <c r="J405" s="6">
        <f>IF(online_course_student_data_1!J405&lt;1,online_course_student_data_1!J405*100,online_course_student_data_1!J405)</f>
        <v>19</v>
      </c>
      <c r="K405">
        <f>IF(online_course_student_data_1!K405&gt;10,online_course_student_data_1!K405/60,online_course_student_data_1!K405)</f>
        <v>0.75</v>
      </c>
      <c r="L405" t="s">
        <v>36</v>
      </c>
      <c r="M405" s="6">
        <f>IF(OR(ISBLANK(online_course_student_data_1!M405),online_course_student_data_1!M405&gt;5),MEDIAN(online_course_student_data_1!M:M),online_course_student_data_1!M405)</f>
        <v>2</v>
      </c>
      <c r="N405" s="5" t="str">
        <f>IF(AND(Table2[[#This Row],[Completed]]="Yes",Table2[[#This Row],[Feedback_Rating]]&gt;=4),"Yes","No")</f>
        <v>No</v>
      </c>
      <c r="O405" t="s">
        <v>522</v>
      </c>
      <c r="P405">
        <f>LEN(Table2[[#This Row],[Session_Attendance]])-LEN(SUBSTITUTE(Table2[[#This Row],[Session_Attendance]],",",""))+1</f>
        <v>6</v>
      </c>
      <c r="Q405" t="str" cm="1">
        <f t="array" ref="Q405">_xlfn.IFS(AND(18&lt;=F405,F405&lt;=22),"Student",AND(23&lt;=F405,F405&lt;=30),"Early Career",AND(31&lt;=F405,F405&lt;=40),"Mid Career",TRUE,"Senior")</f>
        <v>Senior</v>
      </c>
      <c r="R405" t="str" cm="1">
        <f t="array" ref="R405">_xlfn.IFS(AND(0&lt;=J405+K405,J405+K405&lt;=5),"Low",AND(5&lt;=J405+K405,J405+K405&lt;=15),"Medium",TRUE,"High")</f>
        <v>High</v>
      </c>
    </row>
    <row r="406" spans="1:18" x14ac:dyDescent="0.3">
      <c r="A406" s="2" t="s">
        <v>1643</v>
      </c>
      <c r="B406" s="5" t="str">
        <f>PROPER(online_course_student_data_1!B406)</f>
        <v>Christy Payne</v>
      </c>
      <c r="C406" t="s">
        <v>1645</v>
      </c>
      <c r="D406" s="5" t="s">
        <v>17</v>
      </c>
      <c r="E406" s="5" t="s">
        <v>48</v>
      </c>
      <c r="F406" s="6">
        <f>IF(OR(ISBLANK(online_course_student_data_1!F406),online_course_student_data_1!F406=0),FLOOR(AVERAGE(online_course_student_data_1!F:F),1),online_course_student_data_1!F406)</f>
        <v>15</v>
      </c>
      <c r="G406" s="1">
        <v>45357</v>
      </c>
      <c r="H406" s="5" t="s">
        <v>71</v>
      </c>
      <c r="I406" s="5" t="s">
        <v>35</v>
      </c>
      <c r="J406" s="6">
        <f>IF(online_course_student_data_1!J406&lt;1,online_course_student_data_1!J406*100,online_course_student_data_1!J406)</f>
        <v>25</v>
      </c>
      <c r="K406">
        <f>IF(online_course_student_data_1!K406&gt;10,online_course_student_data_1!K406/60,online_course_student_data_1!K406)</f>
        <v>1.5</v>
      </c>
      <c r="L406" t="s">
        <v>29</v>
      </c>
      <c r="M406" s="6">
        <f>IF(OR(ISBLANK(online_course_student_data_1!M406),online_course_student_data_1!M406&gt;5),MEDIAN(online_course_student_data_1!M:M),online_course_student_data_1!M406)</f>
        <v>1</v>
      </c>
      <c r="N406" s="5" t="str">
        <f>IF(AND(Table2[[#This Row],[Completed]]="Yes",Table2[[#This Row],[Feedback_Rating]]&gt;=4),"Yes","No")</f>
        <v>No</v>
      </c>
      <c r="O406" t="s">
        <v>1646</v>
      </c>
      <c r="P406">
        <f>LEN(Table2[[#This Row],[Session_Attendance]])-LEN(SUBSTITUTE(Table2[[#This Row],[Session_Attendance]],",",""))+1</f>
        <v>3</v>
      </c>
      <c r="Q406" t="str" cm="1">
        <f t="array" ref="Q406">_xlfn.IFS(AND(18&lt;=F406,F406&lt;=22),"Student",AND(23&lt;=F406,F406&lt;=30),"Early Career",AND(31&lt;=F406,F406&lt;=40),"Mid Career",TRUE,"Senior")</f>
        <v>Senior</v>
      </c>
      <c r="R406" t="str" cm="1">
        <f t="array" ref="R406">_xlfn.IFS(AND(0&lt;=J406+K406,J406+K406&lt;=5),"Low",AND(5&lt;=J406+K406,J406+K406&lt;=15),"Medium",TRUE,"High")</f>
        <v>High</v>
      </c>
    </row>
    <row r="407" spans="1:18" x14ac:dyDescent="0.3">
      <c r="A407" s="3" t="s">
        <v>1647</v>
      </c>
      <c r="B407" s="5" t="str">
        <f>PROPER(online_course_student_data_1!B407)</f>
        <v>Kelsey Scott</v>
      </c>
      <c r="C407" t="s">
        <v>1649</v>
      </c>
      <c r="D407" s="5" t="s">
        <v>91</v>
      </c>
      <c r="E407" s="5" t="s">
        <v>85</v>
      </c>
      <c r="F407" s="6">
        <f>IF(OR(ISBLANK(online_course_student_data_1!F407),online_course_student_data_1!F407=0),FLOOR(AVERAGE(online_course_student_data_1!F:F),1),online_course_student_data_1!F407)</f>
        <v>15</v>
      </c>
      <c r="G407" s="1">
        <v>45743</v>
      </c>
      <c r="H407" s="5" t="s">
        <v>65</v>
      </c>
      <c r="I407" s="5" t="s">
        <v>28</v>
      </c>
      <c r="J407" s="6">
        <f>IF(online_course_student_data_1!J407&lt;1,online_course_student_data_1!J407*100,online_course_student_data_1!J407)</f>
        <v>60</v>
      </c>
      <c r="K407">
        <f>IF(online_course_student_data_1!K407&gt;10,online_course_student_data_1!K407/60,online_course_student_data_1!K407)</f>
        <v>1.5</v>
      </c>
      <c r="L407" t="s">
        <v>29</v>
      </c>
      <c r="M407" s="6">
        <f>IF(OR(ISBLANK(online_course_student_data_1!M407),online_course_student_data_1!M407&gt;5),MEDIAN(online_course_student_data_1!M:M),online_course_student_data_1!M407)</f>
        <v>4</v>
      </c>
      <c r="N407" s="5" t="str">
        <f>IF(AND(Table2[[#This Row],[Completed]]="Yes",Table2[[#This Row],[Feedback_Rating]]&gt;=4),"Yes","No")</f>
        <v>Yes</v>
      </c>
      <c r="O407" t="s">
        <v>1650</v>
      </c>
      <c r="P407">
        <f>LEN(Table2[[#This Row],[Session_Attendance]])-LEN(SUBSTITUTE(Table2[[#This Row],[Session_Attendance]],",",""))+1</f>
        <v>4</v>
      </c>
      <c r="Q407" t="str" cm="1">
        <f t="array" ref="Q407">_xlfn.IFS(AND(18&lt;=F407,F407&lt;=22),"Student",AND(23&lt;=F407,F407&lt;=30),"Early Career",AND(31&lt;=F407,F407&lt;=40),"Mid Career",TRUE,"Senior")</f>
        <v>Senior</v>
      </c>
      <c r="R407" t="str" cm="1">
        <f t="array" ref="R407">_xlfn.IFS(AND(0&lt;=J407+K407,J407+K407&lt;=5),"Low",AND(5&lt;=J407+K407,J407+K407&lt;=15),"Medium",TRUE,"High")</f>
        <v>High</v>
      </c>
    </row>
    <row r="408" spans="1:18" x14ac:dyDescent="0.3">
      <c r="A408" s="2" t="s">
        <v>1651</v>
      </c>
      <c r="B408" s="5" t="str">
        <f>PROPER(online_course_student_data_1!B408)</f>
        <v>Heather Rodriguez</v>
      </c>
      <c r="C408" t="s">
        <v>4733</v>
      </c>
      <c r="D408" s="5" t="s">
        <v>91</v>
      </c>
      <c r="E408" s="5" t="s">
        <v>26</v>
      </c>
      <c r="F408" s="6">
        <f>IF(OR(ISBLANK(online_course_student_data_1!F408),online_course_student_data_1!F408=0),FLOOR(AVERAGE(online_course_student_data_1!F:F),1),online_course_student_data_1!F408)</f>
        <v>20</v>
      </c>
      <c r="G408" s="1">
        <v>45261</v>
      </c>
      <c r="H408" s="5" t="s">
        <v>229</v>
      </c>
      <c r="I408" s="5" t="s">
        <v>142</v>
      </c>
      <c r="J408" s="6">
        <f>IF(online_course_student_data_1!J408&lt;1,online_course_student_data_1!J408*100,online_course_student_data_1!J408)</f>
        <v>44</v>
      </c>
      <c r="K408">
        <f>IF(online_course_student_data_1!K408&gt;10,online_course_student_data_1!K408/60,online_course_student_data_1!K408)</f>
        <v>1.5</v>
      </c>
      <c r="L408" t="s">
        <v>36</v>
      </c>
      <c r="M408" s="6">
        <f>IF(OR(ISBLANK(online_course_student_data_1!M408),online_course_student_data_1!M408&gt;5),MEDIAN(online_course_student_data_1!M:M),online_course_student_data_1!M408)</f>
        <v>1</v>
      </c>
      <c r="N408" s="5" t="str">
        <f>IF(AND(Table2[[#This Row],[Completed]]="Yes",Table2[[#This Row],[Feedback_Rating]]&gt;=4),"Yes","No")</f>
        <v>No</v>
      </c>
      <c r="O408" t="s">
        <v>1653</v>
      </c>
      <c r="P408">
        <f>LEN(Table2[[#This Row],[Session_Attendance]])-LEN(SUBSTITUTE(Table2[[#This Row],[Session_Attendance]],",",""))+1</f>
        <v>3</v>
      </c>
      <c r="Q408" t="str" cm="1">
        <f t="array" ref="Q408">_xlfn.IFS(AND(18&lt;=F408,F408&lt;=22),"Student",AND(23&lt;=F408,F408&lt;=30),"Early Career",AND(31&lt;=F408,F408&lt;=40),"Mid Career",TRUE,"Senior")</f>
        <v>Student</v>
      </c>
      <c r="R408" t="str" cm="1">
        <f t="array" ref="R408">_xlfn.IFS(AND(0&lt;=J408+K408,J408+K408&lt;=5),"Low",AND(5&lt;=J408+K408,J408+K408&lt;=15),"Medium",TRUE,"High")</f>
        <v>High</v>
      </c>
    </row>
    <row r="409" spans="1:18" x14ac:dyDescent="0.3">
      <c r="A409" s="3" t="s">
        <v>1654</v>
      </c>
      <c r="B409" s="5" t="str">
        <f>PROPER(online_course_student_data_1!B409)</f>
        <v>James Bray</v>
      </c>
      <c r="C409" t="s">
        <v>1656</v>
      </c>
      <c r="D409" s="5" t="s">
        <v>17</v>
      </c>
      <c r="E409" s="5" t="s">
        <v>26</v>
      </c>
      <c r="F409" s="6">
        <f>IF(OR(ISBLANK(online_course_student_data_1!F409),online_course_student_data_1!F409=0),FLOOR(AVERAGE(online_course_student_data_1!F:F),1),online_course_student_data_1!F409)</f>
        <v>19</v>
      </c>
      <c r="G409" s="1">
        <v>45112</v>
      </c>
      <c r="H409" s="5" t="s">
        <v>141</v>
      </c>
      <c r="I409" s="5" t="s">
        <v>142</v>
      </c>
      <c r="J409" s="6">
        <f>IF(online_course_student_data_1!J409&lt;1,online_course_student_data_1!J409*100,online_course_student_data_1!J409)</f>
        <v>89</v>
      </c>
      <c r="K409">
        <f>IF(online_course_student_data_1!K409&gt;10,online_course_student_data_1!K409/60,online_course_student_data_1!K409)</f>
        <v>0.75</v>
      </c>
      <c r="L409" t="s">
        <v>29</v>
      </c>
      <c r="M409" s="6">
        <f>IF(OR(ISBLANK(online_course_student_data_1!M409),online_course_student_data_1!M409&gt;5),MEDIAN(online_course_student_data_1!M:M),online_course_student_data_1!M409)</f>
        <v>5</v>
      </c>
      <c r="N409" s="5" t="str">
        <f>IF(AND(Table2[[#This Row],[Completed]]="Yes",Table2[[#This Row],[Feedback_Rating]]&gt;=4),"Yes","No")</f>
        <v>Yes</v>
      </c>
      <c r="O409" t="s">
        <v>1657</v>
      </c>
      <c r="P409">
        <f>LEN(Table2[[#This Row],[Session_Attendance]])-LEN(SUBSTITUTE(Table2[[#This Row],[Session_Attendance]],",",""))+1</f>
        <v>5</v>
      </c>
      <c r="Q409" t="str" cm="1">
        <f t="array" ref="Q409">_xlfn.IFS(AND(18&lt;=F409,F409&lt;=22),"Student",AND(23&lt;=F409,F409&lt;=30),"Early Career",AND(31&lt;=F409,F409&lt;=40),"Mid Career",TRUE,"Senior")</f>
        <v>Student</v>
      </c>
      <c r="R409" t="str" cm="1">
        <f t="array" ref="R409">_xlfn.IFS(AND(0&lt;=J409+K409,J409+K409&lt;=5),"Low",AND(5&lt;=J409+K409,J409+K409&lt;=15),"Medium",TRUE,"High")</f>
        <v>High</v>
      </c>
    </row>
    <row r="410" spans="1:18" x14ac:dyDescent="0.3">
      <c r="A410" s="2" t="s">
        <v>1658</v>
      </c>
      <c r="B410" s="5" t="str">
        <f>PROPER(online_course_student_data_1!B410)</f>
        <v>Joseph Cook</v>
      </c>
      <c r="C410" t="s">
        <v>1660</v>
      </c>
      <c r="D410" s="5" t="s">
        <v>91</v>
      </c>
      <c r="E410" s="5" t="s">
        <v>26</v>
      </c>
      <c r="F410" s="6">
        <f>IF(OR(ISBLANK(online_course_student_data_1!F410),online_course_student_data_1!F410=0),FLOOR(AVERAGE(online_course_student_data_1!F:F),1),online_course_student_data_1!F410)</f>
        <v>15</v>
      </c>
      <c r="G410" s="1">
        <v>45528</v>
      </c>
      <c r="H410" s="5" t="s">
        <v>49</v>
      </c>
      <c r="I410" s="5" t="s">
        <v>35</v>
      </c>
      <c r="J410" s="6">
        <f>IF(online_course_student_data_1!J410&lt;1,online_course_student_data_1!J410*100,online_course_student_data_1!J410)</f>
        <v>8</v>
      </c>
      <c r="K410">
        <f>IF(online_course_student_data_1!K410&gt;10,online_course_student_data_1!K410/60,online_course_student_data_1!K410)</f>
        <v>2</v>
      </c>
      <c r="L410" t="s">
        <v>36</v>
      </c>
      <c r="M410" s="6">
        <f>IF(OR(ISBLANK(online_course_student_data_1!M410),online_course_student_data_1!M410&gt;5),MEDIAN(online_course_student_data_1!M:M),online_course_student_data_1!M410)</f>
        <v>3</v>
      </c>
      <c r="N410" s="5" t="str">
        <f>IF(AND(Table2[[#This Row],[Completed]]="Yes",Table2[[#This Row],[Feedback_Rating]]&gt;=4),"Yes","No")</f>
        <v>No</v>
      </c>
      <c r="O410" t="s">
        <v>1661</v>
      </c>
      <c r="P410">
        <f>LEN(Table2[[#This Row],[Session_Attendance]])-LEN(SUBSTITUTE(Table2[[#This Row],[Session_Attendance]],",",""))+1</f>
        <v>2</v>
      </c>
      <c r="Q410" t="str" cm="1">
        <f t="array" ref="Q410">_xlfn.IFS(AND(18&lt;=F410,F410&lt;=22),"Student",AND(23&lt;=F410,F410&lt;=30),"Early Career",AND(31&lt;=F410,F410&lt;=40),"Mid Career",TRUE,"Senior")</f>
        <v>Senior</v>
      </c>
      <c r="R410" t="str" cm="1">
        <f t="array" ref="R410">_xlfn.IFS(AND(0&lt;=J410+K410,J410+K410&lt;=5),"Low",AND(5&lt;=J410+K410,J410+K410&lt;=15),"Medium",TRUE,"High")</f>
        <v>Medium</v>
      </c>
    </row>
    <row r="411" spans="1:18" x14ac:dyDescent="0.3">
      <c r="A411" s="3" t="s">
        <v>1662</v>
      </c>
      <c r="B411" s="5" t="str">
        <f>PROPER(online_course_student_data_1!B411)</f>
        <v>Desiree Brown</v>
      </c>
      <c r="C411" t="s">
        <v>1664</v>
      </c>
      <c r="D411" s="5" t="s">
        <v>91</v>
      </c>
      <c r="E411" s="5" t="s">
        <v>70</v>
      </c>
      <c r="F411" s="6">
        <f>IF(OR(ISBLANK(online_course_student_data_1!F411),online_course_student_data_1!F411=0),FLOOR(AVERAGE(online_course_student_data_1!F:F),1),online_course_student_data_1!F411)</f>
        <v>15</v>
      </c>
      <c r="G411" s="1">
        <v>45629</v>
      </c>
      <c r="H411" s="5" t="s">
        <v>141</v>
      </c>
      <c r="I411" s="5" t="s">
        <v>142</v>
      </c>
      <c r="J411" s="6">
        <f>IF(online_course_student_data_1!J411&lt;1,online_course_student_data_1!J411*100,online_course_student_data_1!J411)</f>
        <v>80</v>
      </c>
      <c r="K411">
        <f>IF(online_course_student_data_1!K411&gt;10,online_course_student_data_1!K411/60,online_course_student_data_1!K411)</f>
        <v>1.5</v>
      </c>
      <c r="L411" t="s">
        <v>29</v>
      </c>
      <c r="M411" s="6">
        <f>IF(OR(ISBLANK(online_course_student_data_1!M411),online_course_student_data_1!M411&gt;5),MEDIAN(online_course_student_data_1!M:M),online_course_student_data_1!M411)</f>
        <v>5</v>
      </c>
      <c r="N411" s="5" t="str">
        <f>IF(AND(Table2[[#This Row],[Completed]]="Yes",Table2[[#This Row],[Feedback_Rating]]&gt;=4),"Yes","No")</f>
        <v>Yes</v>
      </c>
      <c r="O411" t="s">
        <v>1665</v>
      </c>
      <c r="P411">
        <f>LEN(Table2[[#This Row],[Session_Attendance]])-LEN(SUBSTITUTE(Table2[[#This Row],[Session_Attendance]],",",""))+1</f>
        <v>1</v>
      </c>
      <c r="Q411" t="str" cm="1">
        <f t="array" ref="Q411">_xlfn.IFS(AND(18&lt;=F411,F411&lt;=22),"Student",AND(23&lt;=F411,F411&lt;=30),"Early Career",AND(31&lt;=F411,F411&lt;=40),"Mid Career",TRUE,"Senior")</f>
        <v>Senior</v>
      </c>
      <c r="R411" t="str" cm="1">
        <f t="array" ref="R411">_xlfn.IFS(AND(0&lt;=J411+K411,J411+K411&lt;=5),"Low",AND(5&lt;=J411+K411,J411+K411&lt;=15),"Medium",TRUE,"High")</f>
        <v>High</v>
      </c>
    </row>
    <row r="412" spans="1:18" x14ac:dyDescent="0.3">
      <c r="A412" s="2" t="s">
        <v>1666</v>
      </c>
      <c r="B412" s="5" t="str">
        <f>PROPER(online_course_student_data_1!B412)</f>
        <v>Chad Blair</v>
      </c>
      <c r="C412" t="s">
        <v>1668</v>
      </c>
      <c r="D412" s="5" t="s">
        <v>91</v>
      </c>
      <c r="E412" s="5" t="s">
        <v>85</v>
      </c>
      <c r="F412" s="6">
        <f>IF(OR(ISBLANK(online_course_student_data_1!F412),online_course_student_data_1!F412=0),FLOOR(AVERAGE(online_course_student_data_1!F:F),1),online_course_student_data_1!F412)</f>
        <v>15</v>
      </c>
      <c r="G412" s="1">
        <v>45093</v>
      </c>
      <c r="H412" s="5" t="s">
        <v>65</v>
      </c>
      <c r="I412" s="5" t="s">
        <v>28</v>
      </c>
      <c r="J412" s="6">
        <f>IF(online_course_student_data_1!J412&lt;1,online_course_student_data_1!J412*100,online_course_student_data_1!J412)</f>
        <v>66</v>
      </c>
      <c r="K412">
        <f>IF(online_course_student_data_1!K412&gt;10,online_course_student_data_1!K412/60,online_course_student_data_1!K412)</f>
        <v>0.75</v>
      </c>
      <c r="L412" t="s">
        <v>29</v>
      </c>
      <c r="M412" s="6">
        <f>IF(OR(ISBLANK(online_course_student_data_1!M412),online_course_student_data_1!M412&gt;5),MEDIAN(online_course_student_data_1!M:M),online_course_student_data_1!M412)</f>
        <v>4</v>
      </c>
      <c r="N412" s="5" t="str">
        <f>IF(AND(Table2[[#This Row],[Completed]]="Yes",Table2[[#This Row],[Feedback_Rating]]&gt;=4),"Yes","No")</f>
        <v>Yes</v>
      </c>
      <c r="O412" t="s">
        <v>1669</v>
      </c>
      <c r="P412">
        <f>LEN(Table2[[#This Row],[Session_Attendance]])-LEN(SUBSTITUTE(Table2[[#This Row],[Session_Attendance]],",",""))+1</f>
        <v>3</v>
      </c>
      <c r="Q412" t="str" cm="1">
        <f t="array" ref="Q412">_xlfn.IFS(AND(18&lt;=F412,F412&lt;=22),"Student",AND(23&lt;=F412,F412&lt;=30),"Early Career",AND(31&lt;=F412,F412&lt;=40),"Mid Career",TRUE,"Senior")</f>
        <v>Senior</v>
      </c>
      <c r="R412" t="str" cm="1">
        <f t="array" ref="R412">_xlfn.IFS(AND(0&lt;=J412+K412,J412+K412&lt;=5),"Low",AND(5&lt;=J412+K412,J412+K412&lt;=15),"Medium",TRUE,"High")</f>
        <v>High</v>
      </c>
    </row>
    <row r="413" spans="1:18" x14ac:dyDescent="0.3">
      <c r="A413" s="3" t="s">
        <v>1670</v>
      </c>
      <c r="B413" s="5" t="str">
        <f>PROPER(online_course_student_data_1!B413)</f>
        <v>Joshua Mcbride</v>
      </c>
      <c r="C413" t="s">
        <v>1672</v>
      </c>
      <c r="D413" s="5" t="s">
        <v>91</v>
      </c>
      <c r="E413" s="5" t="s">
        <v>70</v>
      </c>
      <c r="F413" s="6">
        <f>IF(OR(ISBLANK(online_course_student_data_1!F413),online_course_student_data_1!F413=0),FLOOR(AVERAGE(online_course_student_data_1!F:F),1),online_course_student_data_1!F413)</f>
        <v>15</v>
      </c>
      <c r="G413" s="1">
        <v>45355</v>
      </c>
      <c r="H413" s="5" t="s">
        <v>19</v>
      </c>
      <c r="I413" s="5" t="s">
        <v>20</v>
      </c>
      <c r="J413" s="6">
        <f>IF(online_course_student_data_1!J413&lt;1,online_course_student_data_1!J413*100,online_course_student_data_1!J413)</f>
        <v>94</v>
      </c>
      <c r="K413">
        <f>IF(online_course_student_data_1!K413&gt;10,online_course_student_data_1!K413/60,online_course_student_data_1!K413)</f>
        <v>1</v>
      </c>
      <c r="L413" t="s">
        <v>36</v>
      </c>
      <c r="M413" s="6">
        <f>IF(OR(ISBLANK(online_course_student_data_1!M413),online_course_student_data_1!M413&gt;5),MEDIAN(online_course_student_data_1!M:M),online_course_student_data_1!M413)</f>
        <v>4</v>
      </c>
      <c r="N413" s="5" t="str">
        <f>IF(AND(Table2[[#This Row],[Completed]]="Yes",Table2[[#This Row],[Feedback_Rating]]&gt;=4),"Yes","No")</f>
        <v>No</v>
      </c>
      <c r="O413" t="s">
        <v>1673</v>
      </c>
      <c r="P413">
        <f>LEN(Table2[[#This Row],[Session_Attendance]])-LEN(SUBSTITUTE(Table2[[#This Row],[Session_Attendance]],",",""))+1</f>
        <v>8</v>
      </c>
      <c r="Q413" t="str" cm="1">
        <f t="array" ref="Q413">_xlfn.IFS(AND(18&lt;=F413,F413&lt;=22),"Student",AND(23&lt;=F413,F413&lt;=30),"Early Career",AND(31&lt;=F413,F413&lt;=40),"Mid Career",TRUE,"Senior")</f>
        <v>Senior</v>
      </c>
      <c r="R413" t="str" cm="1">
        <f t="array" ref="R413">_xlfn.IFS(AND(0&lt;=J413+K413,J413+K413&lt;=5),"Low",AND(5&lt;=J413+K413,J413+K413&lt;=15),"Medium",TRUE,"High")</f>
        <v>High</v>
      </c>
    </row>
    <row r="414" spans="1:18" x14ac:dyDescent="0.3">
      <c r="A414" s="2" t="s">
        <v>1674</v>
      </c>
      <c r="B414" s="5" t="str">
        <f>PROPER(online_course_student_data_1!B414)</f>
        <v>Justin Fry</v>
      </c>
      <c r="C414" t="s">
        <v>1676</v>
      </c>
      <c r="D414" s="5" t="s">
        <v>91</v>
      </c>
      <c r="E414" s="5" t="s">
        <v>70</v>
      </c>
      <c r="F414" s="6">
        <f>IF(OR(ISBLANK(online_course_student_data_1!F414),online_course_student_data_1!F414=0),FLOOR(AVERAGE(online_course_student_data_1!F:F),1),online_course_student_data_1!F414)</f>
        <v>15</v>
      </c>
      <c r="G414" s="1">
        <v>45677</v>
      </c>
      <c r="H414" s="5" t="s">
        <v>229</v>
      </c>
      <c r="I414" s="5" t="s">
        <v>142</v>
      </c>
      <c r="J414" s="6">
        <f>IF(online_course_student_data_1!J414&lt;1,online_course_student_data_1!J414*100,online_course_student_data_1!J414)</f>
        <v>8</v>
      </c>
      <c r="K414">
        <f>IF(online_course_student_data_1!K414&gt;10,online_course_student_data_1!K414/60,online_course_student_data_1!K414)</f>
        <v>1</v>
      </c>
      <c r="L414" t="s">
        <v>36</v>
      </c>
      <c r="M414" s="6">
        <f>IF(OR(ISBLANK(online_course_student_data_1!M414),online_course_student_data_1!M414&gt;5),MEDIAN(online_course_student_data_1!M:M),online_course_student_data_1!M414)</f>
        <v>3</v>
      </c>
      <c r="N414" s="5" t="str">
        <f>IF(AND(Table2[[#This Row],[Completed]]="Yes",Table2[[#This Row],[Feedback_Rating]]&gt;=4),"Yes","No")</f>
        <v>No</v>
      </c>
      <c r="O414" t="s">
        <v>1677</v>
      </c>
      <c r="P414">
        <f>LEN(Table2[[#This Row],[Session_Attendance]])-LEN(SUBSTITUTE(Table2[[#This Row],[Session_Attendance]],",",""))+1</f>
        <v>4</v>
      </c>
      <c r="Q414" t="str" cm="1">
        <f t="array" ref="Q414">_xlfn.IFS(AND(18&lt;=F414,F414&lt;=22),"Student",AND(23&lt;=F414,F414&lt;=30),"Early Career",AND(31&lt;=F414,F414&lt;=40),"Mid Career",TRUE,"Senior")</f>
        <v>Senior</v>
      </c>
      <c r="R414" t="str" cm="1">
        <f t="array" ref="R414">_xlfn.IFS(AND(0&lt;=J414+K414,J414+K414&lt;=5),"Low",AND(5&lt;=J414+K414,J414+K414&lt;=15),"Medium",TRUE,"High")</f>
        <v>Medium</v>
      </c>
    </row>
    <row r="415" spans="1:18" x14ac:dyDescent="0.3">
      <c r="A415" s="3" t="s">
        <v>1678</v>
      </c>
      <c r="B415" s="5" t="str">
        <f>PROPER(online_course_student_data_1!B415)</f>
        <v>Taylor Hill</v>
      </c>
      <c r="C415" t="s">
        <v>1680</v>
      </c>
      <c r="D415" s="5" t="s">
        <v>91</v>
      </c>
      <c r="E415" s="5" t="s">
        <v>48</v>
      </c>
      <c r="F415" s="6">
        <f>IF(OR(ISBLANK(online_course_student_data_1!F415),online_course_student_data_1!F415=0),FLOOR(AVERAGE(online_course_student_data_1!F:F),1),online_course_student_data_1!F415)</f>
        <v>33</v>
      </c>
      <c r="G415" s="1">
        <v>45129</v>
      </c>
      <c r="H415" s="5" t="s">
        <v>27</v>
      </c>
      <c r="I415" s="5" t="s">
        <v>28</v>
      </c>
      <c r="J415" s="6">
        <f>IF(online_course_student_data_1!J415&lt;1,online_course_student_data_1!J415*100,online_course_student_data_1!J415)</f>
        <v>43</v>
      </c>
      <c r="K415">
        <f>IF(online_course_student_data_1!K415&gt;10,online_course_student_data_1!K415/60,online_course_student_data_1!K415)</f>
        <v>1.5</v>
      </c>
      <c r="L415" t="s">
        <v>29</v>
      </c>
      <c r="M415" s="6">
        <f>IF(OR(ISBLANK(online_course_student_data_1!M415),online_course_student_data_1!M415&gt;5),MEDIAN(online_course_student_data_1!M:M),online_course_student_data_1!M415)</f>
        <v>4</v>
      </c>
      <c r="N415" s="5" t="str">
        <f>IF(AND(Table2[[#This Row],[Completed]]="Yes",Table2[[#This Row],[Feedback_Rating]]&gt;=4),"Yes","No")</f>
        <v>Yes</v>
      </c>
      <c r="O415" t="s">
        <v>1681</v>
      </c>
      <c r="P415">
        <f>LEN(Table2[[#This Row],[Session_Attendance]])-LEN(SUBSTITUTE(Table2[[#This Row],[Session_Attendance]],",",""))+1</f>
        <v>1</v>
      </c>
      <c r="Q415" t="str" cm="1">
        <f t="array" ref="Q415">_xlfn.IFS(AND(18&lt;=F415,F415&lt;=22),"Student",AND(23&lt;=F415,F415&lt;=30),"Early Career",AND(31&lt;=F415,F415&lt;=40),"Mid Career",TRUE,"Senior")</f>
        <v>Mid Career</v>
      </c>
      <c r="R415" t="str" cm="1">
        <f t="array" ref="R415">_xlfn.IFS(AND(0&lt;=J415+K415,J415+K415&lt;=5),"Low",AND(5&lt;=J415+K415,J415+K415&lt;=15),"Medium",TRUE,"High")</f>
        <v>High</v>
      </c>
    </row>
    <row r="416" spans="1:18" x14ac:dyDescent="0.3">
      <c r="A416" s="2" t="s">
        <v>1682</v>
      </c>
      <c r="B416" s="5" t="str">
        <f>PROPER(online_course_student_data_1!B416)</f>
        <v>Richard Anderson</v>
      </c>
      <c r="C416" t="s">
        <v>1684</v>
      </c>
      <c r="D416" s="5" t="s">
        <v>91</v>
      </c>
      <c r="E416" s="5" t="s">
        <v>85</v>
      </c>
      <c r="F416" s="6">
        <f>IF(OR(ISBLANK(online_course_student_data_1!F416),online_course_student_data_1!F416=0),FLOOR(AVERAGE(online_course_student_data_1!F:F),1),online_course_student_data_1!F416)</f>
        <v>15</v>
      </c>
      <c r="G416" s="1">
        <v>45018</v>
      </c>
      <c r="H416" s="5" t="s">
        <v>49</v>
      </c>
      <c r="I416" s="5" t="s">
        <v>35</v>
      </c>
      <c r="J416" s="6">
        <f>IF(online_course_student_data_1!J416&lt;1,online_course_student_data_1!J416*100,online_course_student_data_1!J416)</f>
        <v>66</v>
      </c>
      <c r="K416">
        <f>IF(online_course_student_data_1!K416&gt;10,online_course_student_data_1!K416/60,online_course_student_data_1!K416)</f>
        <v>1</v>
      </c>
      <c r="L416" t="s">
        <v>29</v>
      </c>
      <c r="M416" s="6">
        <f>IF(OR(ISBLANK(online_course_student_data_1!M416),online_course_student_data_1!M416&gt;5),MEDIAN(online_course_student_data_1!M:M),online_course_student_data_1!M416)</f>
        <v>3</v>
      </c>
      <c r="N416" s="5" t="str">
        <f>IF(AND(Table2[[#This Row],[Completed]]="Yes",Table2[[#This Row],[Feedback_Rating]]&gt;=4),"Yes","No")</f>
        <v>No</v>
      </c>
      <c r="O416" t="s">
        <v>865</v>
      </c>
      <c r="P416">
        <f>LEN(Table2[[#This Row],[Session_Attendance]])-LEN(SUBSTITUTE(Table2[[#This Row],[Session_Attendance]],",",""))+1</f>
        <v>7</v>
      </c>
      <c r="Q416" t="str" cm="1">
        <f t="array" ref="Q416">_xlfn.IFS(AND(18&lt;=F416,F416&lt;=22),"Student",AND(23&lt;=F416,F416&lt;=30),"Early Career",AND(31&lt;=F416,F416&lt;=40),"Mid Career",TRUE,"Senior")</f>
        <v>Senior</v>
      </c>
      <c r="R416" t="str" cm="1">
        <f t="array" ref="R416">_xlfn.IFS(AND(0&lt;=J416+K416,J416+K416&lt;=5),"Low",AND(5&lt;=J416+K416,J416+K416&lt;=15),"Medium",TRUE,"High")</f>
        <v>High</v>
      </c>
    </row>
    <row r="417" spans="1:18" x14ac:dyDescent="0.3">
      <c r="A417" s="3" t="s">
        <v>1685</v>
      </c>
      <c r="B417" s="5" t="str">
        <f>PROPER(online_course_student_data_1!B417)</f>
        <v>Wayne Schaefer</v>
      </c>
      <c r="C417" t="s">
        <v>1687</v>
      </c>
      <c r="D417" s="5" t="s">
        <v>91</v>
      </c>
      <c r="E417" s="5" t="s">
        <v>48</v>
      </c>
      <c r="F417" s="6">
        <f>IF(OR(ISBLANK(online_course_student_data_1!F417),online_course_student_data_1!F417=0),FLOOR(AVERAGE(online_course_student_data_1!F:F),1),online_course_student_data_1!F417)</f>
        <v>37</v>
      </c>
      <c r="G417" s="1">
        <v>44871</v>
      </c>
      <c r="H417" s="5" t="s">
        <v>19</v>
      </c>
      <c r="I417" s="5" t="s">
        <v>20</v>
      </c>
      <c r="J417" s="6">
        <f>IF(online_course_student_data_1!J417&lt;1,online_course_student_data_1!J417*100,online_course_student_data_1!J417)</f>
        <v>48</v>
      </c>
      <c r="K417">
        <f>IF(online_course_student_data_1!K417&gt;10,online_course_student_data_1!K417/60,online_course_student_data_1!K417)</f>
        <v>1.5</v>
      </c>
      <c r="L417" t="s">
        <v>29</v>
      </c>
      <c r="M417" s="6">
        <f>IF(OR(ISBLANK(online_course_student_data_1!M417),online_course_student_data_1!M417&gt;5),MEDIAN(online_course_student_data_1!M:M),online_course_student_data_1!M417)</f>
        <v>4</v>
      </c>
      <c r="N417" s="5" t="str">
        <f>IF(AND(Table2[[#This Row],[Completed]]="Yes",Table2[[#This Row],[Feedback_Rating]]&gt;=4),"Yes","No")</f>
        <v>Yes</v>
      </c>
      <c r="O417" t="s">
        <v>1688</v>
      </c>
      <c r="P417">
        <f>LEN(Table2[[#This Row],[Session_Attendance]])-LEN(SUBSTITUTE(Table2[[#This Row],[Session_Attendance]],",",""))+1</f>
        <v>5</v>
      </c>
      <c r="Q417" t="str" cm="1">
        <f t="array" ref="Q417">_xlfn.IFS(AND(18&lt;=F417,F417&lt;=22),"Student",AND(23&lt;=F417,F417&lt;=30),"Early Career",AND(31&lt;=F417,F417&lt;=40),"Mid Career",TRUE,"Senior")</f>
        <v>Mid Career</v>
      </c>
      <c r="R417" t="str" cm="1">
        <f t="array" ref="R417">_xlfn.IFS(AND(0&lt;=J417+K417,J417+K417&lt;=5),"Low",AND(5&lt;=J417+K417,J417+K417&lt;=15),"Medium",TRUE,"High")</f>
        <v>High</v>
      </c>
    </row>
    <row r="418" spans="1:18" x14ac:dyDescent="0.3">
      <c r="A418" s="2" t="s">
        <v>1689</v>
      </c>
      <c r="B418" s="5" t="str">
        <f>PROPER(online_course_student_data_1!B418)</f>
        <v>Luis Watts</v>
      </c>
      <c r="C418" t="s">
        <v>1691</v>
      </c>
      <c r="D418" s="5" t="s">
        <v>91</v>
      </c>
      <c r="E418" s="5" t="s">
        <v>85</v>
      </c>
      <c r="F418" s="6">
        <f>IF(OR(ISBLANK(online_course_student_data_1!F418),online_course_student_data_1!F418=0),FLOOR(AVERAGE(online_course_student_data_1!F:F),1),online_course_student_data_1!F418)</f>
        <v>15</v>
      </c>
      <c r="G418" s="1">
        <v>44760</v>
      </c>
      <c r="H418" s="5" t="s">
        <v>71</v>
      </c>
      <c r="I418" s="5" t="s">
        <v>35</v>
      </c>
      <c r="J418" s="6">
        <f>IF(online_course_student_data_1!J418&lt;1,online_course_student_data_1!J418*100,online_course_student_data_1!J418)</f>
        <v>63</v>
      </c>
      <c r="K418">
        <f>IF(online_course_student_data_1!K418&gt;10,online_course_student_data_1!K418/60,online_course_student_data_1!K418)</f>
        <v>2</v>
      </c>
      <c r="L418" t="s">
        <v>29</v>
      </c>
      <c r="M418" s="6">
        <f>IF(OR(ISBLANK(online_course_student_data_1!M418),online_course_student_data_1!M418&gt;5),MEDIAN(online_course_student_data_1!M:M),online_course_student_data_1!M418)</f>
        <v>2</v>
      </c>
      <c r="N418" s="5" t="str">
        <f>IF(AND(Table2[[#This Row],[Completed]]="Yes",Table2[[#This Row],[Feedback_Rating]]&gt;=4),"Yes","No")</f>
        <v>No</v>
      </c>
      <c r="O418" t="s">
        <v>1692</v>
      </c>
      <c r="P418">
        <f>LEN(Table2[[#This Row],[Session_Attendance]])-LEN(SUBSTITUTE(Table2[[#This Row],[Session_Attendance]],",",""))+1</f>
        <v>1</v>
      </c>
      <c r="Q418" t="str" cm="1">
        <f t="array" ref="Q418">_xlfn.IFS(AND(18&lt;=F418,F418&lt;=22),"Student",AND(23&lt;=F418,F418&lt;=30),"Early Career",AND(31&lt;=F418,F418&lt;=40),"Mid Career",TRUE,"Senior")</f>
        <v>Senior</v>
      </c>
      <c r="R418" t="str" cm="1">
        <f t="array" ref="R418">_xlfn.IFS(AND(0&lt;=J418+K418,J418+K418&lt;=5),"Low",AND(5&lt;=J418+K418,J418+K418&lt;=15),"Medium",TRUE,"High")</f>
        <v>High</v>
      </c>
    </row>
    <row r="419" spans="1:18" x14ac:dyDescent="0.3">
      <c r="A419" s="3" t="s">
        <v>1693</v>
      </c>
      <c r="B419" s="5" t="str">
        <f>PROPER(online_course_student_data_1!B419)</f>
        <v>Laura Herrera</v>
      </c>
      <c r="C419" t="s">
        <v>1695</v>
      </c>
      <c r="D419" s="5" t="s">
        <v>17</v>
      </c>
      <c r="E419" s="5" t="s">
        <v>26</v>
      </c>
      <c r="F419" s="6">
        <f>IF(OR(ISBLANK(online_course_student_data_1!F419),online_course_student_data_1!F419=0),FLOOR(AVERAGE(online_course_student_data_1!F:F),1),online_course_student_data_1!F419)</f>
        <v>15</v>
      </c>
      <c r="G419" s="1">
        <v>45248</v>
      </c>
      <c r="H419" s="5" t="s">
        <v>19</v>
      </c>
      <c r="I419" s="5" t="s">
        <v>20</v>
      </c>
      <c r="J419" s="6">
        <f>IF(online_course_student_data_1!J419&lt;1,online_course_student_data_1!J419*100,online_course_student_data_1!J419)</f>
        <v>61</v>
      </c>
      <c r="K419">
        <f>IF(online_course_student_data_1!K419&gt;10,online_course_student_data_1!K419/60,online_course_student_data_1!K419)</f>
        <v>2</v>
      </c>
      <c r="L419" t="s">
        <v>29</v>
      </c>
      <c r="M419" s="6">
        <f>IF(OR(ISBLANK(online_course_student_data_1!M419),online_course_student_data_1!M419&gt;5),MEDIAN(online_course_student_data_1!M:M),online_course_student_data_1!M419)</f>
        <v>5</v>
      </c>
      <c r="N419" s="5" t="str">
        <f>IF(AND(Table2[[#This Row],[Completed]]="Yes",Table2[[#This Row],[Feedback_Rating]]&gt;=4),"Yes","No")</f>
        <v>Yes</v>
      </c>
      <c r="O419" t="s">
        <v>1696</v>
      </c>
      <c r="P419">
        <f>LEN(Table2[[#This Row],[Session_Attendance]])-LEN(SUBSTITUTE(Table2[[#This Row],[Session_Attendance]],",",""))+1</f>
        <v>2</v>
      </c>
      <c r="Q419" t="str" cm="1">
        <f t="array" ref="Q419">_xlfn.IFS(AND(18&lt;=F419,F419&lt;=22),"Student",AND(23&lt;=F419,F419&lt;=30),"Early Career",AND(31&lt;=F419,F419&lt;=40),"Mid Career",TRUE,"Senior")</f>
        <v>Senior</v>
      </c>
      <c r="R419" t="str" cm="1">
        <f t="array" ref="R419">_xlfn.IFS(AND(0&lt;=J419+K419,J419+K419&lt;=5),"Low",AND(5&lt;=J419+K419,J419+K419&lt;=15),"Medium",TRUE,"High")</f>
        <v>High</v>
      </c>
    </row>
    <row r="420" spans="1:18" x14ac:dyDescent="0.3">
      <c r="A420" s="2" t="s">
        <v>1697</v>
      </c>
      <c r="B420" s="5" t="str">
        <f>PROPER(online_course_student_data_1!B420)</f>
        <v>Kelli Mccoy</v>
      </c>
      <c r="C420" t="s">
        <v>1699</v>
      </c>
      <c r="D420" s="5" t="s">
        <v>91</v>
      </c>
      <c r="E420" s="5" t="s">
        <v>42</v>
      </c>
      <c r="F420" s="6">
        <f>IF(OR(ISBLANK(online_course_student_data_1!F420),online_course_student_data_1!F420=0),FLOOR(AVERAGE(online_course_student_data_1!F:F),1),online_course_student_data_1!F420)</f>
        <v>15</v>
      </c>
      <c r="G420" s="1">
        <v>45493</v>
      </c>
      <c r="H420" s="5" t="s">
        <v>27</v>
      </c>
      <c r="I420" s="5" t="s">
        <v>28</v>
      </c>
      <c r="J420" s="6">
        <f>IF(online_course_student_data_1!J420&lt;1,online_course_student_data_1!J420*100,online_course_student_data_1!J420)</f>
        <v>58</v>
      </c>
      <c r="K420">
        <f>IF(online_course_student_data_1!K420&gt;10,online_course_student_data_1!K420/60,online_course_student_data_1!K420)</f>
        <v>1.5</v>
      </c>
      <c r="L420" t="s">
        <v>29</v>
      </c>
      <c r="M420" s="6">
        <f>IF(OR(ISBLANK(online_course_student_data_1!M420),online_course_student_data_1!M420&gt;5),MEDIAN(online_course_student_data_1!M:M),online_course_student_data_1!M420)</f>
        <v>4</v>
      </c>
      <c r="N420" s="5" t="str">
        <f>IF(AND(Table2[[#This Row],[Completed]]="Yes",Table2[[#This Row],[Feedback_Rating]]&gt;=4),"Yes","No")</f>
        <v>Yes</v>
      </c>
      <c r="O420" t="s">
        <v>1700</v>
      </c>
      <c r="P420">
        <f>LEN(Table2[[#This Row],[Session_Attendance]])-LEN(SUBSTITUTE(Table2[[#This Row],[Session_Attendance]],",",""))+1</f>
        <v>3</v>
      </c>
      <c r="Q420" t="str" cm="1">
        <f t="array" ref="Q420">_xlfn.IFS(AND(18&lt;=F420,F420&lt;=22),"Student",AND(23&lt;=F420,F420&lt;=30),"Early Career",AND(31&lt;=F420,F420&lt;=40),"Mid Career",TRUE,"Senior")</f>
        <v>Senior</v>
      </c>
      <c r="R420" t="str" cm="1">
        <f t="array" ref="R420">_xlfn.IFS(AND(0&lt;=J420+K420,J420+K420&lt;=5),"Low",AND(5&lt;=J420+K420,J420+K420&lt;=15),"Medium",TRUE,"High")</f>
        <v>High</v>
      </c>
    </row>
    <row r="421" spans="1:18" x14ac:dyDescent="0.3">
      <c r="A421" s="3" t="s">
        <v>1701</v>
      </c>
      <c r="B421" s="5" t="str">
        <f>PROPER(online_course_student_data_1!B421)</f>
        <v>Stephanie Ford</v>
      </c>
      <c r="C421" t="s">
        <v>1703</v>
      </c>
      <c r="D421" s="5" t="s">
        <v>91</v>
      </c>
      <c r="E421" s="5" t="s">
        <v>85</v>
      </c>
      <c r="F421" s="6">
        <f>IF(OR(ISBLANK(online_course_student_data_1!F421),online_course_student_data_1!F421=0),FLOOR(AVERAGE(online_course_student_data_1!F:F),1),online_course_student_data_1!F421)</f>
        <v>28</v>
      </c>
      <c r="G421" s="1">
        <v>45314</v>
      </c>
      <c r="H421" s="5" t="s">
        <v>49</v>
      </c>
      <c r="I421" s="5" t="s">
        <v>35</v>
      </c>
      <c r="J421" s="6">
        <f>IF(online_course_student_data_1!J421&lt;1,online_course_student_data_1!J421*100,online_course_student_data_1!J421)</f>
        <v>84</v>
      </c>
      <c r="K421">
        <f>IF(online_course_student_data_1!K421&gt;10,online_course_student_data_1!K421/60,online_course_student_data_1!K421)</f>
        <v>1.5</v>
      </c>
      <c r="L421" t="s">
        <v>29</v>
      </c>
      <c r="M421" s="6">
        <f>IF(OR(ISBLANK(online_course_student_data_1!M421),online_course_student_data_1!M421&gt;5),MEDIAN(online_course_student_data_1!M:M),online_course_student_data_1!M421)</f>
        <v>4</v>
      </c>
      <c r="N421" s="5" t="str">
        <f>IF(AND(Table2[[#This Row],[Completed]]="Yes",Table2[[#This Row],[Feedback_Rating]]&gt;=4),"Yes","No")</f>
        <v>Yes</v>
      </c>
      <c r="O421" t="s">
        <v>1704</v>
      </c>
      <c r="P421">
        <f>LEN(Table2[[#This Row],[Session_Attendance]])-LEN(SUBSTITUTE(Table2[[#This Row],[Session_Attendance]],",",""))+1</f>
        <v>1</v>
      </c>
      <c r="Q421" t="str" cm="1">
        <f t="array" ref="Q421">_xlfn.IFS(AND(18&lt;=F421,F421&lt;=22),"Student",AND(23&lt;=F421,F421&lt;=30),"Early Career",AND(31&lt;=F421,F421&lt;=40),"Mid Career",TRUE,"Senior")</f>
        <v>Early Career</v>
      </c>
      <c r="R421" t="str" cm="1">
        <f t="array" ref="R421">_xlfn.IFS(AND(0&lt;=J421+K421,J421+K421&lt;=5),"Low",AND(5&lt;=J421+K421,J421+K421&lt;=15),"Medium",TRUE,"High")</f>
        <v>High</v>
      </c>
    </row>
    <row r="422" spans="1:18" x14ac:dyDescent="0.3">
      <c r="A422" s="2" t="s">
        <v>1705</v>
      </c>
      <c r="B422" s="5" t="str">
        <f>PROPER(online_course_student_data_1!B422)</f>
        <v>Alexander Chavez</v>
      </c>
      <c r="C422" t="s">
        <v>4733</v>
      </c>
      <c r="D422" s="5" t="s">
        <v>17</v>
      </c>
      <c r="E422" s="5" t="s">
        <v>85</v>
      </c>
      <c r="F422" s="6">
        <f>IF(OR(ISBLANK(online_course_student_data_1!F422),online_course_student_data_1!F422=0),FLOOR(AVERAGE(online_course_student_data_1!F:F),1),online_course_student_data_1!F422)</f>
        <v>15</v>
      </c>
      <c r="G422" s="1">
        <v>45739</v>
      </c>
      <c r="H422" s="5" t="s">
        <v>65</v>
      </c>
      <c r="I422" s="5" t="s">
        <v>28</v>
      </c>
      <c r="J422" s="6">
        <f>IF(online_course_student_data_1!J422&lt;1,online_course_student_data_1!J422*100,online_course_student_data_1!J422)</f>
        <v>19</v>
      </c>
      <c r="K422">
        <f>IF(online_course_student_data_1!K422&gt;10,online_course_student_data_1!K422/60,online_course_student_data_1!K422)</f>
        <v>1</v>
      </c>
      <c r="L422" t="s">
        <v>29</v>
      </c>
      <c r="M422" s="6">
        <f>IF(OR(ISBLANK(online_course_student_data_1!M422),online_course_student_data_1!M422&gt;5),MEDIAN(online_course_student_data_1!M:M),online_course_student_data_1!M422)</f>
        <v>2</v>
      </c>
      <c r="N422" s="5" t="str">
        <f>IF(AND(Table2[[#This Row],[Completed]]="Yes",Table2[[#This Row],[Feedback_Rating]]&gt;=4),"Yes","No")</f>
        <v>No</v>
      </c>
      <c r="O422" t="s">
        <v>1707</v>
      </c>
      <c r="P422">
        <f>LEN(Table2[[#This Row],[Session_Attendance]])-LEN(SUBSTITUTE(Table2[[#This Row],[Session_Attendance]],",",""))+1</f>
        <v>8</v>
      </c>
      <c r="Q422" t="str" cm="1">
        <f t="array" ref="Q422">_xlfn.IFS(AND(18&lt;=F422,F422&lt;=22),"Student",AND(23&lt;=F422,F422&lt;=30),"Early Career",AND(31&lt;=F422,F422&lt;=40),"Mid Career",TRUE,"Senior")</f>
        <v>Senior</v>
      </c>
      <c r="R422" t="str" cm="1">
        <f t="array" ref="R422">_xlfn.IFS(AND(0&lt;=J422+K422,J422+K422&lt;=5),"Low",AND(5&lt;=J422+K422,J422+K422&lt;=15),"Medium",TRUE,"High")</f>
        <v>High</v>
      </c>
    </row>
    <row r="423" spans="1:18" x14ac:dyDescent="0.3">
      <c r="A423" s="3" t="s">
        <v>1708</v>
      </c>
      <c r="B423" s="5" t="str">
        <f>PROPER(online_course_student_data_1!B423)</f>
        <v>Matthew Dawson</v>
      </c>
      <c r="C423" t="s">
        <v>1710</v>
      </c>
      <c r="D423" s="5" t="s">
        <v>17</v>
      </c>
      <c r="E423" s="5" t="s">
        <v>26</v>
      </c>
      <c r="F423" s="6">
        <f>IF(OR(ISBLANK(online_course_student_data_1!F423),online_course_student_data_1!F423=0),FLOOR(AVERAGE(online_course_student_data_1!F:F),1),online_course_student_data_1!F423)</f>
        <v>22</v>
      </c>
      <c r="G423" s="1">
        <v>44971</v>
      </c>
      <c r="H423" s="5" t="s">
        <v>141</v>
      </c>
      <c r="I423" s="5" t="s">
        <v>142</v>
      </c>
      <c r="J423" s="6">
        <f>IF(online_course_student_data_1!J423&lt;1,online_course_student_data_1!J423*100,online_course_student_data_1!J423)</f>
        <v>9</v>
      </c>
      <c r="K423">
        <f>IF(online_course_student_data_1!K423&gt;10,online_course_student_data_1!K423/60,online_course_student_data_1!K423)</f>
        <v>0.75</v>
      </c>
      <c r="L423" t="s">
        <v>36</v>
      </c>
      <c r="M423" s="6">
        <f>IF(OR(ISBLANK(online_course_student_data_1!M423),online_course_student_data_1!M423&gt;5),MEDIAN(online_course_student_data_1!M:M),online_course_student_data_1!M423)</f>
        <v>3</v>
      </c>
      <c r="N423" s="5" t="str">
        <f>IF(AND(Table2[[#This Row],[Completed]]="Yes",Table2[[#This Row],[Feedback_Rating]]&gt;=4),"Yes","No")</f>
        <v>No</v>
      </c>
      <c r="O423" t="s">
        <v>1711</v>
      </c>
      <c r="P423">
        <f>LEN(Table2[[#This Row],[Session_Attendance]])-LEN(SUBSTITUTE(Table2[[#This Row],[Session_Attendance]],",",""))+1</f>
        <v>5</v>
      </c>
      <c r="Q423" t="str" cm="1">
        <f t="array" ref="Q423">_xlfn.IFS(AND(18&lt;=F423,F423&lt;=22),"Student",AND(23&lt;=F423,F423&lt;=30),"Early Career",AND(31&lt;=F423,F423&lt;=40),"Mid Career",TRUE,"Senior")</f>
        <v>Student</v>
      </c>
      <c r="R423" t="str" cm="1">
        <f t="array" ref="R423">_xlfn.IFS(AND(0&lt;=J423+K423,J423+K423&lt;=5),"Low",AND(5&lt;=J423+K423,J423+K423&lt;=15),"Medium",TRUE,"High")</f>
        <v>Medium</v>
      </c>
    </row>
    <row r="424" spans="1:18" x14ac:dyDescent="0.3">
      <c r="A424" s="2" t="s">
        <v>1712</v>
      </c>
      <c r="B424" s="5" t="str">
        <f>PROPER(online_course_student_data_1!B424)</f>
        <v>Randy Barr</v>
      </c>
      <c r="C424" t="s">
        <v>1714</v>
      </c>
      <c r="D424" s="5" t="s">
        <v>17</v>
      </c>
      <c r="E424" s="5" t="s">
        <v>26</v>
      </c>
      <c r="F424" s="6">
        <f>IF(OR(ISBLANK(online_course_student_data_1!F424),online_course_student_data_1!F424=0),FLOOR(AVERAGE(online_course_student_data_1!F:F),1),online_course_student_data_1!F424)</f>
        <v>15</v>
      </c>
      <c r="G424" s="1">
        <v>45608</v>
      </c>
      <c r="H424" s="5" t="s">
        <v>19</v>
      </c>
      <c r="I424" s="5" t="s">
        <v>20</v>
      </c>
      <c r="J424" s="6">
        <f>IF(online_course_student_data_1!J424&lt;1,online_course_student_data_1!J424*100,online_course_student_data_1!J424)</f>
        <v>50</v>
      </c>
      <c r="K424">
        <f>IF(online_course_student_data_1!K424&gt;10,online_course_student_data_1!K424/60,online_course_student_data_1!K424)</f>
        <v>1.5</v>
      </c>
      <c r="L424" t="s">
        <v>36</v>
      </c>
      <c r="M424" s="6">
        <f>IF(OR(ISBLANK(online_course_student_data_1!M424),online_course_student_data_1!M424&gt;5),MEDIAN(online_course_student_data_1!M:M),online_course_student_data_1!M424)</f>
        <v>2</v>
      </c>
      <c r="N424" s="5" t="str">
        <f>IF(AND(Table2[[#This Row],[Completed]]="Yes",Table2[[#This Row],[Feedback_Rating]]&gt;=4),"Yes","No")</f>
        <v>No</v>
      </c>
      <c r="O424" t="s">
        <v>1715</v>
      </c>
      <c r="P424">
        <f>LEN(Table2[[#This Row],[Session_Attendance]])-LEN(SUBSTITUTE(Table2[[#This Row],[Session_Attendance]],",",""))+1</f>
        <v>7</v>
      </c>
      <c r="Q424" t="str" cm="1">
        <f t="array" ref="Q424">_xlfn.IFS(AND(18&lt;=F424,F424&lt;=22),"Student",AND(23&lt;=F424,F424&lt;=30),"Early Career",AND(31&lt;=F424,F424&lt;=40),"Mid Career",TRUE,"Senior")</f>
        <v>Senior</v>
      </c>
      <c r="R424" t="str" cm="1">
        <f t="array" ref="R424">_xlfn.IFS(AND(0&lt;=J424+K424,J424+K424&lt;=5),"Low",AND(5&lt;=J424+K424,J424+K424&lt;=15),"Medium",TRUE,"High")</f>
        <v>High</v>
      </c>
    </row>
    <row r="425" spans="1:18" x14ac:dyDescent="0.3">
      <c r="A425" s="3" t="s">
        <v>1716</v>
      </c>
      <c r="B425" s="5" t="str">
        <f>PROPER(online_course_student_data_1!B425)</f>
        <v>Dale Dean</v>
      </c>
      <c r="C425" t="s">
        <v>1718</v>
      </c>
      <c r="D425" s="5" t="s">
        <v>17</v>
      </c>
      <c r="E425" s="5" t="s">
        <v>48</v>
      </c>
      <c r="F425" s="6">
        <f>IF(OR(ISBLANK(online_course_student_data_1!F425),online_course_student_data_1!F425=0),FLOOR(AVERAGE(online_course_student_data_1!F:F),1),online_course_student_data_1!F425)</f>
        <v>25</v>
      </c>
      <c r="G425" s="1">
        <v>45106</v>
      </c>
      <c r="H425" s="5" t="s">
        <v>86</v>
      </c>
      <c r="I425" s="5" t="s">
        <v>28</v>
      </c>
      <c r="J425" s="6">
        <f>IF(online_course_student_data_1!J425&lt;1,online_course_student_data_1!J425*100,online_course_student_data_1!J425)</f>
        <v>89</v>
      </c>
      <c r="K425">
        <f>IF(online_course_student_data_1!K425&gt;10,online_course_student_data_1!K425/60,online_course_student_data_1!K425)</f>
        <v>0.75</v>
      </c>
      <c r="L425" t="s">
        <v>29</v>
      </c>
      <c r="M425" s="6">
        <f>IF(OR(ISBLANK(online_course_student_data_1!M425),online_course_student_data_1!M425&gt;5),MEDIAN(online_course_student_data_1!M:M),online_course_student_data_1!M425)</f>
        <v>4</v>
      </c>
      <c r="N425" s="5" t="str">
        <f>IF(AND(Table2[[#This Row],[Completed]]="Yes",Table2[[#This Row],[Feedback_Rating]]&gt;=4),"Yes","No")</f>
        <v>Yes</v>
      </c>
      <c r="O425" t="s">
        <v>1719</v>
      </c>
      <c r="P425">
        <f>LEN(Table2[[#This Row],[Session_Attendance]])-LEN(SUBSTITUTE(Table2[[#This Row],[Session_Attendance]],",",""))+1</f>
        <v>8</v>
      </c>
      <c r="Q425" t="str" cm="1">
        <f t="array" ref="Q425">_xlfn.IFS(AND(18&lt;=F425,F425&lt;=22),"Student",AND(23&lt;=F425,F425&lt;=30),"Early Career",AND(31&lt;=F425,F425&lt;=40),"Mid Career",TRUE,"Senior")</f>
        <v>Early Career</v>
      </c>
      <c r="R425" t="str" cm="1">
        <f t="array" ref="R425">_xlfn.IFS(AND(0&lt;=J425+K425,J425+K425&lt;=5),"Low",AND(5&lt;=J425+K425,J425+K425&lt;=15),"Medium",TRUE,"High")</f>
        <v>High</v>
      </c>
    </row>
    <row r="426" spans="1:18" x14ac:dyDescent="0.3">
      <c r="A426" s="2" t="s">
        <v>1720</v>
      </c>
      <c r="B426" s="5" t="str">
        <f>PROPER(online_course_student_data_1!B426)</f>
        <v>Matthew Chavez</v>
      </c>
      <c r="C426" t="s">
        <v>1722</v>
      </c>
      <c r="D426" s="5" t="s">
        <v>17</v>
      </c>
      <c r="E426" s="5" t="s">
        <v>48</v>
      </c>
      <c r="F426" s="6">
        <f>IF(OR(ISBLANK(online_course_student_data_1!F426),online_course_student_data_1!F426=0),FLOOR(AVERAGE(online_course_student_data_1!F:F),1),online_course_student_data_1!F426)</f>
        <v>18</v>
      </c>
      <c r="G426" s="1">
        <v>44666</v>
      </c>
      <c r="H426" s="5" t="s">
        <v>49</v>
      </c>
      <c r="I426" s="5" t="s">
        <v>35</v>
      </c>
      <c r="J426" s="6">
        <f>IF(online_course_student_data_1!J426&lt;1,online_course_student_data_1!J426*100,online_course_student_data_1!J426)</f>
        <v>85</v>
      </c>
      <c r="K426">
        <f>IF(online_course_student_data_1!K426&gt;10,online_course_student_data_1!K426/60,online_course_student_data_1!K426)</f>
        <v>1.5</v>
      </c>
      <c r="L426" t="s">
        <v>29</v>
      </c>
      <c r="M426" s="6">
        <f>IF(OR(ISBLANK(online_course_student_data_1!M426),online_course_student_data_1!M426&gt;5),MEDIAN(online_course_student_data_1!M:M),online_course_student_data_1!M426)</f>
        <v>3</v>
      </c>
      <c r="N426" s="5" t="str">
        <f>IF(AND(Table2[[#This Row],[Completed]]="Yes",Table2[[#This Row],[Feedback_Rating]]&gt;=4),"Yes","No")</f>
        <v>No</v>
      </c>
      <c r="O426" t="s">
        <v>1723</v>
      </c>
      <c r="P426">
        <f>LEN(Table2[[#This Row],[Session_Attendance]])-LEN(SUBSTITUTE(Table2[[#This Row],[Session_Attendance]],",",""))+1</f>
        <v>7</v>
      </c>
      <c r="Q426" t="str" cm="1">
        <f t="array" ref="Q426">_xlfn.IFS(AND(18&lt;=F426,F426&lt;=22),"Student",AND(23&lt;=F426,F426&lt;=30),"Early Career",AND(31&lt;=F426,F426&lt;=40),"Mid Career",TRUE,"Senior")</f>
        <v>Student</v>
      </c>
      <c r="R426" t="str" cm="1">
        <f t="array" ref="R426">_xlfn.IFS(AND(0&lt;=J426+K426,J426+K426&lt;=5),"Low",AND(5&lt;=J426+K426,J426+K426&lt;=15),"Medium",TRUE,"High")</f>
        <v>High</v>
      </c>
    </row>
    <row r="427" spans="1:18" x14ac:dyDescent="0.3">
      <c r="A427" s="3" t="s">
        <v>1724</v>
      </c>
      <c r="B427" s="5" t="str">
        <f>PROPER(online_course_student_data_1!B427)</f>
        <v>Amber Hernandez</v>
      </c>
      <c r="C427" t="s">
        <v>1726</v>
      </c>
      <c r="D427" s="5" t="s">
        <v>17</v>
      </c>
      <c r="E427" s="5" t="s">
        <v>26</v>
      </c>
      <c r="F427" s="6">
        <f>IF(OR(ISBLANK(online_course_student_data_1!F427),online_course_student_data_1!F427=0),FLOOR(AVERAGE(online_course_student_data_1!F:F),1),online_course_student_data_1!F427)</f>
        <v>15</v>
      </c>
      <c r="G427" s="1">
        <v>45090</v>
      </c>
      <c r="H427" s="5" t="s">
        <v>55</v>
      </c>
      <c r="I427" s="5" t="s">
        <v>56</v>
      </c>
      <c r="J427" s="6">
        <f>IF(online_course_student_data_1!J427&lt;1,online_course_student_data_1!J427*100,online_course_student_data_1!J427)</f>
        <v>77</v>
      </c>
      <c r="K427">
        <f>IF(online_course_student_data_1!K427&gt;10,online_course_student_data_1!K427/60,online_course_student_data_1!K427)</f>
        <v>2</v>
      </c>
      <c r="L427" t="s">
        <v>29</v>
      </c>
      <c r="M427" s="6">
        <f>IF(OR(ISBLANK(online_course_student_data_1!M427),online_course_student_data_1!M427&gt;5),MEDIAN(online_course_student_data_1!M:M),online_course_student_data_1!M427)</f>
        <v>5</v>
      </c>
      <c r="N427" s="5" t="str">
        <f>IF(AND(Table2[[#This Row],[Completed]]="Yes",Table2[[#This Row],[Feedback_Rating]]&gt;=4),"Yes","No")</f>
        <v>Yes</v>
      </c>
      <c r="O427" t="s">
        <v>1727</v>
      </c>
      <c r="P427">
        <f>LEN(Table2[[#This Row],[Session_Attendance]])-LEN(SUBSTITUTE(Table2[[#This Row],[Session_Attendance]],",",""))+1</f>
        <v>3</v>
      </c>
      <c r="Q427" t="str" cm="1">
        <f t="array" ref="Q427">_xlfn.IFS(AND(18&lt;=F427,F427&lt;=22),"Student",AND(23&lt;=F427,F427&lt;=30),"Early Career",AND(31&lt;=F427,F427&lt;=40),"Mid Career",TRUE,"Senior")</f>
        <v>Senior</v>
      </c>
      <c r="R427" t="str" cm="1">
        <f t="array" ref="R427">_xlfn.IFS(AND(0&lt;=J427+K427,J427+K427&lt;=5),"Low",AND(5&lt;=J427+K427,J427+K427&lt;=15),"Medium",TRUE,"High")</f>
        <v>High</v>
      </c>
    </row>
    <row r="428" spans="1:18" x14ac:dyDescent="0.3">
      <c r="A428" s="2" t="s">
        <v>1728</v>
      </c>
      <c r="B428" s="5" t="str">
        <f>PROPER(online_course_student_data_1!B428)</f>
        <v>Jason Thompson</v>
      </c>
      <c r="C428" t="s">
        <v>1730</v>
      </c>
      <c r="D428" s="5" t="s">
        <v>91</v>
      </c>
      <c r="E428" s="5" t="s">
        <v>70</v>
      </c>
      <c r="F428" s="6">
        <f>IF(OR(ISBLANK(online_course_student_data_1!F428),online_course_student_data_1!F428=0),FLOOR(AVERAGE(online_course_student_data_1!F:F),1),online_course_student_data_1!F428)</f>
        <v>28</v>
      </c>
      <c r="G428" s="1">
        <v>45595</v>
      </c>
      <c r="H428" s="5" t="s">
        <v>65</v>
      </c>
      <c r="I428" s="5" t="s">
        <v>28</v>
      </c>
      <c r="J428" s="6">
        <f>IF(online_course_student_data_1!J428&lt;1,online_course_student_data_1!J428*100,online_course_student_data_1!J428)</f>
        <v>79</v>
      </c>
      <c r="K428">
        <f>IF(online_course_student_data_1!K428&gt;10,online_course_student_data_1!K428/60,online_course_student_data_1!K428)</f>
        <v>0.75</v>
      </c>
      <c r="L428" t="s">
        <v>29</v>
      </c>
      <c r="M428" s="6">
        <f>IF(OR(ISBLANK(online_course_student_data_1!M428),online_course_student_data_1!M428&gt;5),MEDIAN(online_course_student_data_1!M:M),online_course_student_data_1!M428)</f>
        <v>2</v>
      </c>
      <c r="N428" s="5" t="str">
        <f>IF(AND(Table2[[#This Row],[Completed]]="Yes",Table2[[#This Row],[Feedback_Rating]]&gt;=4),"Yes","No")</f>
        <v>No</v>
      </c>
      <c r="O428" t="s">
        <v>1731</v>
      </c>
      <c r="P428">
        <f>LEN(Table2[[#This Row],[Session_Attendance]])-LEN(SUBSTITUTE(Table2[[#This Row],[Session_Attendance]],",",""))+1</f>
        <v>7</v>
      </c>
      <c r="Q428" t="str" cm="1">
        <f t="array" ref="Q428">_xlfn.IFS(AND(18&lt;=F428,F428&lt;=22),"Student",AND(23&lt;=F428,F428&lt;=30),"Early Career",AND(31&lt;=F428,F428&lt;=40),"Mid Career",TRUE,"Senior")</f>
        <v>Early Career</v>
      </c>
      <c r="R428" t="str" cm="1">
        <f t="array" ref="R428">_xlfn.IFS(AND(0&lt;=J428+K428,J428+K428&lt;=5),"Low",AND(5&lt;=J428+K428,J428+K428&lt;=15),"Medium",TRUE,"High")</f>
        <v>High</v>
      </c>
    </row>
    <row r="429" spans="1:18" x14ac:dyDescent="0.3">
      <c r="A429" s="3" t="s">
        <v>1732</v>
      </c>
      <c r="B429" s="5" t="str">
        <f>PROPER(online_course_student_data_1!B429)</f>
        <v>James Jones</v>
      </c>
      <c r="C429" t="s">
        <v>1734</v>
      </c>
      <c r="D429" s="5" t="s">
        <v>17</v>
      </c>
      <c r="E429" s="5" t="s">
        <v>70</v>
      </c>
      <c r="F429" s="6">
        <f>IF(OR(ISBLANK(online_course_student_data_1!F429),online_course_student_data_1!F429=0),FLOOR(AVERAGE(online_course_student_data_1!F:F),1),online_course_student_data_1!F429)</f>
        <v>15</v>
      </c>
      <c r="G429" s="1">
        <v>44713</v>
      </c>
      <c r="H429" s="5" t="s">
        <v>55</v>
      </c>
      <c r="I429" s="5" t="s">
        <v>56</v>
      </c>
      <c r="J429" s="6">
        <f>IF(online_course_student_data_1!J429&lt;1,online_course_student_data_1!J429*100,online_course_student_data_1!J429)</f>
        <v>22</v>
      </c>
      <c r="K429">
        <f>IF(online_course_student_data_1!K429&gt;10,online_course_student_data_1!K429/60,online_course_student_data_1!K429)</f>
        <v>0.75</v>
      </c>
      <c r="L429" t="s">
        <v>29</v>
      </c>
      <c r="M429" s="6">
        <f>IF(OR(ISBLANK(online_course_student_data_1!M429),online_course_student_data_1!M429&gt;5),MEDIAN(online_course_student_data_1!M:M),online_course_student_data_1!M429)</f>
        <v>4</v>
      </c>
      <c r="N429" s="5" t="str">
        <f>IF(AND(Table2[[#This Row],[Completed]]="Yes",Table2[[#This Row],[Feedback_Rating]]&gt;=4),"Yes","No")</f>
        <v>Yes</v>
      </c>
      <c r="O429" t="s">
        <v>1735</v>
      </c>
      <c r="P429">
        <f>LEN(Table2[[#This Row],[Session_Attendance]])-LEN(SUBSTITUTE(Table2[[#This Row],[Session_Attendance]],",",""))+1</f>
        <v>6</v>
      </c>
      <c r="Q429" t="str" cm="1">
        <f t="array" ref="Q429">_xlfn.IFS(AND(18&lt;=F429,F429&lt;=22),"Student",AND(23&lt;=F429,F429&lt;=30),"Early Career",AND(31&lt;=F429,F429&lt;=40),"Mid Career",TRUE,"Senior")</f>
        <v>Senior</v>
      </c>
      <c r="R429" t="str" cm="1">
        <f t="array" ref="R429">_xlfn.IFS(AND(0&lt;=J429+K429,J429+K429&lt;=5),"Low",AND(5&lt;=J429+K429,J429+K429&lt;=15),"Medium",TRUE,"High")</f>
        <v>High</v>
      </c>
    </row>
    <row r="430" spans="1:18" x14ac:dyDescent="0.3">
      <c r="A430" s="2" t="s">
        <v>1736</v>
      </c>
      <c r="B430" s="5" t="str">
        <f>PROPER(online_course_student_data_1!B430)</f>
        <v>Daniel Brown</v>
      </c>
      <c r="C430" t="s">
        <v>1738</v>
      </c>
      <c r="D430" s="5" t="s">
        <v>91</v>
      </c>
      <c r="E430" s="5" t="s">
        <v>26</v>
      </c>
      <c r="F430" s="6">
        <f>IF(OR(ISBLANK(online_course_student_data_1!F430),online_course_student_data_1!F430=0),FLOOR(AVERAGE(online_course_student_data_1!F:F),1),online_course_student_data_1!F430)</f>
        <v>15</v>
      </c>
      <c r="G430" s="1">
        <v>45084</v>
      </c>
      <c r="H430" s="5" t="s">
        <v>294</v>
      </c>
      <c r="I430" s="5" t="s">
        <v>20</v>
      </c>
      <c r="J430" s="6">
        <f>IF(online_course_student_data_1!J430&lt;1,online_course_student_data_1!J430*100,online_course_student_data_1!J430)</f>
        <v>8</v>
      </c>
      <c r="K430">
        <f>IF(online_course_student_data_1!K430&gt;10,online_course_student_data_1!K430/60,online_course_student_data_1!K430)</f>
        <v>2</v>
      </c>
      <c r="L430" t="s">
        <v>29</v>
      </c>
      <c r="M430" s="6">
        <f>IF(OR(ISBLANK(online_course_student_data_1!M430),online_course_student_data_1!M430&gt;5),MEDIAN(online_course_student_data_1!M:M),online_course_student_data_1!M430)</f>
        <v>5</v>
      </c>
      <c r="N430" s="5" t="str">
        <f>IF(AND(Table2[[#This Row],[Completed]]="Yes",Table2[[#This Row],[Feedback_Rating]]&gt;=4),"Yes","No")</f>
        <v>Yes</v>
      </c>
      <c r="O430" t="s">
        <v>607</v>
      </c>
      <c r="P430">
        <f>LEN(Table2[[#This Row],[Session_Attendance]])-LEN(SUBSTITUTE(Table2[[#This Row],[Session_Attendance]],",",""))+1</f>
        <v>3</v>
      </c>
      <c r="Q430" t="str" cm="1">
        <f t="array" ref="Q430">_xlfn.IFS(AND(18&lt;=F430,F430&lt;=22),"Student",AND(23&lt;=F430,F430&lt;=30),"Early Career",AND(31&lt;=F430,F430&lt;=40),"Mid Career",TRUE,"Senior")</f>
        <v>Senior</v>
      </c>
      <c r="R430" t="str" cm="1">
        <f t="array" ref="R430">_xlfn.IFS(AND(0&lt;=J430+K430,J430+K430&lt;=5),"Low",AND(5&lt;=J430+K430,J430+K430&lt;=15),"Medium",TRUE,"High")</f>
        <v>Medium</v>
      </c>
    </row>
    <row r="431" spans="1:18" x14ac:dyDescent="0.3">
      <c r="A431" s="3" t="s">
        <v>1739</v>
      </c>
      <c r="B431" s="5" t="str">
        <f>PROPER(online_course_student_data_1!B431)</f>
        <v>Justin Stone</v>
      </c>
      <c r="C431" t="s">
        <v>1741</v>
      </c>
      <c r="D431" s="5" t="s">
        <v>17</v>
      </c>
      <c r="E431" s="5" t="s">
        <v>85</v>
      </c>
      <c r="F431" s="6">
        <f>IF(OR(ISBLANK(online_course_student_data_1!F431),online_course_student_data_1!F431=0),FLOOR(AVERAGE(online_course_student_data_1!F:F),1),online_course_student_data_1!F431)</f>
        <v>15</v>
      </c>
      <c r="G431" s="1">
        <v>45551</v>
      </c>
      <c r="H431" s="5" t="s">
        <v>229</v>
      </c>
      <c r="I431" s="5" t="s">
        <v>142</v>
      </c>
      <c r="J431" s="6">
        <f>IF(online_course_student_data_1!J431&lt;1,online_course_student_data_1!J431*100,online_course_student_data_1!J431)</f>
        <v>56.999999999999993</v>
      </c>
      <c r="K431">
        <f>IF(online_course_student_data_1!K431&gt;10,online_course_student_data_1!K431/60,online_course_student_data_1!K431)</f>
        <v>1.5</v>
      </c>
      <c r="L431" t="s">
        <v>29</v>
      </c>
      <c r="M431" s="6">
        <f>IF(OR(ISBLANK(online_course_student_data_1!M431),online_course_student_data_1!M431&gt;5),MEDIAN(online_course_student_data_1!M:M),online_course_student_data_1!M431)</f>
        <v>5</v>
      </c>
      <c r="N431" s="5" t="str">
        <f>IF(AND(Table2[[#This Row],[Completed]]="Yes",Table2[[#This Row],[Feedback_Rating]]&gt;=4),"Yes","No")</f>
        <v>Yes</v>
      </c>
      <c r="O431" t="s">
        <v>1742</v>
      </c>
      <c r="P431">
        <f>LEN(Table2[[#This Row],[Session_Attendance]])-LEN(SUBSTITUTE(Table2[[#This Row],[Session_Attendance]],",",""))+1</f>
        <v>1</v>
      </c>
      <c r="Q431" t="str" cm="1">
        <f t="array" ref="Q431">_xlfn.IFS(AND(18&lt;=F431,F431&lt;=22),"Student",AND(23&lt;=F431,F431&lt;=30),"Early Career",AND(31&lt;=F431,F431&lt;=40),"Mid Career",TRUE,"Senior")</f>
        <v>Senior</v>
      </c>
      <c r="R431" t="str" cm="1">
        <f t="array" ref="R431">_xlfn.IFS(AND(0&lt;=J431+K431,J431+K431&lt;=5),"Low",AND(5&lt;=J431+K431,J431+K431&lt;=15),"Medium",TRUE,"High")</f>
        <v>High</v>
      </c>
    </row>
    <row r="432" spans="1:18" x14ac:dyDescent="0.3">
      <c r="A432" s="2" t="s">
        <v>1743</v>
      </c>
      <c r="B432" s="5" t="str">
        <f>PROPER(online_course_student_data_1!B432)</f>
        <v>Mario Wilson</v>
      </c>
      <c r="C432" t="s">
        <v>1745</v>
      </c>
      <c r="D432" s="5" t="s">
        <v>91</v>
      </c>
      <c r="E432" s="5" t="s">
        <v>48</v>
      </c>
      <c r="F432" s="6">
        <f>IF(OR(ISBLANK(online_course_student_data_1!F432),online_course_student_data_1!F432=0),FLOOR(AVERAGE(online_course_student_data_1!F:F),1),online_course_student_data_1!F432)</f>
        <v>15</v>
      </c>
      <c r="G432" s="1">
        <v>45109</v>
      </c>
      <c r="H432" s="5" t="s">
        <v>27</v>
      </c>
      <c r="I432" s="5" t="s">
        <v>28</v>
      </c>
      <c r="J432" s="6">
        <f>IF(online_course_student_data_1!J432&lt;1,online_course_student_data_1!J432*100,online_course_student_data_1!J432)</f>
        <v>44</v>
      </c>
      <c r="K432">
        <f>IF(online_course_student_data_1!K432&gt;10,online_course_student_data_1!K432/60,online_course_student_data_1!K432)</f>
        <v>2</v>
      </c>
      <c r="L432" t="s">
        <v>29</v>
      </c>
      <c r="M432" s="6">
        <f>IF(OR(ISBLANK(online_course_student_data_1!M432),online_course_student_data_1!M432&gt;5),MEDIAN(online_course_student_data_1!M:M),online_course_student_data_1!M432)</f>
        <v>1</v>
      </c>
      <c r="N432" s="5" t="str">
        <f>IF(AND(Table2[[#This Row],[Completed]]="Yes",Table2[[#This Row],[Feedback_Rating]]&gt;=4),"Yes","No")</f>
        <v>No</v>
      </c>
      <c r="O432" t="s">
        <v>1746</v>
      </c>
      <c r="P432">
        <f>LEN(Table2[[#This Row],[Session_Attendance]])-LEN(SUBSTITUTE(Table2[[#This Row],[Session_Attendance]],",",""))+1</f>
        <v>5</v>
      </c>
      <c r="Q432" t="str" cm="1">
        <f t="array" ref="Q432">_xlfn.IFS(AND(18&lt;=F432,F432&lt;=22),"Student",AND(23&lt;=F432,F432&lt;=30),"Early Career",AND(31&lt;=F432,F432&lt;=40),"Mid Career",TRUE,"Senior")</f>
        <v>Senior</v>
      </c>
      <c r="R432" t="str" cm="1">
        <f t="array" ref="R432">_xlfn.IFS(AND(0&lt;=J432+K432,J432+K432&lt;=5),"Low",AND(5&lt;=J432+K432,J432+K432&lt;=15),"Medium",TRUE,"High")</f>
        <v>High</v>
      </c>
    </row>
    <row r="433" spans="1:18" x14ac:dyDescent="0.3">
      <c r="A433" s="3" t="s">
        <v>1747</v>
      </c>
      <c r="B433" s="5" t="str">
        <f>PROPER(online_course_student_data_1!B433)</f>
        <v>Elizabeth Hunter</v>
      </c>
      <c r="C433" t="s">
        <v>1749</v>
      </c>
      <c r="D433" s="5" t="s">
        <v>17</v>
      </c>
      <c r="E433" s="5" t="s">
        <v>70</v>
      </c>
      <c r="F433" s="6">
        <f>IF(OR(ISBLANK(online_course_student_data_1!F433),online_course_student_data_1!F433=0),FLOOR(AVERAGE(online_course_student_data_1!F:F),1),online_course_student_data_1!F433)</f>
        <v>15</v>
      </c>
      <c r="G433" s="1">
        <v>45653</v>
      </c>
      <c r="H433" s="5" t="s">
        <v>19</v>
      </c>
      <c r="I433" s="5" t="s">
        <v>20</v>
      </c>
      <c r="J433" s="6">
        <f>IF(online_course_student_data_1!J433&lt;1,online_course_student_data_1!J433*100,online_course_student_data_1!J433)</f>
        <v>3</v>
      </c>
      <c r="K433">
        <f>IF(online_course_student_data_1!K433&gt;10,online_course_student_data_1!K433/60,online_course_student_data_1!K433)</f>
        <v>1.5</v>
      </c>
      <c r="L433" t="s">
        <v>36</v>
      </c>
      <c r="M433" s="6">
        <f>IF(OR(ISBLANK(online_course_student_data_1!M433),online_course_student_data_1!M433&gt;5),MEDIAN(online_course_student_data_1!M:M),online_course_student_data_1!M433)</f>
        <v>2</v>
      </c>
      <c r="N433" s="5" t="str">
        <f>IF(AND(Table2[[#This Row],[Completed]]="Yes",Table2[[#This Row],[Feedback_Rating]]&gt;=4),"Yes","No")</f>
        <v>No</v>
      </c>
      <c r="O433" t="s">
        <v>1750</v>
      </c>
      <c r="P433">
        <f>LEN(Table2[[#This Row],[Session_Attendance]])-LEN(SUBSTITUTE(Table2[[#This Row],[Session_Attendance]],",",""))+1</f>
        <v>6</v>
      </c>
      <c r="Q433" t="str" cm="1">
        <f t="array" ref="Q433">_xlfn.IFS(AND(18&lt;=F433,F433&lt;=22),"Student",AND(23&lt;=F433,F433&lt;=30),"Early Career",AND(31&lt;=F433,F433&lt;=40),"Mid Career",TRUE,"Senior")</f>
        <v>Senior</v>
      </c>
      <c r="R433" t="str" cm="1">
        <f t="array" ref="R433">_xlfn.IFS(AND(0&lt;=J433+K433,J433+K433&lt;=5),"Low",AND(5&lt;=J433+K433,J433+K433&lt;=15),"Medium",TRUE,"High")</f>
        <v>Low</v>
      </c>
    </row>
    <row r="434" spans="1:18" x14ac:dyDescent="0.3">
      <c r="A434" s="2" t="s">
        <v>1751</v>
      </c>
      <c r="B434" s="5" t="str">
        <f>PROPER(online_course_student_data_1!B434)</f>
        <v>Gary Morgan</v>
      </c>
      <c r="C434" t="s">
        <v>1753</v>
      </c>
      <c r="D434" s="5" t="s">
        <v>91</v>
      </c>
      <c r="E434" s="5" t="s">
        <v>48</v>
      </c>
      <c r="F434" s="6">
        <f>IF(OR(ISBLANK(online_course_student_data_1!F434),online_course_student_data_1!F434=0),FLOOR(AVERAGE(online_course_student_data_1!F:F),1),online_course_student_data_1!F434)</f>
        <v>18</v>
      </c>
      <c r="G434" s="1">
        <v>45541</v>
      </c>
      <c r="H434" s="5" t="s">
        <v>165</v>
      </c>
      <c r="I434" s="5" t="s">
        <v>142</v>
      </c>
      <c r="J434" s="6">
        <f>IF(online_course_student_data_1!J434&lt;1,online_course_student_data_1!J434*100,online_course_student_data_1!J434)</f>
        <v>46</v>
      </c>
      <c r="K434">
        <f>IF(online_course_student_data_1!K434&gt;10,online_course_student_data_1!K434/60,online_course_student_data_1!K434)</f>
        <v>1.5</v>
      </c>
      <c r="L434" t="s">
        <v>36</v>
      </c>
      <c r="M434" s="6">
        <f>IF(OR(ISBLANK(online_course_student_data_1!M434),online_course_student_data_1!M434&gt;5),MEDIAN(online_course_student_data_1!M:M),online_course_student_data_1!M434)</f>
        <v>4</v>
      </c>
      <c r="N434" s="5" t="str">
        <f>IF(AND(Table2[[#This Row],[Completed]]="Yes",Table2[[#This Row],[Feedback_Rating]]&gt;=4),"Yes","No")</f>
        <v>No</v>
      </c>
      <c r="O434" t="s">
        <v>1754</v>
      </c>
      <c r="P434">
        <f>LEN(Table2[[#This Row],[Session_Attendance]])-LEN(SUBSTITUTE(Table2[[#This Row],[Session_Attendance]],",",""))+1</f>
        <v>3</v>
      </c>
      <c r="Q434" t="str" cm="1">
        <f t="array" ref="Q434">_xlfn.IFS(AND(18&lt;=F434,F434&lt;=22),"Student",AND(23&lt;=F434,F434&lt;=30),"Early Career",AND(31&lt;=F434,F434&lt;=40),"Mid Career",TRUE,"Senior")</f>
        <v>Student</v>
      </c>
      <c r="R434" t="str" cm="1">
        <f t="array" ref="R434">_xlfn.IFS(AND(0&lt;=J434+K434,J434+K434&lt;=5),"Low",AND(5&lt;=J434+K434,J434+K434&lt;=15),"Medium",TRUE,"High")</f>
        <v>High</v>
      </c>
    </row>
    <row r="435" spans="1:18" x14ac:dyDescent="0.3">
      <c r="A435" s="3" t="s">
        <v>1755</v>
      </c>
      <c r="B435" s="5" t="str">
        <f>PROPER(online_course_student_data_1!B435)</f>
        <v>Stephanie Ford</v>
      </c>
      <c r="C435" t="s">
        <v>1756</v>
      </c>
      <c r="D435" s="5" t="s">
        <v>91</v>
      </c>
      <c r="E435" s="5" t="s">
        <v>48</v>
      </c>
      <c r="F435" s="6">
        <f>IF(OR(ISBLANK(online_course_student_data_1!F435),online_course_student_data_1!F435=0),FLOOR(AVERAGE(online_course_student_data_1!F:F),1),online_course_student_data_1!F435)</f>
        <v>15</v>
      </c>
      <c r="G435" s="1">
        <v>45405</v>
      </c>
      <c r="H435" s="5" t="s">
        <v>110</v>
      </c>
      <c r="I435" s="5" t="s">
        <v>56</v>
      </c>
      <c r="J435" s="6">
        <f>IF(online_course_student_data_1!J435&lt;1,online_course_student_data_1!J435*100,online_course_student_data_1!J435)</f>
        <v>82</v>
      </c>
      <c r="K435">
        <f>IF(online_course_student_data_1!K435&gt;10,online_course_student_data_1!K435/60,online_course_student_data_1!K435)</f>
        <v>1.5</v>
      </c>
      <c r="L435" t="s">
        <v>36</v>
      </c>
      <c r="M435" s="6">
        <f>IF(OR(ISBLANK(online_course_student_data_1!M435),online_course_student_data_1!M435&gt;5),MEDIAN(online_course_student_data_1!M:M),online_course_student_data_1!M435)</f>
        <v>4</v>
      </c>
      <c r="N435" s="5" t="str">
        <f>IF(AND(Table2[[#This Row],[Completed]]="Yes",Table2[[#This Row],[Feedback_Rating]]&gt;=4),"Yes","No")</f>
        <v>No</v>
      </c>
      <c r="O435" t="s">
        <v>1757</v>
      </c>
      <c r="P435">
        <f>LEN(Table2[[#This Row],[Session_Attendance]])-LEN(SUBSTITUTE(Table2[[#This Row],[Session_Attendance]],",",""))+1</f>
        <v>7</v>
      </c>
      <c r="Q435" t="str" cm="1">
        <f t="array" ref="Q435">_xlfn.IFS(AND(18&lt;=F435,F435&lt;=22),"Student",AND(23&lt;=F435,F435&lt;=30),"Early Career",AND(31&lt;=F435,F435&lt;=40),"Mid Career",TRUE,"Senior")</f>
        <v>Senior</v>
      </c>
      <c r="R435" t="str" cm="1">
        <f t="array" ref="R435">_xlfn.IFS(AND(0&lt;=J435+K435,J435+K435&lt;=5),"Low",AND(5&lt;=J435+K435,J435+K435&lt;=15),"Medium",TRUE,"High")</f>
        <v>High</v>
      </c>
    </row>
    <row r="436" spans="1:18" x14ac:dyDescent="0.3">
      <c r="A436" s="2" t="s">
        <v>1758</v>
      </c>
      <c r="B436" s="5" t="str">
        <f>PROPER(online_course_student_data_1!B436)</f>
        <v>Michael Marsh</v>
      </c>
      <c r="C436" t="s">
        <v>1760</v>
      </c>
      <c r="D436" s="5" t="s">
        <v>91</v>
      </c>
      <c r="E436" s="5" t="s">
        <v>70</v>
      </c>
      <c r="F436" s="6">
        <f>IF(OR(ISBLANK(online_course_student_data_1!F436),online_course_student_data_1!F436=0),FLOOR(AVERAGE(online_course_student_data_1!F:F),1),online_course_student_data_1!F436)</f>
        <v>15</v>
      </c>
      <c r="G436" s="1">
        <v>45711</v>
      </c>
      <c r="H436" s="5" t="s">
        <v>55</v>
      </c>
      <c r="I436" s="5" t="s">
        <v>56</v>
      </c>
      <c r="J436" s="6">
        <f>IF(online_course_student_data_1!J436&lt;1,online_course_student_data_1!J436*100,online_course_student_data_1!J436)</f>
        <v>0</v>
      </c>
      <c r="K436">
        <f>IF(online_course_student_data_1!K436&gt;10,online_course_student_data_1!K436/60,online_course_student_data_1!K436)</f>
        <v>1.5</v>
      </c>
      <c r="L436" t="s">
        <v>29</v>
      </c>
      <c r="M436" s="6">
        <f>IF(OR(ISBLANK(online_course_student_data_1!M436),online_course_student_data_1!M436&gt;5),MEDIAN(online_course_student_data_1!M:M),online_course_student_data_1!M436)</f>
        <v>5</v>
      </c>
      <c r="N436" s="5" t="str">
        <f>IF(AND(Table2[[#This Row],[Completed]]="Yes",Table2[[#This Row],[Feedback_Rating]]&gt;=4),"Yes","No")</f>
        <v>Yes</v>
      </c>
      <c r="O436" t="s">
        <v>1761</v>
      </c>
      <c r="P436">
        <f>LEN(Table2[[#This Row],[Session_Attendance]])-LEN(SUBSTITUTE(Table2[[#This Row],[Session_Attendance]],",",""))+1</f>
        <v>4</v>
      </c>
      <c r="Q436" t="str" cm="1">
        <f t="array" ref="Q436">_xlfn.IFS(AND(18&lt;=F436,F436&lt;=22),"Student",AND(23&lt;=F436,F436&lt;=30),"Early Career",AND(31&lt;=F436,F436&lt;=40),"Mid Career",TRUE,"Senior")</f>
        <v>Senior</v>
      </c>
      <c r="R436" t="str" cm="1">
        <f t="array" ref="R436">_xlfn.IFS(AND(0&lt;=J436+K436,J436+K436&lt;=5),"Low",AND(5&lt;=J436+K436,J436+K436&lt;=15),"Medium",TRUE,"High")</f>
        <v>Low</v>
      </c>
    </row>
    <row r="437" spans="1:18" x14ac:dyDescent="0.3">
      <c r="A437" s="3" t="s">
        <v>1762</v>
      </c>
      <c r="B437" s="5" t="str">
        <f>PROPER(online_course_student_data_1!B437)</f>
        <v>Laura Price</v>
      </c>
      <c r="C437" t="s">
        <v>1764</v>
      </c>
      <c r="D437" s="5" t="s">
        <v>91</v>
      </c>
      <c r="E437" s="5" t="s">
        <v>48</v>
      </c>
      <c r="F437" s="6">
        <f>IF(OR(ISBLANK(online_course_student_data_1!F437),online_course_student_data_1!F437=0),FLOOR(AVERAGE(online_course_student_data_1!F:F),1),online_course_student_data_1!F437)</f>
        <v>34</v>
      </c>
      <c r="G437" s="1">
        <v>45184</v>
      </c>
      <c r="H437" s="5" t="s">
        <v>65</v>
      </c>
      <c r="I437" s="5" t="s">
        <v>28</v>
      </c>
      <c r="J437" s="6">
        <f>IF(online_course_student_data_1!J437&lt;1,online_course_student_data_1!J437*100,online_course_student_data_1!J437)</f>
        <v>88</v>
      </c>
      <c r="K437">
        <f>IF(online_course_student_data_1!K437&gt;10,online_course_student_data_1!K437/60,online_course_student_data_1!K437)</f>
        <v>1.5</v>
      </c>
      <c r="L437" t="s">
        <v>29</v>
      </c>
      <c r="M437" s="6">
        <f>IF(OR(ISBLANK(online_course_student_data_1!M437),online_course_student_data_1!M437&gt;5),MEDIAN(online_course_student_data_1!M:M),online_course_student_data_1!M437)</f>
        <v>1</v>
      </c>
      <c r="N437" s="5" t="str">
        <f>IF(AND(Table2[[#This Row],[Completed]]="Yes",Table2[[#This Row],[Feedback_Rating]]&gt;=4),"Yes","No")</f>
        <v>No</v>
      </c>
      <c r="O437" t="s">
        <v>1765</v>
      </c>
      <c r="P437">
        <f>LEN(Table2[[#This Row],[Session_Attendance]])-LEN(SUBSTITUTE(Table2[[#This Row],[Session_Attendance]],",",""))+1</f>
        <v>6</v>
      </c>
      <c r="Q437" t="str" cm="1">
        <f t="array" ref="Q437">_xlfn.IFS(AND(18&lt;=F437,F437&lt;=22),"Student",AND(23&lt;=F437,F437&lt;=30),"Early Career",AND(31&lt;=F437,F437&lt;=40),"Mid Career",TRUE,"Senior")</f>
        <v>Mid Career</v>
      </c>
      <c r="R437" t="str" cm="1">
        <f t="array" ref="R437">_xlfn.IFS(AND(0&lt;=J437+K437,J437+K437&lt;=5),"Low",AND(5&lt;=J437+K437,J437+K437&lt;=15),"Medium",TRUE,"High")</f>
        <v>High</v>
      </c>
    </row>
    <row r="438" spans="1:18" x14ac:dyDescent="0.3">
      <c r="A438" s="2" t="s">
        <v>1766</v>
      </c>
      <c r="B438" s="5" t="str">
        <f>PROPER(online_course_student_data_1!B438)</f>
        <v>Eric Rodriguez</v>
      </c>
      <c r="C438" t="s">
        <v>1768</v>
      </c>
      <c r="D438" s="5" t="s">
        <v>91</v>
      </c>
      <c r="E438" s="5" t="s">
        <v>26</v>
      </c>
      <c r="F438" s="6">
        <f>IF(OR(ISBLANK(online_course_student_data_1!F438),online_course_student_data_1!F438=0),FLOOR(AVERAGE(online_course_student_data_1!F:F),1),online_course_student_data_1!F438)</f>
        <v>15</v>
      </c>
      <c r="G438" s="1">
        <v>45235</v>
      </c>
      <c r="H438" s="5" t="s">
        <v>19</v>
      </c>
      <c r="I438" s="5" t="s">
        <v>20</v>
      </c>
      <c r="J438" s="6">
        <f>IF(online_course_student_data_1!J438&lt;1,online_course_student_data_1!J438*100,online_course_student_data_1!J438)</f>
        <v>85</v>
      </c>
      <c r="K438">
        <f>IF(online_course_student_data_1!K438&gt;10,online_course_student_data_1!K438/60,online_course_student_data_1!K438)</f>
        <v>1</v>
      </c>
      <c r="L438" t="s">
        <v>36</v>
      </c>
      <c r="M438" s="6">
        <f>IF(OR(ISBLANK(online_course_student_data_1!M438),online_course_student_data_1!M438&gt;5),MEDIAN(online_course_student_data_1!M:M),online_course_student_data_1!M438)</f>
        <v>1</v>
      </c>
      <c r="N438" s="5" t="str">
        <f>IF(AND(Table2[[#This Row],[Completed]]="Yes",Table2[[#This Row],[Feedback_Rating]]&gt;=4),"Yes","No")</f>
        <v>No</v>
      </c>
      <c r="O438" t="s">
        <v>1769</v>
      </c>
      <c r="P438">
        <f>LEN(Table2[[#This Row],[Session_Attendance]])-LEN(SUBSTITUTE(Table2[[#This Row],[Session_Attendance]],",",""))+1</f>
        <v>8</v>
      </c>
      <c r="Q438" t="str" cm="1">
        <f t="array" ref="Q438">_xlfn.IFS(AND(18&lt;=F438,F438&lt;=22),"Student",AND(23&lt;=F438,F438&lt;=30),"Early Career",AND(31&lt;=F438,F438&lt;=40),"Mid Career",TRUE,"Senior")</f>
        <v>Senior</v>
      </c>
      <c r="R438" t="str" cm="1">
        <f t="array" ref="R438">_xlfn.IFS(AND(0&lt;=J438+K438,J438+K438&lt;=5),"Low",AND(5&lt;=J438+K438,J438+K438&lt;=15),"Medium",TRUE,"High")</f>
        <v>High</v>
      </c>
    </row>
    <row r="439" spans="1:18" x14ac:dyDescent="0.3">
      <c r="A439" s="3" t="s">
        <v>1770</v>
      </c>
      <c r="B439" s="5" t="str">
        <f>PROPER(online_course_student_data_1!B439)</f>
        <v>Emily Murphy</v>
      </c>
      <c r="C439" t="s">
        <v>1772</v>
      </c>
      <c r="D439" s="5" t="s">
        <v>91</v>
      </c>
      <c r="E439" s="5" t="s">
        <v>48</v>
      </c>
      <c r="F439" s="6">
        <f>IF(OR(ISBLANK(online_course_student_data_1!F439),online_course_student_data_1!F439=0),FLOOR(AVERAGE(online_course_student_data_1!F:F),1),online_course_student_data_1!F439)</f>
        <v>15</v>
      </c>
      <c r="G439" s="1">
        <v>44953</v>
      </c>
      <c r="H439" s="5" t="s">
        <v>110</v>
      </c>
      <c r="I439" s="5" t="s">
        <v>56</v>
      </c>
      <c r="J439" s="6">
        <f>IF(online_course_student_data_1!J439&lt;1,online_course_student_data_1!J439*100,online_course_student_data_1!J439)</f>
        <v>53</v>
      </c>
      <c r="K439">
        <f>IF(online_course_student_data_1!K439&gt;10,online_course_student_data_1!K439/60,online_course_student_data_1!K439)</f>
        <v>0.75</v>
      </c>
      <c r="L439" t="s">
        <v>36</v>
      </c>
      <c r="M439" s="6">
        <f>IF(OR(ISBLANK(online_course_student_data_1!M439),online_course_student_data_1!M439&gt;5),MEDIAN(online_course_student_data_1!M:M),online_course_student_data_1!M439)</f>
        <v>3</v>
      </c>
      <c r="N439" s="5" t="str">
        <f>IF(AND(Table2[[#This Row],[Completed]]="Yes",Table2[[#This Row],[Feedback_Rating]]&gt;=4),"Yes","No")</f>
        <v>No</v>
      </c>
      <c r="O439" t="s">
        <v>1773</v>
      </c>
      <c r="P439">
        <f>LEN(Table2[[#This Row],[Session_Attendance]])-LEN(SUBSTITUTE(Table2[[#This Row],[Session_Attendance]],",",""))+1</f>
        <v>8</v>
      </c>
      <c r="Q439" t="str" cm="1">
        <f t="array" ref="Q439">_xlfn.IFS(AND(18&lt;=F439,F439&lt;=22),"Student",AND(23&lt;=F439,F439&lt;=30),"Early Career",AND(31&lt;=F439,F439&lt;=40),"Mid Career",TRUE,"Senior")</f>
        <v>Senior</v>
      </c>
      <c r="R439" t="str" cm="1">
        <f t="array" ref="R439">_xlfn.IFS(AND(0&lt;=J439+K439,J439+K439&lt;=5),"Low",AND(5&lt;=J439+K439,J439+K439&lt;=15),"Medium",TRUE,"High")</f>
        <v>High</v>
      </c>
    </row>
    <row r="440" spans="1:18" x14ac:dyDescent="0.3">
      <c r="A440" s="2" t="s">
        <v>1774</v>
      </c>
      <c r="B440" s="5" t="str">
        <f>PROPER(online_course_student_data_1!B440)</f>
        <v>Anita Owens</v>
      </c>
      <c r="C440" t="s">
        <v>1776</v>
      </c>
      <c r="D440" s="5" t="s">
        <v>91</v>
      </c>
      <c r="E440" s="5" t="s">
        <v>26</v>
      </c>
      <c r="F440" s="6">
        <f>IF(OR(ISBLANK(online_course_student_data_1!F440),online_course_student_data_1!F440=0),FLOOR(AVERAGE(online_course_student_data_1!F:F),1),online_course_student_data_1!F440)</f>
        <v>15</v>
      </c>
      <c r="G440" s="1">
        <v>45141</v>
      </c>
      <c r="H440" s="5" t="s">
        <v>71</v>
      </c>
      <c r="I440" s="5" t="s">
        <v>35</v>
      </c>
      <c r="J440" s="6">
        <f>IF(online_course_student_data_1!J440&lt;1,online_course_student_data_1!J440*100,online_course_student_data_1!J440)</f>
        <v>74</v>
      </c>
      <c r="K440">
        <f>IF(online_course_student_data_1!K440&gt;10,online_course_student_data_1!K440/60,online_course_student_data_1!K440)</f>
        <v>1.5</v>
      </c>
      <c r="L440" t="s">
        <v>29</v>
      </c>
      <c r="M440" s="6">
        <f>IF(OR(ISBLANK(online_course_student_data_1!M440),online_course_student_data_1!M440&gt;5),MEDIAN(online_course_student_data_1!M:M),online_course_student_data_1!M440)</f>
        <v>2</v>
      </c>
      <c r="N440" s="5" t="str">
        <f>IF(AND(Table2[[#This Row],[Completed]]="Yes",Table2[[#This Row],[Feedback_Rating]]&gt;=4),"Yes","No")</f>
        <v>No</v>
      </c>
      <c r="O440" t="s">
        <v>1777</v>
      </c>
      <c r="P440">
        <f>LEN(Table2[[#This Row],[Session_Attendance]])-LEN(SUBSTITUTE(Table2[[#This Row],[Session_Attendance]],",",""))+1</f>
        <v>5</v>
      </c>
      <c r="Q440" t="str" cm="1">
        <f t="array" ref="Q440">_xlfn.IFS(AND(18&lt;=F440,F440&lt;=22),"Student",AND(23&lt;=F440,F440&lt;=30),"Early Career",AND(31&lt;=F440,F440&lt;=40),"Mid Career",TRUE,"Senior")</f>
        <v>Senior</v>
      </c>
      <c r="R440" t="str" cm="1">
        <f t="array" ref="R440">_xlfn.IFS(AND(0&lt;=J440+K440,J440+K440&lt;=5),"Low",AND(5&lt;=J440+K440,J440+K440&lt;=15),"Medium",TRUE,"High")</f>
        <v>High</v>
      </c>
    </row>
    <row r="441" spans="1:18" x14ac:dyDescent="0.3">
      <c r="A441" s="3" t="s">
        <v>1778</v>
      </c>
      <c r="B441" s="5" t="str">
        <f>PROPER(online_course_student_data_1!B441)</f>
        <v>Patricia Lambert</v>
      </c>
      <c r="C441" t="s">
        <v>1780</v>
      </c>
      <c r="D441" s="5" t="s">
        <v>91</v>
      </c>
      <c r="E441" s="5" t="s">
        <v>48</v>
      </c>
      <c r="F441" s="6">
        <f>IF(OR(ISBLANK(online_course_student_data_1!F441),online_course_student_data_1!F441=0),FLOOR(AVERAGE(online_course_student_data_1!F:F),1),online_course_student_data_1!F441)</f>
        <v>15</v>
      </c>
      <c r="G441" s="1">
        <v>45156</v>
      </c>
      <c r="H441" s="5" t="s">
        <v>294</v>
      </c>
      <c r="I441" s="5" t="s">
        <v>20</v>
      </c>
      <c r="J441" s="6">
        <f>IF(online_course_student_data_1!J441&lt;1,online_course_student_data_1!J441*100,online_course_student_data_1!J441)</f>
        <v>35</v>
      </c>
      <c r="K441">
        <f>IF(online_course_student_data_1!K441&gt;10,online_course_student_data_1!K441/60,online_course_student_data_1!K441)</f>
        <v>1.5</v>
      </c>
      <c r="L441" t="s">
        <v>36</v>
      </c>
      <c r="M441" s="6">
        <f>IF(OR(ISBLANK(online_course_student_data_1!M441),online_course_student_data_1!M441&gt;5),MEDIAN(online_course_student_data_1!M:M),online_course_student_data_1!M441)</f>
        <v>4</v>
      </c>
      <c r="N441" s="5" t="str">
        <f>IF(AND(Table2[[#This Row],[Completed]]="Yes",Table2[[#This Row],[Feedback_Rating]]&gt;=4),"Yes","No")</f>
        <v>No</v>
      </c>
      <c r="O441" t="s">
        <v>1781</v>
      </c>
      <c r="P441">
        <f>LEN(Table2[[#This Row],[Session_Attendance]])-LEN(SUBSTITUTE(Table2[[#This Row],[Session_Attendance]],",",""))+1</f>
        <v>5</v>
      </c>
      <c r="Q441" t="str" cm="1">
        <f t="array" ref="Q441">_xlfn.IFS(AND(18&lt;=F441,F441&lt;=22),"Student",AND(23&lt;=F441,F441&lt;=30),"Early Career",AND(31&lt;=F441,F441&lt;=40),"Mid Career",TRUE,"Senior")</f>
        <v>Senior</v>
      </c>
      <c r="R441" t="str" cm="1">
        <f t="array" ref="R441">_xlfn.IFS(AND(0&lt;=J441+K441,J441+K441&lt;=5),"Low",AND(5&lt;=J441+K441,J441+K441&lt;=15),"Medium",TRUE,"High")</f>
        <v>High</v>
      </c>
    </row>
    <row r="442" spans="1:18" x14ac:dyDescent="0.3">
      <c r="A442" s="2" t="s">
        <v>1782</v>
      </c>
      <c r="B442" s="5" t="str">
        <f>PROPER(online_course_student_data_1!B442)</f>
        <v>Fernando Thomas</v>
      </c>
      <c r="C442" t="s">
        <v>1784</v>
      </c>
      <c r="D442" s="5" t="s">
        <v>91</v>
      </c>
      <c r="E442" s="5" t="s">
        <v>48</v>
      </c>
      <c r="F442" s="6">
        <f>IF(OR(ISBLANK(online_course_student_data_1!F442),online_course_student_data_1!F442=0),FLOOR(AVERAGE(online_course_student_data_1!F:F),1),online_course_student_data_1!F442)</f>
        <v>15</v>
      </c>
      <c r="G442" s="1">
        <v>45527</v>
      </c>
      <c r="H442" s="5" t="s">
        <v>71</v>
      </c>
      <c r="I442" s="5" t="s">
        <v>35</v>
      </c>
      <c r="J442" s="6">
        <f>IF(online_course_student_data_1!J442&lt;1,online_course_student_data_1!J442*100,online_course_student_data_1!J442)</f>
        <v>67</v>
      </c>
      <c r="K442">
        <f>IF(online_course_student_data_1!K442&gt;10,online_course_student_data_1!K442/60,online_course_student_data_1!K442)</f>
        <v>2</v>
      </c>
      <c r="L442" t="s">
        <v>36</v>
      </c>
      <c r="M442" s="6">
        <f>IF(OR(ISBLANK(online_course_student_data_1!M442),online_course_student_data_1!M442&gt;5),MEDIAN(online_course_student_data_1!M:M),online_course_student_data_1!M442)</f>
        <v>4</v>
      </c>
      <c r="N442" s="5" t="str">
        <f>IF(AND(Table2[[#This Row],[Completed]]="Yes",Table2[[#This Row],[Feedback_Rating]]&gt;=4),"Yes","No")</f>
        <v>No</v>
      </c>
      <c r="O442" t="s">
        <v>1785</v>
      </c>
      <c r="P442">
        <f>LEN(Table2[[#This Row],[Session_Attendance]])-LEN(SUBSTITUTE(Table2[[#This Row],[Session_Attendance]],",",""))+1</f>
        <v>4</v>
      </c>
      <c r="Q442" t="str" cm="1">
        <f t="array" ref="Q442">_xlfn.IFS(AND(18&lt;=F442,F442&lt;=22),"Student",AND(23&lt;=F442,F442&lt;=30),"Early Career",AND(31&lt;=F442,F442&lt;=40),"Mid Career",TRUE,"Senior")</f>
        <v>Senior</v>
      </c>
      <c r="R442" t="str" cm="1">
        <f t="array" ref="R442">_xlfn.IFS(AND(0&lt;=J442+K442,J442+K442&lt;=5),"Low",AND(5&lt;=J442+K442,J442+K442&lt;=15),"Medium",TRUE,"High")</f>
        <v>High</v>
      </c>
    </row>
    <row r="443" spans="1:18" x14ac:dyDescent="0.3">
      <c r="A443" s="3" t="s">
        <v>1786</v>
      </c>
      <c r="B443" s="5" t="str">
        <f>PROPER(online_course_student_data_1!B443)</f>
        <v>Michael Rodriguez</v>
      </c>
      <c r="C443" t="s">
        <v>1788</v>
      </c>
      <c r="D443" s="5" t="s">
        <v>91</v>
      </c>
      <c r="E443" s="5" t="s">
        <v>70</v>
      </c>
      <c r="F443" s="6">
        <f>IF(OR(ISBLANK(online_course_student_data_1!F443),online_course_student_data_1!F443=0),FLOOR(AVERAGE(online_course_student_data_1!F:F),1),online_course_student_data_1!F443)</f>
        <v>19</v>
      </c>
      <c r="G443" s="1">
        <v>45497</v>
      </c>
      <c r="H443" s="5" t="s">
        <v>152</v>
      </c>
      <c r="I443" s="5" t="s">
        <v>56</v>
      </c>
      <c r="J443" s="6">
        <f>IF(online_course_student_data_1!J443&lt;1,online_course_student_data_1!J443*100,online_course_student_data_1!J443)</f>
        <v>26</v>
      </c>
      <c r="K443">
        <f>IF(online_course_student_data_1!K443&gt;10,online_course_student_data_1!K443/60,online_course_student_data_1!K443)</f>
        <v>1</v>
      </c>
      <c r="L443" t="s">
        <v>36</v>
      </c>
      <c r="M443" s="6">
        <f>IF(OR(ISBLANK(online_course_student_data_1!M443),online_course_student_data_1!M443&gt;5),MEDIAN(online_course_student_data_1!M:M),online_course_student_data_1!M443)</f>
        <v>5</v>
      </c>
      <c r="N443" s="5" t="str">
        <f>IF(AND(Table2[[#This Row],[Completed]]="Yes",Table2[[#This Row],[Feedback_Rating]]&gt;=4),"Yes","No")</f>
        <v>No</v>
      </c>
      <c r="O443" t="s">
        <v>1789</v>
      </c>
      <c r="P443">
        <f>LEN(Table2[[#This Row],[Session_Attendance]])-LEN(SUBSTITUTE(Table2[[#This Row],[Session_Attendance]],",",""))+1</f>
        <v>8</v>
      </c>
      <c r="Q443" t="str" cm="1">
        <f t="array" ref="Q443">_xlfn.IFS(AND(18&lt;=F443,F443&lt;=22),"Student",AND(23&lt;=F443,F443&lt;=30),"Early Career",AND(31&lt;=F443,F443&lt;=40),"Mid Career",TRUE,"Senior")</f>
        <v>Student</v>
      </c>
      <c r="R443" t="str" cm="1">
        <f t="array" ref="R443">_xlfn.IFS(AND(0&lt;=J443+K443,J443+K443&lt;=5),"Low",AND(5&lt;=J443+K443,J443+K443&lt;=15),"Medium",TRUE,"High")</f>
        <v>High</v>
      </c>
    </row>
    <row r="444" spans="1:18" x14ac:dyDescent="0.3">
      <c r="A444" s="2" t="s">
        <v>1790</v>
      </c>
      <c r="B444" s="5" t="str">
        <f>PROPER(online_course_student_data_1!B444)</f>
        <v>Peter Lamb</v>
      </c>
      <c r="C444" t="s">
        <v>1792</v>
      </c>
      <c r="D444" s="5" t="s">
        <v>91</v>
      </c>
      <c r="E444" s="5" t="s">
        <v>26</v>
      </c>
      <c r="F444" s="6">
        <f>IF(OR(ISBLANK(online_course_student_data_1!F444),online_course_student_data_1!F444=0),FLOOR(AVERAGE(online_course_student_data_1!F:F),1),online_course_student_data_1!F444)</f>
        <v>15</v>
      </c>
      <c r="G444" s="1">
        <v>45615</v>
      </c>
      <c r="H444" s="5" t="s">
        <v>49</v>
      </c>
      <c r="I444" s="5" t="s">
        <v>35</v>
      </c>
      <c r="J444" s="6">
        <f>IF(online_course_student_data_1!J444&lt;1,online_course_student_data_1!J444*100,online_course_student_data_1!J444)</f>
        <v>49</v>
      </c>
      <c r="K444">
        <f>IF(online_course_student_data_1!K444&gt;10,online_course_student_data_1!K444/60,online_course_student_data_1!K444)</f>
        <v>2</v>
      </c>
      <c r="L444" t="s">
        <v>29</v>
      </c>
      <c r="M444" s="6">
        <f>IF(OR(ISBLANK(online_course_student_data_1!M444),online_course_student_data_1!M444&gt;5),MEDIAN(online_course_student_data_1!M:M),online_course_student_data_1!M444)</f>
        <v>4</v>
      </c>
      <c r="N444" s="5" t="str">
        <f>IF(AND(Table2[[#This Row],[Completed]]="Yes",Table2[[#This Row],[Feedback_Rating]]&gt;=4),"Yes","No")</f>
        <v>Yes</v>
      </c>
      <c r="O444" t="s">
        <v>1793</v>
      </c>
      <c r="P444">
        <f>LEN(Table2[[#This Row],[Session_Attendance]])-LEN(SUBSTITUTE(Table2[[#This Row],[Session_Attendance]],",",""))+1</f>
        <v>4</v>
      </c>
      <c r="Q444" t="str" cm="1">
        <f t="array" ref="Q444">_xlfn.IFS(AND(18&lt;=F444,F444&lt;=22),"Student",AND(23&lt;=F444,F444&lt;=30),"Early Career",AND(31&lt;=F444,F444&lt;=40),"Mid Career",TRUE,"Senior")</f>
        <v>Senior</v>
      </c>
      <c r="R444" t="str" cm="1">
        <f t="array" ref="R444">_xlfn.IFS(AND(0&lt;=J444+K444,J444+K444&lt;=5),"Low",AND(5&lt;=J444+K444,J444+K444&lt;=15),"Medium",TRUE,"High")</f>
        <v>High</v>
      </c>
    </row>
    <row r="445" spans="1:18" x14ac:dyDescent="0.3">
      <c r="A445" s="3" t="s">
        <v>1794</v>
      </c>
      <c r="B445" s="5" t="str">
        <f>PROPER(online_course_student_data_1!B445)</f>
        <v>Lisa Durham</v>
      </c>
      <c r="C445" t="s">
        <v>1796</v>
      </c>
      <c r="D445" s="5" t="s">
        <v>91</v>
      </c>
      <c r="E445" s="5" t="s">
        <v>26</v>
      </c>
      <c r="F445" s="6">
        <f>IF(OR(ISBLANK(online_course_student_data_1!F445),online_course_student_data_1!F445=0),FLOOR(AVERAGE(online_course_student_data_1!F:F),1),online_course_student_data_1!F445)</f>
        <v>15</v>
      </c>
      <c r="G445" s="1">
        <v>45388</v>
      </c>
      <c r="H445" s="5" t="s">
        <v>27</v>
      </c>
      <c r="I445" s="5" t="s">
        <v>28</v>
      </c>
      <c r="J445" s="6">
        <f>IF(online_course_student_data_1!J445&lt;1,online_course_student_data_1!J445*100,online_course_student_data_1!J445)</f>
        <v>81</v>
      </c>
      <c r="K445">
        <f>IF(online_course_student_data_1!K445&gt;10,online_course_student_data_1!K445/60,online_course_student_data_1!K445)</f>
        <v>1.5</v>
      </c>
      <c r="L445" t="s">
        <v>29</v>
      </c>
      <c r="M445" s="6">
        <f>IF(OR(ISBLANK(online_course_student_data_1!M445),online_course_student_data_1!M445&gt;5),MEDIAN(online_course_student_data_1!M:M),online_course_student_data_1!M445)</f>
        <v>3</v>
      </c>
      <c r="N445" s="5" t="str">
        <f>IF(AND(Table2[[#This Row],[Completed]]="Yes",Table2[[#This Row],[Feedback_Rating]]&gt;=4),"Yes","No")</f>
        <v>No</v>
      </c>
      <c r="O445" t="s">
        <v>1797</v>
      </c>
      <c r="P445">
        <f>LEN(Table2[[#This Row],[Session_Attendance]])-LEN(SUBSTITUTE(Table2[[#This Row],[Session_Attendance]],",",""))+1</f>
        <v>1</v>
      </c>
      <c r="Q445" t="str" cm="1">
        <f t="array" ref="Q445">_xlfn.IFS(AND(18&lt;=F445,F445&lt;=22),"Student",AND(23&lt;=F445,F445&lt;=30),"Early Career",AND(31&lt;=F445,F445&lt;=40),"Mid Career",TRUE,"Senior")</f>
        <v>Senior</v>
      </c>
      <c r="R445" t="str" cm="1">
        <f t="array" ref="R445">_xlfn.IFS(AND(0&lt;=J445+K445,J445+K445&lt;=5),"Low",AND(5&lt;=J445+K445,J445+K445&lt;=15),"Medium",TRUE,"High")</f>
        <v>High</v>
      </c>
    </row>
    <row r="446" spans="1:18" x14ac:dyDescent="0.3">
      <c r="A446" s="2" t="s">
        <v>1798</v>
      </c>
      <c r="B446" s="5" t="str">
        <f>PROPER(online_course_student_data_1!B446)</f>
        <v>John Singleton</v>
      </c>
      <c r="C446" t="s">
        <v>1800</v>
      </c>
      <c r="D446" s="5" t="s">
        <v>17</v>
      </c>
      <c r="E446" s="5" t="s">
        <v>48</v>
      </c>
      <c r="F446" s="6">
        <f>IF(OR(ISBLANK(online_course_student_data_1!F446),online_course_student_data_1!F446=0),FLOOR(AVERAGE(online_course_student_data_1!F:F),1),online_course_student_data_1!F446)</f>
        <v>15</v>
      </c>
      <c r="G446" s="1">
        <v>45362</v>
      </c>
      <c r="H446" s="5" t="s">
        <v>65</v>
      </c>
      <c r="I446" s="5" t="s">
        <v>28</v>
      </c>
      <c r="J446" s="6">
        <f>IF(online_course_student_data_1!J446&lt;1,online_course_student_data_1!J446*100,online_course_student_data_1!J446)</f>
        <v>93</v>
      </c>
      <c r="K446">
        <f>IF(online_course_student_data_1!K446&gt;10,online_course_student_data_1!K446/60,online_course_student_data_1!K446)</f>
        <v>1</v>
      </c>
      <c r="L446" t="s">
        <v>29</v>
      </c>
      <c r="M446" s="6">
        <f>IF(OR(ISBLANK(online_course_student_data_1!M446),online_course_student_data_1!M446&gt;5),MEDIAN(online_course_student_data_1!M:M),online_course_student_data_1!M446)</f>
        <v>4</v>
      </c>
      <c r="N446" s="5" t="str">
        <f>IF(AND(Table2[[#This Row],[Completed]]="Yes",Table2[[#This Row],[Feedback_Rating]]&gt;=4),"Yes","No")</f>
        <v>Yes</v>
      </c>
      <c r="O446" t="s">
        <v>1801</v>
      </c>
      <c r="P446">
        <f>LEN(Table2[[#This Row],[Session_Attendance]])-LEN(SUBSTITUTE(Table2[[#This Row],[Session_Attendance]],",",""))+1</f>
        <v>8</v>
      </c>
      <c r="Q446" t="str" cm="1">
        <f t="array" ref="Q446">_xlfn.IFS(AND(18&lt;=F446,F446&lt;=22),"Student",AND(23&lt;=F446,F446&lt;=30),"Early Career",AND(31&lt;=F446,F446&lt;=40),"Mid Career",TRUE,"Senior")</f>
        <v>Senior</v>
      </c>
      <c r="R446" t="str" cm="1">
        <f t="array" ref="R446">_xlfn.IFS(AND(0&lt;=J446+K446,J446+K446&lt;=5),"Low",AND(5&lt;=J446+K446,J446+K446&lt;=15),"Medium",TRUE,"High")</f>
        <v>High</v>
      </c>
    </row>
    <row r="447" spans="1:18" x14ac:dyDescent="0.3">
      <c r="A447" s="3" t="s">
        <v>1802</v>
      </c>
      <c r="B447" s="5" t="str">
        <f>PROPER(online_course_student_data_1!B447)</f>
        <v>Matthew Sparks</v>
      </c>
      <c r="C447" t="s">
        <v>1804</v>
      </c>
      <c r="D447" s="5" t="s">
        <v>91</v>
      </c>
      <c r="E447" s="5" t="s">
        <v>85</v>
      </c>
      <c r="F447" s="6">
        <f>IF(OR(ISBLANK(online_course_student_data_1!F447),online_course_student_data_1!F447=0),FLOOR(AVERAGE(online_course_student_data_1!F:F),1),online_course_student_data_1!F447)</f>
        <v>19</v>
      </c>
      <c r="G447" s="1">
        <v>45288</v>
      </c>
      <c r="H447" s="5" t="s">
        <v>19</v>
      </c>
      <c r="I447" s="5" t="s">
        <v>20</v>
      </c>
      <c r="J447" s="6">
        <f>IF(online_course_student_data_1!J447&lt;1,online_course_student_data_1!J447*100,online_course_student_data_1!J447)</f>
        <v>87</v>
      </c>
      <c r="K447">
        <f>IF(online_course_student_data_1!K447&gt;10,online_course_student_data_1!K447/60,online_course_student_data_1!K447)</f>
        <v>1.5</v>
      </c>
      <c r="L447" t="s">
        <v>29</v>
      </c>
      <c r="M447" s="6">
        <f>IF(OR(ISBLANK(online_course_student_data_1!M447),online_course_student_data_1!M447&gt;5),MEDIAN(online_course_student_data_1!M:M),online_course_student_data_1!M447)</f>
        <v>4</v>
      </c>
      <c r="N447" s="5" t="str">
        <f>IF(AND(Table2[[#This Row],[Completed]]="Yes",Table2[[#This Row],[Feedback_Rating]]&gt;=4),"Yes","No")</f>
        <v>Yes</v>
      </c>
      <c r="O447" t="s">
        <v>1805</v>
      </c>
      <c r="P447">
        <f>LEN(Table2[[#This Row],[Session_Attendance]])-LEN(SUBSTITUTE(Table2[[#This Row],[Session_Attendance]],",",""))+1</f>
        <v>7</v>
      </c>
      <c r="Q447" t="str" cm="1">
        <f t="array" ref="Q447">_xlfn.IFS(AND(18&lt;=F447,F447&lt;=22),"Student",AND(23&lt;=F447,F447&lt;=30),"Early Career",AND(31&lt;=F447,F447&lt;=40),"Mid Career",TRUE,"Senior")</f>
        <v>Student</v>
      </c>
      <c r="R447" t="str" cm="1">
        <f t="array" ref="R447">_xlfn.IFS(AND(0&lt;=J447+K447,J447+K447&lt;=5),"Low",AND(5&lt;=J447+K447,J447+K447&lt;=15),"Medium",TRUE,"High")</f>
        <v>High</v>
      </c>
    </row>
    <row r="448" spans="1:18" x14ac:dyDescent="0.3">
      <c r="A448" s="2" t="s">
        <v>1806</v>
      </c>
      <c r="B448" s="5" t="str">
        <f>PROPER(online_course_student_data_1!B448)</f>
        <v>Glen Cervantes</v>
      </c>
      <c r="C448" t="s">
        <v>1808</v>
      </c>
      <c r="D448" s="5" t="s">
        <v>91</v>
      </c>
      <c r="E448" s="5" t="s">
        <v>48</v>
      </c>
      <c r="F448" s="6">
        <f>IF(OR(ISBLANK(online_course_student_data_1!F448),online_course_student_data_1!F448=0),FLOOR(AVERAGE(online_course_student_data_1!F:F),1),online_course_student_data_1!F448)</f>
        <v>15</v>
      </c>
      <c r="G448" s="1">
        <v>45036</v>
      </c>
      <c r="H448" s="5" t="s">
        <v>27</v>
      </c>
      <c r="I448" s="5" t="s">
        <v>28</v>
      </c>
      <c r="J448" s="6">
        <f>IF(online_course_student_data_1!J448&lt;1,online_course_student_data_1!J448*100,online_course_student_data_1!J448)</f>
        <v>90</v>
      </c>
      <c r="K448">
        <f>IF(online_course_student_data_1!K448&gt;10,online_course_student_data_1!K448/60,online_course_student_data_1!K448)</f>
        <v>0.75</v>
      </c>
      <c r="L448" t="s">
        <v>29</v>
      </c>
      <c r="M448" s="6">
        <f>IF(OR(ISBLANK(online_course_student_data_1!M448),online_course_student_data_1!M448&gt;5),MEDIAN(online_course_student_data_1!M:M),online_course_student_data_1!M448)</f>
        <v>1</v>
      </c>
      <c r="N448" s="5" t="str">
        <f>IF(AND(Table2[[#This Row],[Completed]]="Yes",Table2[[#This Row],[Feedback_Rating]]&gt;=4),"Yes","No")</f>
        <v>No</v>
      </c>
      <c r="O448" t="s">
        <v>1809</v>
      </c>
      <c r="P448">
        <f>LEN(Table2[[#This Row],[Session_Attendance]])-LEN(SUBSTITUTE(Table2[[#This Row],[Session_Attendance]],",",""))+1</f>
        <v>4</v>
      </c>
      <c r="Q448" t="str" cm="1">
        <f t="array" ref="Q448">_xlfn.IFS(AND(18&lt;=F448,F448&lt;=22),"Student",AND(23&lt;=F448,F448&lt;=30),"Early Career",AND(31&lt;=F448,F448&lt;=40),"Mid Career",TRUE,"Senior")</f>
        <v>Senior</v>
      </c>
      <c r="R448" t="str" cm="1">
        <f t="array" ref="R448">_xlfn.IFS(AND(0&lt;=J448+K448,J448+K448&lt;=5),"Low",AND(5&lt;=J448+K448,J448+K448&lt;=15),"Medium",TRUE,"High")</f>
        <v>High</v>
      </c>
    </row>
    <row r="449" spans="1:18" x14ac:dyDescent="0.3">
      <c r="A449" s="3" t="s">
        <v>1810</v>
      </c>
      <c r="B449" s="5" t="str">
        <f>PROPER(online_course_student_data_1!B449)</f>
        <v>Timothy Andrews</v>
      </c>
      <c r="C449" t="s">
        <v>1812</v>
      </c>
      <c r="D449" s="5" t="s">
        <v>17</v>
      </c>
      <c r="E449" s="5" t="s">
        <v>42</v>
      </c>
      <c r="F449" s="6">
        <f>IF(OR(ISBLANK(online_course_student_data_1!F449),online_course_student_data_1!F449=0),FLOOR(AVERAGE(online_course_student_data_1!F:F),1),online_course_student_data_1!F449)</f>
        <v>23</v>
      </c>
      <c r="G449" s="1">
        <v>45736</v>
      </c>
      <c r="H449" s="5" t="s">
        <v>110</v>
      </c>
      <c r="I449" s="5" t="s">
        <v>56</v>
      </c>
      <c r="J449" s="6">
        <f>IF(online_course_student_data_1!J449&lt;1,online_course_student_data_1!J449*100,online_course_student_data_1!J449)</f>
        <v>35</v>
      </c>
      <c r="K449">
        <f>IF(online_course_student_data_1!K449&gt;10,online_course_student_data_1!K449/60,online_course_student_data_1!K449)</f>
        <v>1</v>
      </c>
      <c r="L449" t="s">
        <v>29</v>
      </c>
      <c r="M449" s="6">
        <f>IF(OR(ISBLANK(online_course_student_data_1!M449),online_course_student_data_1!M449&gt;5),MEDIAN(online_course_student_data_1!M:M),online_course_student_data_1!M449)</f>
        <v>4</v>
      </c>
      <c r="N449" s="5" t="str">
        <f>IF(AND(Table2[[#This Row],[Completed]]="Yes",Table2[[#This Row],[Feedback_Rating]]&gt;=4),"Yes","No")</f>
        <v>Yes</v>
      </c>
      <c r="O449" t="s">
        <v>1813</v>
      </c>
      <c r="P449">
        <f>LEN(Table2[[#This Row],[Session_Attendance]])-LEN(SUBSTITUTE(Table2[[#This Row],[Session_Attendance]],",",""))+1</f>
        <v>2</v>
      </c>
      <c r="Q449" t="str" cm="1">
        <f t="array" ref="Q449">_xlfn.IFS(AND(18&lt;=F449,F449&lt;=22),"Student",AND(23&lt;=F449,F449&lt;=30),"Early Career",AND(31&lt;=F449,F449&lt;=40),"Mid Career",TRUE,"Senior")</f>
        <v>Early Career</v>
      </c>
      <c r="R449" t="str" cm="1">
        <f t="array" ref="R449">_xlfn.IFS(AND(0&lt;=J449+K449,J449+K449&lt;=5),"Low",AND(5&lt;=J449+K449,J449+K449&lt;=15),"Medium",TRUE,"High")</f>
        <v>High</v>
      </c>
    </row>
    <row r="450" spans="1:18" x14ac:dyDescent="0.3">
      <c r="A450" s="2" t="s">
        <v>1814</v>
      </c>
      <c r="B450" s="5" t="str">
        <f>PROPER(online_course_student_data_1!B450)</f>
        <v>Andrea Rodriguez</v>
      </c>
      <c r="C450" t="s">
        <v>1816</v>
      </c>
      <c r="D450" s="5" t="s">
        <v>17</v>
      </c>
      <c r="E450" s="5" t="s">
        <v>70</v>
      </c>
      <c r="F450" s="6">
        <f>IF(OR(ISBLANK(online_course_student_data_1!F450),online_course_student_data_1!F450=0),FLOOR(AVERAGE(online_course_student_data_1!F:F),1),online_course_student_data_1!F450)</f>
        <v>15</v>
      </c>
      <c r="G450" s="1">
        <v>44809</v>
      </c>
      <c r="H450" s="5" t="s">
        <v>55</v>
      </c>
      <c r="I450" s="5" t="s">
        <v>56</v>
      </c>
      <c r="J450" s="6">
        <f>IF(online_course_student_data_1!J450&lt;1,online_course_student_data_1!J450*100,online_course_student_data_1!J450)</f>
        <v>33</v>
      </c>
      <c r="K450">
        <f>IF(online_course_student_data_1!K450&gt;10,online_course_student_data_1!K450/60,online_course_student_data_1!K450)</f>
        <v>1.5</v>
      </c>
      <c r="L450" t="s">
        <v>36</v>
      </c>
      <c r="M450" s="6">
        <f>IF(OR(ISBLANK(online_course_student_data_1!M450),online_course_student_data_1!M450&gt;5),MEDIAN(online_course_student_data_1!M:M),online_course_student_data_1!M450)</f>
        <v>2</v>
      </c>
      <c r="N450" s="5" t="str">
        <f>IF(AND(Table2[[#This Row],[Completed]]="Yes",Table2[[#This Row],[Feedback_Rating]]&gt;=4),"Yes","No")</f>
        <v>No</v>
      </c>
      <c r="O450" t="s">
        <v>1817</v>
      </c>
      <c r="P450">
        <f>LEN(Table2[[#This Row],[Session_Attendance]])-LEN(SUBSTITUTE(Table2[[#This Row],[Session_Attendance]],",",""))+1</f>
        <v>6</v>
      </c>
      <c r="Q450" t="str" cm="1">
        <f t="array" ref="Q450">_xlfn.IFS(AND(18&lt;=F450,F450&lt;=22),"Student",AND(23&lt;=F450,F450&lt;=30),"Early Career",AND(31&lt;=F450,F450&lt;=40),"Mid Career",TRUE,"Senior")</f>
        <v>Senior</v>
      </c>
      <c r="R450" t="str" cm="1">
        <f t="array" ref="R450">_xlfn.IFS(AND(0&lt;=J450+K450,J450+K450&lt;=5),"Low",AND(5&lt;=J450+K450,J450+K450&lt;=15),"Medium",TRUE,"High")</f>
        <v>High</v>
      </c>
    </row>
    <row r="451" spans="1:18" x14ac:dyDescent="0.3">
      <c r="A451" s="3" t="s">
        <v>1818</v>
      </c>
      <c r="B451" s="5" t="str">
        <f>PROPER(online_course_student_data_1!B451)</f>
        <v>April Thomas</v>
      </c>
      <c r="C451" t="s">
        <v>4733</v>
      </c>
      <c r="D451" s="5" t="s">
        <v>17</v>
      </c>
      <c r="E451" s="5" t="s">
        <v>42</v>
      </c>
      <c r="F451" s="6">
        <f>IF(OR(ISBLANK(online_course_student_data_1!F451),online_course_student_data_1!F451=0),FLOOR(AVERAGE(online_course_student_data_1!F:F),1),online_course_student_data_1!F451)</f>
        <v>15</v>
      </c>
      <c r="G451" s="1">
        <v>44873</v>
      </c>
      <c r="H451" s="5" t="s">
        <v>65</v>
      </c>
      <c r="I451" s="5" t="s">
        <v>28</v>
      </c>
      <c r="J451" s="6">
        <f>IF(online_course_student_data_1!J451&lt;1,online_course_student_data_1!J451*100,online_course_student_data_1!J451)</f>
        <v>56.000000000000007</v>
      </c>
      <c r="K451">
        <f>IF(online_course_student_data_1!K451&gt;10,online_course_student_data_1!K451/60,online_course_student_data_1!K451)</f>
        <v>0.75</v>
      </c>
      <c r="L451" t="s">
        <v>36</v>
      </c>
      <c r="M451" s="6">
        <f>IF(OR(ISBLANK(online_course_student_data_1!M451),online_course_student_data_1!M451&gt;5),MEDIAN(online_course_student_data_1!M:M),online_course_student_data_1!M451)</f>
        <v>4</v>
      </c>
      <c r="N451" s="5" t="str">
        <f>IF(AND(Table2[[#This Row],[Completed]]="Yes",Table2[[#This Row],[Feedback_Rating]]&gt;=4),"Yes","No")</f>
        <v>No</v>
      </c>
      <c r="O451" t="s">
        <v>1820</v>
      </c>
      <c r="P451">
        <f>LEN(Table2[[#This Row],[Session_Attendance]])-LEN(SUBSTITUTE(Table2[[#This Row],[Session_Attendance]],",",""))+1</f>
        <v>4</v>
      </c>
      <c r="Q451" t="str" cm="1">
        <f t="array" ref="Q451">_xlfn.IFS(AND(18&lt;=F451,F451&lt;=22),"Student",AND(23&lt;=F451,F451&lt;=30),"Early Career",AND(31&lt;=F451,F451&lt;=40),"Mid Career",TRUE,"Senior")</f>
        <v>Senior</v>
      </c>
      <c r="R451" t="str" cm="1">
        <f t="array" ref="R451">_xlfn.IFS(AND(0&lt;=J451+K451,J451+K451&lt;=5),"Low",AND(5&lt;=J451+K451,J451+K451&lt;=15),"Medium",TRUE,"High")</f>
        <v>High</v>
      </c>
    </row>
    <row r="452" spans="1:18" x14ac:dyDescent="0.3">
      <c r="A452" s="2" t="s">
        <v>1821</v>
      </c>
      <c r="B452" s="5" t="str">
        <f>PROPER(online_course_student_data_1!B452)</f>
        <v>Jillian Harris</v>
      </c>
      <c r="C452" t="s">
        <v>1823</v>
      </c>
      <c r="D452" s="5" t="s">
        <v>91</v>
      </c>
      <c r="E452" s="5" t="s">
        <v>26</v>
      </c>
      <c r="F452" s="6">
        <f>IF(OR(ISBLANK(online_course_student_data_1!F452),online_course_student_data_1!F452=0),FLOOR(AVERAGE(online_course_student_data_1!F:F),1),online_course_student_data_1!F452)</f>
        <v>15</v>
      </c>
      <c r="G452" s="1">
        <v>44889</v>
      </c>
      <c r="H452" s="5" t="s">
        <v>141</v>
      </c>
      <c r="I452" s="5" t="s">
        <v>142</v>
      </c>
      <c r="J452" s="6">
        <f>IF(online_course_student_data_1!J452&lt;1,online_course_student_data_1!J452*100,online_course_student_data_1!J452)</f>
        <v>34</v>
      </c>
      <c r="K452">
        <f>IF(online_course_student_data_1!K452&gt;10,online_course_student_data_1!K452/60,online_course_student_data_1!K452)</f>
        <v>1.5</v>
      </c>
      <c r="L452" t="s">
        <v>36</v>
      </c>
      <c r="M452" s="6">
        <f>IF(OR(ISBLANK(online_course_student_data_1!M452),online_course_student_data_1!M452&gt;5),MEDIAN(online_course_student_data_1!M:M),online_course_student_data_1!M452)</f>
        <v>2</v>
      </c>
      <c r="N452" s="5" t="str">
        <f>IF(AND(Table2[[#This Row],[Completed]]="Yes",Table2[[#This Row],[Feedback_Rating]]&gt;=4),"Yes","No")</f>
        <v>No</v>
      </c>
      <c r="O452" t="s">
        <v>1824</v>
      </c>
      <c r="P452">
        <f>LEN(Table2[[#This Row],[Session_Attendance]])-LEN(SUBSTITUTE(Table2[[#This Row],[Session_Attendance]],",",""))+1</f>
        <v>1</v>
      </c>
      <c r="Q452" t="str" cm="1">
        <f t="array" ref="Q452">_xlfn.IFS(AND(18&lt;=F452,F452&lt;=22),"Student",AND(23&lt;=F452,F452&lt;=30),"Early Career",AND(31&lt;=F452,F452&lt;=40),"Mid Career",TRUE,"Senior")</f>
        <v>Senior</v>
      </c>
      <c r="R452" t="str" cm="1">
        <f t="array" ref="R452">_xlfn.IFS(AND(0&lt;=J452+K452,J452+K452&lt;=5),"Low",AND(5&lt;=J452+K452,J452+K452&lt;=15),"Medium",TRUE,"High")</f>
        <v>High</v>
      </c>
    </row>
    <row r="453" spans="1:18" x14ac:dyDescent="0.3">
      <c r="A453" s="3" t="s">
        <v>1825</v>
      </c>
      <c r="B453" s="5" t="str">
        <f>PROPER(online_course_student_data_1!B453)</f>
        <v>Kayla Abbott</v>
      </c>
      <c r="C453" t="s">
        <v>1827</v>
      </c>
      <c r="D453" s="5" t="s">
        <v>17</v>
      </c>
      <c r="E453" s="5" t="s">
        <v>26</v>
      </c>
      <c r="F453" s="6">
        <f>IF(OR(ISBLANK(online_course_student_data_1!F453),online_course_student_data_1!F453=0),FLOOR(AVERAGE(online_course_student_data_1!F:F),1),online_course_student_data_1!F453)</f>
        <v>15</v>
      </c>
      <c r="G453" s="1">
        <v>45192</v>
      </c>
      <c r="H453" s="5" t="s">
        <v>43</v>
      </c>
      <c r="I453" s="5" t="s">
        <v>20</v>
      </c>
      <c r="J453" s="6">
        <f>IF(online_course_student_data_1!J453&lt;1,online_course_student_data_1!J453*100,online_course_student_data_1!J453)</f>
        <v>88</v>
      </c>
      <c r="K453">
        <f>IF(online_course_student_data_1!K453&gt;10,online_course_student_data_1!K453/60,online_course_student_data_1!K453)</f>
        <v>1.5</v>
      </c>
      <c r="L453" t="s">
        <v>36</v>
      </c>
      <c r="M453" s="6">
        <f>IF(OR(ISBLANK(online_course_student_data_1!M453),online_course_student_data_1!M453&gt;5),MEDIAN(online_course_student_data_1!M:M),online_course_student_data_1!M453)</f>
        <v>4</v>
      </c>
      <c r="N453" s="5" t="str">
        <f>IF(AND(Table2[[#This Row],[Completed]]="Yes",Table2[[#This Row],[Feedback_Rating]]&gt;=4),"Yes","No")</f>
        <v>No</v>
      </c>
      <c r="O453" t="s">
        <v>1828</v>
      </c>
      <c r="P453">
        <f>LEN(Table2[[#This Row],[Session_Attendance]])-LEN(SUBSTITUTE(Table2[[#This Row],[Session_Attendance]],",",""))+1</f>
        <v>4</v>
      </c>
      <c r="Q453" t="str" cm="1">
        <f t="array" ref="Q453">_xlfn.IFS(AND(18&lt;=F453,F453&lt;=22),"Student",AND(23&lt;=F453,F453&lt;=30),"Early Career",AND(31&lt;=F453,F453&lt;=40),"Mid Career",TRUE,"Senior")</f>
        <v>Senior</v>
      </c>
      <c r="R453" t="str" cm="1">
        <f t="array" ref="R453">_xlfn.IFS(AND(0&lt;=J453+K453,J453+K453&lt;=5),"Low",AND(5&lt;=J453+K453,J453+K453&lt;=15),"Medium",TRUE,"High")</f>
        <v>High</v>
      </c>
    </row>
    <row r="454" spans="1:18" x14ac:dyDescent="0.3">
      <c r="A454" s="2" t="s">
        <v>1829</v>
      </c>
      <c r="B454" s="5" t="str">
        <f>PROPER(online_course_student_data_1!B454)</f>
        <v>Scott Glenn</v>
      </c>
      <c r="C454" t="s">
        <v>1831</v>
      </c>
      <c r="D454" s="5" t="s">
        <v>91</v>
      </c>
      <c r="E454" s="5" t="s">
        <v>70</v>
      </c>
      <c r="F454" s="6">
        <f>IF(OR(ISBLANK(online_course_student_data_1!F454),online_course_student_data_1!F454=0),FLOOR(AVERAGE(online_course_student_data_1!F:F),1),online_course_student_data_1!F454)</f>
        <v>39</v>
      </c>
      <c r="G454" s="1">
        <v>44659</v>
      </c>
      <c r="H454" s="5" t="s">
        <v>294</v>
      </c>
      <c r="I454" s="5" t="s">
        <v>20</v>
      </c>
      <c r="J454" s="6">
        <f>IF(online_course_student_data_1!J454&lt;1,online_course_student_data_1!J454*100,online_course_student_data_1!J454)</f>
        <v>97</v>
      </c>
      <c r="K454">
        <f>IF(online_course_student_data_1!K454&gt;10,online_course_student_data_1!K454/60,online_course_student_data_1!K454)</f>
        <v>1.5</v>
      </c>
      <c r="L454" t="s">
        <v>36</v>
      </c>
      <c r="M454" s="6">
        <f>IF(OR(ISBLANK(online_course_student_data_1!M454),online_course_student_data_1!M454&gt;5),MEDIAN(online_course_student_data_1!M:M),online_course_student_data_1!M454)</f>
        <v>4</v>
      </c>
      <c r="N454" s="5" t="str">
        <f>IF(AND(Table2[[#This Row],[Completed]]="Yes",Table2[[#This Row],[Feedback_Rating]]&gt;=4),"Yes","No")</f>
        <v>No</v>
      </c>
      <c r="O454" t="s">
        <v>1832</v>
      </c>
      <c r="P454">
        <f>LEN(Table2[[#This Row],[Session_Attendance]])-LEN(SUBSTITUTE(Table2[[#This Row],[Session_Attendance]],",",""))+1</f>
        <v>6</v>
      </c>
      <c r="Q454" t="str" cm="1">
        <f t="array" ref="Q454">_xlfn.IFS(AND(18&lt;=F454,F454&lt;=22),"Student",AND(23&lt;=F454,F454&lt;=30),"Early Career",AND(31&lt;=F454,F454&lt;=40),"Mid Career",TRUE,"Senior")</f>
        <v>Mid Career</v>
      </c>
      <c r="R454" t="str" cm="1">
        <f t="array" ref="R454">_xlfn.IFS(AND(0&lt;=J454+K454,J454+K454&lt;=5),"Low",AND(5&lt;=J454+K454,J454+K454&lt;=15),"Medium",TRUE,"High")</f>
        <v>High</v>
      </c>
    </row>
    <row r="455" spans="1:18" x14ac:dyDescent="0.3">
      <c r="A455" s="3" t="s">
        <v>1833</v>
      </c>
      <c r="B455" s="5" t="str">
        <f>PROPER(online_course_student_data_1!B455)</f>
        <v>James Middleton</v>
      </c>
      <c r="C455" t="s">
        <v>1835</v>
      </c>
      <c r="D455" s="5" t="s">
        <v>17</v>
      </c>
      <c r="E455" s="5" t="s">
        <v>26</v>
      </c>
      <c r="F455" s="6">
        <f>IF(OR(ISBLANK(online_course_student_data_1!F455),online_course_student_data_1!F455=0),FLOOR(AVERAGE(online_course_student_data_1!F:F),1),online_course_student_data_1!F455)</f>
        <v>15</v>
      </c>
      <c r="G455" s="1">
        <v>44986</v>
      </c>
      <c r="H455" s="5" t="s">
        <v>43</v>
      </c>
      <c r="I455" s="5" t="s">
        <v>20</v>
      </c>
      <c r="J455" s="6">
        <f>IF(online_course_student_data_1!J455&lt;1,online_course_student_data_1!J455*100,online_course_student_data_1!J455)</f>
        <v>80</v>
      </c>
      <c r="K455">
        <f>IF(online_course_student_data_1!K455&gt;10,online_course_student_data_1!K455/60,online_course_student_data_1!K455)</f>
        <v>2</v>
      </c>
      <c r="L455" t="s">
        <v>36</v>
      </c>
      <c r="M455" s="6">
        <f>IF(OR(ISBLANK(online_course_student_data_1!M455),online_course_student_data_1!M455&gt;5),MEDIAN(online_course_student_data_1!M:M),online_course_student_data_1!M455)</f>
        <v>4</v>
      </c>
      <c r="N455" s="5" t="str">
        <f>IF(AND(Table2[[#This Row],[Completed]]="Yes",Table2[[#This Row],[Feedback_Rating]]&gt;=4),"Yes","No")</f>
        <v>No</v>
      </c>
      <c r="O455" t="s">
        <v>1196</v>
      </c>
      <c r="P455">
        <f>LEN(Table2[[#This Row],[Session_Attendance]])-LEN(SUBSTITUTE(Table2[[#This Row],[Session_Attendance]],",",""))+1</f>
        <v>6</v>
      </c>
      <c r="Q455" t="str" cm="1">
        <f t="array" ref="Q455">_xlfn.IFS(AND(18&lt;=F455,F455&lt;=22),"Student",AND(23&lt;=F455,F455&lt;=30),"Early Career",AND(31&lt;=F455,F455&lt;=40),"Mid Career",TRUE,"Senior")</f>
        <v>Senior</v>
      </c>
      <c r="R455" t="str" cm="1">
        <f t="array" ref="R455">_xlfn.IFS(AND(0&lt;=J455+K455,J455+K455&lt;=5),"Low",AND(5&lt;=J455+K455,J455+K455&lt;=15),"Medium",TRUE,"High")</f>
        <v>High</v>
      </c>
    </row>
    <row r="456" spans="1:18" x14ac:dyDescent="0.3">
      <c r="A456" s="2" t="s">
        <v>1836</v>
      </c>
      <c r="B456" s="5" t="str">
        <f>PROPER(online_course_student_data_1!B456)</f>
        <v>Stephen Barrett</v>
      </c>
      <c r="C456" t="s">
        <v>1838</v>
      </c>
      <c r="D456" s="5" t="s">
        <v>91</v>
      </c>
      <c r="E456" s="5" t="s">
        <v>70</v>
      </c>
      <c r="F456" s="6">
        <f>IF(OR(ISBLANK(online_course_student_data_1!F456),online_course_student_data_1!F456=0),FLOOR(AVERAGE(online_course_student_data_1!F:F),1),online_course_student_data_1!F456)</f>
        <v>21</v>
      </c>
      <c r="G456" s="1">
        <v>44866</v>
      </c>
      <c r="H456" s="5" t="s">
        <v>43</v>
      </c>
      <c r="I456" s="5" t="s">
        <v>20</v>
      </c>
      <c r="J456" s="6">
        <f>IF(online_course_student_data_1!J456&lt;1,online_course_student_data_1!J456*100,online_course_student_data_1!J456)</f>
        <v>56.999999999999993</v>
      </c>
      <c r="K456">
        <f>IF(online_course_student_data_1!K456&gt;10,online_course_student_data_1!K456/60,online_course_student_data_1!K456)</f>
        <v>2</v>
      </c>
      <c r="L456" t="s">
        <v>36</v>
      </c>
      <c r="M456" s="6">
        <f>IF(OR(ISBLANK(online_course_student_data_1!M456),online_course_student_data_1!M456&gt;5),MEDIAN(online_course_student_data_1!M:M),online_course_student_data_1!M456)</f>
        <v>1</v>
      </c>
      <c r="N456" s="5" t="str">
        <f>IF(AND(Table2[[#This Row],[Completed]]="Yes",Table2[[#This Row],[Feedback_Rating]]&gt;=4),"Yes","No")</f>
        <v>No</v>
      </c>
      <c r="O456" t="s">
        <v>1839</v>
      </c>
      <c r="P456">
        <f>LEN(Table2[[#This Row],[Session_Attendance]])-LEN(SUBSTITUTE(Table2[[#This Row],[Session_Attendance]],",",""))+1</f>
        <v>5</v>
      </c>
      <c r="Q456" t="str" cm="1">
        <f t="array" ref="Q456">_xlfn.IFS(AND(18&lt;=F456,F456&lt;=22),"Student",AND(23&lt;=F456,F456&lt;=30),"Early Career",AND(31&lt;=F456,F456&lt;=40),"Mid Career",TRUE,"Senior")</f>
        <v>Student</v>
      </c>
      <c r="R456" t="str" cm="1">
        <f t="array" ref="R456">_xlfn.IFS(AND(0&lt;=J456+K456,J456+K456&lt;=5),"Low",AND(5&lt;=J456+K456,J456+K456&lt;=15),"Medium",TRUE,"High")</f>
        <v>High</v>
      </c>
    </row>
    <row r="457" spans="1:18" x14ac:dyDescent="0.3">
      <c r="A457" s="3" t="s">
        <v>1840</v>
      </c>
      <c r="B457" s="5" t="str">
        <f>PROPER(online_course_student_data_1!B457)</f>
        <v>Joanna Kelly</v>
      </c>
      <c r="C457" t="s">
        <v>1842</v>
      </c>
      <c r="D457" s="5" t="s">
        <v>91</v>
      </c>
      <c r="E457" s="5" t="s">
        <v>48</v>
      </c>
      <c r="F457" s="6">
        <f>IF(OR(ISBLANK(online_course_student_data_1!F457),online_course_student_data_1!F457=0),FLOOR(AVERAGE(online_course_student_data_1!F:F),1),online_course_student_data_1!F457)</f>
        <v>37</v>
      </c>
      <c r="G457" s="1">
        <v>45626</v>
      </c>
      <c r="H457" s="5" t="s">
        <v>65</v>
      </c>
      <c r="I457" s="5" t="s">
        <v>28</v>
      </c>
      <c r="J457" s="6">
        <f>IF(online_course_student_data_1!J457&lt;1,online_course_student_data_1!J457*100,online_course_student_data_1!J457)</f>
        <v>9</v>
      </c>
      <c r="K457">
        <f>IF(online_course_student_data_1!K457&gt;10,online_course_student_data_1!K457/60,online_course_student_data_1!K457)</f>
        <v>1</v>
      </c>
      <c r="L457" t="s">
        <v>36</v>
      </c>
      <c r="M457" s="6">
        <f>IF(OR(ISBLANK(online_course_student_data_1!M457),online_course_student_data_1!M457&gt;5),MEDIAN(online_course_student_data_1!M:M),online_course_student_data_1!M457)</f>
        <v>1</v>
      </c>
      <c r="N457" s="5" t="str">
        <f>IF(AND(Table2[[#This Row],[Completed]]="Yes",Table2[[#This Row],[Feedback_Rating]]&gt;=4),"Yes","No")</f>
        <v>No</v>
      </c>
      <c r="O457" t="s">
        <v>1843</v>
      </c>
      <c r="P457">
        <f>LEN(Table2[[#This Row],[Session_Attendance]])-LEN(SUBSTITUTE(Table2[[#This Row],[Session_Attendance]],",",""))+1</f>
        <v>3</v>
      </c>
      <c r="Q457" t="str" cm="1">
        <f t="array" ref="Q457">_xlfn.IFS(AND(18&lt;=F457,F457&lt;=22),"Student",AND(23&lt;=F457,F457&lt;=30),"Early Career",AND(31&lt;=F457,F457&lt;=40),"Mid Career",TRUE,"Senior")</f>
        <v>Mid Career</v>
      </c>
      <c r="R457" t="str" cm="1">
        <f t="array" ref="R457">_xlfn.IFS(AND(0&lt;=J457+K457,J457+K457&lt;=5),"Low",AND(5&lt;=J457+K457,J457+K457&lt;=15),"Medium",TRUE,"High")</f>
        <v>Medium</v>
      </c>
    </row>
    <row r="458" spans="1:18" x14ac:dyDescent="0.3">
      <c r="A458" s="2" t="s">
        <v>1844</v>
      </c>
      <c r="B458" s="5" t="str">
        <f>PROPER(online_course_student_data_1!B458)</f>
        <v>William Carroll</v>
      </c>
      <c r="C458" t="s">
        <v>1846</v>
      </c>
      <c r="D458" s="5" t="s">
        <v>91</v>
      </c>
      <c r="E458" s="5" t="s">
        <v>70</v>
      </c>
      <c r="F458" s="6">
        <f>IF(OR(ISBLANK(online_course_student_data_1!F458),online_course_student_data_1!F458=0),FLOOR(AVERAGE(online_course_student_data_1!F:F),1),online_course_student_data_1!F458)</f>
        <v>44</v>
      </c>
      <c r="G458" s="1">
        <v>45076</v>
      </c>
      <c r="H458" s="5" t="s">
        <v>229</v>
      </c>
      <c r="I458" s="5" t="s">
        <v>142</v>
      </c>
      <c r="J458" s="6">
        <f>IF(online_course_student_data_1!J458&lt;1,online_course_student_data_1!J458*100,online_course_student_data_1!J458)</f>
        <v>39</v>
      </c>
      <c r="K458">
        <f>IF(online_course_student_data_1!K458&gt;10,online_course_student_data_1!K458/60,online_course_student_data_1!K458)</f>
        <v>1</v>
      </c>
      <c r="L458" t="s">
        <v>29</v>
      </c>
      <c r="M458" s="6">
        <f>IF(OR(ISBLANK(online_course_student_data_1!M458),online_course_student_data_1!M458&gt;5),MEDIAN(online_course_student_data_1!M:M),online_course_student_data_1!M458)</f>
        <v>4</v>
      </c>
      <c r="N458" s="5" t="str">
        <f>IF(AND(Table2[[#This Row],[Completed]]="Yes",Table2[[#This Row],[Feedback_Rating]]&gt;=4),"Yes","No")</f>
        <v>Yes</v>
      </c>
      <c r="O458" t="s">
        <v>1847</v>
      </c>
      <c r="P458">
        <f>LEN(Table2[[#This Row],[Session_Attendance]])-LEN(SUBSTITUTE(Table2[[#This Row],[Session_Attendance]],",",""))+1</f>
        <v>3</v>
      </c>
      <c r="Q458" t="str" cm="1">
        <f t="array" ref="Q458">_xlfn.IFS(AND(18&lt;=F458,F458&lt;=22),"Student",AND(23&lt;=F458,F458&lt;=30),"Early Career",AND(31&lt;=F458,F458&lt;=40),"Mid Career",TRUE,"Senior")</f>
        <v>Senior</v>
      </c>
      <c r="R458" t="str" cm="1">
        <f t="array" ref="R458">_xlfn.IFS(AND(0&lt;=J458+K458,J458+K458&lt;=5),"Low",AND(5&lt;=J458+K458,J458+K458&lt;=15),"Medium",TRUE,"High")</f>
        <v>High</v>
      </c>
    </row>
    <row r="459" spans="1:18" x14ac:dyDescent="0.3">
      <c r="A459" s="3" t="s">
        <v>1848</v>
      </c>
      <c r="B459" s="5" t="str">
        <f>PROPER(online_course_student_data_1!B459)</f>
        <v>Nicole Ramirez</v>
      </c>
      <c r="C459" t="s">
        <v>1850</v>
      </c>
      <c r="D459" s="5" t="s">
        <v>91</v>
      </c>
      <c r="E459" s="5" t="s">
        <v>26</v>
      </c>
      <c r="F459" s="6">
        <f>IF(OR(ISBLANK(online_course_student_data_1!F459),online_course_student_data_1!F459=0),FLOOR(AVERAGE(online_course_student_data_1!F:F),1),online_course_student_data_1!F459)</f>
        <v>44</v>
      </c>
      <c r="G459" s="1">
        <v>44878</v>
      </c>
      <c r="H459" s="5" t="s">
        <v>86</v>
      </c>
      <c r="I459" s="5" t="s">
        <v>28</v>
      </c>
      <c r="J459" s="6">
        <f>IF(online_course_student_data_1!J459&lt;1,online_course_student_data_1!J459*100,online_course_student_data_1!J459)</f>
        <v>94</v>
      </c>
      <c r="K459">
        <f>IF(online_course_student_data_1!K459&gt;10,online_course_student_data_1!K459/60,online_course_student_data_1!K459)</f>
        <v>1.5</v>
      </c>
      <c r="L459" t="s">
        <v>29</v>
      </c>
      <c r="M459" s="6">
        <f>IF(OR(ISBLANK(online_course_student_data_1!M459),online_course_student_data_1!M459&gt;5),MEDIAN(online_course_student_data_1!M:M),online_course_student_data_1!M459)</f>
        <v>4</v>
      </c>
      <c r="N459" s="5" t="str">
        <f>IF(AND(Table2[[#This Row],[Completed]]="Yes",Table2[[#This Row],[Feedback_Rating]]&gt;=4),"Yes","No")</f>
        <v>Yes</v>
      </c>
      <c r="O459" t="s">
        <v>299</v>
      </c>
      <c r="P459">
        <f>LEN(Table2[[#This Row],[Session_Attendance]])-LEN(SUBSTITUTE(Table2[[#This Row],[Session_Attendance]],",",""))+1</f>
        <v>2</v>
      </c>
      <c r="Q459" t="str" cm="1">
        <f t="array" ref="Q459">_xlfn.IFS(AND(18&lt;=F459,F459&lt;=22),"Student",AND(23&lt;=F459,F459&lt;=30),"Early Career",AND(31&lt;=F459,F459&lt;=40),"Mid Career",TRUE,"Senior")</f>
        <v>Senior</v>
      </c>
      <c r="R459" t="str" cm="1">
        <f t="array" ref="R459">_xlfn.IFS(AND(0&lt;=J459+K459,J459+K459&lt;=5),"Low",AND(5&lt;=J459+K459,J459+K459&lt;=15),"Medium",TRUE,"High")</f>
        <v>High</v>
      </c>
    </row>
    <row r="460" spans="1:18" x14ac:dyDescent="0.3">
      <c r="A460" s="2" t="s">
        <v>1851</v>
      </c>
      <c r="B460" s="5" t="str">
        <f>PROPER(online_course_student_data_1!B460)</f>
        <v>Alexandra Gibson</v>
      </c>
      <c r="C460" t="s">
        <v>1853</v>
      </c>
      <c r="D460" s="5" t="s">
        <v>91</v>
      </c>
      <c r="E460" s="5" t="s">
        <v>48</v>
      </c>
      <c r="F460" s="6">
        <f>IF(OR(ISBLANK(online_course_student_data_1!F460),online_course_student_data_1!F460=0),FLOOR(AVERAGE(online_course_student_data_1!F:F),1),online_course_student_data_1!F460)</f>
        <v>15</v>
      </c>
      <c r="G460" s="1">
        <v>45143</v>
      </c>
      <c r="H460" s="5" t="s">
        <v>165</v>
      </c>
      <c r="I460" s="5" t="s">
        <v>142</v>
      </c>
      <c r="J460" s="6">
        <f>IF(online_course_student_data_1!J460&lt;1,online_course_student_data_1!J460*100,online_course_student_data_1!J460)</f>
        <v>96</v>
      </c>
      <c r="K460">
        <f>IF(online_course_student_data_1!K460&gt;10,online_course_student_data_1!K460/60,online_course_student_data_1!K460)</f>
        <v>1.5</v>
      </c>
      <c r="L460" t="s">
        <v>29</v>
      </c>
      <c r="M460" s="6">
        <f>IF(OR(ISBLANK(online_course_student_data_1!M460),online_course_student_data_1!M460&gt;5),MEDIAN(online_course_student_data_1!M:M),online_course_student_data_1!M460)</f>
        <v>4</v>
      </c>
      <c r="N460" s="5" t="str">
        <f>IF(AND(Table2[[#This Row],[Completed]]="Yes",Table2[[#This Row],[Feedback_Rating]]&gt;=4),"Yes","No")</f>
        <v>Yes</v>
      </c>
      <c r="O460" t="s">
        <v>1854</v>
      </c>
      <c r="P460">
        <f>LEN(Table2[[#This Row],[Session_Attendance]])-LEN(SUBSTITUTE(Table2[[#This Row],[Session_Attendance]],",",""))+1</f>
        <v>2</v>
      </c>
      <c r="Q460" t="str" cm="1">
        <f t="array" ref="Q460">_xlfn.IFS(AND(18&lt;=F460,F460&lt;=22),"Student",AND(23&lt;=F460,F460&lt;=30),"Early Career",AND(31&lt;=F460,F460&lt;=40),"Mid Career",TRUE,"Senior")</f>
        <v>Senior</v>
      </c>
      <c r="R460" t="str" cm="1">
        <f t="array" ref="R460">_xlfn.IFS(AND(0&lt;=J460+K460,J460+K460&lt;=5),"Low",AND(5&lt;=J460+K460,J460+K460&lt;=15),"Medium",TRUE,"High")</f>
        <v>High</v>
      </c>
    </row>
    <row r="461" spans="1:18" x14ac:dyDescent="0.3">
      <c r="A461" s="3" t="s">
        <v>1855</v>
      </c>
      <c r="B461" s="5" t="str">
        <f>PROPER(online_course_student_data_1!B461)</f>
        <v>Richard Green</v>
      </c>
      <c r="C461" t="s">
        <v>1857</v>
      </c>
      <c r="D461" s="5" t="s">
        <v>91</v>
      </c>
      <c r="E461" s="5" t="s">
        <v>70</v>
      </c>
      <c r="F461" s="6">
        <f>IF(OR(ISBLANK(online_course_student_data_1!F461),online_course_student_data_1!F461=0),FLOOR(AVERAGE(online_course_student_data_1!F:F),1),online_course_student_data_1!F461)</f>
        <v>15</v>
      </c>
      <c r="G461" s="1">
        <v>44712</v>
      </c>
      <c r="H461" s="5" t="s">
        <v>65</v>
      </c>
      <c r="I461" s="5" t="s">
        <v>28</v>
      </c>
      <c r="J461" s="6">
        <f>IF(online_course_student_data_1!J461&lt;1,online_course_student_data_1!J461*100,online_course_student_data_1!J461)</f>
        <v>10</v>
      </c>
      <c r="K461">
        <f>IF(online_course_student_data_1!K461&gt;10,online_course_student_data_1!K461/60,online_course_student_data_1!K461)</f>
        <v>1.5</v>
      </c>
      <c r="L461" t="s">
        <v>36</v>
      </c>
      <c r="M461" s="6">
        <f>IF(OR(ISBLANK(online_course_student_data_1!M461),online_course_student_data_1!M461&gt;5),MEDIAN(online_course_student_data_1!M:M),online_course_student_data_1!M461)</f>
        <v>1</v>
      </c>
      <c r="N461" s="5" t="str">
        <f>IF(AND(Table2[[#This Row],[Completed]]="Yes",Table2[[#This Row],[Feedback_Rating]]&gt;=4),"Yes","No")</f>
        <v>No</v>
      </c>
      <c r="O461" t="s">
        <v>1858</v>
      </c>
      <c r="P461">
        <f>LEN(Table2[[#This Row],[Session_Attendance]])-LEN(SUBSTITUTE(Table2[[#This Row],[Session_Attendance]],",",""))+1</f>
        <v>3</v>
      </c>
      <c r="Q461" t="str" cm="1">
        <f t="array" ref="Q461">_xlfn.IFS(AND(18&lt;=F461,F461&lt;=22),"Student",AND(23&lt;=F461,F461&lt;=30),"Early Career",AND(31&lt;=F461,F461&lt;=40),"Mid Career",TRUE,"Senior")</f>
        <v>Senior</v>
      </c>
      <c r="R461" t="str" cm="1">
        <f t="array" ref="R461">_xlfn.IFS(AND(0&lt;=J461+K461,J461+K461&lt;=5),"Low",AND(5&lt;=J461+K461,J461+K461&lt;=15),"Medium",TRUE,"High")</f>
        <v>Medium</v>
      </c>
    </row>
    <row r="462" spans="1:18" x14ac:dyDescent="0.3">
      <c r="A462" s="2" t="s">
        <v>1859</v>
      </c>
      <c r="B462" s="5" t="str">
        <f>PROPER(online_course_student_data_1!B462)</f>
        <v>Billy Bowers</v>
      </c>
      <c r="C462" t="s">
        <v>4733</v>
      </c>
      <c r="D462" s="5" t="s">
        <v>91</v>
      </c>
      <c r="E462" s="5" t="s">
        <v>48</v>
      </c>
      <c r="F462" s="6">
        <f>IF(OR(ISBLANK(online_course_student_data_1!F462),online_course_student_data_1!F462=0),FLOOR(AVERAGE(online_course_student_data_1!F:F),1),online_course_student_data_1!F462)</f>
        <v>37</v>
      </c>
      <c r="G462" s="1">
        <v>45627</v>
      </c>
      <c r="H462" s="5" t="s">
        <v>141</v>
      </c>
      <c r="I462" s="5" t="s">
        <v>142</v>
      </c>
      <c r="J462" s="6">
        <f>IF(online_course_student_data_1!J462&lt;1,online_course_student_data_1!J462*100,online_course_student_data_1!J462)</f>
        <v>30</v>
      </c>
      <c r="K462">
        <f>IF(online_course_student_data_1!K462&gt;10,online_course_student_data_1!K462/60,online_course_student_data_1!K462)</f>
        <v>0.75</v>
      </c>
      <c r="L462" t="s">
        <v>29</v>
      </c>
      <c r="M462" s="6">
        <f>IF(OR(ISBLANK(online_course_student_data_1!M462),online_course_student_data_1!M462&gt;5),MEDIAN(online_course_student_data_1!M:M),online_course_student_data_1!M462)</f>
        <v>2</v>
      </c>
      <c r="N462" s="5" t="str">
        <f>IF(AND(Table2[[#This Row],[Completed]]="Yes",Table2[[#This Row],[Feedback_Rating]]&gt;=4),"Yes","No")</f>
        <v>No</v>
      </c>
      <c r="O462" t="s">
        <v>1861</v>
      </c>
      <c r="P462">
        <f>LEN(Table2[[#This Row],[Session_Attendance]])-LEN(SUBSTITUTE(Table2[[#This Row],[Session_Attendance]],",",""))+1</f>
        <v>5</v>
      </c>
      <c r="Q462" t="str" cm="1">
        <f t="array" ref="Q462">_xlfn.IFS(AND(18&lt;=F462,F462&lt;=22),"Student",AND(23&lt;=F462,F462&lt;=30),"Early Career",AND(31&lt;=F462,F462&lt;=40),"Mid Career",TRUE,"Senior")</f>
        <v>Mid Career</v>
      </c>
      <c r="R462" t="str" cm="1">
        <f t="array" ref="R462">_xlfn.IFS(AND(0&lt;=J462+K462,J462+K462&lt;=5),"Low",AND(5&lt;=J462+K462,J462+K462&lt;=15),"Medium",TRUE,"High")</f>
        <v>High</v>
      </c>
    </row>
    <row r="463" spans="1:18" x14ac:dyDescent="0.3">
      <c r="A463" s="3" t="s">
        <v>1862</v>
      </c>
      <c r="B463" s="5" t="str">
        <f>PROPER(online_course_student_data_1!B463)</f>
        <v>Alexis Rodriguez</v>
      </c>
      <c r="C463" t="s">
        <v>1864</v>
      </c>
      <c r="D463" s="5" t="s">
        <v>17</v>
      </c>
      <c r="E463" s="5" t="s">
        <v>48</v>
      </c>
      <c r="F463" s="6">
        <f>IF(OR(ISBLANK(online_course_student_data_1!F463),online_course_student_data_1!F463=0),FLOOR(AVERAGE(online_course_student_data_1!F:F),1),online_course_student_data_1!F463)</f>
        <v>15</v>
      </c>
      <c r="G463" s="1">
        <v>45049</v>
      </c>
      <c r="H463" s="5" t="s">
        <v>49</v>
      </c>
      <c r="I463" s="5" t="s">
        <v>35</v>
      </c>
      <c r="J463" s="6">
        <f>IF(online_course_student_data_1!J463&lt;1,online_course_student_data_1!J463*100,online_course_student_data_1!J463)</f>
        <v>15</v>
      </c>
      <c r="K463">
        <f>IF(online_course_student_data_1!K463&gt;10,online_course_student_data_1!K463/60,online_course_student_data_1!K463)</f>
        <v>0.75</v>
      </c>
      <c r="L463" t="s">
        <v>29</v>
      </c>
      <c r="M463" s="6">
        <f>IF(OR(ISBLANK(online_course_student_data_1!M463),online_course_student_data_1!M463&gt;5),MEDIAN(online_course_student_data_1!M:M),online_course_student_data_1!M463)</f>
        <v>5</v>
      </c>
      <c r="N463" s="5" t="str">
        <f>IF(AND(Table2[[#This Row],[Completed]]="Yes",Table2[[#This Row],[Feedback_Rating]]&gt;=4),"Yes","No")</f>
        <v>Yes</v>
      </c>
      <c r="O463" t="s">
        <v>1865</v>
      </c>
      <c r="P463">
        <f>LEN(Table2[[#This Row],[Session_Attendance]])-LEN(SUBSTITUTE(Table2[[#This Row],[Session_Attendance]],",",""))+1</f>
        <v>1</v>
      </c>
      <c r="Q463" t="str" cm="1">
        <f t="array" ref="Q463">_xlfn.IFS(AND(18&lt;=F463,F463&lt;=22),"Student",AND(23&lt;=F463,F463&lt;=30),"Early Career",AND(31&lt;=F463,F463&lt;=40),"Mid Career",TRUE,"Senior")</f>
        <v>Senior</v>
      </c>
      <c r="R463" t="str" cm="1">
        <f t="array" ref="R463">_xlfn.IFS(AND(0&lt;=J463+K463,J463+K463&lt;=5),"Low",AND(5&lt;=J463+K463,J463+K463&lt;=15),"Medium",TRUE,"High")</f>
        <v>High</v>
      </c>
    </row>
    <row r="464" spans="1:18" x14ac:dyDescent="0.3">
      <c r="A464" s="2" t="s">
        <v>1866</v>
      </c>
      <c r="B464" s="5" t="str">
        <f>PROPER(online_course_student_data_1!B464)</f>
        <v>William Coffey</v>
      </c>
      <c r="C464" t="s">
        <v>1868</v>
      </c>
      <c r="D464" s="5" t="s">
        <v>91</v>
      </c>
      <c r="E464" s="5" t="s">
        <v>26</v>
      </c>
      <c r="F464" s="6">
        <f>IF(OR(ISBLANK(online_course_student_data_1!F464),online_course_student_data_1!F464=0),FLOOR(AVERAGE(online_course_student_data_1!F:F),1),online_course_student_data_1!F464)</f>
        <v>15</v>
      </c>
      <c r="G464" s="1">
        <v>45411</v>
      </c>
      <c r="H464" s="5" t="s">
        <v>19</v>
      </c>
      <c r="I464" s="5" t="s">
        <v>20</v>
      </c>
      <c r="J464" s="6">
        <f>IF(online_course_student_data_1!J464&lt;1,online_course_student_data_1!J464*100,online_course_student_data_1!J464)</f>
        <v>60</v>
      </c>
      <c r="K464">
        <f>IF(online_course_student_data_1!K464&gt;10,online_course_student_data_1!K464/60,online_course_student_data_1!K464)</f>
        <v>1.5</v>
      </c>
      <c r="L464" t="s">
        <v>36</v>
      </c>
      <c r="M464" s="6">
        <f>IF(OR(ISBLANK(online_course_student_data_1!M464),online_course_student_data_1!M464&gt;5),MEDIAN(online_course_student_data_1!M:M),online_course_student_data_1!M464)</f>
        <v>4</v>
      </c>
      <c r="N464" s="5" t="str">
        <f>IF(AND(Table2[[#This Row],[Completed]]="Yes",Table2[[#This Row],[Feedback_Rating]]&gt;=4),"Yes","No")</f>
        <v>No</v>
      </c>
      <c r="O464" t="s">
        <v>1869</v>
      </c>
      <c r="P464">
        <f>LEN(Table2[[#This Row],[Session_Attendance]])-LEN(SUBSTITUTE(Table2[[#This Row],[Session_Attendance]],",",""))+1</f>
        <v>2</v>
      </c>
      <c r="Q464" t="str" cm="1">
        <f t="array" ref="Q464">_xlfn.IFS(AND(18&lt;=F464,F464&lt;=22),"Student",AND(23&lt;=F464,F464&lt;=30),"Early Career",AND(31&lt;=F464,F464&lt;=40),"Mid Career",TRUE,"Senior")</f>
        <v>Senior</v>
      </c>
      <c r="R464" t="str" cm="1">
        <f t="array" ref="R464">_xlfn.IFS(AND(0&lt;=J464+K464,J464+K464&lt;=5),"Low",AND(5&lt;=J464+K464,J464+K464&lt;=15),"Medium",TRUE,"High")</f>
        <v>High</v>
      </c>
    </row>
    <row r="465" spans="1:18" x14ac:dyDescent="0.3">
      <c r="A465" s="3" t="s">
        <v>1870</v>
      </c>
      <c r="B465" s="5" t="str">
        <f>PROPER(online_course_student_data_1!B465)</f>
        <v>Dennis Weiss</v>
      </c>
      <c r="C465" t="s">
        <v>1872</v>
      </c>
      <c r="D465" s="5" t="s">
        <v>17</v>
      </c>
      <c r="E465" s="5" t="s">
        <v>26</v>
      </c>
      <c r="F465" s="6">
        <f>IF(OR(ISBLANK(online_course_student_data_1!F465),online_course_student_data_1!F465=0),FLOOR(AVERAGE(online_course_student_data_1!F:F),1),online_course_student_data_1!F465)</f>
        <v>21</v>
      </c>
      <c r="G465" s="1">
        <v>44985</v>
      </c>
      <c r="H465" s="5" t="s">
        <v>49</v>
      </c>
      <c r="I465" s="5" t="s">
        <v>35</v>
      </c>
      <c r="J465" s="6">
        <f>IF(online_course_student_data_1!J465&lt;1,online_course_student_data_1!J465*100,online_course_student_data_1!J465)</f>
        <v>6</v>
      </c>
      <c r="K465">
        <f>IF(online_course_student_data_1!K465&gt;10,online_course_student_data_1!K465/60,online_course_student_data_1!K465)</f>
        <v>1.5</v>
      </c>
      <c r="L465" t="s">
        <v>36</v>
      </c>
      <c r="M465" s="6">
        <f>IF(OR(ISBLANK(online_course_student_data_1!M465),online_course_student_data_1!M465&gt;5),MEDIAN(online_course_student_data_1!M:M),online_course_student_data_1!M465)</f>
        <v>5</v>
      </c>
      <c r="N465" s="5" t="str">
        <f>IF(AND(Table2[[#This Row],[Completed]]="Yes",Table2[[#This Row],[Feedback_Rating]]&gt;=4),"Yes","No")</f>
        <v>No</v>
      </c>
      <c r="O465" t="s">
        <v>1873</v>
      </c>
      <c r="P465">
        <f>LEN(Table2[[#This Row],[Session_Attendance]])-LEN(SUBSTITUTE(Table2[[#This Row],[Session_Attendance]],",",""))+1</f>
        <v>8</v>
      </c>
      <c r="Q465" t="str" cm="1">
        <f t="array" ref="Q465">_xlfn.IFS(AND(18&lt;=F465,F465&lt;=22),"Student",AND(23&lt;=F465,F465&lt;=30),"Early Career",AND(31&lt;=F465,F465&lt;=40),"Mid Career",TRUE,"Senior")</f>
        <v>Student</v>
      </c>
      <c r="R465" t="str" cm="1">
        <f t="array" ref="R465">_xlfn.IFS(AND(0&lt;=J465+K465,J465+K465&lt;=5),"Low",AND(5&lt;=J465+K465,J465+K465&lt;=15),"Medium",TRUE,"High")</f>
        <v>Medium</v>
      </c>
    </row>
    <row r="466" spans="1:18" x14ac:dyDescent="0.3">
      <c r="A466" s="2" t="s">
        <v>1874</v>
      </c>
      <c r="B466" s="5" t="str">
        <f>PROPER(online_course_student_data_1!B466)</f>
        <v>Charles Berg</v>
      </c>
      <c r="C466" t="s">
        <v>1876</v>
      </c>
      <c r="D466" s="5" t="s">
        <v>17</v>
      </c>
      <c r="E466" s="5" t="s">
        <v>70</v>
      </c>
      <c r="F466" s="6">
        <f>IF(OR(ISBLANK(online_course_student_data_1!F466),online_course_student_data_1!F466=0),FLOOR(AVERAGE(online_course_student_data_1!F:F),1),online_course_student_data_1!F466)</f>
        <v>15</v>
      </c>
      <c r="G466" s="1">
        <v>45020</v>
      </c>
      <c r="H466" s="5" t="s">
        <v>110</v>
      </c>
      <c r="I466" s="5" t="s">
        <v>56</v>
      </c>
      <c r="J466" s="6">
        <f>IF(online_course_student_data_1!J466&lt;1,online_course_student_data_1!J466*100,online_course_student_data_1!J466)</f>
        <v>86</v>
      </c>
      <c r="K466">
        <f>IF(online_course_student_data_1!K466&gt;10,online_course_student_data_1!K466/60,online_course_student_data_1!K466)</f>
        <v>2</v>
      </c>
      <c r="L466" t="s">
        <v>36</v>
      </c>
      <c r="M466" s="6">
        <f>IF(OR(ISBLANK(online_course_student_data_1!M466),online_course_student_data_1!M466&gt;5),MEDIAN(online_course_student_data_1!M:M),online_course_student_data_1!M466)</f>
        <v>3</v>
      </c>
      <c r="N466" s="5" t="str">
        <f>IF(AND(Table2[[#This Row],[Completed]]="Yes",Table2[[#This Row],[Feedback_Rating]]&gt;=4),"Yes","No")</f>
        <v>No</v>
      </c>
      <c r="O466" t="s">
        <v>295</v>
      </c>
      <c r="P466">
        <f>LEN(Table2[[#This Row],[Session_Attendance]])-LEN(SUBSTITUTE(Table2[[#This Row],[Session_Attendance]],",",""))+1</f>
        <v>6</v>
      </c>
      <c r="Q466" t="str" cm="1">
        <f t="array" ref="Q466">_xlfn.IFS(AND(18&lt;=F466,F466&lt;=22),"Student",AND(23&lt;=F466,F466&lt;=30),"Early Career",AND(31&lt;=F466,F466&lt;=40),"Mid Career",TRUE,"Senior")</f>
        <v>Senior</v>
      </c>
      <c r="R466" t="str" cm="1">
        <f t="array" ref="R466">_xlfn.IFS(AND(0&lt;=J466+K466,J466+K466&lt;=5),"Low",AND(5&lt;=J466+K466,J466+K466&lt;=15),"Medium",TRUE,"High")</f>
        <v>High</v>
      </c>
    </row>
    <row r="467" spans="1:18" x14ac:dyDescent="0.3">
      <c r="A467" s="3" t="s">
        <v>1877</v>
      </c>
      <c r="B467" s="5" t="str">
        <f>PROPER(online_course_student_data_1!B467)</f>
        <v>Thomas Garrison</v>
      </c>
      <c r="C467" t="s">
        <v>1879</v>
      </c>
      <c r="D467" s="5" t="s">
        <v>17</v>
      </c>
      <c r="E467" s="5" t="s">
        <v>48</v>
      </c>
      <c r="F467" s="6">
        <f>IF(OR(ISBLANK(online_course_student_data_1!F467),online_course_student_data_1!F467=0),FLOOR(AVERAGE(online_course_student_data_1!F:F),1),online_course_student_data_1!F467)</f>
        <v>15</v>
      </c>
      <c r="G467" s="1">
        <v>45483</v>
      </c>
      <c r="H467" s="5" t="s">
        <v>152</v>
      </c>
      <c r="I467" s="5" t="s">
        <v>56</v>
      </c>
      <c r="J467" s="6">
        <f>IF(online_course_student_data_1!J467&lt;1,online_course_student_data_1!J467*100,online_course_student_data_1!J467)</f>
        <v>6</v>
      </c>
      <c r="K467">
        <f>IF(online_course_student_data_1!K467&gt;10,online_course_student_data_1!K467/60,online_course_student_data_1!K467)</f>
        <v>2</v>
      </c>
      <c r="L467" t="s">
        <v>36</v>
      </c>
      <c r="M467" s="6">
        <f>IF(OR(ISBLANK(online_course_student_data_1!M467),online_course_student_data_1!M467&gt;5),MEDIAN(online_course_student_data_1!M:M),online_course_student_data_1!M467)</f>
        <v>4</v>
      </c>
      <c r="N467" s="5" t="str">
        <f>IF(AND(Table2[[#This Row],[Completed]]="Yes",Table2[[#This Row],[Feedback_Rating]]&gt;=4),"Yes","No")</f>
        <v>No</v>
      </c>
      <c r="O467" t="s">
        <v>1880</v>
      </c>
      <c r="P467">
        <f>LEN(Table2[[#This Row],[Session_Attendance]])-LEN(SUBSTITUTE(Table2[[#This Row],[Session_Attendance]],",",""))+1</f>
        <v>2</v>
      </c>
      <c r="Q467" t="str" cm="1">
        <f t="array" ref="Q467">_xlfn.IFS(AND(18&lt;=F467,F467&lt;=22),"Student",AND(23&lt;=F467,F467&lt;=30),"Early Career",AND(31&lt;=F467,F467&lt;=40),"Mid Career",TRUE,"Senior")</f>
        <v>Senior</v>
      </c>
      <c r="R467" t="str" cm="1">
        <f t="array" ref="R467">_xlfn.IFS(AND(0&lt;=J467+K467,J467+K467&lt;=5),"Low",AND(5&lt;=J467+K467,J467+K467&lt;=15),"Medium",TRUE,"High")</f>
        <v>Medium</v>
      </c>
    </row>
    <row r="468" spans="1:18" x14ac:dyDescent="0.3">
      <c r="A468" s="2" t="s">
        <v>1881</v>
      </c>
      <c r="B468" s="5" t="str">
        <f>PROPER(online_course_student_data_1!B468)</f>
        <v>Morgan Chapman</v>
      </c>
      <c r="C468" t="s">
        <v>1883</v>
      </c>
      <c r="D468" s="5" t="s">
        <v>91</v>
      </c>
      <c r="E468" s="5" t="s">
        <v>70</v>
      </c>
      <c r="F468" s="6">
        <f>IF(OR(ISBLANK(online_course_student_data_1!F468),online_course_student_data_1!F468=0),FLOOR(AVERAGE(online_course_student_data_1!F:F),1),online_course_student_data_1!F468)</f>
        <v>15</v>
      </c>
      <c r="G468" s="1">
        <v>45565</v>
      </c>
      <c r="H468" s="5" t="s">
        <v>141</v>
      </c>
      <c r="I468" s="5" t="s">
        <v>142</v>
      </c>
      <c r="J468" s="6">
        <f>IF(online_course_student_data_1!J468&lt;1,online_course_student_data_1!J468*100,online_course_student_data_1!J468)</f>
        <v>16</v>
      </c>
      <c r="K468">
        <f>IF(online_course_student_data_1!K468&gt;10,online_course_student_data_1!K468/60,online_course_student_data_1!K468)</f>
        <v>2</v>
      </c>
      <c r="L468" t="s">
        <v>36</v>
      </c>
      <c r="M468" s="6">
        <f>IF(OR(ISBLANK(online_course_student_data_1!M468),online_course_student_data_1!M468&gt;5),MEDIAN(online_course_student_data_1!M:M),online_course_student_data_1!M468)</f>
        <v>1</v>
      </c>
      <c r="N468" s="5" t="str">
        <f>IF(AND(Table2[[#This Row],[Completed]]="Yes",Table2[[#This Row],[Feedback_Rating]]&gt;=4),"Yes","No")</f>
        <v>No</v>
      </c>
      <c r="O468" t="s">
        <v>1884</v>
      </c>
      <c r="P468">
        <f>LEN(Table2[[#This Row],[Session_Attendance]])-LEN(SUBSTITUTE(Table2[[#This Row],[Session_Attendance]],",",""))+1</f>
        <v>6</v>
      </c>
      <c r="Q468" t="str" cm="1">
        <f t="array" ref="Q468">_xlfn.IFS(AND(18&lt;=F468,F468&lt;=22),"Student",AND(23&lt;=F468,F468&lt;=30),"Early Career",AND(31&lt;=F468,F468&lt;=40),"Mid Career",TRUE,"Senior")</f>
        <v>Senior</v>
      </c>
      <c r="R468" t="str" cm="1">
        <f t="array" ref="R468">_xlfn.IFS(AND(0&lt;=J468+K468,J468+K468&lt;=5),"Low",AND(5&lt;=J468+K468,J468+K468&lt;=15),"Medium",TRUE,"High")</f>
        <v>High</v>
      </c>
    </row>
    <row r="469" spans="1:18" x14ac:dyDescent="0.3">
      <c r="A469" s="3" t="s">
        <v>1885</v>
      </c>
      <c r="B469" s="5" t="str">
        <f>PROPER(online_course_student_data_1!B469)</f>
        <v>Nicholas King</v>
      </c>
      <c r="C469" t="s">
        <v>1887</v>
      </c>
      <c r="D469" s="5" t="s">
        <v>17</v>
      </c>
      <c r="E469" s="5" t="s">
        <v>70</v>
      </c>
      <c r="F469" s="6">
        <f>IF(OR(ISBLANK(online_course_student_data_1!F469),online_course_student_data_1!F469=0),FLOOR(AVERAGE(online_course_student_data_1!F:F),1),online_course_student_data_1!F469)</f>
        <v>15</v>
      </c>
      <c r="G469" s="1">
        <v>44809</v>
      </c>
      <c r="H469" s="5" t="s">
        <v>34</v>
      </c>
      <c r="I469" s="5" t="s">
        <v>35</v>
      </c>
      <c r="J469" s="6">
        <f>IF(online_course_student_data_1!J469&lt;1,online_course_student_data_1!J469*100,online_course_student_data_1!J469)</f>
        <v>81</v>
      </c>
      <c r="K469">
        <f>IF(online_course_student_data_1!K469&gt;10,online_course_student_data_1!K469/60,online_course_student_data_1!K469)</f>
        <v>0.75</v>
      </c>
      <c r="L469" t="s">
        <v>36</v>
      </c>
      <c r="M469" s="6">
        <f>IF(OR(ISBLANK(online_course_student_data_1!M469),online_course_student_data_1!M469&gt;5),MEDIAN(online_course_student_data_1!M:M),online_course_student_data_1!M469)</f>
        <v>5</v>
      </c>
      <c r="N469" s="5" t="str">
        <f>IF(AND(Table2[[#This Row],[Completed]]="Yes",Table2[[#This Row],[Feedback_Rating]]&gt;=4),"Yes","No")</f>
        <v>No</v>
      </c>
      <c r="O469" t="s">
        <v>1888</v>
      </c>
      <c r="P469">
        <f>LEN(Table2[[#This Row],[Session_Attendance]])-LEN(SUBSTITUTE(Table2[[#This Row],[Session_Attendance]],",",""))+1</f>
        <v>5</v>
      </c>
      <c r="Q469" t="str" cm="1">
        <f t="array" ref="Q469">_xlfn.IFS(AND(18&lt;=F469,F469&lt;=22),"Student",AND(23&lt;=F469,F469&lt;=30),"Early Career",AND(31&lt;=F469,F469&lt;=40),"Mid Career",TRUE,"Senior")</f>
        <v>Senior</v>
      </c>
      <c r="R469" t="str" cm="1">
        <f t="array" ref="R469">_xlfn.IFS(AND(0&lt;=J469+K469,J469+K469&lt;=5),"Low",AND(5&lt;=J469+K469,J469+K469&lt;=15),"Medium",TRUE,"High")</f>
        <v>High</v>
      </c>
    </row>
    <row r="470" spans="1:18" x14ac:dyDescent="0.3">
      <c r="A470" s="2" t="s">
        <v>1889</v>
      </c>
      <c r="B470" s="5" t="str">
        <f>PROPER(online_course_student_data_1!B470)</f>
        <v>Phillip Wong</v>
      </c>
      <c r="C470" t="s">
        <v>1891</v>
      </c>
      <c r="D470" s="5" t="s">
        <v>91</v>
      </c>
      <c r="E470" s="5" t="s">
        <v>85</v>
      </c>
      <c r="F470" s="6">
        <f>IF(OR(ISBLANK(online_course_student_data_1!F470),online_course_student_data_1!F470=0),FLOOR(AVERAGE(online_course_student_data_1!F:F),1),online_course_student_data_1!F470)</f>
        <v>36</v>
      </c>
      <c r="G470" s="1">
        <v>44844</v>
      </c>
      <c r="H470" s="5" t="s">
        <v>65</v>
      </c>
      <c r="I470" s="5" t="s">
        <v>28</v>
      </c>
      <c r="J470" s="6">
        <f>IF(online_course_student_data_1!J470&lt;1,online_course_student_data_1!J470*100,online_course_student_data_1!J470)</f>
        <v>54</v>
      </c>
      <c r="K470">
        <f>IF(online_course_student_data_1!K470&gt;10,online_course_student_data_1!K470/60,online_course_student_data_1!K470)</f>
        <v>2</v>
      </c>
      <c r="L470" t="s">
        <v>29</v>
      </c>
      <c r="M470" s="6">
        <f>IF(OR(ISBLANK(online_course_student_data_1!M470),online_course_student_data_1!M470&gt;5),MEDIAN(online_course_student_data_1!M:M),online_course_student_data_1!M470)</f>
        <v>4</v>
      </c>
      <c r="N470" s="5" t="str">
        <f>IF(AND(Table2[[#This Row],[Completed]]="Yes",Table2[[#This Row],[Feedback_Rating]]&gt;=4),"Yes","No")</f>
        <v>Yes</v>
      </c>
      <c r="O470" t="s">
        <v>1892</v>
      </c>
      <c r="P470">
        <f>LEN(Table2[[#This Row],[Session_Attendance]])-LEN(SUBSTITUTE(Table2[[#This Row],[Session_Attendance]],",",""))+1</f>
        <v>8</v>
      </c>
      <c r="Q470" t="str" cm="1">
        <f t="array" ref="Q470">_xlfn.IFS(AND(18&lt;=F470,F470&lt;=22),"Student",AND(23&lt;=F470,F470&lt;=30),"Early Career",AND(31&lt;=F470,F470&lt;=40),"Mid Career",TRUE,"Senior")</f>
        <v>Mid Career</v>
      </c>
      <c r="R470" t="str" cm="1">
        <f t="array" ref="R470">_xlfn.IFS(AND(0&lt;=J470+K470,J470+K470&lt;=5),"Low",AND(5&lt;=J470+K470,J470+K470&lt;=15),"Medium",TRUE,"High")</f>
        <v>High</v>
      </c>
    </row>
    <row r="471" spans="1:18" x14ac:dyDescent="0.3">
      <c r="A471" s="3" t="s">
        <v>1893</v>
      </c>
      <c r="B471" s="5" t="str">
        <f>PROPER(online_course_student_data_1!B471)</f>
        <v>Patricia Scott</v>
      </c>
      <c r="C471" t="s">
        <v>1895</v>
      </c>
      <c r="D471" s="5" t="s">
        <v>17</v>
      </c>
      <c r="E471" s="5" t="s">
        <v>48</v>
      </c>
      <c r="F471" s="6">
        <f>IF(OR(ISBLANK(online_course_student_data_1!F471),online_course_student_data_1!F471=0),FLOOR(AVERAGE(online_course_student_data_1!F:F),1),online_course_student_data_1!F471)</f>
        <v>33</v>
      </c>
      <c r="G471" s="1">
        <v>45087</v>
      </c>
      <c r="H471" s="5" t="s">
        <v>152</v>
      </c>
      <c r="I471" s="5" t="s">
        <v>56</v>
      </c>
      <c r="J471" s="6">
        <f>IF(online_course_student_data_1!J471&lt;1,online_course_student_data_1!J471*100,online_course_student_data_1!J471)</f>
        <v>64</v>
      </c>
      <c r="K471">
        <f>IF(online_course_student_data_1!K471&gt;10,online_course_student_data_1!K471/60,online_course_student_data_1!K471)</f>
        <v>2</v>
      </c>
      <c r="L471" t="s">
        <v>29</v>
      </c>
      <c r="M471" s="6">
        <f>IF(OR(ISBLANK(online_course_student_data_1!M471),online_course_student_data_1!M471&gt;5),MEDIAN(online_course_student_data_1!M:M),online_course_student_data_1!M471)</f>
        <v>1</v>
      </c>
      <c r="N471" s="5" t="str">
        <f>IF(AND(Table2[[#This Row],[Completed]]="Yes",Table2[[#This Row],[Feedback_Rating]]&gt;=4),"Yes","No")</f>
        <v>No</v>
      </c>
      <c r="O471" t="s">
        <v>1896</v>
      </c>
      <c r="P471">
        <f>LEN(Table2[[#This Row],[Session_Attendance]])-LEN(SUBSTITUTE(Table2[[#This Row],[Session_Attendance]],",",""))+1</f>
        <v>1</v>
      </c>
      <c r="Q471" t="str" cm="1">
        <f t="array" ref="Q471">_xlfn.IFS(AND(18&lt;=F471,F471&lt;=22),"Student",AND(23&lt;=F471,F471&lt;=30),"Early Career",AND(31&lt;=F471,F471&lt;=40),"Mid Career",TRUE,"Senior")</f>
        <v>Mid Career</v>
      </c>
      <c r="R471" t="str" cm="1">
        <f t="array" ref="R471">_xlfn.IFS(AND(0&lt;=J471+K471,J471+K471&lt;=5),"Low",AND(5&lt;=J471+K471,J471+K471&lt;=15),"Medium",TRUE,"High")</f>
        <v>High</v>
      </c>
    </row>
    <row r="472" spans="1:18" x14ac:dyDescent="0.3">
      <c r="A472" s="2" t="s">
        <v>1897</v>
      </c>
      <c r="B472" s="5" t="str">
        <f>PROPER(online_course_student_data_1!B472)</f>
        <v>Lisa White</v>
      </c>
      <c r="C472" t="s">
        <v>1899</v>
      </c>
      <c r="D472" s="5" t="s">
        <v>91</v>
      </c>
      <c r="E472" s="5" t="s">
        <v>48</v>
      </c>
      <c r="F472" s="6">
        <f>IF(OR(ISBLANK(online_course_student_data_1!F472),online_course_student_data_1!F472=0),FLOOR(AVERAGE(online_course_student_data_1!F:F),1),online_course_student_data_1!F472)</f>
        <v>15</v>
      </c>
      <c r="G472" s="1">
        <v>44934</v>
      </c>
      <c r="H472" s="5" t="s">
        <v>152</v>
      </c>
      <c r="I472" s="5" t="s">
        <v>56</v>
      </c>
      <c r="J472" s="6">
        <f>IF(online_course_student_data_1!J472&lt;1,online_course_student_data_1!J472*100,online_course_student_data_1!J472)</f>
        <v>82</v>
      </c>
      <c r="K472">
        <f>IF(online_course_student_data_1!K472&gt;10,online_course_student_data_1!K472/60,online_course_student_data_1!K472)</f>
        <v>2</v>
      </c>
      <c r="L472" t="s">
        <v>29</v>
      </c>
      <c r="M472" s="6">
        <f>IF(OR(ISBLANK(online_course_student_data_1!M472),online_course_student_data_1!M472&gt;5),MEDIAN(online_course_student_data_1!M:M),online_course_student_data_1!M472)</f>
        <v>1</v>
      </c>
      <c r="N472" s="5" t="str">
        <f>IF(AND(Table2[[#This Row],[Completed]]="Yes",Table2[[#This Row],[Feedback_Rating]]&gt;=4),"Yes","No")</f>
        <v>No</v>
      </c>
      <c r="O472" t="s">
        <v>1900</v>
      </c>
      <c r="P472">
        <f>LEN(Table2[[#This Row],[Session_Attendance]])-LEN(SUBSTITUTE(Table2[[#This Row],[Session_Attendance]],",",""))+1</f>
        <v>3</v>
      </c>
      <c r="Q472" t="str" cm="1">
        <f t="array" ref="Q472">_xlfn.IFS(AND(18&lt;=F472,F472&lt;=22),"Student",AND(23&lt;=F472,F472&lt;=30),"Early Career",AND(31&lt;=F472,F472&lt;=40),"Mid Career",TRUE,"Senior")</f>
        <v>Senior</v>
      </c>
      <c r="R472" t="str" cm="1">
        <f t="array" ref="R472">_xlfn.IFS(AND(0&lt;=J472+K472,J472+K472&lt;=5),"Low",AND(5&lt;=J472+K472,J472+K472&lt;=15),"Medium",TRUE,"High")</f>
        <v>High</v>
      </c>
    </row>
    <row r="473" spans="1:18" x14ac:dyDescent="0.3">
      <c r="A473" s="3" t="s">
        <v>1901</v>
      </c>
      <c r="B473" s="5" t="str">
        <f>PROPER(online_course_student_data_1!B473)</f>
        <v>Ashley Jones</v>
      </c>
      <c r="C473" t="s">
        <v>1903</v>
      </c>
      <c r="D473" s="5" t="s">
        <v>17</v>
      </c>
      <c r="E473" s="5" t="s">
        <v>70</v>
      </c>
      <c r="F473" s="6">
        <f>IF(OR(ISBLANK(online_course_student_data_1!F473),online_course_student_data_1!F473=0),FLOOR(AVERAGE(online_course_student_data_1!F:F),1),online_course_student_data_1!F473)</f>
        <v>15</v>
      </c>
      <c r="G473" s="1">
        <v>45611</v>
      </c>
      <c r="H473" s="5" t="s">
        <v>55</v>
      </c>
      <c r="I473" s="5" t="s">
        <v>56</v>
      </c>
      <c r="J473" s="6">
        <f>IF(online_course_student_data_1!J473&lt;1,online_course_student_data_1!J473*100,online_course_student_data_1!J473)</f>
        <v>47</v>
      </c>
      <c r="K473">
        <f>IF(online_course_student_data_1!K473&gt;10,online_course_student_data_1!K473/60,online_course_student_data_1!K473)</f>
        <v>1</v>
      </c>
      <c r="L473" t="s">
        <v>29</v>
      </c>
      <c r="M473" s="6">
        <f>IF(OR(ISBLANK(online_course_student_data_1!M473),online_course_student_data_1!M473&gt;5),MEDIAN(online_course_student_data_1!M:M),online_course_student_data_1!M473)</f>
        <v>4</v>
      </c>
      <c r="N473" s="5" t="str">
        <f>IF(AND(Table2[[#This Row],[Completed]]="Yes",Table2[[#This Row],[Feedback_Rating]]&gt;=4),"Yes","No")</f>
        <v>Yes</v>
      </c>
      <c r="O473" t="s">
        <v>1904</v>
      </c>
      <c r="P473">
        <f>LEN(Table2[[#This Row],[Session_Attendance]])-LEN(SUBSTITUTE(Table2[[#This Row],[Session_Attendance]],",",""))+1</f>
        <v>3</v>
      </c>
      <c r="Q473" t="str" cm="1">
        <f t="array" ref="Q473">_xlfn.IFS(AND(18&lt;=F473,F473&lt;=22),"Student",AND(23&lt;=F473,F473&lt;=30),"Early Career",AND(31&lt;=F473,F473&lt;=40),"Mid Career",TRUE,"Senior")</f>
        <v>Senior</v>
      </c>
      <c r="R473" t="str" cm="1">
        <f t="array" ref="R473">_xlfn.IFS(AND(0&lt;=J473+K473,J473+K473&lt;=5),"Low",AND(5&lt;=J473+K473,J473+K473&lt;=15),"Medium",TRUE,"High")</f>
        <v>High</v>
      </c>
    </row>
    <row r="474" spans="1:18" x14ac:dyDescent="0.3">
      <c r="A474" s="2" t="s">
        <v>1905</v>
      </c>
      <c r="B474" s="5" t="str">
        <f>PROPER(online_course_student_data_1!B474)</f>
        <v>Deborah Graves</v>
      </c>
      <c r="C474" t="s">
        <v>1907</v>
      </c>
      <c r="D474" s="5" t="s">
        <v>17</v>
      </c>
      <c r="E474" s="5" t="s">
        <v>26</v>
      </c>
      <c r="F474" s="6">
        <f>IF(OR(ISBLANK(online_course_student_data_1!F474),online_course_student_data_1!F474=0),FLOOR(AVERAGE(online_course_student_data_1!F:F),1),online_course_student_data_1!F474)</f>
        <v>15</v>
      </c>
      <c r="G474" s="1">
        <v>45672</v>
      </c>
      <c r="H474" s="5" t="s">
        <v>55</v>
      </c>
      <c r="I474" s="5" t="s">
        <v>56</v>
      </c>
      <c r="J474" s="6">
        <f>IF(online_course_student_data_1!J474&lt;1,online_course_student_data_1!J474*100,online_course_student_data_1!J474)</f>
        <v>42</v>
      </c>
      <c r="K474">
        <f>IF(online_course_student_data_1!K474&gt;10,online_course_student_data_1!K474/60,online_course_student_data_1!K474)</f>
        <v>1</v>
      </c>
      <c r="L474" t="s">
        <v>29</v>
      </c>
      <c r="M474" s="6">
        <f>IF(OR(ISBLANK(online_course_student_data_1!M474),online_course_student_data_1!M474&gt;5),MEDIAN(online_course_student_data_1!M:M),online_course_student_data_1!M474)</f>
        <v>4</v>
      </c>
      <c r="N474" s="5" t="str">
        <f>IF(AND(Table2[[#This Row],[Completed]]="Yes",Table2[[#This Row],[Feedback_Rating]]&gt;=4),"Yes","No")</f>
        <v>Yes</v>
      </c>
      <c r="O474" t="s">
        <v>1908</v>
      </c>
      <c r="P474">
        <f>LEN(Table2[[#This Row],[Session_Attendance]])-LEN(SUBSTITUTE(Table2[[#This Row],[Session_Attendance]],",",""))+1</f>
        <v>4</v>
      </c>
      <c r="Q474" t="str" cm="1">
        <f t="array" ref="Q474">_xlfn.IFS(AND(18&lt;=F474,F474&lt;=22),"Student",AND(23&lt;=F474,F474&lt;=30),"Early Career",AND(31&lt;=F474,F474&lt;=40),"Mid Career",TRUE,"Senior")</f>
        <v>Senior</v>
      </c>
      <c r="R474" t="str" cm="1">
        <f t="array" ref="R474">_xlfn.IFS(AND(0&lt;=J474+K474,J474+K474&lt;=5),"Low",AND(5&lt;=J474+K474,J474+K474&lt;=15),"Medium",TRUE,"High")</f>
        <v>High</v>
      </c>
    </row>
    <row r="475" spans="1:18" x14ac:dyDescent="0.3">
      <c r="A475" s="3" t="s">
        <v>1909</v>
      </c>
      <c r="B475" s="5" t="str">
        <f>PROPER(online_course_student_data_1!B475)</f>
        <v>Rachel Fernandez</v>
      </c>
      <c r="C475" t="s">
        <v>1911</v>
      </c>
      <c r="D475" s="5" t="s">
        <v>91</v>
      </c>
      <c r="E475" s="5" t="s">
        <v>26</v>
      </c>
      <c r="F475" s="6">
        <f>IF(OR(ISBLANK(online_course_student_data_1!F475),online_course_student_data_1!F475=0),FLOOR(AVERAGE(online_course_student_data_1!F:F),1),online_course_student_data_1!F475)</f>
        <v>15</v>
      </c>
      <c r="G475" s="1">
        <v>45400</v>
      </c>
      <c r="H475" s="5" t="s">
        <v>294</v>
      </c>
      <c r="I475" s="5" t="s">
        <v>20</v>
      </c>
      <c r="J475" s="6">
        <f>IF(online_course_student_data_1!J475&lt;1,online_course_student_data_1!J475*100,online_course_student_data_1!J475)</f>
        <v>90</v>
      </c>
      <c r="K475">
        <f>IF(online_course_student_data_1!K475&gt;10,online_course_student_data_1!K475/60,online_course_student_data_1!K475)</f>
        <v>1.5</v>
      </c>
      <c r="L475" t="s">
        <v>36</v>
      </c>
      <c r="M475" s="6">
        <f>IF(OR(ISBLANK(online_course_student_data_1!M475),online_course_student_data_1!M475&gt;5),MEDIAN(online_course_student_data_1!M:M),online_course_student_data_1!M475)</f>
        <v>1</v>
      </c>
      <c r="N475" s="5" t="str">
        <f>IF(AND(Table2[[#This Row],[Completed]]="Yes",Table2[[#This Row],[Feedback_Rating]]&gt;=4),"Yes","No")</f>
        <v>No</v>
      </c>
      <c r="O475" t="s">
        <v>1912</v>
      </c>
      <c r="P475">
        <f>LEN(Table2[[#This Row],[Session_Attendance]])-LEN(SUBSTITUTE(Table2[[#This Row],[Session_Attendance]],",",""))+1</f>
        <v>6</v>
      </c>
      <c r="Q475" t="str" cm="1">
        <f t="array" ref="Q475">_xlfn.IFS(AND(18&lt;=F475,F475&lt;=22),"Student",AND(23&lt;=F475,F475&lt;=30),"Early Career",AND(31&lt;=F475,F475&lt;=40),"Mid Career",TRUE,"Senior")</f>
        <v>Senior</v>
      </c>
      <c r="R475" t="str" cm="1">
        <f t="array" ref="R475">_xlfn.IFS(AND(0&lt;=J475+K475,J475+K475&lt;=5),"Low",AND(5&lt;=J475+K475,J475+K475&lt;=15),"Medium",TRUE,"High")</f>
        <v>High</v>
      </c>
    </row>
    <row r="476" spans="1:18" x14ac:dyDescent="0.3">
      <c r="A476" s="2" t="s">
        <v>1913</v>
      </c>
      <c r="B476" s="5" t="str">
        <f>PROPER(online_course_student_data_1!B476)</f>
        <v>Tina Davis</v>
      </c>
      <c r="C476" t="s">
        <v>1915</v>
      </c>
      <c r="D476" s="5" t="s">
        <v>91</v>
      </c>
      <c r="E476" s="5" t="s">
        <v>42</v>
      </c>
      <c r="F476" s="6">
        <f>IF(OR(ISBLANK(online_course_student_data_1!F476),online_course_student_data_1!F476=0),FLOOR(AVERAGE(online_course_student_data_1!F:F),1),online_course_student_data_1!F476)</f>
        <v>19</v>
      </c>
      <c r="G476" s="1">
        <v>45175</v>
      </c>
      <c r="H476" s="5" t="s">
        <v>27</v>
      </c>
      <c r="I476" s="5" t="s">
        <v>28</v>
      </c>
      <c r="J476" s="6">
        <f>IF(online_course_student_data_1!J476&lt;1,online_course_student_data_1!J476*100,online_course_student_data_1!J476)</f>
        <v>41</v>
      </c>
      <c r="K476">
        <f>IF(online_course_student_data_1!K476&gt;10,online_course_student_data_1!K476/60,online_course_student_data_1!K476)</f>
        <v>1</v>
      </c>
      <c r="L476" t="s">
        <v>36</v>
      </c>
      <c r="M476" s="6">
        <f>IF(OR(ISBLANK(online_course_student_data_1!M476),online_course_student_data_1!M476&gt;5),MEDIAN(online_course_student_data_1!M:M),online_course_student_data_1!M476)</f>
        <v>3</v>
      </c>
      <c r="N476" s="5" t="str">
        <f>IF(AND(Table2[[#This Row],[Completed]]="Yes",Table2[[#This Row],[Feedback_Rating]]&gt;=4),"Yes","No")</f>
        <v>No</v>
      </c>
      <c r="O476" t="s">
        <v>1916</v>
      </c>
      <c r="P476">
        <f>LEN(Table2[[#This Row],[Session_Attendance]])-LEN(SUBSTITUTE(Table2[[#This Row],[Session_Attendance]],",",""))+1</f>
        <v>4</v>
      </c>
      <c r="Q476" t="str" cm="1">
        <f t="array" ref="Q476">_xlfn.IFS(AND(18&lt;=F476,F476&lt;=22),"Student",AND(23&lt;=F476,F476&lt;=30),"Early Career",AND(31&lt;=F476,F476&lt;=40),"Mid Career",TRUE,"Senior")</f>
        <v>Student</v>
      </c>
      <c r="R476" t="str" cm="1">
        <f t="array" ref="R476">_xlfn.IFS(AND(0&lt;=J476+K476,J476+K476&lt;=5),"Low",AND(5&lt;=J476+K476,J476+K476&lt;=15),"Medium",TRUE,"High")</f>
        <v>High</v>
      </c>
    </row>
    <row r="477" spans="1:18" x14ac:dyDescent="0.3">
      <c r="A477" s="3" t="s">
        <v>1917</v>
      </c>
      <c r="B477" s="5" t="str">
        <f>PROPER(online_course_student_data_1!B477)</f>
        <v>Mary Evans</v>
      </c>
      <c r="C477" t="s">
        <v>1919</v>
      </c>
      <c r="D477" s="5" t="s">
        <v>17</v>
      </c>
      <c r="E477" s="5" t="s">
        <v>70</v>
      </c>
      <c r="F477" s="6">
        <f>IF(OR(ISBLANK(online_course_student_data_1!F477),online_course_student_data_1!F477=0),FLOOR(AVERAGE(online_course_student_data_1!F:F),1),online_course_student_data_1!F477)</f>
        <v>15</v>
      </c>
      <c r="G477" s="1">
        <v>45664</v>
      </c>
      <c r="H477" s="5" t="s">
        <v>110</v>
      </c>
      <c r="I477" s="5" t="s">
        <v>56</v>
      </c>
      <c r="J477" s="6">
        <f>IF(online_course_student_data_1!J477&lt;1,online_course_student_data_1!J477*100,online_course_student_data_1!J477)</f>
        <v>86</v>
      </c>
      <c r="K477">
        <f>IF(online_course_student_data_1!K477&gt;10,online_course_student_data_1!K477/60,online_course_student_data_1!K477)</f>
        <v>2</v>
      </c>
      <c r="L477" t="s">
        <v>36</v>
      </c>
      <c r="M477" s="6">
        <f>IF(OR(ISBLANK(online_course_student_data_1!M477),online_course_student_data_1!M477&gt;5),MEDIAN(online_course_student_data_1!M:M),online_course_student_data_1!M477)</f>
        <v>4</v>
      </c>
      <c r="N477" s="5" t="str">
        <f>IF(AND(Table2[[#This Row],[Completed]]="Yes",Table2[[#This Row],[Feedback_Rating]]&gt;=4),"Yes","No")</f>
        <v>No</v>
      </c>
      <c r="O477" t="s">
        <v>1920</v>
      </c>
      <c r="P477">
        <f>LEN(Table2[[#This Row],[Session_Attendance]])-LEN(SUBSTITUTE(Table2[[#This Row],[Session_Attendance]],",",""))+1</f>
        <v>2</v>
      </c>
      <c r="Q477" t="str" cm="1">
        <f t="array" ref="Q477">_xlfn.IFS(AND(18&lt;=F477,F477&lt;=22),"Student",AND(23&lt;=F477,F477&lt;=30),"Early Career",AND(31&lt;=F477,F477&lt;=40),"Mid Career",TRUE,"Senior")</f>
        <v>Senior</v>
      </c>
      <c r="R477" t="str" cm="1">
        <f t="array" ref="R477">_xlfn.IFS(AND(0&lt;=J477+K477,J477+K477&lt;=5),"Low",AND(5&lt;=J477+K477,J477+K477&lt;=15),"Medium",TRUE,"High")</f>
        <v>High</v>
      </c>
    </row>
    <row r="478" spans="1:18" x14ac:dyDescent="0.3">
      <c r="A478" s="2" t="s">
        <v>1921</v>
      </c>
      <c r="B478" s="5" t="str">
        <f>PROPER(online_course_student_data_1!B478)</f>
        <v>Alexander Davies</v>
      </c>
      <c r="C478" t="s">
        <v>1923</v>
      </c>
      <c r="D478" s="5" t="s">
        <v>17</v>
      </c>
      <c r="E478" s="5" t="s">
        <v>26</v>
      </c>
      <c r="F478" s="6">
        <f>IF(OR(ISBLANK(online_course_student_data_1!F478),online_course_student_data_1!F478=0),FLOOR(AVERAGE(online_course_student_data_1!F:F),1),online_course_student_data_1!F478)</f>
        <v>38</v>
      </c>
      <c r="G478" s="1">
        <v>45641</v>
      </c>
      <c r="H478" s="5" t="s">
        <v>165</v>
      </c>
      <c r="I478" s="5" t="s">
        <v>142</v>
      </c>
      <c r="J478" s="6">
        <f>IF(online_course_student_data_1!J478&lt;1,online_course_student_data_1!J478*100,online_course_student_data_1!J478)</f>
        <v>14.000000000000002</v>
      </c>
      <c r="K478">
        <f>IF(online_course_student_data_1!K478&gt;10,online_course_student_data_1!K478/60,online_course_student_data_1!K478)</f>
        <v>1.5</v>
      </c>
      <c r="L478" t="s">
        <v>36</v>
      </c>
      <c r="M478" s="6">
        <f>IF(OR(ISBLANK(online_course_student_data_1!M478),online_course_student_data_1!M478&gt;5),MEDIAN(online_course_student_data_1!M:M),online_course_student_data_1!M478)</f>
        <v>4</v>
      </c>
      <c r="N478" s="5" t="str">
        <f>IF(AND(Table2[[#This Row],[Completed]]="Yes",Table2[[#This Row],[Feedback_Rating]]&gt;=4),"Yes","No")</f>
        <v>No</v>
      </c>
      <c r="O478" t="s">
        <v>1924</v>
      </c>
      <c r="P478">
        <f>LEN(Table2[[#This Row],[Session_Attendance]])-LEN(SUBSTITUTE(Table2[[#This Row],[Session_Attendance]],",",""))+1</f>
        <v>2</v>
      </c>
      <c r="Q478" t="str" cm="1">
        <f t="array" ref="Q478">_xlfn.IFS(AND(18&lt;=F478,F478&lt;=22),"Student",AND(23&lt;=F478,F478&lt;=30),"Early Career",AND(31&lt;=F478,F478&lt;=40),"Mid Career",TRUE,"Senior")</f>
        <v>Mid Career</v>
      </c>
      <c r="R478" t="str" cm="1">
        <f t="array" ref="R478">_xlfn.IFS(AND(0&lt;=J478+K478,J478+K478&lt;=5),"Low",AND(5&lt;=J478+K478,J478+K478&lt;=15),"Medium",TRUE,"High")</f>
        <v>High</v>
      </c>
    </row>
    <row r="479" spans="1:18" x14ac:dyDescent="0.3">
      <c r="A479" s="3" t="s">
        <v>1925</v>
      </c>
      <c r="B479" s="5" t="str">
        <f>PROPER(online_course_student_data_1!B479)</f>
        <v>Amanda Wilson</v>
      </c>
      <c r="C479" t="s">
        <v>1927</v>
      </c>
      <c r="D479" s="5" t="s">
        <v>91</v>
      </c>
      <c r="E479" s="5" t="s">
        <v>85</v>
      </c>
      <c r="F479" s="6">
        <f>IF(OR(ISBLANK(online_course_student_data_1!F479),online_course_student_data_1!F479=0),FLOOR(AVERAGE(online_course_student_data_1!F:F),1),online_course_student_data_1!F479)</f>
        <v>15</v>
      </c>
      <c r="G479" s="1">
        <v>44683</v>
      </c>
      <c r="H479" s="5" t="s">
        <v>86</v>
      </c>
      <c r="I479" s="5" t="s">
        <v>28</v>
      </c>
      <c r="J479" s="6">
        <f>IF(online_course_student_data_1!J479&lt;1,online_course_student_data_1!J479*100,online_course_student_data_1!J479)</f>
        <v>94</v>
      </c>
      <c r="K479">
        <f>IF(online_course_student_data_1!K479&gt;10,online_course_student_data_1!K479/60,online_course_student_data_1!K479)</f>
        <v>2</v>
      </c>
      <c r="L479" t="s">
        <v>36</v>
      </c>
      <c r="M479" s="6">
        <f>IF(OR(ISBLANK(online_course_student_data_1!M479),online_course_student_data_1!M479&gt;5),MEDIAN(online_course_student_data_1!M:M),online_course_student_data_1!M479)</f>
        <v>4</v>
      </c>
      <c r="N479" s="5" t="str">
        <f>IF(AND(Table2[[#This Row],[Completed]]="Yes",Table2[[#This Row],[Feedback_Rating]]&gt;=4),"Yes","No")</f>
        <v>No</v>
      </c>
      <c r="O479" t="s">
        <v>1928</v>
      </c>
      <c r="P479">
        <f>LEN(Table2[[#This Row],[Session_Attendance]])-LEN(SUBSTITUTE(Table2[[#This Row],[Session_Attendance]],",",""))+1</f>
        <v>8</v>
      </c>
      <c r="Q479" t="str" cm="1">
        <f t="array" ref="Q479">_xlfn.IFS(AND(18&lt;=F479,F479&lt;=22),"Student",AND(23&lt;=F479,F479&lt;=30),"Early Career",AND(31&lt;=F479,F479&lt;=40),"Mid Career",TRUE,"Senior")</f>
        <v>Senior</v>
      </c>
      <c r="R479" t="str" cm="1">
        <f t="array" ref="R479">_xlfn.IFS(AND(0&lt;=J479+K479,J479+K479&lt;=5),"Low",AND(5&lt;=J479+K479,J479+K479&lt;=15),"Medium",TRUE,"High")</f>
        <v>High</v>
      </c>
    </row>
    <row r="480" spans="1:18" x14ac:dyDescent="0.3">
      <c r="A480" s="2" t="s">
        <v>1929</v>
      </c>
      <c r="B480" s="5" t="str">
        <f>PROPER(online_course_student_data_1!B480)</f>
        <v>Terry Montgomery</v>
      </c>
      <c r="C480" t="s">
        <v>1931</v>
      </c>
      <c r="D480" s="5" t="s">
        <v>91</v>
      </c>
      <c r="E480" s="5" t="s">
        <v>48</v>
      </c>
      <c r="F480" s="6">
        <f>IF(OR(ISBLANK(online_course_student_data_1!F480),online_course_student_data_1!F480=0),FLOOR(AVERAGE(online_course_student_data_1!F:F),1),online_course_student_data_1!F480)</f>
        <v>15</v>
      </c>
      <c r="G480" s="1">
        <v>44715</v>
      </c>
      <c r="H480" s="5" t="s">
        <v>65</v>
      </c>
      <c r="I480" s="5" t="s">
        <v>28</v>
      </c>
      <c r="J480" s="6">
        <f>IF(online_course_student_data_1!J480&lt;1,online_course_student_data_1!J480*100,online_course_student_data_1!J480)</f>
        <v>89</v>
      </c>
      <c r="K480">
        <f>IF(online_course_student_data_1!K480&gt;10,online_course_student_data_1!K480/60,online_course_student_data_1!K480)</f>
        <v>2</v>
      </c>
      <c r="L480" t="s">
        <v>29</v>
      </c>
      <c r="M480" s="6">
        <f>IF(OR(ISBLANK(online_course_student_data_1!M480),online_course_student_data_1!M480&gt;5),MEDIAN(online_course_student_data_1!M:M),online_course_student_data_1!M480)</f>
        <v>5</v>
      </c>
      <c r="N480" s="5" t="str">
        <f>IF(AND(Table2[[#This Row],[Completed]]="Yes",Table2[[#This Row],[Feedback_Rating]]&gt;=4),"Yes","No")</f>
        <v>Yes</v>
      </c>
      <c r="O480" t="s">
        <v>1932</v>
      </c>
      <c r="P480">
        <f>LEN(Table2[[#This Row],[Session_Attendance]])-LEN(SUBSTITUTE(Table2[[#This Row],[Session_Attendance]],",",""))+1</f>
        <v>6</v>
      </c>
      <c r="Q480" t="str" cm="1">
        <f t="array" ref="Q480">_xlfn.IFS(AND(18&lt;=F480,F480&lt;=22),"Student",AND(23&lt;=F480,F480&lt;=30),"Early Career",AND(31&lt;=F480,F480&lt;=40),"Mid Career",TRUE,"Senior")</f>
        <v>Senior</v>
      </c>
      <c r="R480" t="str" cm="1">
        <f t="array" ref="R480">_xlfn.IFS(AND(0&lt;=J480+K480,J480+K480&lt;=5),"Low",AND(5&lt;=J480+K480,J480+K480&lt;=15),"Medium",TRUE,"High")</f>
        <v>High</v>
      </c>
    </row>
    <row r="481" spans="1:18" x14ac:dyDescent="0.3">
      <c r="A481" s="3" t="s">
        <v>1933</v>
      </c>
      <c r="B481" s="5" t="str">
        <f>PROPER(online_course_student_data_1!B481)</f>
        <v>Ashley Larson</v>
      </c>
      <c r="C481" t="s">
        <v>1935</v>
      </c>
      <c r="D481" s="5" t="s">
        <v>91</v>
      </c>
      <c r="E481" s="5" t="s">
        <v>48</v>
      </c>
      <c r="F481" s="6">
        <f>IF(OR(ISBLANK(online_course_student_data_1!F481),online_course_student_data_1!F481=0),FLOOR(AVERAGE(online_course_student_data_1!F:F),1),online_course_student_data_1!F481)</f>
        <v>15</v>
      </c>
      <c r="G481" s="1">
        <v>44923</v>
      </c>
      <c r="H481" s="5" t="s">
        <v>165</v>
      </c>
      <c r="I481" s="5" t="s">
        <v>142</v>
      </c>
      <c r="J481" s="6">
        <f>IF(online_course_student_data_1!J481&lt;1,online_course_student_data_1!J481*100,online_course_student_data_1!J481)</f>
        <v>6</v>
      </c>
      <c r="K481">
        <f>IF(online_course_student_data_1!K481&gt;10,online_course_student_data_1!K481/60,online_course_student_data_1!K481)</f>
        <v>2</v>
      </c>
      <c r="L481" t="s">
        <v>36</v>
      </c>
      <c r="M481" s="6">
        <f>IF(OR(ISBLANK(online_course_student_data_1!M481),online_course_student_data_1!M481&gt;5),MEDIAN(online_course_student_data_1!M:M),online_course_student_data_1!M481)</f>
        <v>2</v>
      </c>
      <c r="N481" s="5" t="str">
        <f>IF(AND(Table2[[#This Row],[Completed]]="Yes",Table2[[#This Row],[Feedback_Rating]]&gt;=4),"Yes","No")</f>
        <v>No</v>
      </c>
      <c r="O481" t="s">
        <v>1936</v>
      </c>
      <c r="P481">
        <f>LEN(Table2[[#This Row],[Session_Attendance]])-LEN(SUBSTITUTE(Table2[[#This Row],[Session_Attendance]],",",""))+1</f>
        <v>6</v>
      </c>
      <c r="Q481" t="str" cm="1">
        <f t="array" ref="Q481">_xlfn.IFS(AND(18&lt;=F481,F481&lt;=22),"Student",AND(23&lt;=F481,F481&lt;=30),"Early Career",AND(31&lt;=F481,F481&lt;=40),"Mid Career",TRUE,"Senior")</f>
        <v>Senior</v>
      </c>
      <c r="R481" t="str" cm="1">
        <f t="array" ref="R481">_xlfn.IFS(AND(0&lt;=J481+K481,J481+K481&lt;=5),"Low",AND(5&lt;=J481+K481,J481+K481&lt;=15),"Medium",TRUE,"High")</f>
        <v>Medium</v>
      </c>
    </row>
    <row r="482" spans="1:18" x14ac:dyDescent="0.3">
      <c r="A482" s="2" t="s">
        <v>1937</v>
      </c>
      <c r="B482" s="5" t="str">
        <f>PROPER(online_course_student_data_1!B482)</f>
        <v>Pamela Watkins</v>
      </c>
      <c r="C482" t="s">
        <v>1939</v>
      </c>
      <c r="D482" s="5" t="s">
        <v>91</v>
      </c>
      <c r="E482" s="5" t="s">
        <v>85</v>
      </c>
      <c r="F482" s="6">
        <f>IF(OR(ISBLANK(online_course_student_data_1!F482),online_course_student_data_1!F482=0),FLOOR(AVERAGE(online_course_student_data_1!F:F),1),online_course_student_data_1!F482)</f>
        <v>15</v>
      </c>
      <c r="G482" s="1">
        <v>45506</v>
      </c>
      <c r="H482" s="5" t="s">
        <v>229</v>
      </c>
      <c r="I482" s="5" t="s">
        <v>142</v>
      </c>
      <c r="J482" s="6">
        <f>IF(online_course_student_data_1!J482&lt;1,online_course_student_data_1!J482*100,online_course_student_data_1!J482)</f>
        <v>40</v>
      </c>
      <c r="K482">
        <f>IF(online_course_student_data_1!K482&gt;10,online_course_student_data_1!K482/60,online_course_student_data_1!K482)</f>
        <v>1.5</v>
      </c>
      <c r="L482" t="s">
        <v>29</v>
      </c>
      <c r="M482" s="6">
        <f>IF(OR(ISBLANK(online_course_student_data_1!M482),online_course_student_data_1!M482&gt;5),MEDIAN(online_course_student_data_1!M:M),online_course_student_data_1!M482)</f>
        <v>5</v>
      </c>
      <c r="N482" s="5" t="str">
        <f>IF(AND(Table2[[#This Row],[Completed]]="Yes",Table2[[#This Row],[Feedback_Rating]]&gt;=4),"Yes","No")</f>
        <v>Yes</v>
      </c>
      <c r="O482" t="s">
        <v>1940</v>
      </c>
      <c r="P482">
        <f>LEN(Table2[[#This Row],[Session_Attendance]])-LEN(SUBSTITUTE(Table2[[#This Row],[Session_Attendance]],",",""))+1</f>
        <v>4</v>
      </c>
      <c r="Q482" t="str" cm="1">
        <f t="array" ref="Q482">_xlfn.IFS(AND(18&lt;=F482,F482&lt;=22),"Student",AND(23&lt;=F482,F482&lt;=30),"Early Career",AND(31&lt;=F482,F482&lt;=40),"Mid Career",TRUE,"Senior")</f>
        <v>Senior</v>
      </c>
      <c r="R482" t="str" cm="1">
        <f t="array" ref="R482">_xlfn.IFS(AND(0&lt;=J482+K482,J482+K482&lt;=5),"Low",AND(5&lt;=J482+K482,J482+K482&lt;=15),"Medium",TRUE,"High")</f>
        <v>High</v>
      </c>
    </row>
    <row r="483" spans="1:18" x14ac:dyDescent="0.3">
      <c r="A483" s="3" t="s">
        <v>1941</v>
      </c>
      <c r="B483" s="5" t="str">
        <f>PROPER(online_course_student_data_1!B483)</f>
        <v>Timothy Williams</v>
      </c>
      <c r="C483" t="s">
        <v>1943</v>
      </c>
      <c r="D483" s="5" t="s">
        <v>91</v>
      </c>
      <c r="E483" s="5" t="s">
        <v>48</v>
      </c>
      <c r="F483" s="6">
        <f>IF(OR(ISBLANK(online_course_student_data_1!F483),online_course_student_data_1!F483=0),FLOOR(AVERAGE(online_course_student_data_1!F:F),1),online_course_student_data_1!F483)</f>
        <v>42</v>
      </c>
      <c r="G483" s="1">
        <v>44919</v>
      </c>
      <c r="H483" s="5" t="s">
        <v>34</v>
      </c>
      <c r="I483" s="5" t="s">
        <v>35</v>
      </c>
      <c r="J483" s="6">
        <f>IF(online_course_student_data_1!J483&lt;1,online_course_student_data_1!J483*100,online_course_student_data_1!J483)</f>
        <v>20</v>
      </c>
      <c r="K483">
        <f>IF(online_course_student_data_1!K483&gt;10,online_course_student_data_1!K483/60,online_course_student_data_1!K483)</f>
        <v>2</v>
      </c>
      <c r="L483" t="s">
        <v>29</v>
      </c>
      <c r="M483" s="6">
        <f>IF(OR(ISBLANK(online_course_student_data_1!M483),online_course_student_data_1!M483&gt;5),MEDIAN(online_course_student_data_1!M:M),online_course_student_data_1!M483)</f>
        <v>5</v>
      </c>
      <c r="N483" s="5" t="str">
        <f>IF(AND(Table2[[#This Row],[Completed]]="Yes",Table2[[#This Row],[Feedback_Rating]]&gt;=4),"Yes","No")</f>
        <v>Yes</v>
      </c>
      <c r="O483" t="s">
        <v>1944</v>
      </c>
      <c r="P483">
        <f>LEN(Table2[[#This Row],[Session_Attendance]])-LEN(SUBSTITUTE(Table2[[#This Row],[Session_Attendance]],",",""))+1</f>
        <v>6</v>
      </c>
      <c r="Q483" t="str" cm="1">
        <f t="array" ref="Q483">_xlfn.IFS(AND(18&lt;=F483,F483&lt;=22),"Student",AND(23&lt;=F483,F483&lt;=30),"Early Career",AND(31&lt;=F483,F483&lt;=40),"Mid Career",TRUE,"Senior")</f>
        <v>Senior</v>
      </c>
      <c r="R483" t="str" cm="1">
        <f t="array" ref="R483">_xlfn.IFS(AND(0&lt;=J483+K483,J483+K483&lt;=5),"Low",AND(5&lt;=J483+K483,J483+K483&lt;=15),"Medium",TRUE,"High")</f>
        <v>High</v>
      </c>
    </row>
    <row r="484" spans="1:18" x14ac:dyDescent="0.3">
      <c r="A484" s="2" t="s">
        <v>1945</v>
      </c>
      <c r="B484" s="5" t="str">
        <f>PROPER(online_course_student_data_1!B484)</f>
        <v>Rebecca Alvarez</v>
      </c>
      <c r="C484" t="s">
        <v>1947</v>
      </c>
      <c r="D484" s="5" t="s">
        <v>91</v>
      </c>
      <c r="E484" s="5" t="s">
        <v>48</v>
      </c>
      <c r="F484" s="6">
        <f>IF(OR(ISBLANK(online_course_student_data_1!F484),online_course_student_data_1!F484=0),FLOOR(AVERAGE(online_course_student_data_1!F:F),1),online_course_student_data_1!F484)</f>
        <v>15</v>
      </c>
      <c r="G484" s="1">
        <v>45670</v>
      </c>
      <c r="H484" s="5" t="s">
        <v>229</v>
      </c>
      <c r="I484" s="5" t="s">
        <v>142</v>
      </c>
      <c r="J484" s="6">
        <f>IF(online_course_student_data_1!J484&lt;1,online_course_student_data_1!J484*100,online_course_student_data_1!J484)</f>
        <v>60</v>
      </c>
      <c r="K484">
        <f>IF(online_course_student_data_1!K484&gt;10,online_course_student_data_1!K484/60,online_course_student_data_1!K484)</f>
        <v>1</v>
      </c>
      <c r="L484" t="s">
        <v>36</v>
      </c>
      <c r="M484" s="6">
        <f>IF(OR(ISBLANK(online_course_student_data_1!M484),online_course_student_data_1!M484&gt;5),MEDIAN(online_course_student_data_1!M:M),online_course_student_data_1!M484)</f>
        <v>3</v>
      </c>
      <c r="N484" s="5" t="str">
        <f>IF(AND(Table2[[#This Row],[Completed]]="Yes",Table2[[#This Row],[Feedback_Rating]]&gt;=4),"Yes","No")</f>
        <v>No</v>
      </c>
      <c r="O484" t="s">
        <v>1948</v>
      </c>
      <c r="P484">
        <f>LEN(Table2[[#This Row],[Session_Attendance]])-LEN(SUBSTITUTE(Table2[[#This Row],[Session_Attendance]],",",""))+1</f>
        <v>6</v>
      </c>
      <c r="Q484" t="str" cm="1">
        <f t="array" ref="Q484">_xlfn.IFS(AND(18&lt;=F484,F484&lt;=22),"Student",AND(23&lt;=F484,F484&lt;=30),"Early Career",AND(31&lt;=F484,F484&lt;=40),"Mid Career",TRUE,"Senior")</f>
        <v>Senior</v>
      </c>
      <c r="R484" t="str" cm="1">
        <f t="array" ref="R484">_xlfn.IFS(AND(0&lt;=J484+K484,J484+K484&lt;=5),"Low",AND(5&lt;=J484+K484,J484+K484&lt;=15),"Medium",TRUE,"High")</f>
        <v>High</v>
      </c>
    </row>
    <row r="485" spans="1:18" x14ac:dyDescent="0.3">
      <c r="A485" s="3" t="s">
        <v>1949</v>
      </c>
      <c r="B485" s="5" t="str">
        <f>PROPER(online_course_student_data_1!B485)</f>
        <v>Dr. Mark Patton Md</v>
      </c>
      <c r="C485" t="s">
        <v>1951</v>
      </c>
      <c r="D485" s="5" t="s">
        <v>17</v>
      </c>
      <c r="E485" s="5" t="s">
        <v>26</v>
      </c>
      <c r="F485" s="6">
        <f>IF(OR(ISBLANK(online_course_student_data_1!F485),online_course_student_data_1!F485=0),FLOOR(AVERAGE(online_course_student_data_1!F:F),1),online_course_student_data_1!F485)</f>
        <v>15</v>
      </c>
      <c r="G485" s="1">
        <v>45732</v>
      </c>
      <c r="H485" s="5" t="s">
        <v>19</v>
      </c>
      <c r="I485" s="5" t="s">
        <v>20</v>
      </c>
      <c r="J485" s="6">
        <f>IF(online_course_student_data_1!J485&lt;1,online_course_student_data_1!J485*100,online_course_student_data_1!J485)</f>
        <v>79</v>
      </c>
      <c r="K485">
        <f>IF(online_course_student_data_1!K485&gt;10,online_course_student_data_1!K485/60,online_course_student_data_1!K485)</f>
        <v>2</v>
      </c>
      <c r="L485" t="s">
        <v>29</v>
      </c>
      <c r="M485" s="6">
        <f>IF(OR(ISBLANK(online_course_student_data_1!M485),online_course_student_data_1!M485&gt;5),MEDIAN(online_course_student_data_1!M:M),online_course_student_data_1!M485)</f>
        <v>4</v>
      </c>
      <c r="N485" s="5" t="str">
        <f>IF(AND(Table2[[#This Row],[Completed]]="Yes",Table2[[#This Row],[Feedback_Rating]]&gt;=4),"Yes","No")</f>
        <v>Yes</v>
      </c>
      <c r="O485" t="s">
        <v>1952</v>
      </c>
      <c r="P485">
        <f>LEN(Table2[[#This Row],[Session_Attendance]])-LEN(SUBSTITUTE(Table2[[#This Row],[Session_Attendance]],",",""))+1</f>
        <v>2</v>
      </c>
      <c r="Q485" t="str" cm="1">
        <f t="array" ref="Q485">_xlfn.IFS(AND(18&lt;=F485,F485&lt;=22),"Student",AND(23&lt;=F485,F485&lt;=30),"Early Career",AND(31&lt;=F485,F485&lt;=40),"Mid Career",TRUE,"Senior")</f>
        <v>Senior</v>
      </c>
      <c r="R485" t="str" cm="1">
        <f t="array" ref="R485">_xlfn.IFS(AND(0&lt;=J485+K485,J485+K485&lt;=5),"Low",AND(5&lt;=J485+K485,J485+K485&lt;=15),"Medium",TRUE,"High")</f>
        <v>High</v>
      </c>
    </row>
    <row r="486" spans="1:18" x14ac:dyDescent="0.3">
      <c r="A486" s="2" t="s">
        <v>1953</v>
      </c>
      <c r="B486" s="5" t="str">
        <f>PROPER(online_course_student_data_1!B486)</f>
        <v>Anthony Rodriguez</v>
      </c>
      <c r="C486" t="s">
        <v>1955</v>
      </c>
      <c r="D486" s="5" t="s">
        <v>91</v>
      </c>
      <c r="E486" s="5" t="s">
        <v>85</v>
      </c>
      <c r="F486" s="6">
        <f>IF(OR(ISBLANK(online_course_student_data_1!F486),online_course_student_data_1!F486=0),FLOOR(AVERAGE(online_course_student_data_1!F:F),1),online_course_student_data_1!F486)</f>
        <v>15</v>
      </c>
      <c r="G486" s="1">
        <v>44998</v>
      </c>
      <c r="H486" s="5" t="s">
        <v>165</v>
      </c>
      <c r="I486" s="5" t="s">
        <v>142</v>
      </c>
      <c r="J486" s="6">
        <f>IF(online_course_student_data_1!J486&lt;1,online_course_student_data_1!J486*100,online_course_student_data_1!J486)</f>
        <v>56.999999999999993</v>
      </c>
      <c r="K486">
        <f>IF(online_course_student_data_1!K486&gt;10,online_course_student_data_1!K486/60,online_course_student_data_1!K486)</f>
        <v>1.5</v>
      </c>
      <c r="L486" t="s">
        <v>29</v>
      </c>
      <c r="M486" s="6">
        <f>IF(OR(ISBLANK(online_course_student_data_1!M486),online_course_student_data_1!M486&gt;5),MEDIAN(online_course_student_data_1!M:M),online_course_student_data_1!M486)</f>
        <v>4</v>
      </c>
      <c r="N486" s="5" t="str">
        <f>IF(AND(Table2[[#This Row],[Completed]]="Yes",Table2[[#This Row],[Feedback_Rating]]&gt;=4),"Yes","No")</f>
        <v>Yes</v>
      </c>
      <c r="O486" t="s">
        <v>1956</v>
      </c>
      <c r="P486">
        <f>LEN(Table2[[#This Row],[Session_Attendance]])-LEN(SUBSTITUTE(Table2[[#This Row],[Session_Attendance]],",",""))+1</f>
        <v>4</v>
      </c>
      <c r="Q486" t="str" cm="1">
        <f t="array" ref="Q486">_xlfn.IFS(AND(18&lt;=F486,F486&lt;=22),"Student",AND(23&lt;=F486,F486&lt;=30),"Early Career",AND(31&lt;=F486,F486&lt;=40),"Mid Career",TRUE,"Senior")</f>
        <v>Senior</v>
      </c>
      <c r="R486" t="str" cm="1">
        <f t="array" ref="R486">_xlfn.IFS(AND(0&lt;=J486+K486,J486+K486&lt;=5),"Low",AND(5&lt;=J486+K486,J486+K486&lt;=15),"Medium",TRUE,"High")</f>
        <v>High</v>
      </c>
    </row>
    <row r="487" spans="1:18" x14ac:dyDescent="0.3">
      <c r="A487" s="3" t="s">
        <v>1957</v>
      </c>
      <c r="B487" s="5" t="str">
        <f>PROPER(online_course_student_data_1!B487)</f>
        <v>Jody Garcia</v>
      </c>
      <c r="C487" t="s">
        <v>4733</v>
      </c>
      <c r="D487" s="5" t="s">
        <v>17</v>
      </c>
      <c r="E487" s="5" t="s">
        <v>26</v>
      </c>
      <c r="F487" s="6">
        <f>IF(OR(ISBLANK(online_course_student_data_1!F487),online_course_student_data_1!F487=0),FLOOR(AVERAGE(online_course_student_data_1!F:F),1),online_course_student_data_1!F487)</f>
        <v>15</v>
      </c>
      <c r="G487" s="1">
        <v>45333</v>
      </c>
      <c r="H487" s="5" t="s">
        <v>43</v>
      </c>
      <c r="I487" s="5" t="s">
        <v>20</v>
      </c>
      <c r="J487" s="6">
        <f>IF(online_course_student_data_1!J487&lt;1,online_course_student_data_1!J487*100,online_course_student_data_1!J487)</f>
        <v>54</v>
      </c>
      <c r="K487">
        <f>IF(online_course_student_data_1!K487&gt;10,online_course_student_data_1!K487/60,online_course_student_data_1!K487)</f>
        <v>2</v>
      </c>
      <c r="L487" t="s">
        <v>29</v>
      </c>
      <c r="M487" s="6">
        <f>IF(OR(ISBLANK(online_course_student_data_1!M487),online_course_student_data_1!M487&gt;5),MEDIAN(online_course_student_data_1!M:M),online_course_student_data_1!M487)</f>
        <v>3</v>
      </c>
      <c r="N487" s="5" t="str">
        <f>IF(AND(Table2[[#This Row],[Completed]]="Yes",Table2[[#This Row],[Feedback_Rating]]&gt;=4),"Yes","No")</f>
        <v>No</v>
      </c>
      <c r="O487" t="s">
        <v>1959</v>
      </c>
      <c r="P487">
        <f>LEN(Table2[[#This Row],[Session_Attendance]])-LEN(SUBSTITUTE(Table2[[#This Row],[Session_Attendance]],",",""))+1</f>
        <v>6</v>
      </c>
      <c r="Q487" t="str" cm="1">
        <f t="array" ref="Q487">_xlfn.IFS(AND(18&lt;=F487,F487&lt;=22),"Student",AND(23&lt;=F487,F487&lt;=30),"Early Career",AND(31&lt;=F487,F487&lt;=40),"Mid Career",TRUE,"Senior")</f>
        <v>Senior</v>
      </c>
      <c r="R487" t="str" cm="1">
        <f t="array" ref="R487">_xlfn.IFS(AND(0&lt;=J487+K487,J487+K487&lt;=5),"Low",AND(5&lt;=J487+K487,J487+K487&lt;=15),"Medium",TRUE,"High")</f>
        <v>High</v>
      </c>
    </row>
    <row r="488" spans="1:18" x14ac:dyDescent="0.3">
      <c r="A488" s="2" t="s">
        <v>1960</v>
      </c>
      <c r="B488" s="5" t="str">
        <f>PROPER(online_course_student_data_1!B488)</f>
        <v>Karina Wilson</v>
      </c>
      <c r="C488" t="s">
        <v>1962</v>
      </c>
      <c r="D488" s="5" t="s">
        <v>91</v>
      </c>
      <c r="E488" s="5" t="s">
        <v>70</v>
      </c>
      <c r="F488" s="6">
        <f>IF(OR(ISBLANK(online_course_student_data_1!F488),online_course_student_data_1!F488=0),FLOOR(AVERAGE(online_course_student_data_1!F:F),1),online_course_student_data_1!F488)</f>
        <v>15</v>
      </c>
      <c r="G488" s="1">
        <v>44739</v>
      </c>
      <c r="H488" s="5" t="s">
        <v>141</v>
      </c>
      <c r="I488" s="5" t="s">
        <v>142</v>
      </c>
      <c r="J488" s="6">
        <f>IF(online_course_student_data_1!J488&lt;1,online_course_student_data_1!J488*100,online_course_student_data_1!J488)</f>
        <v>56</v>
      </c>
      <c r="K488">
        <f>IF(online_course_student_data_1!K488&gt;10,online_course_student_data_1!K488/60,online_course_student_data_1!K488)</f>
        <v>1</v>
      </c>
      <c r="L488" t="s">
        <v>36</v>
      </c>
      <c r="M488" s="6">
        <f>IF(OR(ISBLANK(online_course_student_data_1!M488),online_course_student_data_1!M488&gt;5),MEDIAN(online_course_student_data_1!M:M),online_course_student_data_1!M488)</f>
        <v>3</v>
      </c>
      <c r="N488" s="5" t="str">
        <f>IF(AND(Table2[[#This Row],[Completed]]="Yes",Table2[[#This Row],[Feedback_Rating]]&gt;=4),"Yes","No")</f>
        <v>No</v>
      </c>
      <c r="O488" t="s">
        <v>1963</v>
      </c>
      <c r="P488">
        <f>LEN(Table2[[#This Row],[Session_Attendance]])-LEN(SUBSTITUTE(Table2[[#This Row],[Session_Attendance]],",",""))+1</f>
        <v>8</v>
      </c>
      <c r="Q488" t="str" cm="1">
        <f t="array" ref="Q488">_xlfn.IFS(AND(18&lt;=F488,F488&lt;=22),"Student",AND(23&lt;=F488,F488&lt;=30),"Early Career",AND(31&lt;=F488,F488&lt;=40),"Mid Career",TRUE,"Senior")</f>
        <v>Senior</v>
      </c>
      <c r="R488" t="str" cm="1">
        <f t="array" ref="R488">_xlfn.IFS(AND(0&lt;=J488+K488,J488+K488&lt;=5),"Low",AND(5&lt;=J488+K488,J488+K488&lt;=15),"Medium",TRUE,"High")</f>
        <v>High</v>
      </c>
    </row>
    <row r="489" spans="1:18" x14ac:dyDescent="0.3">
      <c r="A489" s="3" t="s">
        <v>1964</v>
      </c>
      <c r="B489" s="5" t="str">
        <f>PROPER(online_course_student_data_1!B489)</f>
        <v>Oscar Kane</v>
      </c>
      <c r="C489" t="s">
        <v>1966</v>
      </c>
      <c r="D489" s="5" t="s">
        <v>91</v>
      </c>
      <c r="E489" s="5" t="s">
        <v>42</v>
      </c>
      <c r="F489" s="6">
        <f>IF(OR(ISBLANK(online_course_student_data_1!F489),online_course_student_data_1!F489=0),FLOOR(AVERAGE(online_course_student_data_1!F:F),1),online_course_student_data_1!F489)</f>
        <v>31</v>
      </c>
      <c r="G489" s="1">
        <v>45015</v>
      </c>
      <c r="H489" s="5" t="s">
        <v>165</v>
      </c>
      <c r="I489" s="5" t="s">
        <v>142</v>
      </c>
      <c r="J489" s="6">
        <f>IF(online_course_student_data_1!J489&lt;1,online_course_student_data_1!J489*100,online_course_student_data_1!J489)</f>
        <v>8</v>
      </c>
      <c r="K489">
        <f>IF(online_course_student_data_1!K489&gt;10,online_course_student_data_1!K489/60,online_course_student_data_1!K489)</f>
        <v>0.75</v>
      </c>
      <c r="L489" t="s">
        <v>36</v>
      </c>
      <c r="M489" s="6">
        <f>IF(OR(ISBLANK(online_course_student_data_1!M489),online_course_student_data_1!M489&gt;5),MEDIAN(online_course_student_data_1!M:M),online_course_student_data_1!M489)</f>
        <v>5</v>
      </c>
      <c r="N489" s="5" t="str">
        <f>IF(AND(Table2[[#This Row],[Completed]]="Yes",Table2[[#This Row],[Feedback_Rating]]&gt;=4),"Yes","No")</f>
        <v>No</v>
      </c>
      <c r="O489" t="s">
        <v>1967</v>
      </c>
      <c r="P489">
        <f>LEN(Table2[[#This Row],[Session_Attendance]])-LEN(SUBSTITUTE(Table2[[#This Row],[Session_Attendance]],",",""))+1</f>
        <v>8</v>
      </c>
      <c r="Q489" t="str" cm="1">
        <f t="array" ref="Q489">_xlfn.IFS(AND(18&lt;=F489,F489&lt;=22),"Student",AND(23&lt;=F489,F489&lt;=30),"Early Career",AND(31&lt;=F489,F489&lt;=40),"Mid Career",TRUE,"Senior")</f>
        <v>Mid Career</v>
      </c>
      <c r="R489" t="str" cm="1">
        <f t="array" ref="R489">_xlfn.IFS(AND(0&lt;=J489+K489,J489+K489&lt;=5),"Low",AND(5&lt;=J489+K489,J489+K489&lt;=15),"Medium",TRUE,"High")</f>
        <v>Medium</v>
      </c>
    </row>
    <row r="490" spans="1:18" x14ac:dyDescent="0.3">
      <c r="A490" s="2" t="s">
        <v>1968</v>
      </c>
      <c r="B490" s="5" t="str">
        <f>PROPER(online_course_student_data_1!B490)</f>
        <v>James Taylor</v>
      </c>
      <c r="C490" t="s">
        <v>1970</v>
      </c>
      <c r="D490" s="5" t="s">
        <v>91</v>
      </c>
      <c r="E490" s="5" t="s">
        <v>42</v>
      </c>
      <c r="F490" s="6">
        <f>IF(OR(ISBLANK(online_course_student_data_1!F490),online_course_student_data_1!F490=0),FLOOR(AVERAGE(online_course_student_data_1!F:F),1),online_course_student_data_1!F490)</f>
        <v>15</v>
      </c>
      <c r="G490" s="1">
        <v>45335</v>
      </c>
      <c r="H490" s="5" t="s">
        <v>86</v>
      </c>
      <c r="I490" s="5" t="s">
        <v>28</v>
      </c>
      <c r="J490" s="6">
        <f>IF(online_course_student_data_1!J490&lt;1,online_course_student_data_1!J490*100,online_course_student_data_1!J490)</f>
        <v>37</v>
      </c>
      <c r="K490">
        <f>IF(online_course_student_data_1!K490&gt;10,online_course_student_data_1!K490/60,online_course_student_data_1!K490)</f>
        <v>1.5</v>
      </c>
      <c r="L490" t="s">
        <v>36</v>
      </c>
      <c r="M490" s="6">
        <f>IF(OR(ISBLANK(online_course_student_data_1!M490),online_course_student_data_1!M490&gt;5),MEDIAN(online_course_student_data_1!M:M),online_course_student_data_1!M490)</f>
        <v>5</v>
      </c>
      <c r="N490" s="5" t="str">
        <f>IF(AND(Table2[[#This Row],[Completed]]="Yes",Table2[[#This Row],[Feedback_Rating]]&gt;=4),"Yes","No")</f>
        <v>No</v>
      </c>
      <c r="O490" t="s">
        <v>1971</v>
      </c>
      <c r="P490">
        <f>LEN(Table2[[#This Row],[Session_Attendance]])-LEN(SUBSTITUTE(Table2[[#This Row],[Session_Attendance]],",",""))+1</f>
        <v>4</v>
      </c>
      <c r="Q490" t="str" cm="1">
        <f t="array" ref="Q490">_xlfn.IFS(AND(18&lt;=F490,F490&lt;=22),"Student",AND(23&lt;=F490,F490&lt;=30),"Early Career",AND(31&lt;=F490,F490&lt;=40),"Mid Career",TRUE,"Senior")</f>
        <v>Senior</v>
      </c>
      <c r="R490" t="str" cm="1">
        <f t="array" ref="R490">_xlfn.IFS(AND(0&lt;=J490+K490,J490+K490&lt;=5),"Low",AND(5&lt;=J490+K490,J490+K490&lt;=15),"Medium",TRUE,"High")</f>
        <v>High</v>
      </c>
    </row>
    <row r="491" spans="1:18" x14ac:dyDescent="0.3">
      <c r="A491" s="3" t="s">
        <v>1972</v>
      </c>
      <c r="B491" s="5" t="str">
        <f>PROPER(online_course_student_data_1!B491)</f>
        <v>Christopher Cooper</v>
      </c>
      <c r="C491" t="s">
        <v>1974</v>
      </c>
      <c r="D491" s="5" t="s">
        <v>91</v>
      </c>
      <c r="E491" s="5" t="s">
        <v>70</v>
      </c>
      <c r="F491" s="6">
        <f>IF(OR(ISBLANK(online_course_student_data_1!F491),online_course_student_data_1!F491=0),FLOOR(AVERAGE(online_course_student_data_1!F:F),1),online_course_student_data_1!F491)</f>
        <v>15</v>
      </c>
      <c r="G491" s="1">
        <v>45093</v>
      </c>
      <c r="H491" s="5" t="s">
        <v>19</v>
      </c>
      <c r="I491" s="5" t="s">
        <v>20</v>
      </c>
      <c r="J491" s="6">
        <f>IF(online_course_student_data_1!J491&lt;1,online_course_student_data_1!J491*100,online_course_student_data_1!J491)</f>
        <v>81</v>
      </c>
      <c r="K491">
        <f>IF(online_course_student_data_1!K491&gt;10,online_course_student_data_1!K491/60,online_course_student_data_1!K491)</f>
        <v>2</v>
      </c>
      <c r="L491" t="s">
        <v>36</v>
      </c>
      <c r="M491" s="6">
        <f>IF(OR(ISBLANK(online_course_student_data_1!M491),online_course_student_data_1!M491&gt;5),MEDIAN(online_course_student_data_1!M:M),online_course_student_data_1!M491)</f>
        <v>4</v>
      </c>
      <c r="N491" s="5" t="str">
        <f>IF(AND(Table2[[#This Row],[Completed]]="Yes",Table2[[#This Row],[Feedback_Rating]]&gt;=4),"Yes","No")</f>
        <v>No</v>
      </c>
      <c r="O491" t="s">
        <v>1669</v>
      </c>
      <c r="P491">
        <f>LEN(Table2[[#This Row],[Session_Attendance]])-LEN(SUBSTITUTE(Table2[[#This Row],[Session_Attendance]],",",""))+1</f>
        <v>3</v>
      </c>
      <c r="Q491" t="str" cm="1">
        <f t="array" ref="Q491">_xlfn.IFS(AND(18&lt;=F491,F491&lt;=22),"Student",AND(23&lt;=F491,F491&lt;=30),"Early Career",AND(31&lt;=F491,F491&lt;=40),"Mid Career",TRUE,"Senior")</f>
        <v>Senior</v>
      </c>
      <c r="R491" t="str" cm="1">
        <f t="array" ref="R491">_xlfn.IFS(AND(0&lt;=J491+K491,J491+K491&lt;=5),"Low",AND(5&lt;=J491+K491,J491+K491&lt;=15),"Medium",TRUE,"High")</f>
        <v>High</v>
      </c>
    </row>
    <row r="492" spans="1:18" x14ac:dyDescent="0.3">
      <c r="A492" s="2" t="s">
        <v>1975</v>
      </c>
      <c r="B492" s="5" t="str">
        <f>PROPER(online_course_student_data_1!B492)</f>
        <v>Jason Boyd</v>
      </c>
      <c r="C492" t="s">
        <v>1977</v>
      </c>
      <c r="D492" s="5" t="s">
        <v>91</v>
      </c>
      <c r="E492" s="5" t="s">
        <v>42</v>
      </c>
      <c r="F492" s="6">
        <f>IF(OR(ISBLANK(online_course_student_data_1!F492),online_course_student_data_1!F492=0),FLOOR(AVERAGE(online_course_student_data_1!F:F),1),online_course_student_data_1!F492)</f>
        <v>15</v>
      </c>
      <c r="G492" s="1">
        <v>44921</v>
      </c>
      <c r="H492" s="5" t="s">
        <v>229</v>
      </c>
      <c r="I492" s="5" t="s">
        <v>142</v>
      </c>
      <c r="J492" s="6">
        <f>IF(online_course_student_data_1!J492&lt;1,online_course_student_data_1!J492*100,online_course_student_data_1!J492)</f>
        <v>8</v>
      </c>
      <c r="K492">
        <f>IF(online_course_student_data_1!K492&gt;10,online_course_student_data_1!K492/60,online_course_student_data_1!K492)</f>
        <v>2</v>
      </c>
      <c r="L492" t="s">
        <v>36</v>
      </c>
      <c r="M492" s="6">
        <f>IF(OR(ISBLANK(online_course_student_data_1!M492),online_course_student_data_1!M492&gt;5),MEDIAN(online_course_student_data_1!M:M),online_course_student_data_1!M492)</f>
        <v>5</v>
      </c>
      <c r="N492" s="5" t="str">
        <f>IF(AND(Table2[[#This Row],[Completed]]="Yes",Table2[[#This Row],[Feedback_Rating]]&gt;=4),"Yes","No")</f>
        <v>No</v>
      </c>
      <c r="O492" t="s">
        <v>1978</v>
      </c>
      <c r="P492">
        <f>LEN(Table2[[#This Row],[Session_Attendance]])-LEN(SUBSTITUTE(Table2[[#This Row],[Session_Attendance]],",",""))+1</f>
        <v>2</v>
      </c>
      <c r="Q492" t="str" cm="1">
        <f t="array" ref="Q492">_xlfn.IFS(AND(18&lt;=F492,F492&lt;=22),"Student",AND(23&lt;=F492,F492&lt;=30),"Early Career",AND(31&lt;=F492,F492&lt;=40),"Mid Career",TRUE,"Senior")</f>
        <v>Senior</v>
      </c>
      <c r="R492" t="str" cm="1">
        <f t="array" ref="R492">_xlfn.IFS(AND(0&lt;=J492+K492,J492+K492&lt;=5),"Low",AND(5&lt;=J492+K492,J492+K492&lt;=15),"Medium",TRUE,"High")</f>
        <v>Medium</v>
      </c>
    </row>
    <row r="493" spans="1:18" x14ac:dyDescent="0.3">
      <c r="A493" s="3" t="s">
        <v>1979</v>
      </c>
      <c r="B493" s="5" t="str">
        <f>PROPER(online_course_student_data_1!B493)</f>
        <v>Leslie Hernandez</v>
      </c>
      <c r="C493" t="s">
        <v>1981</v>
      </c>
      <c r="D493" s="5" t="s">
        <v>91</v>
      </c>
      <c r="E493" s="5" t="s">
        <v>26</v>
      </c>
      <c r="F493" s="6">
        <f>IF(OR(ISBLANK(online_course_student_data_1!F493),online_course_student_data_1!F493=0),FLOOR(AVERAGE(online_course_student_data_1!F:F),1),online_course_student_data_1!F493)</f>
        <v>23</v>
      </c>
      <c r="G493" s="1">
        <v>45042</v>
      </c>
      <c r="H493" s="5" t="s">
        <v>294</v>
      </c>
      <c r="I493" s="5" t="s">
        <v>20</v>
      </c>
      <c r="J493" s="6">
        <f>IF(online_course_student_data_1!J493&lt;1,online_course_student_data_1!J493*100,online_course_student_data_1!J493)</f>
        <v>7.0000000000000009</v>
      </c>
      <c r="K493">
        <f>IF(online_course_student_data_1!K493&gt;10,online_course_student_data_1!K493/60,online_course_student_data_1!K493)</f>
        <v>2</v>
      </c>
      <c r="L493" t="s">
        <v>36</v>
      </c>
      <c r="M493" s="6">
        <f>IF(OR(ISBLANK(online_course_student_data_1!M493),online_course_student_data_1!M493&gt;5),MEDIAN(online_course_student_data_1!M:M),online_course_student_data_1!M493)</f>
        <v>2</v>
      </c>
      <c r="N493" s="5" t="str">
        <f>IF(AND(Table2[[#This Row],[Completed]]="Yes",Table2[[#This Row],[Feedback_Rating]]&gt;=4),"Yes","No")</f>
        <v>No</v>
      </c>
      <c r="O493" t="s">
        <v>1982</v>
      </c>
      <c r="P493">
        <f>LEN(Table2[[#This Row],[Session_Attendance]])-LEN(SUBSTITUTE(Table2[[#This Row],[Session_Attendance]],",",""))+1</f>
        <v>1</v>
      </c>
      <c r="Q493" t="str" cm="1">
        <f t="array" ref="Q493">_xlfn.IFS(AND(18&lt;=F493,F493&lt;=22),"Student",AND(23&lt;=F493,F493&lt;=30),"Early Career",AND(31&lt;=F493,F493&lt;=40),"Mid Career",TRUE,"Senior")</f>
        <v>Early Career</v>
      </c>
      <c r="R493" t="str" cm="1">
        <f t="array" ref="R493">_xlfn.IFS(AND(0&lt;=J493+K493,J493+K493&lt;=5),"Low",AND(5&lt;=J493+K493,J493+K493&lt;=15),"Medium",TRUE,"High")</f>
        <v>Medium</v>
      </c>
    </row>
    <row r="494" spans="1:18" x14ac:dyDescent="0.3">
      <c r="A494" s="2" t="s">
        <v>1983</v>
      </c>
      <c r="B494" s="5" t="str">
        <f>PROPER(online_course_student_data_1!B494)</f>
        <v>Annette Simpson</v>
      </c>
      <c r="C494" t="s">
        <v>1985</v>
      </c>
      <c r="D494" s="5" t="s">
        <v>17</v>
      </c>
      <c r="E494" s="5" t="s">
        <v>48</v>
      </c>
      <c r="F494" s="6">
        <f>IF(OR(ISBLANK(online_course_student_data_1!F494),online_course_student_data_1!F494=0),FLOOR(AVERAGE(online_course_student_data_1!F:F),1),online_course_student_data_1!F494)</f>
        <v>15</v>
      </c>
      <c r="G494" s="1">
        <v>45483</v>
      </c>
      <c r="H494" s="5" t="s">
        <v>34</v>
      </c>
      <c r="I494" s="5" t="s">
        <v>35</v>
      </c>
      <c r="J494" s="6">
        <f>IF(online_course_student_data_1!J494&lt;1,online_course_student_data_1!J494*100,online_course_student_data_1!J494)</f>
        <v>9</v>
      </c>
      <c r="K494">
        <f>IF(online_course_student_data_1!K494&gt;10,online_course_student_data_1!K494/60,online_course_student_data_1!K494)</f>
        <v>2</v>
      </c>
      <c r="L494" t="s">
        <v>36</v>
      </c>
      <c r="M494" s="6">
        <f>IF(OR(ISBLANK(online_course_student_data_1!M494),online_course_student_data_1!M494&gt;5),MEDIAN(online_course_student_data_1!M:M),online_course_student_data_1!M494)</f>
        <v>5</v>
      </c>
      <c r="N494" s="5" t="str">
        <f>IF(AND(Table2[[#This Row],[Completed]]="Yes",Table2[[#This Row],[Feedback_Rating]]&gt;=4),"Yes","No")</f>
        <v>No</v>
      </c>
      <c r="O494" t="s">
        <v>1986</v>
      </c>
      <c r="P494">
        <f>LEN(Table2[[#This Row],[Session_Attendance]])-LEN(SUBSTITUTE(Table2[[#This Row],[Session_Attendance]],",",""))+1</f>
        <v>5</v>
      </c>
      <c r="Q494" t="str" cm="1">
        <f t="array" ref="Q494">_xlfn.IFS(AND(18&lt;=F494,F494&lt;=22),"Student",AND(23&lt;=F494,F494&lt;=30),"Early Career",AND(31&lt;=F494,F494&lt;=40),"Mid Career",TRUE,"Senior")</f>
        <v>Senior</v>
      </c>
      <c r="R494" t="str" cm="1">
        <f t="array" ref="R494">_xlfn.IFS(AND(0&lt;=J494+K494,J494+K494&lt;=5),"Low",AND(5&lt;=J494+K494,J494+K494&lt;=15),"Medium",TRUE,"High")</f>
        <v>Medium</v>
      </c>
    </row>
    <row r="495" spans="1:18" x14ac:dyDescent="0.3">
      <c r="A495" s="3" t="s">
        <v>1987</v>
      </c>
      <c r="B495" s="5" t="str">
        <f>PROPER(online_course_student_data_1!B495)</f>
        <v>Candice Stevens</v>
      </c>
      <c r="C495" t="s">
        <v>1989</v>
      </c>
      <c r="D495" s="5" t="s">
        <v>91</v>
      </c>
      <c r="E495" s="5" t="s">
        <v>26</v>
      </c>
      <c r="F495" s="6">
        <f>IF(OR(ISBLANK(online_course_student_data_1!F495),online_course_student_data_1!F495=0),FLOOR(AVERAGE(online_course_student_data_1!F:F),1),online_course_student_data_1!F495)</f>
        <v>15</v>
      </c>
      <c r="G495" s="1">
        <v>45664</v>
      </c>
      <c r="H495" s="5" t="s">
        <v>49</v>
      </c>
      <c r="I495" s="5" t="s">
        <v>35</v>
      </c>
      <c r="J495" s="6">
        <f>IF(online_course_student_data_1!J495&lt;1,online_course_student_data_1!J495*100,online_course_student_data_1!J495)</f>
        <v>45</v>
      </c>
      <c r="K495">
        <f>IF(online_course_student_data_1!K495&gt;10,online_course_student_data_1!K495/60,online_course_student_data_1!K495)</f>
        <v>1.5</v>
      </c>
      <c r="L495" t="s">
        <v>36</v>
      </c>
      <c r="M495" s="6">
        <f>IF(OR(ISBLANK(online_course_student_data_1!M495),online_course_student_data_1!M495&gt;5),MEDIAN(online_course_student_data_1!M:M),online_course_student_data_1!M495)</f>
        <v>4</v>
      </c>
      <c r="N495" s="5" t="str">
        <f>IF(AND(Table2[[#This Row],[Completed]]="Yes",Table2[[#This Row],[Feedback_Rating]]&gt;=4),"Yes","No")</f>
        <v>No</v>
      </c>
      <c r="O495" t="s">
        <v>1990</v>
      </c>
      <c r="P495">
        <f>LEN(Table2[[#This Row],[Session_Attendance]])-LEN(SUBSTITUTE(Table2[[#This Row],[Session_Attendance]],",",""))+1</f>
        <v>6</v>
      </c>
      <c r="Q495" t="str" cm="1">
        <f t="array" ref="Q495">_xlfn.IFS(AND(18&lt;=F495,F495&lt;=22),"Student",AND(23&lt;=F495,F495&lt;=30),"Early Career",AND(31&lt;=F495,F495&lt;=40),"Mid Career",TRUE,"Senior")</f>
        <v>Senior</v>
      </c>
      <c r="R495" t="str" cm="1">
        <f t="array" ref="R495">_xlfn.IFS(AND(0&lt;=J495+K495,J495+K495&lt;=5),"Low",AND(5&lt;=J495+K495,J495+K495&lt;=15),"Medium",TRUE,"High")</f>
        <v>High</v>
      </c>
    </row>
    <row r="496" spans="1:18" x14ac:dyDescent="0.3">
      <c r="A496" s="2" t="s">
        <v>1991</v>
      </c>
      <c r="B496" s="5" t="str">
        <f>PROPER(online_course_student_data_1!B496)</f>
        <v>Steven Cook</v>
      </c>
      <c r="C496" t="s">
        <v>1993</v>
      </c>
      <c r="D496" s="5" t="s">
        <v>17</v>
      </c>
      <c r="E496" s="5" t="s">
        <v>70</v>
      </c>
      <c r="F496" s="6">
        <f>IF(OR(ISBLANK(online_course_student_data_1!F496),online_course_student_data_1!F496=0),FLOOR(AVERAGE(online_course_student_data_1!F:F),1),online_course_student_data_1!F496)</f>
        <v>32</v>
      </c>
      <c r="G496" s="1">
        <v>45751</v>
      </c>
      <c r="H496" s="5" t="s">
        <v>19</v>
      </c>
      <c r="I496" s="5" t="s">
        <v>20</v>
      </c>
      <c r="J496" s="6">
        <f>IF(online_course_student_data_1!J496&lt;1,online_course_student_data_1!J496*100,online_course_student_data_1!J496)</f>
        <v>24</v>
      </c>
      <c r="K496">
        <f>IF(online_course_student_data_1!K496&gt;10,online_course_student_data_1!K496/60,online_course_student_data_1!K496)</f>
        <v>0.75</v>
      </c>
      <c r="L496" t="s">
        <v>36</v>
      </c>
      <c r="M496" s="6">
        <f>IF(OR(ISBLANK(online_course_student_data_1!M496),online_course_student_data_1!M496&gt;5),MEDIAN(online_course_student_data_1!M:M),online_course_student_data_1!M496)</f>
        <v>4</v>
      </c>
      <c r="N496" s="5" t="str">
        <f>IF(AND(Table2[[#This Row],[Completed]]="Yes",Table2[[#This Row],[Feedback_Rating]]&gt;=4),"Yes","No")</f>
        <v>No</v>
      </c>
      <c r="O496" t="s">
        <v>1994</v>
      </c>
      <c r="P496">
        <f>LEN(Table2[[#This Row],[Session_Attendance]])-LEN(SUBSTITUTE(Table2[[#This Row],[Session_Attendance]],",",""))+1</f>
        <v>3</v>
      </c>
      <c r="Q496" t="str" cm="1">
        <f t="array" ref="Q496">_xlfn.IFS(AND(18&lt;=F496,F496&lt;=22),"Student",AND(23&lt;=F496,F496&lt;=30),"Early Career",AND(31&lt;=F496,F496&lt;=40),"Mid Career",TRUE,"Senior")</f>
        <v>Mid Career</v>
      </c>
      <c r="R496" t="str" cm="1">
        <f t="array" ref="R496">_xlfn.IFS(AND(0&lt;=J496+K496,J496+K496&lt;=5),"Low",AND(5&lt;=J496+K496,J496+K496&lt;=15),"Medium",TRUE,"High")</f>
        <v>High</v>
      </c>
    </row>
    <row r="497" spans="1:18" x14ac:dyDescent="0.3">
      <c r="A497" s="3" t="s">
        <v>1995</v>
      </c>
      <c r="B497" s="5" t="str">
        <f>PROPER(online_course_student_data_1!B497)</f>
        <v>Megan Barron</v>
      </c>
      <c r="C497" t="s">
        <v>1997</v>
      </c>
      <c r="D497" s="5" t="s">
        <v>17</v>
      </c>
      <c r="E497" s="5" t="s">
        <v>48</v>
      </c>
      <c r="F497" s="6">
        <f>IF(OR(ISBLANK(online_course_student_data_1!F497),online_course_student_data_1!F497=0),FLOOR(AVERAGE(online_course_student_data_1!F:F),1),online_course_student_data_1!F497)</f>
        <v>15</v>
      </c>
      <c r="G497" s="1">
        <v>45179</v>
      </c>
      <c r="H497" s="5" t="s">
        <v>294</v>
      </c>
      <c r="I497" s="5" t="s">
        <v>20</v>
      </c>
      <c r="J497" s="6">
        <f>IF(online_course_student_data_1!J497&lt;1,online_course_student_data_1!J497*100,online_course_student_data_1!J497)</f>
        <v>17</v>
      </c>
      <c r="K497">
        <f>IF(online_course_student_data_1!K497&gt;10,online_course_student_data_1!K497/60,online_course_student_data_1!K497)</f>
        <v>2</v>
      </c>
      <c r="L497" t="s">
        <v>29</v>
      </c>
      <c r="M497" s="6">
        <f>IF(OR(ISBLANK(online_course_student_data_1!M497),online_course_student_data_1!M497&gt;5),MEDIAN(online_course_student_data_1!M:M),online_course_student_data_1!M497)</f>
        <v>4</v>
      </c>
      <c r="N497" s="5" t="str">
        <f>IF(AND(Table2[[#This Row],[Completed]]="Yes",Table2[[#This Row],[Feedback_Rating]]&gt;=4),"Yes","No")</f>
        <v>Yes</v>
      </c>
      <c r="O497" t="s">
        <v>1998</v>
      </c>
      <c r="P497">
        <f>LEN(Table2[[#This Row],[Session_Attendance]])-LEN(SUBSTITUTE(Table2[[#This Row],[Session_Attendance]],",",""))+1</f>
        <v>6</v>
      </c>
      <c r="Q497" t="str" cm="1">
        <f t="array" ref="Q497">_xlfn.IFS(AND(18&lt;=F497,F497&lt;=22),"Student",AND(23&lt;=F497,F497&lt;=30),"Early Career",AND(31&lt;=F497,F497&lt;=40),"Mid Career",TRUE,"Senior")</f>
        <v>Senior</v>
      </c>
      <c r="R497" t="str" cm="1">
        <f t="array" ref="R497">_xlfn.IFS(AND(0&lt;=J497+K497,J497+K497&lt;=5),"Low",AND(5&lt;=J497+K497,J497+K497&lt;=15),"Medium",TRUE,"High")</f>
        <v>High</v>
      </c>
    </row>
    <row r="498" spans="1:18" x14ac:dyDescent="0.3">
      <c r="A498" s="2" t="s">
        <v>1999</v>
      </c>
      <c r="B498" s="5" t="str">
        <f>PROPER(online_course_student_data_1!B498)</f>
        <v>William Allen</v>
      </c>
      <c r="C498" t="s">
        <v>2001</v>
      </c>
      <c r="D498" s="5" t="s">
        <v>17</v>
      </c>
      <c r="E498" s="5" t="s">
        <v>70</v>
      </c>
      <c r="F498" s="6">
        <f>IF(OR(ISBLANK(online_course_student_data_1!F498),online_course_student_data_1!F498=0),FLOOR(AVERAGE(online_course_student_data_1!F:F),1),online_course_student_data_1!F498)</f>
        <v>15</v>
      </c>
      <c r="G498" s="1">
        <v>45752</v>
      </c>
      <c r="H498" s="5" t="s">
        <v>229</v>
      </c>
      <c r="I498" s="5" t="s">
        <v>142</v>
      </c>
      <c r="J498" s="6">
        <f>IF(online_course_student_data_1!J498&lt;1,online_course_student_data_1!J498*100,online_course_student_data_1!J498)</f>
        <v>16</v>
      </c>
      <c r="K498">
        <f>IF(online_course_student_data_1!K498&gt;10,online_course_student_data_1!K498/60,online_course_student_data_1!K498)</f>
        <v>1</v>
      </c>
      <c r="L498" t="s">
        <v>29</v>
      </c>
      <c r="M498" s="6">
        <f>IF(OR(ISBLANK(online_course_student_data_1!M498),online_course_student_data_1!M498&gt;5),MEDIAN(online_course_student_data_1!M:M),online_course_student_data_1!M498)</f>
        <v>2</v>
      </c>
      <c r="N498" s="5" t="str">
        <f>IF(AND(Table2[[#This Row],[Completed]]="Yes",Table2[[#This Row],[Feedback_Rating]]&gt;=4),"Yes","No")</f>
        <v>No</v>
      </c>
      <c r="O498" t="s">
        <v>2002</v>
      </c>
      <c r="P498">
        <f>LEN(Table2[[#This Row],[Session_Attendance]])-LEN(SUBSTITUTE(Table2[[#This Row],[Session_Attendance]],",",""))+1</f>
        <v>3</v>
      </c>
      <c r="Q498" t="str" cm="1">
        <f t="array" ref="Q498">_xlfn.IFS(AND(18&lt;=F498,F498&lt;=22),"Student",AND(23&lt;=F498,F498&lt;=30),"Early Career",AND(31&lt;=F498,F498&lt;=40),"Mid Career",TRUE,"Senior")</f>
        <v>Senior</v>
      </c>
      <c r="R498" t="str" cm="1">
        <f t="array" ref="R498">_xlfn.IFS(AND(0&lt;=J498+K498,J498+K498&lt;=5),"Low",AND(5&lt;=J498+K498,J498+K498&lt;=15),"Medium",TRUE,"High")</f>
        <v>High</v>
      </c>
    </row>
    <row r="499" spans="1:18" x14ac:dyDescent="0.3">
      <c r="A499" s="3" t="s">
        <v>2003</v>
      </c>
      <c r="B499" s="5" t="str">
        <f>PROPER(online_course_student_data_1!B499)</f>
        <v>Destiny Brown</v>
      </c>
      <c r="C499" t="s">
        <v>2005</v>
      </c>
      <c r="D499" s="5" t="s">
        <v>17</v>
      </c>
      <c r="E499" s="5" t="s">
        <v>42</v>
      </c>
      <c r="F499" s="6">
        <f>IF(OR(ISBLANK(online_course_student_data_1!F499),online_course_student_data_1!F499=0),FLOOR(AVERAGE(online_course_student_data_1!F:F),1),online_course_student_data_1!F499)</f>
        <v>39</v>
      </c>
      <c r="G499" s="1">
        <v>45155</v>
      </c>
      <c r="H499" s="5" t="s">
        <v>229</v>
      </c>
      <c r="I499" s="5" t="s">
        <v>142</v>
      </c>
      <c r="J499" s="6">
        <f>IF(online_course_student_data_1!J499&lt;1,online_course_student_data_1!J499*100,online_course_student_data_1!J499)</f>
        <v>7.0000000000000009</v>
      </c>
      <c r="K499">
        <f>IF(online_course_student_data_1!K499&gt;10,online_course_student_data_1!K499/60,online_course_student_data_1!K499)</f>
        <v>1</v>
      </c>
      <c r="L499" t="s">
        <v>29</v>
      </c>
      <c r="M499" s="6">
        <f>IF(OR(ISBLANK(online_course_student_data_1!M499),online_course_student_data_1!M499&gt;5),MEDIAN(online_course_student_data_1!M:M),online_course_student_data_1!M499)</f>
        <v>4</v>
      </c>
      <c r="N499" s="5" t="str">
        <f>IF(AND(Table2[[#This Row],[Completed]]="Yes",Table2[[#This Row],[Feedback_Rating]]&gt;=4),"Yes","No")</f>
        <v>Yes</v>
      </c>
      <c r="O499" t="s">
        <v>2006</v>
      </c>
      <c r="P499">
        <f>LEN(Table2[[#This Row],[Session_Attendance]])-LEN(SUBSTITUTE(Table2[[#This Row],[Session_Attendance]],",",""))+1</f>
        <v>1</v>
      </c>
      <c r="Q499" t="str" cm="1">
        <f t="array" ref="Q499">_xlfn.IFS(AND(18&lt;=F499,F499&lt;=22),"Student",AND(23&lt;=F499,F499&lt;=30),"Early Career",AND(31&lt;=F499,F499&lt;=40),"Mid Career",TRUE,"Senior")</f>
        <v>Mid Career</v>
      </c>
      <c r="R499" t="str" cm="1">
        <f t="array" ref="R499">_xlfn.IFS(AND(0&lt;=J499+K499,J499+K499&lt;=5),"Low",AND(5&lt;=J499+K499,J499+K499&lt;=15),"Medium",TRUE,"High")</f>
        <v>Medium</v>
      </c>
    </row>
    <row r="500" spans="1:18" x14ac:dyDescent="0.3">
      <c r="A500" s="2" t="s">
        <v>2007</v>
      </c>
      <c r="B500" s="5" t="str">
        <f>PROPER(online_course_student_data_1!B500)</f>
        <v>Ebony Oliver</v>
      </c>
      <c r="C500" t="s">
        <v>2009</v>
      </c>
      <c r="D500" s="5" t="s">
        <v>91</v>
      </c>
      <c r="E500" s="5" t="s">
        <v>26</v>
      </c>
      <c r="F500" s="6">
        <f>IF(OR(ISBLANK(online_course_student_data_1!F500),online_course_student_data_1!F500=0),FLOOR(AVERAGE(online_course_student_data_1!F:F),1),online_course_student_data_1!F500)</f>
        <v>29</v>
      </c>
      <c r="G500" s="1">
        <v>45388</v>
      </c>
      <c r="H500" s="5" t="s">
        <v>86</v>
      </c>
      <c r="I500" s="5" t="s">
        <v>28</v>
      </c>
      <c r="J500" s="6">
        <f>IF(online_course_student_data_1!J500&lt;1,online_course_student_data_1!J500*100,online_course_student_data_1!J500)</f>
        <v>3</v>
      </c>
      <c r="K500">
        <f>IF(online_course_student_data_1!K500&gt;10,online_course_student_data_1!K500/60,online_course_student_data_1!K500)</f>
        <v>1.5</v>
      </c>
      <c r="L500" t="s">
        <v>36</v>
      </c>
      <c r="M500" s="6">
        <f>IF(OR(ISBLANK(online_course_student_data_1!M500),online_course_student_data_1!M500&gt;5),MEDIAN(online_course_student_data_1!M:M),online_course_student_data_1!M500)</f>
        <v>1</v>
      </c>
      <c r="N500" s="5" t="str">
        <f>IF(AND(Table2[[#This Row],[Completed]]="Yes",Table2[[#This Row],[Feedback_Rating]]&gt;=4),"Yes","No")</f>
        <v>No</v>
      </c>
      <c r="O500" t="s">
        <v>2010</v>
      </c>
      <c r="P500">
        <f>LEN(Table2[[#This Row],[Session_Attendance]])-LEN(SUBSTITUTE(Table2[[#This Row],[Session_Attendance]],",",""))+1</f>
        <v>4</v>
      </c>
      <c r="Q500" t="str" cm="1">
        <f t="array" ref="Q500">_xlfn.IFS(AND(18&lt;=F500,F500&lt;=22),"Student",AND(23&lt;=F500,F500&lt;=30),"Early Career",AND(31&lt;=F500,F500&lt;=40),"Mid Career",TRUE,"Senior")</f>
        <v>Early Career</v>
      </c>
      <c r="R500" t="str" cm="1">
        <f t="array" ref="R500">_xlfn.IFS(AND(0&lt;=J500+K500,J500+K500&lt;=5),"Low",AND(5&lt;=J500+K500,J500+K500&lt;=15),"Medium",TRUE,"High")</f>
        <v>Low</v>
      </c>
    </row>
    <row r="501" spans="1:18" x14ac:dyDescent="0.3">
      <c r="A501" s="3" t="s">
        <v>2011</v>
      </c>
      <c r="B501" s="5" t="str">
        <f>PROPER(online_course_student_data_1!B501)</f>
        <v>Kathleen Golden</v>
      </c>
      <c r="C501" t="s">
        <v>2013</v>
      </c>
      <c r="D501" s="5" t="s">
        <v>91</v>
      </c>
      <c r="E501" s="5" t="s">
        <v>48</v>
      </c>
      <c r="F501" s="6">
        <f>IF(OR(ISBLANK(online_course_student_data_1!F501),online_course_student_data_1!F501=0),FLOOR(AVERAGE(online_course_student_data_1!F:F),1),online_course_student_data_1!F501)</f>
        <v>15</v>
      </c>
      <c r="G501" s="1">
        <v>44777</v>
      </c>
      <c r="H501" s="5" t="s">
        <v>86</v>
      </c>
      <c r="I501" s="5" t="s">
        <v>28</v>
      </c>
      <c r="J501" s="6">
        <f>IF(online_course_student_data_1!J501&lt;1,online_course_student_data_1!J501*100,online_course_student_data_1!J501)</f>
        <v>97</v>
      </c>
      <c r="K501">
        <f>IF(online_course_student_data_1!K501&gt;10,online_course_student_data_1!K501/60,online_course_student_data_1!K501)</f>
        <v>1.5</v>
      </c>
      <c r="L501" t="s">
        <v>36</v>
      </c>
      <c r="M501" s="6">
        <f>IF(OR(ISBLANK(online_course_student_data_1!M501),online_course_student_data_1!M501&gt;5),MEDIAN(online_course_student_data_1!M:M),online_course_student_data_1!M501)</f>
        <v>1</v>
      </c>
      <c r="N501" s="5" t="str">
        <f>IF(AND(Table2[[#This Row],[Completed]]="Yes",Table2[[#This Row],[Feedback_Rating]]&gt;=4),"Yes","No")</f>
        <v>No</v>
      </c>
      <c r="O501" t="s">
        <v>2014</v>
      </c>
      <c r="P501">
        <f>LEN(Table2[[#This Row],[Session_Attendance]])-LEN(SUBSTITUTE(Table2[[#This Row],[Session_Attendance]],",",""))+1</f>
        <v>2</v>
      </c>
      <c r="Q501" t="str" cm="1">
        <f t="array" ref="Q501">_xlfn.IFS(AND(18&lt;=F501,F501&lt;=22),"Student",AND(23&lt;=F501,F501&lt;=30),"Early Career",AND(31&lt;=F501,F501&lt;=40),"Mid Career",TRUE,"Senior")</f>
        <v>Senior</v>
      </c>
      <c r="R501" t="str" cm="1">
        <f t="array" ref="R501">_xlfn.IFS(AND(0&lt;=J501+K501,J501+K501&lt;=5),"Low",AND(5&lt;=J501+K501,J501+K501&lt;=15),"Medium",TRUE,"High")</f>
        <v>High</v>
      </c>
    </row>
    <row r="502" spans="1:18" x14ac:dyDescent="0.3">
      <c r="A502" s="2" t="s">
        <v>2015</v>
      </c>
      <c r="B502" s="5" t="str">
        <f>PROPER(online_course_student_data_1!B502)</f>
        <v>Sandy Stone</v>
      </c>
      <c r="C502" t="s">
        <v>2017</v>
      </c>
      <c r="D502" s="5" t="s">
        <v>17</v>
      </c>
      <c r="E502" s="5" t="s">
        <v>70</v>
      </c>
      <c r="F502" s="6">
        <f>IF(OR(ISBLANK(online_course_student_data_1!F502),online_course_student_data_1!F502=0),FLOOR(AVERAGE(online_course_student_data_1!F:F),1),online_course_student_data_1!F502)</f>
        <v>31</v>
      </c>
      <c r="G502" s="1">
        <v>45110</v>
      </c>
      <c r="H502" s="5" t="s">
        <v>19</v>
      </c>
      <c r="I502" s="5" t="s">
        <v>20</v>
      </c>
      <c r="J502" s="6">
        <f>IF(online_course_student_data_1!J502&lt;1,online_course_student_data_1!J502*100,online_course_student_data_1!J502)</f>
        <v>23</v>
      </c>
      <c r="K502">
        <f>IF(online_course_student_data_1!K502&gt;10,online_course_student_data_1!K502/60,online_course_student_data_1!K502)</f>
        <v>2</v>
      </c>
      <c r="L502" t="s">
        <v>36</v>
      </c>
      <c r="M502" s="6">
        <f>IF(OR(ISBLANK(online_course_student_data_1!M502),online_course_student_data_1!M502&gt;5),MEDIAN(online_course_student_data_1!M:M),online_course_student_data_1!M502)</f>
        <v>4</v>
      </c>
      <c r="N502" s="5" t="str">
        <f>IF(AND(Table2[[#This Row],[Completed]]="Yes",Table2[[#This Row],[Feedback_Rating]]&gt;=4),"Yes","No")</f>
        <v>No</v>
      </c>
      <c r="O502" t="s">
        <v>2018</v>
      </c>
      <c r="P502">
        <f>LEN(Table2[[#This Row],[Session_Attendance]])-LEN(SUBSTITUTE(Table2[[#This Row],[Session_Attendance]],",",""))+1</f>
        <v>8</v>
      </c>
      <c r="Q502" t="str" cm="1">
        <f t="array" ref="Q502">_xlfn.IFS(AND(18&lt;=F502,F502&lt;=22),"Student",AND(23&lt;=F502,F502&lt;=30),"Early Career",AND(31&lt;=F502,F502&lt;=40),"Mid Career",TRUE,"Senior")</f>
        <v>Mid Career</v>
      </c>
      <c r="R502" t="str" cm="1">
        <f t="array" ref="R502">_xlfn.IFS(AND(0&lt;=J502+K502,J502+K502&lt;=5),"Low",AND(5&lt;=J502+K502,J502+K502&lt;=15),"Medium",TRUE,"High")</f>
        <v>High</v>
      </c>
    </row>
    <row r="503" spans="1:18" x14ac:dyDescent="0.3">
      <c r="A503" s="3" t="s">
        <v>2019</v>
      </c>
      <c r="B503" s="5" t="str">
        <f>PROPER(online_course_student_data_1!B503)</f>
        <v>Kimberly Ellis</v>
      </c>
      <c r="C503" t="s">
        <v>2021</v>
      </c>
      <c r="D503" s="5" t="s">
        <v>91</v>
      </c>
      <c r="E503" s="5" t="s">
        <v>70</v>
      </c>
      <c r="F503" s="6">
        <f>IF(OR(ISBLANK(online_course_student_data_1!F503),online_course_student_data_1!F503=0),FLOOR(AVERAGE(online_course_student_data_1!F:F),1),online_course_student_data_1!F503)</f>
        <v>15</v>
      </c>
      <c r="G503" s="1">
        <v>45164</v>
      </c>
      <c r="H503" s="5" t="s">
        <v>294</v>
      </c>
      <c r="I503" s="5" t="s">
        <v>20</v>
      </c>
      <c r="J503" s="6">
        <f>IF(online_course_student_data_1!J503&lt;1,online_course_student_data_1!J503*100,online_course_student_data_1!J503)</f>
        <v>17</v>
      </c>
      <c r="K503">
        <f>IF(online_course_student_data_1!K503&gt;10,online_course_student_data_1!K503/60,online_course_student_data_1!K503)</f>
        <v>2</v>
      </c>
      <c r="L503" t="s">
        <v>29</v>
      </c>
      <c r="M503" s="6">
        <f>IF(OR(ISBLANK(online_course_student_data_1!M503),online_course_student_data_1!M503&gt;5),MEDIAN(online_course_student_data_1!M:M),online_course_student_data_1!M503)</f>
        <v>4</v>
      </c>
      <c r="N503" s="5" t="str">
        <f>IF(AND(Table2[[#This Row],[Completed]]="Yes",Table2[[#This Row],[Feedback_Rating]]&gt;=4),"Yes","No")</f>
        <v>Yes</v>
      </c>
      <c r="O503" t="s">
        <v>837</v>
      </c>
      <c r="P503">
        <f>LEN(Table2[[#This Row],[Session_Attendance]])-LEN(SUBSTITUTE(Table2[[#This Row],[Session_Attendance]],",",""))+1</f>
        <v>2</v>
      </c>
      <c r="Q503" t="str" cm="1">
        <f t="array" ref="Q503">_xlfn.IFS(AND(18&lt;=F503,F503&lt;=22),"Student",AND(23&lt;=F503,F503&lt;=30),"Early Career",AND(31&lt;=F503,F503&lt;=40),"Mid Career",TRUE,"Senior")</f>
        <v>Senior</v>
      </c>
      <c r="R503" t="str" cm="1">
        <f t="array" ref="R503">_xlfn.IFS(AND(0&lt;=J503+K503,J503+K503&lt;=5),"Low",AND(5&lt;=J503+K503,J503+K503&lt;=15),"Medium",TRUE,"High")</f>
        <v>High</v>
      </c>
    </row>
    <row r="504" spans="1:18" x14ac:dyDescent="0.3">
      <c r="A504" s="2" t="s">
        <v>2022</v>
      </c>
      <c r="B504" s="5" t="str">
        <f>PROPER(online_course_student_data_1!B504)</f>
        <v>Thomas Joseph</v>
      </c>
      <c r="C504" t="s">
        <v>2024</v>
      </c>
      <c r="D504" s="5" t="s">
        <v>91</v>
      </c>
      <c r="E504" s="5" t="s">
        <v>85</v>
      </c>
      <c r="F504" s="6">
        <f>IF(OR(ISBLANK(online_course_student_data_1!F504),online_course_student_data_1!F504=0),FLOOR(AVERAGE(online_course_student_data_1!F:F),1),online_course_student_data_1!F504)</f>
        <v>45</v>
      </c>
      <c r="G504" s="1">
        <v>44888</v>
      </c>
      <c r="H504" s="5" t="s">
        <v>110</v>
      </c>
      <c r="I504" s="5" t="s">
        <v>56</v>
      </c>
      <c r="J504" s="6">
        <f>IF(online_course_student_data_1!J504&lt;1,online_course_student_data_1!J504*100,online_course_student_data_1!J504)</f>
        <v>56</v>
      </c>
      <c r="K504">
        <f>IF(online_course_student_data_1!K504&gt;10,online_course_student_data_1!K504/60,online_course_student_data_1!K504)</f>
        <v>1</v>
      </c>
      <c r="L504" t="s">
        <v>36</v>
      </c>
      <c r="M504" s="6">
        <f>IF(OR(ISBLANK(online_course_student_data_1!M504),online_course_student_data_1!M504&gt;5),MEDIAN(online_course_student_data_1!M:M),online_course_student_data_1!M504)</f>
        <v>2</v>
      </c>
      <c r="N504" s="5" t="str">
        <f>IF(AND(Table2[[#This Row],[Completed]]="Yes",Table2[[#This Row],[Feedback_Rating]]&gt;=4),"Yes","No")</f>
        <v>No</v>
      </c>
      <c r="O504" t="s">
        <v>2025</v>
      </c>
      <c r="P504">
        <f>LEN(Table2[[#This Row],[Session_Attendance]])-LEN(SUBSTITUTE(Table2[[#This Row],[Session_Attendance]],",",""))+1</f>
        <v>5</v>
      </c>
      <c r="Q504" t="str" cm="1">
        <f t="array" ref="Q504">_xlfn.IFS(AND(18&lt;=F504,F504&lt;=22),"Student",AND(23&lt;=F504,F504&lt;=30),"Early Career",AND(31&lt;=F504,F504&lt;=40),"Mid Career",TRUE,"Senior")</f>
        <v>Senior</v>
      </c>
      <c r="R504" t="str" cm="1">
        <f t="array" ref="R504">_xlfn.IFS(AND(0&lt;=J504+K504,J504+K504&lt;=5),"Low",AND(5&lt;=J504+K504,J504+K504&lt;=15),"Medium",TRUE,"High")</f>
        <v>High</v>
      </c>
    </row>
    <row r="505" spans="1:18" x14ac:dyDescent="0.3">
      <c r="A505" s="3" t="s">
        <v>2026</v>
      </c>
      <c r="B505" s="5" t="str">
        <f>PROPER(online_course_student_data_1!B505)</f>
        <v>Xavier Andrews</v>
      </c>
      <c r="C505" t="s">
        <v>2028</v>
      </c>
      <c r="D505" s="5" t="s">
        <v>17</v>
      </c>
      <c r="E505" s="5" t="s">
        <v>70</v>
      </c>
      <c r="F505" s="6">
        <f>IF(OR(ISBLANK(online_course_student_data_1!F505),online_course_student_data_1!F505=0),FLOOR(AVERAGE(online_course_student_data_1!F:F),1),online_course_student_data_1!F505)</f>
        <v>15</v>
      </c>
      <c r="G505" s="1">
        <v>45693</v>
      </c>
      <c r="H505" s="5" t="s">
        <v>34</v>
      </c>
      <c r="I505" s="5" t="s">
        <v>35</v>
      </c>
      <c r="J505" s="6">
        <f>IF(online_course_student_data_1!J505&lt;1,online_course_student_data_1!J505*100,online_course_student_data_1!J505)</f>
        <v>13</v>
      </c>
      <c r="K505">
        <f>IF(online_course_student_data_1!K505&gt;10,online_course_student_data_1!K505/60,online_course_student_data_1!K505)</f>
        <v>1</v>
      </c>
      <c r="L505" t="s">
        <v>29</v>
      </c>
      <c r="M505" s="6">
        <f>IF(OR(ISBLANK(online_course_student_data_1!M505),online_course_student_data_1!M505&gt;5),MEDIAN(online_course_student_data_1!M:M),online_course_student_data_1!M505)</f>
        <v>4</v>
      </c>
      <c r="N505" s="5" t="str">
        <f>IF(AND(Table2[[#This Row],[Completed]]="Yes",Table2[[#This Row],[Feedback_Rating]]&gt;=4),"Yes","No")</f>
        <v>Yes</v>
      </c>
      <c r="O505" t="s">
        <v>2029</v>
      </c>
      <c r="P505">
        <f>LEN(Table2[[#This Row],[Session_Attendance]])-LEN(SUBSTITUTE(Table2[[#This Row],[Session_Attendance]],",",""))+1</f>
        <v>1</v>
      </c>
      <c r="Q505" t="str" cm="1">
        <f t="array" ref="Q505">_xlfn.IFS(AND(18&lt;=F505,F505&lt;=22),"Student",AND(23&lt;=F505,F505&lt;=30),"Early Career",AND(31&lt;=F505,F505&lt;=40),"Mid Career",TRUE,"Senior")</f>
        <v>Senior</v>
      </c>
      <c r="R505" t="str" cm="1">
        <f t="array" ref="R505">_xlfn.IFS(AND(0&lt;=J505+K505,J505+K505&lt;=5),"Low",AND(5&lt;=J505+K505,J505+K505&lt;=15),"Medium",TRUE,"High")</f>
        <v>Medium</v>
      </c>
    </row>
    <row r="506" spans="1:18" x14ac:dyDescent="0.3">
      <c r="A506" s="2" t="s">
        <v>2030</v>
      </c>
      <c r="B506" s="5" t="str">
        <f>PROPER(online_course_student_data_1!B506)</f>
        <v>Jerry Cantrell</v>
      </c>
      <c r="C506" t="s">
        <v>2032</v>
      </c>
      <c r="D506" s="5" t="s">
        <v>91</v>
      </c>
      <c r="E506" s="5" t="s">
        <v>70</v>
      </c>
      <c r="F506" s="6">
        <f>IF(OR(ISBLANK(online_course_student_data_1!F506),online_course_student_data_1!F506=0),FLOOR(AVERAGE(online_course_student_data_1!F:F),1),online_course_student_data_1!F506)</f>
        <v>15</v>
      </c>
      <c r="G506" s="1">
        <v>44711</v>
      </c>
      <c r="H506" s="5" t="s">
        <v>43</v>
      </c>
      <c r="I506" s="5" t="s">
        <v>20</v>
      </c>
      <c r="J506" s="6">
        <f>IF(online_course_student_data_1!J506&lt;1,online_course_student_data_1!J506*100,online_course_student_data_1!J506)</f>
        <v>25</v>
      </c>
      <c r="K506">
        <f>IF(online_course_student_data_1!K506&gt;10,online_course_student_data_1!K506/60,online_course_student_data_1!K506)</f>
        <v>1.5</v>
      </c>
      <c r="L506" t="s">
        <v>29</v>
      </c>
      <c r="M506" s="6">
        <f>IF(OR(ISBLANK(online_course_student_data_1!M506),online_course_student_data_1!M506&gt;5),MEDIAN(online_course_student_data_1!M:M),online_course_student_data_1!M506)</f>
        <v>3</v>
      </c>
      <c r="N506" s="5" t="str">
        <f>IF(AND(Table2[[#This Row],[Completed]]="Yes",Table2[[#This Row],[Feedback_Rating]]&gt;=4),"Yes","No")</f>
        <v>No</v>
      </c>
      <c r="O506" t="s">
        <v>2033</v>
      </c>
      <c r="P506">
        <f>LEN(Table2[[#This Row],[Session_Attendance]])-LEN(SUBSTITUTE(Table2[[#This Row],[Session_Attendance]],",",""))+1</f>
        <v>3</v>
      </c>
      <c r="Q506" t="str" cm="1">
        <f t="array" ref="Q506">_xlfn.IFS(AND(18&lt;=F506,F506&lt;=22),"Student",AND(23&lt;=F506,F506&lt;=30),"Early Career",AND(31&lt;=F506,F506&lt;=40),"Mid Career",TRUE,"Senior")</f>
        <v>Senior</v>
      </c>
      <c r="R506" t="str" cm="1">
        <f t="array" ref="R506">_xlfn.IFS(AND(0&lt;=J506+K506,J506+K506&lt;=5),"Low",AND(5&lt;=J506+K506,J506+K506&lt;=15),"Medium",TRUE,"High")</f>
        <v>High</v>
      </c>
    </row>
    <row r="507" spans="1:18" x14ac:dyDescent="0.3">
      <c r="A507" s="3" t="s">
        <v>2034</v>
      </c>
      <c r="B507" s="5" t="str">
        <f>PROPER(online_course_student_data_1!B507)</f>
        <v>Wayne Payne</v>
      </c>
      <c r="C507" t="s">
        <v>2036</v>
      </c>
      <c r="D507" s="5" t="s">
        <v>17</v>
      </c>
      <c r="E507" s="5" t="s">
        <v>26</v>
      </c>
      <c r="F507" s="6">
        <f>IF(OR(ISBLANK(online_course_student_data_1!F507),online_course_student_data_1!F507=0),FLOOR(AVERAGE(online_course_student_data_1!F:F),1),online_course_student_data_1!F507)</f>
        <v>26</v>
      </c>
      <c r="G507" s="1">
        <v>44883</v>
      </c>
      <c r="H507" s="5" t="s">
        <v>27</v>
      </c>
      <c r="I507" s="5" t="s">
        <v>28</v>
      </c>
      <c r="J507" s="6">
        <f>IF(online_course_student_data_1!J507&lt;1,online_course_student_data_1!J507*100,online_course_student_data_1!J507)</f>
        <v>45</v>
      </c>
      <c r="K507">
        <f>IF(online_course_student_data_1!K507&gt;10,online_course_student_data_1!K507/60,online_course_student_data_1!K507)</f>
        <v>1</v>
      </c>
      <c r="L507" t="s">
        <v>29</v>
      </c>
      <c r="M507" s="6">
        <f>IF(OR(ISBLANK(online_course_student_data_1!M507),online_course_student_data_1!M507&gt;5),MEDIAN(online_course_student_data_1!M:M),online_course_student_data_1!M507)</f>
        <v>4</v>
      </c>
      <c r="N507" s="5" t="str">
        <f>IF(AND(Table2[[#This Row],[Completed]]="Yes",Table2[[#This Row],[Feedback_Rating]]&gt;=4),"Yes","No")</f>
        <v>Yes</v>
      </c>
      <c r="O507" t="s">
        <v>2037</v>
      </c>
      <c r="P507">
        <f>LEN(Table2[[#This Row],[Session_Attendance]])-LEN(SUBSTITUTE(Table2[[#This Row],[Session_Attendance]],",",""))+1</f>
        <v>5</v>
      </c>
      <c r="Q507" t="str" cm="1">
        <f t="array" ref="Q507">_xlfn.IFS(AND(18&lt;=F507,F507&lt;=22),"Student",AND(23&lt;=F507,F507&lt;=30),"Early Career",AND(31&lt;=F507,F507&lt;=40),"Mid Career",TRUE,"Senior")</f>
        <v>Early Career</v>
      </c>
      <c r="R507" t="str" cm="1">
        <f t="array" ref="R507">_xlfn.IFS(AND(0&lt;=J507+K507,J507+K507&lt;=5),"Low",AND(5&lt;=J507+K507,J507+K507&lt;=15),"Medium",TRUE,"High")</f>
        <v>High</v>
      </c>
    </row>
    <row r="508" spans="1:18" x14ac:dyDescent="0.3">
      <c r="A508" s="2" t="s">
        <v>2038</v>
      </c>
      <c r="B508" s="5" t="str">
        <f>PROPER(online_course_student_data_1!B508)</f>
        <v>Gina Rodriguez</v>
      </c>
      <c r="C508" t="s">
        <v>2040</v>
      </c>
      <c r="D508" s="5" t="s">
        <v>17</v>
      </c>
      <c r="E508" s="5" t="s">
        <v>48</v>
      </c>
      <c r="F508" s="6">
        <f>IF(OR(ISBLANK(online_course_student_data_1!F508),online_course_student_data_1!F508=0),FLOOR(AVERAGE(online_course_student_data_1!F:F),1),online_course_student_data_1!F508)</f>
        <v>39</v>
      </c>
      <c r="G508" s="1">
        <v>44886</v>
      </c>
      <c r="H508" s="5" t="s">
        <v>294</v>
      </c>
      <c r="I508" s="5" t="s">
        <v>20</v>
      </c>
      <c r="J508" s="6">
        <f>IF(online_course_student_data_1!J508&lt;1,online_course_student_data_1!J508*100,online_course_student_data_1!J508)</f>
        <v>17</v>
      </c>
      <c r="K508">
        <f>IF(online_course_student_data_1!K508&gt;10,online_course_student_data_1!K508/60,online_course_student_data_1!K508)</f>
        <v>2</v>
      </c>
      <c r="L508" t="s">
        <v>36</v>
      </c>
      <c r="M508" s="6">
        <f>IF(OR(ISBLANK(online_course_student_data_1!M508),online_course_student_data_1!M508&gt;5),MEDIAN(online_course_student_data_1!M:M),online_course_student_data_1!M508)</f>
        <v>1</v>
      </c>
      <c r="N508" s="5" t="str">
        <f>IF(AND(Table2[[#This Row],[Completed]]="Yes",Table2[[#This Row],[Feedback_Rating]]&gt;=4),"Yes","No")</f>
        <v>No</v>
      </c>
      <c r="O508" t="s">
        <v>2041</v>
      </c>
      <c r="P508">
        <f>LEN(Table2[[#This Row],[Session_Attendance]])-LEN(SUBSTITUTE(Table2[[#This Row],[Session_Attendance]],",",""))+1</f>
        <v>8</v>
      </c>
      <c r="Q508" t="str" cm="1">
        <f t="array" ref="Q508">_xlfn.IFS(AND(18&lt;=F508,F508&lt;=22),"Student",AND(23&lt;=F508,F508&lt;=30),"Early Career",AND(31&lt;=F508,F508&lt;=40),"Mid Career",TRUE,"Senior")</f>
        <v>Mid Career</v>
      </c>
      <c r="R508" t="str" cm="1">
        <f t="array" ref="R508">_xlfn.IFS(AND(0&lt;=J508+K508,J508+K508&lt;=5),"Low",AND(5&lt;=J508+K508,J508+K508&lt;=15),"Medium",TRUE,"High")</f>
        <v>High</v>
      </c>
    </row>
    <row r="509" spans="1:18" x14ac:dyDescent="0.3">
      <c r="A509" s="3" t="s">
        <v>2042</v>
      </c>
      <c r="B509" s="5" t="str">
        <f>PROPER(online_course_student_data_1!B509)</f>
        <v>Brandon Brown</v>
      </c>
      <c r="C509" t="s">
        <v>2044</v>
      </c>
      <c r="D509" s="5" t="s">
        <v>17</v>
      </c>
      <c r="E509" s="5" t="s">
        <v>48</v>
      </c>
      <c r="F509" s="6">
        <f>IF(OR(ISBLANK(online_course_student_data_1!F509),online_course_student_data_1!F509=0),FLOOR(AVERAGE(online_course_student_data_1!F:F),1),online_course_student_data_1!F509)</f>
        <v>15</v>
      </c>
      <c r="G509" s="1">
        <v>44696</v>
      </c>
      <c r="H509" s="5" t="s">
        <v>27</v>
      </c>
      <c r="I509" s="5" t="s">
        <v>28</v>
      </c>
      <c r="J509" s="6">
        <f>IF(online_course_student_data_1!J509&lt;1,online_course_student_data_1!J509*100,online_course_student_data_1!J509)</f>
        <v>79</v>
      </c>
      <c r="K509">
        <f>IF(online_course_student_data_1!K509&gt;10,online_course_student_data_1!K509/60,online_course_student_data_1!K509)</f>
        <v>1.5</v>
      </c>
      <c r="L509" t="s">
        <v>36</v>
      </c>
      <c r="M509" s="6">
        <f>IF(OR(ISBLANK(online_course_student_data_1!M509),online_course_student_data_1!M509&gt;5),MEDIAN(online_course_student_data_1!M:M),online_course_student_data_1!M509)</f>
        <v>1</v>
      </c>
      <c r="N509" s="5" t="str">
        <f>IF(AND(Table2[[#This Row],[Completed]]="Yes",Table2[[#This Row],[Feedback_Rating]]&gt;=4),"Yes","No")</f>
        <v>No</v>
      </c>
      <c r="O509" t="s">
        <v>2045</v>
      </c>
      <c r="P509">
        <f>LEN(Table2[[#This Row],[Session_Attendance]])-LEN(SUBSTITUTE(Table2[[#This Row],[Session_Attendance]],",",""))+1</f>
        <v>6</v>
      </c>
      <c r="Q509" t="str" cm="1">
        <f t="array" ref="Q509">_xlfn.IFS(AND(18&lt;=F509,F509&lt;=22),"Student",AND(23&lt;=F509,F509&lt;=30),"Early Career",AND(31&lt;=F509,F509&lt;=40),"Mid Career",TRUE,"Senior")</f>
        <v>Senior</v>
      </c>
      <c r="R509" t="str" cm="1">
        <f t="array" ref="R509">_xlfn.IFS(AND(0&lt;=J509+K509,J509+K509&lt;=5),"Low",AND(5&lt;=J509+K509,J509+K509&lt;=15),"Medium",TRUE,"High")</f>
        <v>High</v>
      </c>
    </row>
    <row r="510" spans="1:18" x14ac:dyDescent="0.3">
      <c r="A510" s="2" t="s">
        <v>2046</v>
      </c>
      <c r="B510" s="5" t="str">
        <f>PROPER(online_course_student_data_1!B510)</f>
        <v>Cheyenne Stewart</v>
      </c>
      <c r="C510" t="s">
        <v>2048</v>
      </c>
      <c r="D510" s="5" t="s">
        <v>17</v>
      </c>
      <c r="E510" s="5" t="s">
        <v>70</v>
      </c>
      <c r="F510" s="6">
        <f>IF(OR(ISBLANK(online_course_student_data_1!F510),online_course_student_data_1!F510=0),FLOOR(AVERAGE(online_course_student_data_1!F:F),1),online_course_student_data_1!F510)</f>
        <v>15</v>
      </c>
      <c r="G510" s="1">
        <v>45709</v>
      </c>
      <c r="H510" s="5" t="s">
        <v>65</v>
      </c>
      <c r="I510" s="5" t="s">
        <v>28</v>
      </c>
      <c r="J510" s="6">
        <f>IF(online_course_student_data_1!J510&lt;1,online_course_student_data_1!J510*100,online_course_student_data_1!J510)</f>
        <v>97</v>
      </c>
      <c r="K510">
        <f>IF(online_course_student_data_1!K510&gt;10,online_course_student_data_1!K510/60,online_course_student_data_1!K510)</f>
        <v>0.75</v>
      </c>
      <c r="L510" t="s">
        <v>36</v>
      </c>
      <c r="M510" s="6">
        <f>IF(OR(ISBLANK(online_course_student_data_1!M510),online_course_student_data_1!M510&gt;5),MEDIAN(online_course_student_data_1!M:M),online_course_student_data_1!M510)</f>
        <v>1</v>
      </c>
      <c r="N510" s="5" t="str">
        <f>IF(AND(Table2[[#This Row],[Completed]]="Yes",Table2[[#This Row],[Feedback_Rating]]&gt;=4),"Yes","No")</f>
        <v>No</v>
      </c>
      <c r="O510" t="s">
        <v>2049</v>
      </c>
      <c r="P510">
        <f>LEN(Table2[[#This Row],[Session_Attendance]])-LEN(SUBSTITUTE(Table2[[#This Row],[Session_Attendance]],",",""))+1</f>
        <v>6</v>
      </c>
      <c r="Q510" t="str" cm="1">
        <f t="array" ref="Q510">_xlfn.IFS(AND(18&lt;=F510,F510&lt;=22),"Student",AND(23&lt;=F510,F510&lt;=30),"Early Career",AND(31&lt;=F510,F510&lt;=40),"Mid Career",TRUE,"Senior")</f>
        <v>Senior</v>
      </c>
      <c r="R510" t="str" cm="1">
        <f t="array" ref="R510">_xlfn.IFS(AND(0&lt;=J510+K510,J510+K510&lt;=5),"Low",AND(5&lt;=J510+K510,J510+K510&lt;=15),"Medium",TRUE,"High")</f>
        <v>High</v>
      </c>
    </row>
    <row r="511" spans="1:18" x14ac:dyDescent="0.3">
      <c r="A511" s="3" t="s">
        <v>2050</v>
      </c>
      <c r="B511" s="5" t="str">
        <f>PROPER(online_course_student_data_1!B511)</f>
        <v>Nicholas Wallace</v>
      </c>
      <c r="C511" t="s">
        <v>2052</v>
      </c>
      <c r="D511" s="5" t="s">
        <v>91</v>
      </c>
      <c r="E511" s="5" t="s">
        <v>48</v>
      </c>
      <c r="F511" s="6">
        <f>IF(OR(ISBLANK(online_course_student_data_1!F511),online_course_student_data_1!F511=0),FLOOR(AVERAGE(online_course_student_data_1!F:F),1),online_course_student_data_1!F511)</f>
        <v>15</v>
      </c>
      <c r="G511" s="1">
        <v>45136</v>
      </c>
      <c r="H511" s="5" t="s">
        <v>152</v>
      </c>
      <c r="I511" s="5" t="s">
        <v>56</v>
      </c>
      <c r="J511" s="6">
        <f>IF(online_course_student_data_1!J511&lt;1,online_course_student_data_1!J511*100,online_course_student_data_1!J511)</f>
        <v>99</v>
      </c>
      <c r="K511">
        <f>IF(online_course_student_data_1!K511&gt;10,online_course_student_data_1!K511/60,online_course_student_data_1!K511)</f>
        <v>1.5</v>
      </c>
      <c r="L511" t="s">
        <v>29</v>
      </c>
      <c r="M511" s="6">
        <f>IF(OR(ISBLANK(online_course_student_data_1!M511),online_course_student_data_1!M511&gt;5),MEDIAN(online_course_student_data_1!M:M),online_course_student_data_1!M511)</f>
        <v>3</v>
      </c>
      <c r="N511" s="5" t="str">
        <f>IF(AND(Table2[[#This Row],[Completed]]="Yes",Table2[[#This Row],[Feedback_Rating]]&gt;=4),"Yes","No")</f>
        <v>No</v>
      </c>
      <c r="O511" t="s">
        <v>2053</v>
      </c>
      <c r="P511">
        <f>LEN(Table2[[#This Row],[Session_Attendance]])-LEN(SUBSTITUTE(Table2[[#This Row],[Session_Attendance]],",",""))+1</f>
        <v>1</v>
      </c>
      <c r="Q511" t="str" cm="1">
        <f t="array" ref="Q511">_xlfn.IFS(AND(18&lt;=F511,F511&lt;=22),"Student",AND(23&lt;=F511,F511&lt;=30),"Early Career",AND(31&lt;=F511,F511&lt;=40),"Mid Career",TRUE,"Senior")</f>
        <v>Senior</v>
      </c>
      <c r="R511" t="str" cm="1">
        <f t="array" ref="R511">_xlfn.IFS(AND(0&lt;=J511+K511,J511+K511&lt;=5),"Low",AND(5&lt;=J511+K511,J511+K511&lt;=15),"Medium",TRUE,"High")</f>
        <v>High</v>
      </c>
    </row>
    <row r="512" spans="1:18" x14ac:dyDescent="0.3">
      <c r="A512" s="2" t="s">
        <v>2054</v>
      </c>
      <c r="B512" s="5" t="str">
        <f>PROPER(online_course_student_data_1!B512)</f>
        <v>Linda Thomas</v>
      </c>
      <c r="C512" t="s">
        <v>2056</v>
      </c>
      <c r="D512" s="5" t="s">
        <v>91</v>
      </c>
      <c r="E512" s="5" t="s">
        <v>26</v>
      </c>
      <c r="F512" s="6">
        <f>IF(OR(ISBLANK(online_course_student_data_1!F512),online_course_student_data_1!F512=0),FLOOR(AVERAGE(online_course_student_data_1!F:F),1),online_course_student_data_1!F512)</f>
        <v>15</v>
      </c>
      <c r="G512" s="1">
        <v>45316</v>
      </c>
      <c r="H512" s="5" t="s">
        <v>27</v>
      </c>
      <c r="I512" s="5" t="s">
        <v>28</v>
      </c>
      <c r="J512" s="6">
        <f>IF(online_course_student_data_1!J512&lt;1,online_course_student_data_1!J512*100,online_course_student_data_1!J512)</f>
        <v>69</v>
      </c>
      <c r="K512">
        <f>IF(online_course_student_data_1!K512&gt;10,online_course_student_data_1!K512/60,online_course_student_data_1!K512)</f>
        <v>1</v>
      </c>
      <c r="L512" t="s">
        <v>29</v>
      </c>
      <c r="M512" s="6">
        <f>IF(OR(ISBLANK(online_course_student_data_1!M512),online_course_student_data_1!M512&gt;5),MEDIAN(online_course_student_data_1!M:M),online_course_student_data_1!M512)</f>
        <v>5</v>
      </c>
      <c r="N512" s="5" t="str">
        <f>IF(AND(Table2[[#This Row],[Completed]]="Yes",Table2[[#This Row],[Feedback_Rating]]&gt;=4),"Yes","No")</f>
        <v>Yes</v>
      </c>
      <c r="O512" t="s">
        <v>2057</v>
      </c>
      <c r="P512">
        <f>LEN(Table2[[#This Row],[Session_Attendance]])-LEN(SUBSTITUTE(Table2[[#This Row],[Session_Attendance]],",",""))+1</f>
        <v>8</v>
      </c>
      <c r="Q512" t="str" cm="1">
        <f t="array" ref="Q512">_xlfn.IFS(AND(18&lt;=F512,F512&lt;=22),"Student",AND(23&lt;=F512,F512&lt;=30),"Early Career",AND(31&lt;=F512,F512&lt;=40),"Mid Career",TRUE,"Senior")</f>
        <v>Senior</v>
      </c>
      <c r="R512" t="str" cm="1">
        <f t="array" ref="R512">_xlfn.IFS(AND(0&lt;=J512+K512,J512+K512&lt;=5),"Low",AND(5&lt;=J512+K512,J512+K512&lt;=15),"Medium",TRUE,"High")</f>
        <v>High</v>
      </c>
    </row>
    <row r="513" spans="1:18" x14ac:dyDescent="0.3">
      <c r="A513" s="3" t="s">
        <v>2058</v>
      </c>
      <c r="B513" s="5" t="str">
        <f>PROPER(online_course_student_data_1!B513)</f>
        <v>Aaron Fowler</v>
      </c>
      <c r="C513" t="s">
        <v>2060</v>
      </c>
      <c r="D513" s="5" t="s">
        <v>17</v>
      </c>
      <c r="E513" s="5" t="s">
        <v>26</v>
      </c>
      <c r="F513" s="6">
        <f>IF(OR(ISBLANK(online_course_student_data_1!F513),online_course_student_data_1!F513=0),FLOOR(AVERAGE(online_course_student_data_1!F:F),1),online_course_student_data_1!F513)</f>
        <v>15</v>
      </c>
      <c r="G513" s="1">
        <v>44760</v>
      </c>
      <c r="H513" s="5" t="s">
        <v>110</v>
      </c>
      <c r="I513" s="5" t="s">
        <v>56</v>
      </c>
      <c r="J513" s="6">
        <f>IF(online_course_student_data_1!J513&lt;1,online_course_student_data_1!J513*100,online_course_student_data_1!J513)</f>
        <v>3</v>
      </c>
      <c r="K513">
        <f>IF(online_course_student_data_1!K513&gt;10,online_course_student_data_1!K513/60,online_course_student_data_1!K513)</f>
        <v>2</v>
      </c>
      <c r="L513" t="s">
        <v>29</v>
      </c>
      <c r="M513" s="6">
        <f>IF(OR(ISBLANK(online_course_student_data_1!M513),online_course_student_data_1!M513&gt;5),MEDIAN(online_course_student_data_1!M:M),online_course_student_data_1!M513)</f>
        <v>5</v>
      </c>
      <c r="N513" s="5" t="str">
        <f>IF(AND(Table2[[#This Row],[Completed]]="Yes",Table2[[#This Row],[Feedback_Rating]]&gt;=4),"Yes","No")</f>
        <v>Yes</v>
      </c>
      <c r="O513" t="s">
        <v>2061</v>
      </c>
      <c r="P513">
        <f>LEN(Table2[[#This Row],[Session_Attendance]])-LEN(SUBSTITUTE(Table2[[#This Row],[Session_Attendance]],",",""))+1</f>
        <v>6</v>
      </c>
      <c r="Q513" t="str" cm="1">
        <f t="array" ref="Q513">_xlfn.IFS(AND(18&lt;=F513,F513&lt;=22),"Student",AND(23&lt;=F513,F513&lt;=30),"Early Career",AND(31&lt;=F513,F513&lt;=40),"Mid Career",TRUE,"Senior")</f>
        <v>Senior</v>
      </c>
      <c r="R513" t="str" cm="1">
        <f t="array" ref="R513">_xlfn.IFS(AND(0&lt;=J513+K513,J513+K513&lt;=5),"Low",AND(5&lt;=J513+K513,J513+K513&lt;=15),"Medium",TRUE,"High")</f>
        <v>Low</v>
      </c>
    </row>
    <row r="514" spans="1:18" x14ac:dyDescent="0.3">
      <c r="A514" s="2" t="s">
        <v>2062</v>
      </c>
      <c r="B514" s="5" t="str">
        <f>PROPER(online_course_student_data_1!B514)</f>
        <v>James Spencer</v>
      </c>
      <c r="C514" t="s">
        <v>2064</v>
      </c>
      <c r="D514" s="5" t="s">
        <v>17</v>
      </c>
      <c r="E514" s="5" t="s">
        <v>70</v>
      </c>
      <c r="F514" s="6">
        <f>IF(OR(ISBLANK(online_course_student_data_1!F514),online_course_student_data_1!F514=0),FLOOR(AVERAGE(online_course_student_data_1!F:F),1),online_course_student_data_1!F514)</f>
        <v>15</v>
      </c>
      <c r="G514" s="1">
        <v>45540</v>
      </c>
      <c r="H514" s="5" t="s">
        <v>55</v>
      </c>
      <c r="I514" s="5" t="s">
        <v>56</v>
      </c>
      <c r="J514" s="6">
        <f>IF(online_course_student_data_1!J514&lt;1,online_course_student_data_1!J514*100,online_course_student_data_1!J514)</f>
        <v>84</v>
      </c>
      <c r="K514">
        <f>IF(online_course_student_data_1!K514&gt;10,online_course_student_data_1!K514/60,online_course_student_data_1!K514)</f>
        <v>2</v>
      </c>
      <c r="L514" t="s">
        <v>36</v>
      </c>
      <c r="M514" s="6">
        <f>IF(OR(ISBLANK(online_course_student_data_1!M514),online_course_student_data_1!M514&gt;5),MEDIAN(online_course_student_data_1!M:M),online_course_student_data_1!M514)</f>
        <v>2</v>
      </c>
      <c r="N514" s="5" t="str">
        <f>IF(AND(Table2[[#This Row],[Completed]]="Yes",Table2[[#This Row],[Feedback_Rating]]&gt;=4),"Yes","No")</f>
        <v>No</v>
      </c>
      <c r="O514" t="s">
        <v>2065</v>
      </c>
      <c r="P514">
        <f>LEN(Table2[[#This Row],[Session_Attendance]])-LEN(SUBSTITUTE(Table2[[#This Row],[Session_Attendance]],",",""))+1</f>
        <v>6</v>
      </c>
      <c r="Q514" t="str" cm="1">
        <f t="array" ref="Q514">_xlfn.IFS(AND(18&lt;=F514,F514&lt;=22),"Student",AND(23&lt;=F514,F514&lt;=30),"Early Career",AND(31&lt;=F514,F514&lt;=40),"Mid Career",TRUE,"Senior")</f>
        <v>Senior</v>
      </c>
      <c r="R514" t="str" cm="1">
        <f t="array" ref="R514">_xlfn.IFS(AND(0&lt;=J514+K514,J514+K514&lt;=5),"Low",AND(5&lt;=J514+K514,J514+K514&lt;=15),"Medium",TRUE,"High")</f>
        <v>High</v>
      </c>
    </row>
    <row r="515" spans="1:18" x14ac:dyDescent="0.3">
      <c r="A515" s="3" t="s">
        <v>2066</v>
      </c>
      <c r="B515" s="5" t="str">
        <f>PROPER(online_course_student_data_1!B515)</f>
        <v>Becky Wade</v>
      </c>
      <c r="C515" t="s">
        <v>2068</v>
      </c>
      <c r="D515" s="5" t="s">
        <v>91</v>
      </c>
      <c r="E515" s="5" t="s">
        <v>48</v>
      </c>
      <c r="F515" s="6">
        <f>IF(OR(ISBLANK(online_course_student_data_1!F515),online_course_student_data_1!F515=0),FLOOR(AVERAGE(online_course_student_data_1!F:F),1),online_course_student_data_1!F515)</f>
        <v>36</v>
      </c>
      <c r="G515" s="1">
        <v>45066</v>
      </c>
      <c r="H515" s="5" t="s">
        <v>43</v>
      </c>
      <c r="I515" s="5" t="s">
        <v>20</v>
      </c>
      <c r="J515" s="6">
        <f>IF(online_course_student_data_1!J515&lt;1,online_course_student_data_1!J515*100,online_course_student_data_1!J515)</f>
        <v>54</v>
      </c>
      <c r="K515">
        <f>IF(online_course_student_data_1!K515&gt;10,online_course_student_data_1!K515/60,online_course_student_data_1!K515)</f>
        <v>1.5</v>
      </c>
      <c r="L515" t="s">
        <v>36</v>
      </c>
      <c r="M515" s="6">
        <f>IF(OR(ISBLANK(online_course_student_data_1!M515),online_course_student_data_1!M515&gt;5),MEDIAN(online_course_student_data_1!M:M),online_course_student_data_1!M515)</f>
        <v>5</v>
      </c>
      <c r="N515" s="5" t="str">
        <f>IF(AND(Table2[[#This Row],[Completed]]="Yes",Table2[[#This Row],[Feedback_Rating]]&gt;=4),"Yes","No")</f>
        <v>No</v>
      </c>
      <c r="O515" t="s">
        <v>2069</v>
      </c>
      <c r="P515">
        <f>LEN(Table2[[#This Row],[Session_Attendance]])-LEN(SUBSTITUTE(Table2[[#This Row],[Session_Attendance]],",",""))+1</f>
        <v>6</v>
      </c>
      <c r="Q515" t="str" cm="1">
        <f t="array" ref="Q515">_xlfn.IFS(AND(18&lt;=F515,F515&lt;=22),"Student",AND(23&lt;=F515,F515&lt;=30),"Early Career",AND(31&lt;=F515,F515&lt;=40),"Mid Career",TRUE,"Senior")</f>
        <v>Mid Career</v>
      </c>
      <c r="R515" t="str" cm="1">
        <f t="array" ref="R515">_xlfn.IFS(AND(0&lt;=J515+K515,J515+K515&lt;=5),"Low",AND(5&lt;=J515+K515,J515+K515&lt;=15),"Medium",TRUE,"High")</f>
        <v>High</v>
      </c>
    </row>
    <row r="516" spans="1:18" x14ac:dyDescent="0.3">
      <c r="A516" s="2" t="s">
        <v>2070</v>
      </c>
      <c r="B516" s="5" t="str">
        <f>PROPER(online_course_student_data_1!B516)</f>
        <v>Wesley George Md</v>
      </c>
      <c r="C516" t="s">
        <v>2072</v>
      </c>
      <c r="D516" s="5" t="s">
        <v>17</v>
      </c>
      <c r="E516" s="5" t="s">
        <v>26</v>
      </c>
      <c r="F516" s="6">
        <f>IF(OR(ISBLANK(online_course_student_data_1!F516),online_course_student_data_1!F516=0),FLOOR(AVERAGE(online_course_student_data_1!F:F),1),online_course_student_data_1!F516)</f>
        <v>15</v>
      </c>
      <c r="G516" s="1">
        <v>45038</v>
      </c>
      <c r="H516" s="5" t="s">
        <v>65</v>
      </c>
      <c r="I516" s="5" t="s">
        <v>28</v>
      </c>
      <c r="J516" s="6">
        <f>IF(online_course_student_data_1!J516&lt;1,online_course_student_data_1!J516*100,online_course_student_data_1!J516)</f>
        <v>62</v>
      </c>
      <c r="K516">
        <f>IF(online_course_student_data_1!K516&gt;10,online_course_student_data_1!K516/60,online_course_student_data_1!K516)</f>
        <v>0.75</v>
      </c>
      <c r="L516" t="s">
        <v>29</v>
      </c>
      <c r="M516" s="6">
        <f>IF(OR(ISBLANK(online_course_student_data_1!M516),online_course_student_data_1!M516&gt;5),MEDIAN(online_course_student_data_1!M:M),online_course_student_data_1!M516)</f>
        <v>1</v>
      </c>
      <c r="N516" s="5" t="str">
        <f>IF(AND(Table2[[#This Row],[Completed]]="Yes",Table2[[#This Row],[Feedback_Rating]]&gt;=4),"Yes","No")</f>
        <v>No</v>
      </c>
      <c r="O516" t="s">
        <v>2073</v>
      </c>
      <c r="P516">
        <f>LEN(Table2[[#This Row],[Session_Attendance]])-LEN(SUBSTITUTE(Table2[[#This Row],[Session_Attendance]],",",""))+1</f>
        <v>6</v>
      </c>
      <c r="Q516" t="str" cm="1">
        <f t="array" ref="Q516">_xlfn.IFS(AND(18&lt;=F516,F516&lt;=22),"Student",AND(23&lt;=F516,F516&lt;=30),"Early Career",AND(31&lt;=F516,F516&lt;=40),"Mid Career",TRUE,"Senior")</f>
        <v>Senior</v>
      </c>
      <c r="R516" t="str" cm="1">
        <f t="array" ref="R516">_xlfn.IFS(AND(0&lt;=J516+K516,J516+K516&lt;=5),"Low",AND(5&lt;=J516+K516,J516+K516&lt;=15),"Medium",TRUE,"High")</f>
        <v>High</v>
      </c>
    </row>
    <row r="517" spans="1:18" x14ac:dyDescent="0.3">
      <c r="A517" s="3" t="s">
        <v>2074</v>
      </c>
      <c r="B517" s="5" t="str">
        <f>PROPER(online_course_student_data_1!B517)</f>
        <v>Nicholas Smith</v>
      </c>
      <c r="C517" t="s">
        <v>2076</v>
      </c>
      <c r="D517" s="5" t="s">
        <v>91</v>
      </c>
      <c r="E517" s="5" t="s">
        <v>42</v>
      </c>
      <c r="F517" s="6">
        <f>IF(OR(ISBLANK(online_course_student_data_1!F517),online_course_student_data_1!F517=0),FLOOR(AVERAGE(online_course_student_data_1!F:F),1),online_course_student_data_1!F517)</f>
        <v>15</v>
      </c>
      <c r="G517" s="1">
        <v>45397</v>
      </c>
      <c r="H517" s="5" t="s">
        <v>49</v>
      </c>
      <c r="I517" s="5" t="s">
        <v>35</v>
      </c>
      <c r="J517" s="6">
        <f>IF(online_course_student_data_1!J517&lt;1,online_course_student_data_1!J517*100,online_course_student_data_1!J517)</f>
        <v>1</v>
      </c>
      <c r="K517">
        <f>IF(online_course_student_data_1!K517&gt;10,online_course_student_data_1!K517/60,online_course_student_data_1!K517)</f>
        <v>1.5</v>
      </c>
      <c r="L517" t="s">
        <v>36</v>
      </c>
      <c r="M517" s="6">
        <f>IF(OR(ISBLANK(online_course_student_data_1!M517),online_course_student_data_1!M517&gt;5),MEDIAN(online_course_student_data_1!M:M),online_course_student_data_1!M517)</f>
        <v>1</v>
      </c>
      <c r="N517" s="5" t="str">
        <f>IF(AND(Table2[[#This Row],[Completed]]="Yes",Table2[[#This Row],[Feedback_Rating]]&gt;=4),"Yes","No")</f>
        <v>No</v>
      </c>
      <c r="O517" t="s">
        <v>2077</v>
      </c>
      <c r="P517">
        <f>LEN(Table2[[#This Row],[Session_Attendance]])-LEN(SUBSTITUTE(Table2[[#This Row],[Session_Attendance]],",",""))+1</f>
        <v>7</v>
      </c>
      <c r="Q517" t="str" cm="1">
        <f t="array" ref="Q517">_xlfn.IFS(AND(18&lt;=F517,F517&lt;=22),"Student",AND(23&lt;=F517,F517&lt;=30),"Early Career",AND(31&lt;=F517,F517&lt;=40),"Mid Career",TRUE,"Senior")</f>
        <v>Senior</v>
      </c>
      <c r="R517" t="str" cm="1">
        <f t="array" ref="R517">_xlfn.IFS(AND(0&lt;=J517+K517,J517+K517&lt;=5),"Low",AND(5&lt;=J517+K517,J517+K517&lt;=15),"Medium",TRUE,"High")</f>
        <v>Low</v>
      </c>
    </row>
    <row r="518" spans="1:18" x14ac:dyDescent="0.3">
      <c r="A518" s="2" t="s">
        <v>2078</v>
      </c>
      <c r="B518" s="5" t="str">
        <f>PROPER(online_course_student_data_1!B518)</f>
        <v>Jason Barr</v>
      </c>
      <c r="C518" t="s">
        <v>2080</v>
      </c>
      <c r="D518" s="5" t="s">
        <v>17</v>
      </c>
      <c r="E518" s="5" t="s">
        <v>70</v>
      </c>
      <c r="F518" s="6">
        <f>IF(OR(ISBLANK(online_course_student_data_1!F518),online_course_student_data_1!F518=0),FLOOR(AVERAGE(online_course_student_data_1!F:F),1),online_course_student_data_1!F518)</f>
        <v>15</v>
      </c>
      <c r="G518" s="1">
        <v>45734</v>
      </c>
      <c r="H518" s="5" t="s">
        <v>141</v>
      </c>
      <c r="I518" s="5" t="s">
        <v>142</v>
      </c>
      <c r="J518" s="6">
        <f>IF(online_course_student_data_1!J518&lt;1,online_course_student_data_1!J518*100,online_course_student_data_1!J518)</f>
        <v>12</v>
      </c>
      <c r="K518">
        <f>IF(online_course_student_data_1!K518&gt;10,online_course_student_data_1!K518/60,online_course_student_data_1!K518)</f>
        <v>1</v>
      </c>
      <c r="L518" t="s">
        <v>36</v>
      </c>
      <c r="M518" s="6">
        <f>IF(OR(ISBLANK(online_course_student_data_1!M518),online_course_student_data_1!M518&gt;5),MEDIAN(online_course_student_data_1!M:M),online_course_student_data_1!M518)</f>
        <v>5</v>
      </c>
      <c r="N518" s="5" t="str">
        <f>IF(AND(Table2[[#This Row],[Completed]]="Yes",Table2[[#This Row],[Feedback_Rating]]&gt;=4),"Yes","No")</f>
        <v>No</v>
      </c>
      <c r="O518" t="s">
        <v>2081</v>
      </c>
      <c r="P518">
        <f>LEN(Table2[[#This Row],[Session_Attendance]])-LEN(SUBSTITUTE(Table2[[#This Row],[Session_Attendance]],",",""))+1</f>
        <v>2</v>
      </c>
      <c r="Q518" t="str" cm="1">
        <f t="array" ref="Q518">_xlfn.IFS(AND(18&lt;=F518,F518&lt;=22),"Student",AND(23&lt;=F518,F518&lt;=30),"Early Career",AND(31&lt;=F518,F518&lt;=40),"Mid Career",TRUE,"Senior")</f>
        <v>Senior</v>
      </c>
      <c r="R518" t="str" cm="1">
        <f t="array" ref="R518">_xlfn.IFS(AND(0&lt;=J518+K518,J518+K518&lt;=5),"Low",AND(5&lt;=J518+K518,J518+K518&lt;=15),"Medium",TRUE,"High")</f>
        <v>Medium</v>
      </c>
    </row>
    <row r="519" spans="1:18" x14ac:dyDescent="0.3">
      <c r="A519" s="3" t="s">
        <v>2082</v>
      </c>
      <c r="B519" s="5" t="str">
        <f>PROPER(online_course_student_data_1!B519)</f>
        <v>Linda Jackson</v>
      </c>
      <c r="C519" t="s">
        <v>2084</v>
      </c>
      <c r="D519" s="5" t="s">
        <v>17</v>
      </c>
      <c r="E519" s="5" t="s">
        <v>26</v>
      </c>
      <c r="F519" s="6">
        <f>IF(OR(ISBLANK(online_course_student_data_1!F519),online_course_student_data_1!F519=0),FLOOR(AVERAGE(online_course_student_data_1!F:F),1),online_course_student_data_1!F519)</f>
        <v>23</v>
      </c>
      <c r="G519" s="1">
        <v>45456</v>
      </c>
      <c r="H519" s="5" t="s">
        <v>71</v>
      </c>
      <c r="I519" s="5" t="s">
        <v>35</v>
      </c>
      <c r="J519" s="6">
        <f>IF(online_course_student_data_1!J519&lt;1,online_course_student_data_1!J519*100,online_course_student_data_1!J519)</f>
        <v>40</v>
      </c>
      <c r="K519">
        <f>IF(online_course_student_data_1!K519&gt;10,online_course_student_data_1!K519/60,online_course_student_data_1!K519)</f>
        <v>2</v>
      </c>
      <c r="L519" t="s">
        <v>29</v>
      </c>
      <c r="M519" s="6">
        <f>IF(OR(ISBLANK(online_course_student_data_1!M519),online_course_student_data_1!M519&gt;5),MEDIAN(online_course_student_data_1!M:M),online_course_student_data_1!M519)</f>
        <v>2</v>
      </c>
      <c r="N519" s="5" t="str">
        <f>IF(AND(Table2[[#This Row],[Completed]]="Yes",Table2[[#This Row],[Feedback_Rating]]&gt;=4),"Yes","No")</f>
        <v>No</v>
      </c>
      <c r="O519" t="s">
        <v>2085</v>
      </c>
      <c r="P519">
        <f>LEN(Table2[[#This Row],[Session_Attendance]])-LEN(SUBSTITUTE(Table2[[#This Row],[Session_Attendance]],",",""))+1</f>
        <v>5</v>
      </c>
      <c r="Q519" t="str" cm="1">
        <f t="array" ref="Q519">_xlfn.IFS(AND(18&lt;=F519,F519&lt;=22),"Student",AND(23&lt;=F519,F519&lt;=30),"Early Career",AND(31&lt;=F519,F519&lt;=40),"Mid Career",TRUE,"Senior")</f>
        <v>Early Career</v>
      </c>
      <c r="R519" t="str" cm="1">
        <f t="array" ref="R519">_xlfn.IFS(AND(0&lt;=J519+K519,J519+K519&lt;=5),"Low",AND(5&lt;=J519+K519,J519+K519&lt;=15),"Medium",TRUE,"High")</f>
        <v>High</v>
      </c>
    </row>
    <row r="520" spans="1:18" x14ac:dyDescent="0.3">
      <c r="A520" s="2" t="s">
        <v>2086</v>
      </c>
      <c r="B520" s="5" t="str">
        <f>PROPER(online_course_student_data_1!B520)</f>
        <v>Samantha Smith</v>
      </c>
      <c r="C520" t="s">
        <v>2088</v>
      </c>
      <c r="D520" s="5" t="s">
        <v>91</v>
      </c>
      <c r="E520" s="5" t="s">
        <v>26</v>
      </c>
      <c r="F520" s="6">
        <f>IF(OR(ISBLANK(online_course_student_data_1!F520),online_course_student_data_1!F520=0),FLOOR(AVERAGE(online_course_student_data_1!F:F),1),online_course_student_data_1!F520)</f>
        <v>34</v>
      </c>
      <c r="G520" s="1">
        <v>45742</v>
      </c>
      <c r="H520" s="5" t="s">
        <v>141</v>
      </c>
      <c r="I520" s="5" t="s">
        <v>142</v>
      </c>
      <c r="J520" s="6">
        <f>IF(online_course_student_data_1!J520&lt;1,online_course_student_data_1!J520*100,online_course_student_data_1!J520)</f>
        <v>95</v>
      </c>
      <c r="K520">
        <f>IF(online_course_student_data_1!K520&gt;10,online_course_student_data_1!K520/60,online_course_student_data_1!K520)</f>
        <v>1.5</v>
      </c>
      <c r="L520" t="s">
        <v>36</v>
      </c>
      <c r="M520" s="6">
        <f>IF(OR(ISBLANK(online_course_student_data_1!M520),online_course_student_data_1!M520&gt;5),MEDIAN(online_course_student_data_1!M:M),online_course_student_data_1!M520)</f>
        <v>4</v>
      </c>
      <c r="N520" s="5" t="str">
        <f>IF(AND(Table2[[#This Row],[Completed]]="Yes",Table2[[#This Row],[Feedback_Rating]]&gt;=4),"Yes","No")</f>
        <v>No</v>
      </c>
      <c r="O520" t="s">
        <v>2089</v>
      </c>
      <c r="P520">
        <f>LEN(Table2[[#This Row],[Session_Attendance]])-LEN(SUBSTITUTE(Table2[[#This Row],[Session_Attendance]],",",""))+1</f>
        <v>8</v>
      </c>
      <c r="Q520" t="str" cm="1">
        <f t="array" ref="Q520">_xlfn.IFS(AND(18&lt;=F520,F520&lt;=22),"Student",AND(23&lt;=F520,F520&lt;=30),"Early Career",AND(31&lt;=F520,F520&lt;=40),"Mid Career",TRUE,"Senior")</f>
        <v>Mid Career</v>
      </c>
      <c r="R520" t="str" cm="1">
        <f t="array" ref="R520">_xlfn.IFS(AND(0&lt;=J520+K520,J520+K520&lt;=5),"Low",AND(5&lt;=J520+K520,J520+K520&lt;=15),"Medium",TRUE,"High")</f>
        <v>High</v>
      </c>
    </row>
    <row r="521" spans="1:18" x14ac:dyDescent="0.3">
      <c r="A521" s="3" t="s">
        <v>2090</v>
      </c>
      <c r="B521" s="5" t="str">
        <f>PROPER(online_course_student_data_1!B521)</f>
        <v>Rebecca Hansen</v>
      </c>
      <c r="C521" t="s">
        <v>2092</v>
      </c>
      <c r="D521" s="5" t="s">
        <v>91</v>
      </c>
      <c r="E521" s="5" t="s">
        <v>48</v>
      </c>
      <c r="F521" s="6">
        <f>IF(OR(ISBLANK(online_course_student_data_1!F521),online_course_student_data_1!F521=0),FLOOR(AVERAGE(online_course_student_data_1!F:F),1),online_course_student_data_1!F521)</f>
        <v>15</v>
      </c>
      <c r="G521" s="1">
        <v>44817</v>
      </c>
      <c r="H521" s="5" t="s">
        <v>229</v>
      </c>
      <c r="I521" s="5" t="s">
        <v>142</v>
      </c>
      <c r="J521" s="6">
        <f>IF(online_course_student_data_1!J521&lt;1,online_course_student_data_1!J521*100,online_course_student_data_1!J521)</f>
        <v>8</v>
      </c>
      <c r="K521">
        <f>IF(online_course_student_data_1!K521&gt;10,online_course_student_data_1!K521/60,online_course_student_data_1!K521)</f>
        <v>2</v>
      </c>
      <c r="L521" t="s">
        <v>36</v>
      </c>
      <c r="M521" s="6">
        <f>IF(OR(ISBLANK(online_course_student_data_1!M521),online_course_student_data_1!M521&gt;5),MEDIAN(online_course_student_data_1!M:M),online_course_student_data_1!M521)</f>
        <v>4</v>
      </c>
      <c r="N521" s="5" t="str">
        <f>IF(AND(Table2[[#This Row],[Completed]]="Yes",Table2[[#This Row],[Feedback_Rating]]&gt;=4),"Yes","No")</f>
        <v>No</v>
      </c>
      <c r="O521" t="s">
        <v>2093</v>
      </c>
      <c r="P521">
        <f>LEN(Table2[[#This Row],[Session_Attendance]])-LEN(SUBSTITUTE(Table2[[#This Row],[Session_Attendance]],",",""))+1</f>
        <v>5</v>
      </c>
      <c r="Q521" t="str" cm="1">
        <f t="array" ref="Q521">_xlfn.IFS(AND(18&lt;=F521,F521&lt;=22),"Student",AND(23&lt;=F521,F521&lt;=30),"Early Career",AND(31&lt;=F521,F521&lt;=40),"Mid Career",TRUE,"Senior")</f>
        <v>Senior</v>
      </c>
      <c r="R521" t="str" cm="1">
        <f t="array" ref="R521">_xlfn.IFS(AND(0&lt;=J521+K521,J521+K521&lt;=5),"Low",AND(5&lt;=J521+K521,J521+K521&lt;=15),"Medium",TRUE,"High")</f>
        <v>Medium</v>
      </c>
    </row>
    <row r="522" spans="1:18" x14ac:dyDescent="0.3">
      <c r="A522" s="2" t="s">
        <v>2094</v>
      </c>
      <c r="B522" s="5" t="str">
        <f>PROPER(online_course_student_data_1!B522)</f>
        <v>Stacy Harper</v>
      </c>
      <c r="C522" t="s">
        <v>2096</v>
      </c>
      <c r="D522" s="5" t="s">
        <v>91</v>
      </c>
      <c r="E522" s="5" t="s">
        <v>26</v>
      </c>
      <c r="F522" s="6">
        <f>IF(OR(ISBLANK(online_course_student_data_1!F522),online_course_student_data_1!F522=0),FLOOR(AVERAGE(online_course_student_data_1!F:F),1),online_course_student_data_1!F522)</f>
        <v>24</v>
      </c>
      <c r="G522" s="1">
        <v>45198</v>
      </c>
      <c r="H522" s="5" t="s">
        <v>229</v>
      </c>
      <c r="I522" s="5" t="s">
        <v>142</v>
      </c>
      <c r="J522" s="6">
        <f>IF(online_course_student_data_1!J522&lt;1,online_course_student_data_1!J522*100,online_course_student_data_1!J522)</f>
        <v>39</v>
      </c>
      <c r="K522">
        <f>IF(online_course_student_data_1!K522&gt;10,online_course_student_data_1!K522/60,online_course_student_data_1!K522)</f>
        <v>1.5</v>
      </c>
      <c r="L522" t="s">
        <v>29</v>
      </c>
      <c r="M522" s="6">
        <f>IF(OR(ISBLANK(online_course_student_data_1!M522),online_course_student_data_1!M522&gt;5),MEDIAN(online_course_student_data_1!M:M),online_course_student_data_1!M522)</f>
        <v>4</v>
      </c>
      <c r="N522" s="5" t="str">
        <f>IF(AND(Table2[[#This Row],[Completed]]="Yes",Table2[[#This Row],[Feedback_Rating]]&gt;=4),"Yes","No")</f>
        <v>Yes</v>
      </c>
      <c r="O522" t="s">
        <v>2097</v>
      </c>
      <c r="P522">
        <f>LEN(Table2[[#This Row],[Session_Attendance]])-LEN(SUBSTITUTE(Table2[[#This Row],[Session_Attendance]],",",""))+1</f>
        <v>3</v>
      </c>
      <c r="Q522" t="str" cm="1">
        <f t="array" ref="Q522">_xlfn.IFS(AND(18&lt;=F522,F522&lt;=22),"Student",AND(23&lt;=F522,F522&lt;=30),"Early Career",AND(31&lt;=F522,F522&lt;=40),"Mid Career",TRUE,"Senior")</f>
        <v>Early Career</v>
      </c>
      <c r="R522" t="str" cm="1">
        <f t="array" ref="R522">_xlfn.IFS(AND(0&lt;=J522+K522,J522+K522&lt;=5),"Low",AND(5&lt;=J522+K522,J522+K522&lt;=15),"Medium",TRUE,"High")</f>
        <v>High</v>
      </c>
    </row>
    <row r="523" spans="1:18" x14ac:dyDescent="0.3">
      <c r="A523" s="3" t="s">
        <v>2098</v>
      </c>
      <c r="B523" s="5" t="str">
        <f>PROPER(online_course_student_data_1!B523)</f>
        <v>Elizabeth Clark</v>
      </c>
      <c r="C523" t="s">
        <v>2100</v>
      </c>
      <c r="D523" s="5" t="s">
        <v>17</v>
      </c>
      <c r="E523" s="5" t="s">
        <v>26</v>
      </c>
      <c r="F523" s="6">
        <f>IF(OR(ISBLANK(online_course_student_data_1!F523),online_course_student_data_1!F523=0),FLOOR(AVERAGE(online_course_student_data_1!F:F),1),online_course_student_data_1!F523)</f>
        <v>15</v>
      </c>
      <c r="G523" s="1">
        <v>45003</v>
      </c>
      <c r="H523" s="5" t="s">
        <v>49</v>
      </c>
      <c r="I523" s="5" t="s">
        <v>35</v>
      </c>
      <c r="J523" s="6">
        <f>IF(online_course_student_data_1!J523&lt;1,online_course_student_data_1!J523*100,online_course_student_data_1!J523)</f>
        <v>92</v>
      </c>
      <c r="K523">
        <f>IF(online_course_student_data_1!K523&gt;10,online_course_student_data_1!K523/60,online_course_student_data_1!K523)</f>
        <v>1</v>
      </c>
      <c r="L523" t="s">
        <v>36</v>
      </c>
      <c r="M523" s="6">
        <f>IF(OR(ISBLANK(online_course_student_data_1!M523),online_course_student_data_1!M523&gt;5),MEDIAN(online_course_student_data_1!M:M),online_course_student_data_1!M523)</f>
        <v>4</v>
      </c>
      <c r="N523" s="5" t="str">
        <f>IF(AND(Table2[[#This Row],[Completed]]="Yes",Table2[[#This Row],[Feedback_Rating]]&gt;=4),"Yes","No")</f>
        <v>No</v>
      </c>
      <c r="O523" t="s">
        <v>2101</v>
      </c>
      <c r="P523">
        <f>LEN(Table2[[#This Row],[Session_Attendance]])-LEN(SUBSTITUTE(Table2[[#This Row],[Session_Attendance]],",",""))+1</f>
        <v>3</v>
      </c>
      <c r="Q523" t="str" cm="1">
        <f t="array" ref="Q523">_xlfn.IFS(AND(18&lt;=F523,F523&lt;=22),"Student",AND(23&lt;=F523,F523&lt;=30),"Early Career",AND(31&lt;=F523,F523&lt;=40),"Mid Career",TRUE,"Senior")</f>
        <v>Senior</v>
      </c>
      <c r="R523" t="str" cm="1">
        <f t="array" ref="R523">_xlfn.IFS(AND(0&lt;=J523+K523,J523+K523&lt;=5),"Low",AND(5&lt;=J523+K523,J523+K523&lt;=15),"Medium",TRUE,"High")</f>
        <v>High</v>
      </c>
    </row>
    <row r="524" spans="1:18" x14ac:dyDescent="0.3">
      <c r="A524" s="2" t="s">
        <v>2102</v>
      </c>
      <c r="B524" s="5" t="str">
        <f>PROPER(online_course_student_data_1!B524)</f>
        <v>Leslie Harrison</v>
      </c>
      <c r="C524" t="s">
        <v>2104</v>
      </c>
      <c r="D524" s="5" t="s">
        <v>17</v>
      </c>
      <c r="E524" s="5" t="s">
        <v>26</v>
      </c>
      <c r="F524" s="6">
        <f>IF(OR(ISBLANK(online_course_student_data_1!F524),online_course_student_data_1!F524=0),FLOOR(AVERAGE(online_course_student_data_1!F:F),1),online_course_student_data_1!F524)</f>
        <v>15</v>
      </c>
      <c r="G524" s="1">
        <v>44724</v>
      </c>
      <c r="H524" s="5" t="s">
        <v>71</v>
      </c>
      <c r="I524" s="5" t="s">
        <v>35</v>
      </c>
      <c r="J524" s="6">
        <f>IF(online_course_student_data_1!J524&lt;1,online_course_student_data_1!J524*100,online_course_student_data_1!J524)</f>
        <v>92</v>
      </c>
      <c r="K524">
        <f>IF(online_course_student_data_1!K524&gt;10,online_course_student_data_1!K524/60,online_course_student_data_1!K524)</f>
        <v>2</v>
      </c>
      <c r="L524" t="s">
        <v>29</v>
      </c>
      <c r="M524" s="6">
        <f>IF(OR(ISBLANK(online_course_student_data_1!M524),online_course_student_data_1!M524&gt;5),MEDIAN(online_course_student_data_1!M:M),online_course_student_data_1!M524)</f>
        <v>4</v>
      </c>
      <c r="N524" s="5" t="str">
        <f>IF(AND(Table2[[#This Row],[Completed]]="Yes",Table2[[#This Row],[Feedback_Rating]]&gt;=4),"Yes","No")</f>
        <v>Yes</v>
      </c>
      <c r="O524" t="s">
        <v>2105</v>
      </c>
      <c r="P524">
        <f>LEN(Table2[[#This Row],[Session_Attendance]])-LEN(SUBSTITUTE(Table2[[#This Row],[Session_Attendance]],",",""))+1</f>
        <v>2</v>
      </c>
      <c r="Q524" t="str" cm="1">
        <f t="array" ref="Q524">_xlfn.IFS(AND(18&lt;=F524,F524&lt;=22),"Student",AND(23&lt;=F524,F524&lt;=30),"Early Career",AND(31&lt;=F524,F524&lt;=40),"Mid Career",TRUE,"Senior")</f>
        <v>Senior</v>
      </c>
      <c r="R524" t="str" cm="1">
        <f t="array" ref="R524">_xlfn.IFS(AND(0&lt;=J524+K524,J524+K524&lt;=5),"Low",AND(5&lt;=J524+K524,J524+K524&lt;=15),"Medium",TRUE,"High")</f>
        <v>High</v>
      </c>
    </row>
    <row r="525" spans="1:18" x14ac:dyDescent="0.3">
      <c r="A525" s="3" t="s">
        <v>2106</v>
      </c>
      <c r="B525" s="5" t="str">
        <f>PROPER(online_course_student_data_1!B525)</f>
        <v>Cathy Bell</v>
      </c>
      <c r="C525" t="s">
        <v>2108</v>
      </c>
      <c r="D525" s="5" t="s">
        <v>91</v>
      </c>
      <c r="E525" s="5" t="s">
        <v>85</v>
      </c>
      <c r="F525" s="6">
        <f>IF(OR(ISBLANK(online_course_student_data_1!F525),online_course_student_data_1!F525=0),FLOOR(AVERAGE(online_course_student_data_1!F:F),1),online_course_student_data_1!F525)</f>
        <v>31</v>
      </c>
      <c r="G525" s="1">
        <v>44850</v>
      </c>
      <c r="H525" s="5" t="s">
        <v>49</v>
      </c>
      <c r="I525" s="5" t="s">
        <v>35</v>
      </c>
      <c r="J525" s="6">
        <f>IF(online_course_student_data_1!J525&lt;1,online_course_student_data_1!J525*100,online_course_student_data_1!J525)</f>
        <v>98</v>
      </c>
      <c r="K525">
        <f>IF(online_course_student_data_1!K525&gt;10,online_course_student_data_1!K525/60,online_course_student_data_1!K525)</f>
        <v>1.5</v>
      </c>
      <c r="L525" t="s">
        <v>36</v>
      </c>
      <c r="M525" s="6">
        <f>IF(OR(ISBLANK(online_course_student_data_1!M525),online_course_student_data_1!M525&gt;5),MEDIAN(online_course_student_data_1!M:M),online_course_student_data_1!M525)</f>
        <v>4</v>
      </c>
      <c r="N525" s="5" t="str">
        <f>IF(AND(Table2[[#This Row],[Completed]]="Yes",Table2[[#This Row],[Feedback_Rating]]&gt;=4),"Yes","No")</f>
        <v>No</v>
      </c>
      <c r="O525" t="s">
        <v>2109</v>
      </c>
      <c r="P525">
        <f>LEN(Table2[[#This Row],[Session_Attendance]])-LEN(SUBSTITUTE(Table2[[#This Row],[Session_Attendance]],",",""))+1</f>
        <v>2</v>
      </c>
      <c r="Q525" t="str" cm="1">
        <f t="array" ref="Q525">_xlfn.IFS(AND(18&lt;=F525,F525&lt;=22),"Student",AND(23&lt;=F525,F525&lt;=30),"Early Career",AND(31&lt;=F525,F525&lt;=40),"Mid Career",TRUE,"Senior")</f>
        <v>Mid Career</v>
      </c>
      <c r="R525" t="str" cm="1">
        <f t="array" ref="R525">_xlfn.IFS(AND(0&lt;=J525+K525,J525+K525&lt;=5),"Low",AND(5&lt;=J525+K525,J525+K525&lt;=15),"Medium",TRUE,"High")</f>
        <v>High</v>
      </c>
    </row>
    <row r="526" spans="1:18" x14ac:dyDescent="0.3">
      <c r="A526" s="2" t="s">
        <v>2110</v>
      </c>
      <c r="B526" s="5" t="str">
        <f>PROPER(online_course_student_data_1!B526)</f>
        <v>Pamela Rice</v>
      </c>
      <c r="C526" t="s">
        <v>2112</v>
      </c>
      <c r="D526" s="5" t="s">
        <v>17</v>
      </c>
      <c r="E526" s="5" t="s">
        <v>26</v>
      </c>
      <c r="F526" s="6">
        <f>IF(OR(ISBLANK(online_course_student_data_1!F526),online_course_student_data_1!F526=0),FLOOR(AVERAGE(online_course_student_data_1!F:F),1),online_course_student_data_1!F526)</f>
        <v>15</v>
      </c>
      <c r="G526" s="1">
        <v>45033</v>
      </c>
      <c r="H526" s="5" t="s">
        <v>165</v>
      </c>
      <c r="I526" s="5" t="s">
        <v>142</v>
      </c>
      <c r="J526" s="6">
        <f>IF(online_course_student_data_1!J526&lt;1,online_course_student_data_1!J526*100,online_course_student_data_1!J526)</f>
        <v>75</v>
      </c>
      <c r="K526">
        <f>IF(online_course_student_data_1!K526&gt;10,online_course_student_data_1!K526/60,online_course_student_data_1!K526)</f>
        <v>2</v>
      </c>
      <c r="L526" t="s">
        <v>36</v>
      </c>
      <c r="M526" s="6">
        <f>IF(OR(ISBLANK(online_course_student_data_1!M526),online_course_student_data_1!M526&gt;5),MEDIAN(online_course_student_data_1!M:M),online_course_student_data_1!M526)</f>
        <v>1</v>
      </c>
      <c r="N526" s="5" t="str">
        <f>IF(AND(Table2[[#This Row],[Completed]]="Yes",Table2[[#This Row],[Feedback_Rating]]&gt;=4),"Yes","No")</f>
        <v>No</v>
      </c>
      <c r="O526" t="s">
        <v>2113</v>
      </c>
      <c r="P526">
        <f>LEN(Table2[[#This Row],[Session_Attendance]])-LEN(SUBSTITUTE(Table2[[#This Row],[Session_Attendance]],",",""))+1</f>
        <v>8</v>
      </c>
      <c r="Q526" t="str" cm="1">
        <f t="array" ref="Q526">_xlfn.IFS(AND(18&lt;=F526,F526&lt;=22),"Student",AND(23&lt;=F526,F526&lt;=30),"Early Career",AND(31&lt;=F526,F526&lt;=40),"Mid Career",TRUE,"Senior")</f>
        <v>Senior</v>
      </c>
      <c r="R526" t="str" cm="1">
        <f t="array" ref="R526">_xlfn.IFS(AND(0&lt;=J526+K526,J526+K526&lt;=5),"Low",AND(5&lt;=J526+K526,J526+K526&lt;=15),"Medium",TRUE,"High")</f>
        <v>High</v>
      </c>
    </row>
    <row r="527" spans="1:18" x14ac:dyDescent="0.3">
      <c r="A527" s="3" t="s">
        <v>2114</v>
      </c>
      <c r="B527" s="5" t="str">
        <f>PROPER(online_course_student_data_1!B527)</f>
        <v>Ashley Davenport</v>
      </c>
      <c r="C527" t="s">
        <v>2116</v>
      </c>
      <c r="D527" s="5" t="s">
        <v>91</v>
      </c>
      <c r="E527" s="5" t="s">
        <v>26</v>
      </c>
      <c r="F527" s="6">
        <f>IF(OR(ISBLANK(online_course_student_data_1!F527),online_course_student_data_1!F527=0),FLOOR(AVERAGE(online_course_student_data_1!F:F),1),online_course_student_data_1!F527)</f>
        <v>15</v>
      </c>
      <c r="G527" s="1">
        <v>45227</v>
      </c>
      <c r="H527" s="5" t="s">
        <v>34</v>
      </c>
      <c r="I527" s="5" t="s">
        <v>35</v>
      </c>
      <c r="J527" s="6">
        <f>IF(online_course_student_data_1!J527&lt;1,online_course_student_data_1!J527*100,online_course_student_data_1!J527)</f>
        <v>39</v>
      </c>
      <c r="K527">
        <f>IF(online_course_student_data_1!K527&gt;10,online_course_student_data_1!K527/60,online_course_student_data_1!K527)</f>
        <v>2</v>
      </c>
      <c r="L527" t="s">
        <v>29</v>
      </c>
      <c r="M527" s="6">
        <f>IF(OR(ISBLANK(online_course_student_data_1!M527),online_course_student_data_1!M527&gt;5),MEDIAN(online_course_student_data_1!M:M),online_course_student_data_1!M527)</f>
        <v>1</v>
      </c>
      <c r="N527" s="5" t="str">
        <f>IF(AND(Table2[[#This Row],[Completed]]="Yes",Table2[[#This Row],[Feedback_Rating]]&gt;=4),"Yes","No")</f>
        <v>No</v>
      </c>
      <c r="O527" t="s">
        <v>2117</v>
      </c>
      <c r="P527">
        <f>LEN(Table2[[#This Row],[Session_Attendance]])-LEN(SUBSTITUTE(Table2[[#This Row],[Session_Attendance]],",",""))+1</f>
        <v>6</v>
      </c>
      <c r="Q527" t="str" cm="1">
        <f t="array" ref="Q527">_xlfn.IFS(AND(18&lt;=F527,F527&lt;=22),"Student",AND(23&lt;=F527,F527&lt;=30),"Early Career",AND(31&lt;=F527,F527&lt;=40),"Mid Career",TRUE,"Senior")</f>
        <v>Senior</v>
      </c>
      <c r="R527" t="str" cm="1">
        <f t="array" ref="R527">_xlfn.IFS(AND(0&lt;=J527+K527,J527+K527&lt;=5),"Low",AND(5&lt;=J527+K527,J527+K527&lt;=15),"Medium",TRUE,"High")</f>
        <v>High</v>
      </c>
    </row>
    <row r="528" spans="1:18" x14ac:dyDescent="0.3">
      <c r="A528" s="2" t="s">
        <v>2118</v>
      </c>
      <c r="B528" s="5" t="str">
        <f>PROPER(online_course_student_data_1!B528)</f>
        <v>Joseph Simpson</v>
      </c>
      <c r="C528" t="s">
        <v>4733</v>
      </c>
      <c r="D528" s="5" t="s">
        <v>91</v>
      </c>
      <c r="E528" s="5" t="s">
        <v>42</v>
      </c>
      <c r="F528" s="6">
        <f>IF(OR(ISBLANK(online_course_student_data_1!F528),online_course_student_data_1!F528=0),FLOOR(AVERAGE(online_course_student_data_1!F:F),1),online_course_student_data_1!F528)</f>
        <v>27</v>
      </c>
      <c r="G528" s="1">
        <v>44833</v>
      </c>
      <c r="H528" s="5" t="s">
        <v>55</v>
      </c>
      <c r="I528" s="5" t="s">
        <v>56</v>
      </c>
      <c r="J528" s="6">
        <f>IF(online_course_student_data_1!J528&lt;1,online_course_student_data_1!J528*100,online_course_student_data_1!J528)</f>
        <v>30</v>
      </c>
      <c r="K528">
        <f>IF(online_course_student_data_1!K528&gt;10,online_course_student_data_1!K528/60,online_course_student_data_1!K528)</f>
        <v>1</v>
      </c>
      <c r="L528" t="s">
        <v>36</v>
      </c>
      <c r="M528" s="6">
        <f>IF(OR(ISBLANK(online_course_student_data_1!M528),online_course_student_data_1!M528&gt;5),MEDIAN(online_course_student_data_1!M:M),online_course_student_data_1!M528)</f>
        <v>4</v>
      </c>
      <c r="N528" s="5" t="str">
        <f>IF(AND(Table2[[#This Row],[Completed]]="Yes",Table2[[#This Row],[Feedback_Rating]]&gt;=4),"Yes","No")</f>
        <v>No</v>
      </c>
      <c r="O528" t="s">
        <v>2120</v>
      </c>
      <c r="P528">
        <f>LEN(Table2[[#This Row],[Session_Attendance]])-LEN(SUBSTITUTE(Table2[[#This Row],[Session_Attendance]],",",""))+1</f>
        <v>6</v>
      </c>
      <c r="Q528" t="str" cm="1">
        <f t="array" ref="Q528">_xlfn.IFS(AND(18&lt;=F528,F528&lt;=22),"Student",AND(23&lt;=F528,F528&lt;=30),"Early Career",AND(31&lt;=F528,F528&lt;=40),"Mid Career",TRUE,"Senior")</f>
        <v>Early Career</v>
      </c>
      <c r="R528" t="str" cm="1">
        <f t="array" ref="R528">_xlfn.IFS(AND(0&lt;=J528+K528,J528+K528&lt;=5),"Low",AND(5&lt;=J528+K528,J528+K528&lt;=15),"Medium",TRUE,"High")</f>
        <v>High</v>
      </c>
    </row>
    <row r="529" spans="1:18" x14ac:dyDescent="0.3">
      <c r="A529" s="3" t="s">
        <v>2121</v>
      </c>
      <c r="B529" s="5" t="str">
        <f>PROPER(online_course_student_data_1!B529)</f>
        <v>Garrett Wilson</v>
      </c>
      <c r="C529" t="s">
        <v>4733</v>
      </c>
      <c r="D529" s="5" t="s">
        <v>17</v>
      </c>
      <c r="E529" s="5" t="s">
        <v>48</v>
      </c>
      <c r="F529" s="6">
        <f>IF(OR(ISBLANK(online_course_student_data_1!F529),online_course_student_data_1!F529=0),FLOOR(AVERAGE(online_course_student_data_1!F:F),1),online_course_student_data_1!F529)</f>
        <v>15</v>
      </c>
      <c r="G529" s="1">
        <v>45219</v>
      </c>
      <c r="H529" s="5" t="s">
        <v>34</v>
      </c>
      <c r="I529" s="5" t="s">
        <v>35</v>
      </c>
      <c r="J529" s="6">
        <f>IF(online_course_student_data_1!J529&lt;1,online_course_student_data_1!J529*100,online_course_student_data_1!J529)</f>
        <v>98</v>
      </c>
      <c r="K529">
        <f>IF(online_course_student_data_1!K529&gt;10,online_course_student_data_1!K529/60,online_course_student_data_1!K529)</f>
        <v>2</v>
      </c>
      <c r="L529" t="s">
        <v>29</v>
      </c>
      <c r="M529" s="6">
        <f>IF(OR(ISBLANK(online_course_student_data_1!M529),online_course_student_data_1!M529&gt;5),MEDIAN(online_course_student_data_1!M:M),online_course_student_data_1!M529)</f>
        <v>4</v>
      </c>
      <c r="N529" s="5" t="str">
        <f>IF(AND(Table2[[#This Row],[Completed]]="Yes",Table2[[#This Row],[Feedback_Rating]]&gt;=4),"Yes","No")</f>
        <v>Yes</v>
      </c>
      <c r="O529" t="s">
        <v>2123</v>
      </c>
      <c r="P529">
        <f>LEN(Table2[[#This Row],[Session_Attendance]])-LEN(SUBSTITUTE(Table2[[#This Row],[Session_Attendance]],",",""))+1</f>
        <v>3</v>
      </c>
      <c r="Q529" t="str" cm="1">
        <f t="array" ref="Q529">_xlfn.IFS(AND(18&lt;=F529,F529&lt;=22),"Student",AND(23&lt;=F529,F529&lt;=30),"Early Career",AND(31&lt;=F529,F529&lt;=40),"Mid Career",TRUE,"Senior")</f>
        <v>Senior</v>
      </c>
      <c r="R529" t="str" cm="1">
        <f t="array" ref="R529">_xlfn.IFS(AND(0&lt;=J529+K529,J529+K529&lt;=5),"Low",AND(5&lt;=J529+K529,J529+K529&lt;=15),"Medium",TRUE,"High")</f>
        <v>High</v>
      </c>
    </row>
    <row r="530" spans="1:18" x14ac:dyDescent="0.3">
      <c r="A530" s="2" t="s">
        <v>2124</v>
      </c>
      <c r="B530" s="5" t="str">
        <f>PROPER(online_course_student_data_1!B530)</f>
        <v>Sarah Perez</v>
      </c>
      <c r="C530" t="s">
        <v>2126</v>
      </c>
      <c r="D530" s="5" t="s">
        <v>17</v>
      </c>
      <c r="E530" s="5" t="s">
        <v>48</v>
      </c>
      <c r="F530" s="6">
        <f>IF(OR(ISBLANK(online_course_student_data_1!F530),online_course_student_data_1!F530=0),FLOOR(AVERAGE(online_course_student_data_1!F:F),1),online_course_student_data_1!F530)</f>
        <v>40</v>
      </c>
      <c r="G530" s="1">
        <v>45098</v>
      </c>
      <c r="H530" s="5" t="s">
        <v>152</v>
      </c>
      <c r="I530" s="5" t="s">
        <v>56</v>
      </c>
      <c r="J530" s="6">
        <f>IF(online_course_student_data_1!J530&lt;1,online_course_student_data_1!J530*100,online_course_student_data_1!J530)</f>
        <v>8</v>
      </c>
      <c r="K530">
        <f>IF(online_course_student_data_1!K530&gt;10,online_course_student_data_1!K530/60,online_course_student_data_1!K530)</f>
        <v>1</v>
      </c>
      <c r="L530" t="s">
        <v>36</v>
      </c>
      <c r="M530" s="6">
        <f>IF(OR(ISBLANK(online_course_student_data_1!M530),online_course_student_data_1!M530&gt;5),MEDIAN(online_course_student_data_1!M:M),online_course_student_data_1!M530)</f>
        <v>3</v>
      </c>
      <c r="N530" s="5" t="str">
        <f>IF(AND(Table2[[#This Row],[Completed]]="Yes",Table2[[#This Row],[Feedback_Rating]]&gt;=4),"Yes","No")</f>
        <v>No</v>
      </c>
      <c r="O530" t="s">
        <v>2127</v>
      </c>
      <c r="P530">
        <f>LEN(Table2[[#This Row],[Session_Attendance]])-LEN(SUBSTITUTE(Table2[[#This Row],[Session_Attendance]],",",""))+1</f>
        <v>3</v>
      </c>
      <c r="Q530" t="str" cm="1">
        <f t="array" ref="Q530">_xlfn.IFS(AND(18&lt;=F530,F530&lt;=22),"Student",AND(23&lt;=F530,F530&lt;=30),"Early Career",AND(31&lt;=F530,F530&lt;=40),"Mid Career",TRUE,"Senior")</f>
        <v>Mid Career</v>
      </c>
      <c r="R530" t="str" cm="1">
        <f t="array" ref="R530">_xlfn.IFS(AND(0&lt;=J530+K530,J530+K530&lt;=5),"Low",AND(5&lt;=J530+K530,J530+K530&lt;=15),"Medium",TRUE,"High")</f>
        <v>Medium</v>
      </c>
    </row>
    <row r="531" spans="1:18" x14ac:dyDescent="0.3">
      <c r="A531" s="3" t="s">
        <v>2128</v>
      </c>
      <c r="B531" s="5" t="str">
        <f>PROPER(online_course_student_data_1!B531)</f>
        <v>Michael Powers</v>
      </c>
      <c r="C531" t="s">
        <v>2130</v>
      </c>
      <c r="D531" s="5" t="s">
        <v>17</v>
      </c>
      <c r="E531" s="5" t="s">
        <v>70</v>
      </c>
      <c r="F531" s="6">
        <f>IF(OR(ISBLANK(online_course_student_data_1!F531),online_course_student_data_1!F531=0),FLOOR(AVERAGE(online_course_student_data_1!F:F),1),online_course_student_data_1!F531)</f>
        <v>23</v>
      </c>
      <c r="G531" s="1">
        <v>45396</v>
      </c>
      <c r="H531" s="5" t="s">
        <v>141</v>
      </c>
      <c r="I531" s="5" t="s">
        <v>142</v>
      </c>
      <c r="J531" s="6">
        <f>IF(online_course_student_data_1!J531&lt;1,online_course_student_data_1!J531*100,online_course_student_data_1!J531)</f>
        <v>51</v>
      </c>
      <c r="K531">
        <f>IF(online_course_student_data_1!K531&gt;10,online_course_student_data_1!K531/60,online_course_student_data_1!K531)</f>
        <v>1</v>
      </c>
      <c r="L531" t="s">
        <v>36</v>
      </c>
      <c r="M531" s="6">
        <f>IF(OR(ISBLANK(online_course_student_data_1!M531),online_course_student_data_1!M531&gt;5),MEDIAN(online_course_student_data_1!M:M),online_course_student_data_1!M531)</f>
        <v>2</v>
      </c>
      <c r="N531" s="5" t="str">
        <f>IF(AND(Table2[[#This Row],[Completed]]="Yes",Table2[[#This Row],[Feedback_Rating]]&gt;=4),"Yes","No")</f>
        <v>No</v>
      </c>
      <c r="O531" t="s">
        <v>2131</v>
      </c>
      <c r="P531">
        <f>LEN(Table2[[#This Row],[Session_Attendance]])-LEN(SUBSTITUTE(Table2[[#This Row],[Session_Attendance]],",",""))+1</f>
        <v>8</v>
      </c>
      <c r="Q531" t="str" cm="1">
        <f t="array" ref="Q531">_xlfn.IFS(AND(18&lt;=F531,F531&lt;=22),"Student",AND(23&lt;=F531,F531&lt;=30),"Early Career",AND(31&lt;=F531,F531&lt;=40),"Mid Career",TRUE,"Senior")</f>
        <v>Early Career</v>
      </c>
      <c r="R531" t="str" cm="1">
        <f t="array" ref="R531">_xlfn.IFS(AND(0&lt;=J531+K531,J531+K531&lt;=5),"Low",AND(5&lt;=J531+K531,J531+K531&lt;=15),"Medium",TRUE,"High")</f>
        <v>High</v>
      </c>
    </row>
    <row r="532" spans="1:18" x14ac:dyDescent="0.3">
      <c r="A532" s="2" t="s">
        <v>2132</v>
      </c>
      <c r="B532" s="5" t="str">
        <f>PROPER(online_course_student_data_1!B532)</f>
        <v>Ashley Schaefer</v>
      </c>
      <c r="C532" t="s">
        <v>2134</v>
      </c>
      <c r="D532" s="5" t="s">
        <v>17</v>
      </c>
      <c r="E532" s="5" t="s">
        <v>42</v>
      </c>
      <c r="F532" s="6">
        <f>IF(OR(ISBLANK(online_course_student_data_1!F532),online_course_student_data_1!F532=0),FLOOR(AVERAGE(online_course_student_data_1!F:F),1),online_course_student_data_1!F532)</f>
        <v>24</v>
      </c>
      <c r="G532" s="1">
        <v>44843</v>
      </c>
      <c r="H532" s="5" t="s">
        <v>141</v>
      </c>
      <c r="I532" s="5" t="s">
        <v>142</v>
      </c>
      <c r="J532" s="6">
        <f>IF(online_course_student_data_1!J532&lt;1,online_course_student_data_1!J532*100,online_course_student_data_1!J532)</f>
        <v>94</v>
      </c>
      <c r="K532">
        <f>IF(online_course_student_data_1!K532&gt;10,online_course_student_data_1!K532/60,online_course_student_data_1!K532)</f>
        <v>2</v>
      </c>
      <c r="L532" t="s">
        <v>36</v>
      </c>
      <c r="M532" s="6">
        <f>IF(OR(ISBLANK(online_course_student_data_1!M532),online_course_student_data_1!M532&gt;5),MEDIAN(online_course_student_data_1!M:M),online_course_student_data_1!M532)</f>
        <v>2</v>
      </c>
      <c r="N532" s="5" t="str">
        <f>IF(AND(Table2[[#This Row],[Completed]]="Yes",Table2[[#This Row],[Feedback_Rating]]&gt;=4),"Yes","No")</f>
        <v>No</v>
      </c>
      <c r="O532" t="s">
        <v>2135</v>
      </c>
      <c r="P532">
        <f>LEN(Table2[[#This Row],[Session_Attendance]])-LEN(SUBSTITUTE(Table2[[#This Row],[Session_Attendance]],",",""))+1</f>
        <v>7</v>
      </c>
      <c r="Q532" t="str" cm="1">
        <f t="array" ref="Q532">_xlfn.IFS(AND(18&lt;=F532,F532&lt;=22),"Student",AND(23&lt;=F532,F532&lt;=30),"Early Career",AND(31&lt;=F532,F532&lt;=40),"Mid Career",TRUE,"Senior")</f>
        <v>Early Career</v>
      </c>
      <c r="R532" t="str" cm="1">
        <f t="array" ref="R532">_xlfn.IFS(AND(0&lt;=J532+K532,J532+K532&lt;=5),"Low",AND(5&lt;=J532+K532,J532+K532&lt;=15),"Medium",TRUE,"High")</f>
        <v>High</v>
      </c>
    </row>
    <row r="533" spans="1:18" x14ac:dyDescent="0.3">
      <c r="A533" s="3" t="s">
        <v>2136</v>
      </c>
      <c r="B533" s="5" t="str">
        <f>PROPER(online_course_student_data_1!B533)</f>
        <v>Micheal Perkins</v>
      </c>
      <c r="C533" t="s">
        <v>2138</v>
      </c>
      <c r="D533" s="5" t="s">
        <v>17</v>
      </c>
      <c r="E533" s="5" t="s">
        <v>48</v>
      </c>
      <c r="F533" s="6">
        <f>IF(OR(ISBLANK(online_course_student_data_1!F533),online_course_student_data_1!F533=0),FLOOR(AVERAGE(online_course_student_data_1!F:F),1),online_course_student_data_1!F533)</f>
        <v>15</v>
      </c>
      <c r="G533" s="1">
        <v>45019</v>
      </c>
      <c r="H533" s="5" t="s">
        <v>55</v>
      </c>
      <c r="I533" s="5" t="s">
        <v>56</v>
      </c>
      <c r="J533" s="6">
        <f>IF(online_course_student_data_1!J533&lt;1,online_course_student_data_1!J533*100,online_course_student_data_1!J533)</f>
        <v>71</v>
      </c>
      <c r="K533">
        <f>IF(online_course_student_data_1!K533&gt;10,online_course_student_data_1!K533/60,online_course_student_data_1!K533)</f>
        <v>1.5</v>
      </c>
      <c r="L533" t="s">
        <v>36</v>
      </c>
      <c r="M533" s="6">
        <f>IF(OR(ISBLANK(online_course_student_data_1!M533),online_course_student_data_1!M533&gt;5),MEDIAN(online_course_student_data_1!M:M),online_course_student_data_1!M533)</f>
        <v>4</v>
      </c>
      <c r="N533" s="5" t="str">
        <f>IF(AND(Table2[[#This Row],[Completed]]="Yes",Table2[[#This Row],[Feedback_Rating]]&gt;=4),"Yes","No")</f>
        <v>No</v>
      </c>
      <c r="O533" t="s">
        <v>1619</v>
      </c>
      <c r="P533">
        <f>LEN(Table2[[#This Row],[Session_Attendance]])-LEN(SUBSTITUTE(Table2[[#This Row],[Session_Attendance]],",",""))+1</f>
        <v>4</v>
      </c>
      <c r="Q533" t="str" cm="1">
        <f t="array" ref="Q533">_xlfn.IFS(AND(18&lt;=F533,F533&lt;=22),"Student",AND(23&lt;=F533,F533&lt;=30),"Early Career",AND(31&lt;=F533,F533&lt;=40),"Mid Career",TRUE,"Senior")</f>
        <v>Senior</v>
      </c>
      <c r="R533" t="str" cm="1">
        <f t="array" ref="R533">_xlfn.IFS(AND(0&lt;=J533+K533,J533+K533&lt;=5),"Low",AND(5&lt;=J533+K533,J533+K533&lt;=15),"Medium",TRUE,"High")</f>
        <v>High</v>
      </c>
    </row>
    <row r="534" spans="1:18" x14ac:dyDescent="0.3">
      <c r="A534" s="2" t="s">
        <v>2139</v>
      </c>
      <c r="B534" s="5" t="str">
        <f>PROPER(online_course_student_data_1!B534)</f>
        <v>Jesse Martinez</v>
      </c>
      <c r="C534" t="s">
        <v>2141</v>
      </c>
      <c r="D534" s="5" t="s">
        <v>91</v>
      </c>
      <c r="E534" s="5" t="s">
        <v>26</v>
      </c>
      <c r="F534" s="6">
        <f>IF(OR(ISBLANK(online_course_student_data_1!F534),online_course_student_data_1!F534=0),FLOOR(AVERAGE(online_course_student_data_1!F:F),1),online_course_student_data_1!F534)</f>
        <v>15</v>
      </c>
      <c r="G534" s="1">
        <v>45286</v>
      </c>
      <c r="H534" s="5" t="s">
        <v>294</v>
      </c>
      <c r="I534" s="5" t="s">
        <v>20</v>
      </c>
      <c r="J534" s="6">
        <f>IF(online_course_student_data_1!J534&lt;1,online_course_student_data_1!J534*100,online_course_student_data_1!J534)</f>
        <v>11</v>
      </c>
      <c r="K534">
        <f>IF(online_course_student_data_1!K534&gt;10,online_course_student_data_1!K534/60,online_course_student_data_1!K534)</f>
        <v>0.75</v>
      </c>
      <c r="L534" t="s">
        <v>36</v>
      </c>
      <c r="M534" s="6">
        <f>IF(OR(ISBLANK(online_course_student_data_1!M534),online_course_student_data_1!M534&gt;5),MEDIAN(online_course_student_data_1!M:M),online_course_student_data_1!M534)</f>
        <v>3</v>
      </c>
      <c r="N534" s="5" t="str">
        <f>IF(AND(Table2[[#This Row],[Completed]]="Yes",Table2[[#This Row],[Feedback_Rating]]&gt;=4),"Yes","No")</f>
        <v>No</v>
      </c>
      <c r="O534" t="s">
        <v>2142</v>
      </c>
      <c r="P534">
        <f>LEN(Table2[[#This Row],[Session_Attendance]])-LEN(SUBSTITUTE(Table2[[#This Row],[Session_Attendance]],",",""))+1</f>
        <v>7</v>
      </c>
      <c r="Q534" t="str" cm="1">
        <f t="array" ref="Q534">_xlfn.IFS(AND(18&lt;=F534,F534&lt;=22),"Student",AND(23&lt;=F534,F534&lt;=30),"Early Career",AND(31&lt;=F534,F534&lt;=40),"Mid Career",TRUE,"Senior")</f>
        <v>Senior</v>
      </c>
      <c r="R534" t="str" cm="1">
        <f t="array" ref="R534">_xlfn.IFS(AND(0&lt;=J534+K534,J534+K534&lt;=5),"Low",AND(5&lt;=J534+K534,J534+K534&lt;=15),"Medium",TRUE,"High")</f>
        <v>Medium</v>
      </c>
    </row>
    <row r="535" spans="1:18" x14ac:dyDescent="0.3">
      <c r="A535" s="3" t="s">
        <v>2143</v>
      </c>
      <c r="B535" s="5" t="str">
        <f>PROPER(online_course_student_data_1!B535)</f>
        <v>Mr. Christopher Jacobs Md</v>
      </c>
      <c r="C535" t="s">
        <v>2145</v>
      </c>
      <c r="D535" s="5" t="s">
        <v>91</v>
      </c>
      <c r="E535" s="5" t="s">
        <v>70</v>
      </c>
      <c r="F535" s="6">
        <f>IF(OR(ISBLANK(online_course_student_data_1!F535),online_course_student_data_1!F535=0),FLOOR(AVERAGE(online_course_student_data_1!F:F),1),online_course_student_data_1!F535)</f>
        <v>45</v>
      </c>
      <c r="G535" s="1">
        <v>44812</v>
      </c>
      <c r="H535" s="5" t="s">
        <v>19</v>
      </c>
      <c r="I535" s="5" t="s">
        <v>20</v>
      </c>
      <c r="J535" s="6">
        <f>IF(online_course_student_data_1!J535&lt;1,online_course_student_data_1!J535*100,online_course_student_data_1!J535)</f>
        <v>100</v>
      </c>
      <c r="K535">
        <f>IF(online_course_student_data_1!K535&gt;10,online_course_student_data_1!K535/60,online_course_student_data_1!K535)</f>
        <v>1.5</v>
      </c>
      <c r="L535" t="s">
        <v>29</v>
      </c>
      <c r="M535" s="6">
        <f>IF(OR(ISBLANK(online_course_student_data_1!M535),online_course_student_data_1!M535&gt;5),MEDIAN(online_course_student_data_1!M:M),online_course_student_data_1!M535)</f>
        <v>3</v>
      </c>
      <c r="N535" s="5" t="str">
        <f>IF(AND(Table2[[#This Row],[Completed]]="Yes",Table2[[#This Row],[Feedback_Rating]]&gt;=4),"Yes","No")</f>
        <v>No</v>
      </c>
      <c r="O535" t="s">
        <v>2146</v>
      </c>
      <c r="P535">
        <f>LEN(Table2[[#This Row],[Session_Attendance]])-LEN(SUBSTITUTE(Table2[[#This Row],[Session_Attendance]],",",""))+1</f>
        <v>4</v>
      </c>
      <c r="Q535" t="str" cm="1">
        <f t="array" ref="Q535">_xlfn.IFS(AND(18&lt;=F535,F535&lt;=22),"Student",AND(23&lt;=F535,F535&lt;=30),"Early Career",AND(31&lt;=F535,F535&lt;=40),"Mid Career",TRUE,"Senior")</f>
        <v>Senior</v>
      </c>
      <c r="R535" t="str" cm="1">
        <f t="array" ref="R535">_xlfn.IFS(AND(0&lt;=J535+K535,J535+K535&lt;=5),"Low",AND(5&lt;=J535+K535,J535+K535&lt;=15),"Medium",TRUE,"High")</f>
        <v>High</v>
      </c>
    </row>
    <row r="536" spans="1:18" x14ac:dyDescent="0.3">
      <c r="A536" s="2" t="s">
        <v>2147</v>
      </c>
      <c r="B536" s="5" t="str">
        <f>PROPER(online_course_student_data_1!B536)</f>
        <v>Katherine Green</v>
      </c>
      <c r="C536" t="s">
        <v>2149</v>
      </c>
      <c r="D536" s="5" t="s">
        <v>17</v>
      </c>
      <c r="E536" s="5" t="s">
        <v>85</v>
      </c>
      <c r="F536" s="6">
        <f>IF(OR(ISBLANK(online_course_student_data_1!F536),online_course_student_data_1!F536=0),FLOOR(AVERAGE(online_course_student_data_1!F:F),1),online_course_student_data_1!F536)</f>
        <v>15</v>
      </c>
      <c r="G536" s="1">
        <v>45422</v>
      </c>
      <c r="H536" s="5" t="s">
        <v>165</v>
      </c>
      <c r="I536" s="5" t="s">
        <v>142</v>
      </c>
      <c r="J536" s="6">
        <f>IF(online_course_student_data_1!J536&lt;1,online_course_student_data_1!J536*100,online_course_student_data_1!J536)</f>
        <v>3</v>
      </c>
      <c r="K536">
        <f>IF(online_course_student_data_1!K536&gt;10,online_course_student_data_1!K536/60,online_course_student_data_1!K536)</f>
        <v>2</v>
      </c>
      <c r="L536" t="s">
        <v>36</v>
      </c>
      <c r="M536" s="6">
        <f>IF(OR(ISBLANK(online_course_student_data_1!M536),online_course_student_data_1!M536&gt;5),MEDIAN(online_course_student_data_1!M:M),online_course_student_data_1!M536)</f>
        <v>3</v>
      </c>
      <c r="N536" s="5" t="str">
        <f>IF(AND(Table2[[#This Row],[Completed]]="Yes",Table2[[#This Row],[Feedback_Rating]]&gt;=4),"Yes","No")</f>
        <v>No</v>
      </c>
      <c r="O536" t="s">
        <v>2150</v>
      </c>
      <c r="P536">
        <f>LEN(Table2[[#This Row],[Session_Attendance]])-LEN(SUBSTITUTE(Table2[[#This Row],[Session_Attendance]],",",""))+1</f>
        <v>3</v>
      </c>
      <c r="Q536" t="str" cm="1">
        <f t="array" ref="Q536">_xlfn.IFS(AND(18&lt;=F536,F536&lt;=22),"Student",AND(23&lt;=F536,F536&lt;=30),"Early Career",AND(31&lt;=F536,F536&lt;=40),"Mid Career",TRUE,"Senior")</f>
        <v>Senior</v>
      </c>
      <c r="R536" t="str" cm="1">
        <f t="array" ref="R536">_xlfn.IFS(AND(0&lt;=J536+K536,J536+K536&lt;=5),"Low",AND(5&lt;=J536+K536,J536+K536&lt;=15),"Medium",TRUE,"High")</f>
        <v>Low</v>
      </c>
    </row>
    <row r="537" spans="1:18" x14ac:dyDescent="0.3">
      <c r="A537" s="3" t="s">
        <v>2151</v>
      </c>
      <c r="B537" s="5" t="str">
        <f>PROPER(online_course_student_data_1!B537)</f>
        <v>Joe Johnson</v>
      </c>
      <c r="C537" t="s">
        <v>2153</v>
      </c>
      <c r="D537" s="5" t="s">
        <v>91</v>
      </c>
      <c r="E537" s="5" t="s">
        <v>42</v>
      </c>
      <c r="F537" s="6">
        <f>IF(OR(ISBLANK(online_course_student_data_1!F537),online_course_student_data_1!F537=0),FLOOR(AVERAGE(online_course_student_data_1!F:F),1),online_course_student_data_1!F537)</f>
        <v>20</v>
      </c>
      <c r="G537" s="1">
        <v>44843</v>
      </c>
      <c r="H537" s="5" t="s">
        <v>19</v>
      </c>
      <c r="I537" s="5" t="s">
        <v>20</v>
      </c>
      <c r="J537" s="6">
        <f>IF(online_course_student_data_1!J537&lt;1,online_course_student_data_1!J537*100,online_course_student_data_1!J537)</f>
        <v>88</v>
      </c>
      <c r="K537">
        <f>IF(online_course_student_data_1!K537&gt;10,online_course_student_data_1!K537/60,online_course_student_data_1!K537)</f>
        <v>1.5</v>
      </c>
      <c r="L537" t="s">
        <v>29</v>
      </c>
      <c r="M537" s="6">
        <f>IF(OR(ISBLANK(online_course_student_data_1!M537),online_course_student_data_1!M537&gt;5),MEDIAN(online_course_student_data_1!M:M),online_course_student_data_1!M537)</f>
        <v>4</v>
      </c>
      <c r="N537" s="5" t="str">
        <f>IF(AND(Table2[[#This Row],[Completed]]="Yes",Table2[[#This Row],[Feedback_Rating]]&gt;=4),"Yes","No")</f>
        <v>Yes</v>
      </c>
      <c r="O537" t="s">
        <v>2154</v>
      </c>
      <c r="P537">
        <f>LEN(Table2[[#This Row],[Session_Attendance]])-LEN(SUBSTITUTE(Table2[[#This Row],[Session_Attendance]],",",""))+1</f>
        <v>8</v>
      </c>
      <c r="Q537" t="str" cm="1">
        <f t="array" ref="Q537">_xlfn.IFS(AND(18&lt;=F537,F537&lt;=22),"Student",AND(23&lt;=F537,F537&lt;=30),"Early Career",AND(31&lt;=F537,F537&lt;=40),"Mid Career",TRUE,"Senior")</f>
        <v>Student</v>
      </c>
      <c r="R537" t="str" cm="1">
        <f t="array" ref="R537">_xlfn.IFS(AND(0&lt;=J537+K537,J537+K537&lt;=5),"Low",AND(5&lt;=J537+K537,J537+K537&lt;=15),"Medium",TRUE,"High")</f>
        <v>High</v>
      </c>
    </row>
    <row r="538" spans="1:18" x14ac:dyDescent="0.3">
      <c r="A538" s="2" t="s">
        <v>2155</v>
      </c>
      <c r="B538" s="5" t="str">
        <f>PROPER(online_course_student_data_1!B538)</f>
        <v>Mary Jennings</v>
      </c>
      <c r="C538" t="s">
        <v>2157</v>
      </c>
      <c r="D538" s="5" t="s">
        <v>91</v>
      </c>
      <c r="E538" s="5" t="s">
        <v>26</v>
      </c>
      <c r="F538" s="6">
        <f>IF(OR(ISBLANK(online_course_student_data_1!F538),online_course_student_data_1!F538=0),FLOOR(AVERAGE(online_course_student_data_1!F:F),1),online_course_student_data_1!F538)</f>
        <v>15</v>
      </c>
      <c r="G538" s="1">
        <v>45262</v>
      </c>
      <c r="H538" s="5" t="s">
        <v>34</v>
      </c>
      <c r="I538" s="5" t="s">
        <v>35</v>
      </c>
      <c r="J538" s="6">
        <f>IF(online_course_student_data_1!J538&lt;1,online_course_student_data_1!J538*100,online_course_student_data_1!J538)</f>
        <v>85</v>
      </c>
      <c r="K538">
        <f>IF(online_course_student_data_1!K538&gt;10,online_course_student_data_1!K538/60,online_course_student_data_1!K538)</f>
        <v>2</v>
      </c>
      <c r="L538" t="s">
        <v>29</v>
      </c>
      <c r="M538" s="6">
        <f>IF(OR(ISBLANK(online_course_student_data_1!M538),online_course_student_data_1!M538&gt;5),MEDIAN(online_course_student_data_1!M:M),online_course_student_data_1!M538)</f>
        <v>4</v>
      </c>
      <c r="N538" s="5" t="str">
        <f>IF(AND(Table2[[#This Row],[Completed]]="Yes",Table2[[#This Row],[Feedback_Rating]]&gt;=4),"Yes","No")</f>
        <v>Yes</v>
      </c>
      <c r="O538" t="s">
        <v>2158</v>
      </c>
      <c r="P538">
        <f>LEN(Table2[[#This Row],[Session_Attendance]])-LEN(SUBSTITUTE(Table2[[#This Row],[Session_Attendance]],",",""))+1</f>
        <v>8</v>
      </c>
      <c r="Q538" t="str" cm="1">
        <f t="array" ref="Q538">_xlfn.IFS(AND(18&lt;=F538,F538&lt;=22),"Student",AND(23&lt;=F538,F538&lt;=30),"Early Career",AND(31&lt;=F538,F538&lt;=40),"Mid Career",TRUE,"Senior")</f>
        <v>Senior</v>
      </c>
      <c r="R538" t="str" cm="1">
        <f t="array" ref="R538">_xlfn.IFS(AND(0&lt;=J538+K538,J538+K538&lt;=5),"Low",AND(5&lt;=J538+K538,J538+K538&lt;=15),"Medium",TRUE,"High")</f>
        <v>High</v>
      </c>
    </row>
    <row r="539" spans="1:18" x14ac:dyDescent="0.3">
      <c r="A539" s="3" t="s">
        <v>2159</v>
      </c>
      <c r="B539" s="5" t="str">
        <f>PROPER(online_course_student_data_1!B539)</f>
        <v>Lisa Gomez</v>
      </c>
      <c r="C539" t="s">
        <v>2161</v>
      </c>
      <c r="D539" s="5" t="s">
        <v>17</v>
      </c>
      <c r="E539" s="5" t="s">
        <v>26</v>
      </c>
      <c r="F539" s="6">
        <f>IF(OR(ISBLANK(online_course_student_data_1!F539),online_course_student_data_1!F539=0),FLOOR(AVERAGE(online_course_student_data_1!F:F),1),online_course_student_data_1!F539)</f>
        <v>32</v>
      </c>
      <c r="G539" s="1">
        <v>44744</v>
      </c>
      <c r="H539" s="5" t="s">
        <v>110</v>
      </c>
      <c r="I539" s="5" t="s">
        <v>56</v>
      </c>
      <c r="J539" s="6">
        <f>IF(online_course_student_data_1!J539&lt;1,online_course_student_data_1!J539*100,online_course_student_data_1!J539)</f>
        <v>71</v>
      </c>
      <c r="K539">
        <f>IF(online_course_student_data_1!K539&gt;10,online_course_student_data_1!K539/60,online_course_student_data_1!K539)</f>
        <v>1.5</v>
      </c>
      <c r="L539" t="s">
        <v>36</v>
      </c>
      <c r="M539" s="6">
        <f>IF(OR(ISBLANK(online_course_student_data_1!M539),online_course_student_data_1!M539&gt;5),MEDIAN(online_course_student_data_1!M:M),online_course_student_data_1!M539)</f>
        <v>1</v>
      </c>
      <c r="N539" s="5" t="str">
        <f>IF(AND(Table2[[#This Row],[Completed]]="Yes",Table2[[#This Row],[Feedback_Rating]]&gt;=4),"Yes","No")</f>
        <v>No</v>
      </c>
      <c r="O539" t="s">
        <v>2162</v>
      </c>
      <c r="P539">
        <f>LEN(Table2[[#This Row],[Session_Attendance]])-LEN(SUBSTITUTE(Table2[[#This Row],[Session_Attendance]],",",""))+1</f>
        <v>6</v>
      </c>
      <c r="Q539" t="str" cm="1">
        <f t="array" ref="Q539">_xlfn.IFS(AND(18&lt;=F539,F539&lt;=22),"Student",AND(23&lt;=F539,F539&lt;=30),"Early Career",AND(31&lt;=F539,F539&lt;=40),"Mid Career",TRUE,"Senior")</f>
        <v>Mid Career</v>
      </c>
      <c r="R539" t="str" cm="1">
        <f t="array" ref="R539">_xlfn.IFS(AND(0&lt;=J539+K539,J539+K539&lt;=5),"Low",AND(5&lt;=J539+K539,J539+K539&lt;=15),"Medium",TRUE,"High")</f>
        <v>High</v>
      </c>
    </row>
    <row r="540" spans="1:18" x14ac:dyDescent="0.3">
      <c r="A540" s="2" t="s">
        <v>2163</v>
      </c>
      <c r="B540" s="5" t="str">
        <f>PROPER(online_course_student_data_1!B540)</f>
        <v>Steven Peterson</v>
      </c>
      <c r="C540" t="s">
        <v>2165</v>
      </c>
      <c r="D540" s="5" t="s">
        <v>91</v>
      </c>
      <c r="E540" s="5" t="s">
        <v>26</v>
      </c>
      <c r="F540" s="6">
        <f>IF(OR(ISBLANK(online_course_student_data_1!F540),online_course_student_data_1!F540=0),FLOOR(AVERAGE(online_course_student_data_1!F:F),1),online_course_student_data_1!F540)</f>
        <v>15</v>
      </c>
      <c r="G540" s="1">
        <v>45227</v>
      </c>
      <c r="H540" s="5" t="s">
        <v>65</v>
      </c>
      <c r="I540" s="5" t="s">
        <v>28</v>
      </c>
      <c r="J540" s="6">
        <f>IF(online_course_student_data_1!J540&lt;1,online_course_student_data_1!J540*100,online_course_student_data_1!J540)</f>
        <v>5</v>
      </c>
      <c r="K540">
        <f>IF(online_course_student_data_1!K540&gt;10,online_course_student_data_1!K540/60,online_course_student_data_1!K540)</f>
        <v>2</v>
      </c>
      <c r="L540" t="s">
        <v>29</v>
      </c>
      <c r="M540" s="6">
        <f>IF(OR(ISBLANK(online_course_student_data_1!M540),online_course_student_data_1!M540&gt;5),MEDIAN(online_course_student_data_1!M:M),online_course_student_data_1!M540)</f>
        <v>2</v>
      </c>
      <c r="N540" s="5" t="str">
        <f>IF(AND(Table2[[#This Row],[Completed]]="Yes",Table2[[#This Row],[Feedback_Rating]]&gt;=4),"Yes","No")</f>
        <v>No</v>
      </c>
      <c r="O540" t="s">
        <v>2166</v>
      </c>
      <c r="P540">
        <f>LEN(Table2[[#This Row],[Session_Attendance]])-LEN(SUBSTITUTE(Table2[[#This Row],[Session_Attendance]],",",""))+1</f>
        <v>3</v>
      </c>
      <c r="Q540" t="str" cm="1">
        <f t="array" ref="Q540">_xlfn.IFS(AND(18&lt;=F540,F540&lt;=22),"Student",AND(23&lt;=F540,F540&lt;=30),"Early Career",AND(31&lt;=F540,F540&lt;=40),"Mid Career",TRUE,"Senior")</f>
        <v>Senior</v>
      </c>
      <c r="R540" t="str" cm="1">
        <f t="array" ref="R540">_xlfn.IFS(AND(0&lt;=J540+K540,J540+K540&lt;=5),"Low",AND(5&lt;=J540+K540,J540+K540&lt;=15),"Medium",TRUE,"High")</f>
        <v>Medium</v>
      </c>
    </row>
    <row r="541" spans="1:18" x14ac:dyDescent="0.3">
      <c r="A541" s="3" t="s">
        <v>2167</v>
      </c>
      <c r="B541" s="5" t="str">
        <f>PROPER(online_course_student_data_1!B541)</f>
        <v>Ana Torres</v>
      </c>
      <c r="C541" t="s">
        <v>2169</v>
      </c>
      <c r="D541" s="5" t="s">
        <v>91</v>
      </c>
      <c r="E541" s="5" t="s">
        <v>26</v>
      </c>
      <c r="F541" s="6">
        <f>IF(OR(ISBLANK(online_course_student_data_1!F541),online_course_student_data_1!F541=0),FLOOR(AVERAGE(online_course_student_data_1!F:F),1),online_course_student_data_1!F541)</f>
        <v>15</v>
      </c>
      <c r="G541" s="1">
        <v>45022</v>
      </c>
      <c r="H541" s="5" t="s">
        <v>65</v>
      </c>
      <c r="I541" s="5" t="s">
        <v>28</v>
      </c>
      <c r="J541" s="6">
        <f>IF(online_course_student_data_1!J541&lt;1,online_course_student_data_1!J541*100,online_course_student_data_1!J541)</f>
        <v>40</v>
      </c>
      <c r="K541">
        <f>IF(online_course_student_data_1!K541&gt;10,online_course_student_data_1!K541/60,online_course_student_data_1!K541)</f>
        <v>2</v>
      </c>
      <c r="L541" t="s">
        <v>36</v>
      </c>
      <c r="M541" s="6">
        <f>IF(OR(ISBLANK(online_course_student_data_1!M541),online_course_student_data_1!M541&gt;5),MEDIAN(online_course_student_data_1!M:M),online_course_student_data_1!M541)</f>
        <v>4</v>
      </c>
      <c r="N541" s="5" t="str">
        <f>IF(AND(Table2[[#This Row],[Completed]]="Yes",Table2[[#This Row],[Feedback_Rating]]&gt;=4),"Yes","No")</f>
        <v>No</v>
      </c>
      <c r="O541" t="s">
        <v>2170</v>
      </c>
      <c r="P541">
        <f>LEN(Table2[[#This Row],[Session_Attendance]])-LEN(SUBSTITUTE(Table2[[#This Row],[Session_Attendance]],",",""))+1</f>
        <v>6</v>
      </c>
      <c r="Q541" t="str" cm="1">
        <f t="array" ref="Q541">_xlfn.IFS(AND(18&lt;=F541,F541&lt;=22),"Student",AND(23&lt;=F541,F541&lt;=30),"Early Career",AND(31&lt;=F541,F541&lt;=40),"Mid Career",TRUE,"Senior")</f>
        <v>Senior</v>
      </c>
      <c r="R541" t="str" cm="1">
        <f t="array" ref="R541">_xlfn.IFS(AND(0&lt;=J541+K541,J541+K541&lt;=5),"Low",AND(5&lt;=J541+K541,J541+K541&lt;=15),"Medium",TRUE,"High")</f>
        <v>High</v>
      </c>
    </row>
    <row r="542" spans="1:18" x14ac:dyDescent="0.3">
      <c r="A542" s="2" t="s">
        <v>2171</v>
      </c>
      <c r="B542" s="5" t="str">
        <f>PROPER(online_course_student_data_1!B542)</f>
        <v>Deborah Dominguez</v>
      </c>
      <c r="C542" t="s">
        <v>2173</v>
      </c>
      <c r="D542" s="5" t="s">
        <v>91</v>
      </c>
      <c r="E542" s="5" t="s">
        <v>70</v>
      </c>
      <c r="F542" s="6">
        <f>IF(OR(ISBLANK(online_course_student_data_1!F542),online_course_student_data_1!F542=0),FLOOR(AVERAGE(online_course_student_data_1!F:F),1),online_course_student_data_1!F542)</f>
        <v>33</v>
      </c>
      <c r="G542" s="1">
        <v>45679</v>
      </c>
      <c r="H542" s="5" t="s">
        <v>19</v>
      </c>
      <c r="I542" s="5" t="s">
        <v>20</v>
      </c>
      <c r="J542" s="6">
        <f>IF(online_course_student_data_1!J542&lt;1,online_course_student_data_1!J542*100,online_course_student_data_1!J542)</f>
        <v>4</v>
      </c>
      <c r="K542">
        <f>IF(online_course_student_data_1!K542&gt;10,online_course_student_data_1!K542/60,online_course_student_data_1!K542)</f>
        <v>1.5</v>
      </c>
      <c r="L542" t="s">
        <v>36</v>
      </c>
      <c r="M542" s="6">
        <f>IF(OR(ISBLANK(online_course_student_data_1!M542),online_course_student_data_1!M542&gt;5),MEDIAN(online_course_student_data_1!M:M),online_course_student_data_1!M542)</f>
        <v>4</v>
      </c>
      <c r="N542" s="5" t="str">
        <f>IF(AND(Table2[[#This Row],[Completed]]="Yes",Table2[[#This Row],[Feedback_Rating]]&gt;=4),"Yes","No")</f>
        <v>No</v>
      </c>
      <c r="O542" t="s">
        <v>2174</v>
      </c>
      <c r="P542">
        <f>LEN(Table2[[#This Row],[Session_Attendance]])-LEN(SUBSTITUTE(Table2[[#This Row],[Session_Attendance]],",",""))+1</f>
        <v>3</v>
      </c>
      <c r="Q542" t="str" cm="1">
        <f t="array" ref="Q542">_xlfn.IFS(AND(18&lt;=F542,F542&lt;=22),"Student",AND(23&lt;=F542,F542&lt;=30),"Early Career",AND(31&lt;=F542,F542&lt;=40),"Mid Career",TRUE,"Senior")</f>
        <v>Mid Career</v>
      </c>
      <c r="R542" t="str" cm="1">
        <f t="array" ref="R542">_xlfn.IFS(AND(0&lt;=J542+K542,J542+K542&lt;=5),"Low",AND(5&lt;=J542+K542,J542+K542&lt;=15),"Medium",TRUE,"High")</f>
        <v>Medium</v>
      </c>
    </row>
    <row r="543" spans="1:18" x14ac:dyDescent="0.3">
      <c r="A543" s="3" t="s">
        <v>2175</v>
      </c>
      <c r="B543" s="5" t="str">
        <f>PROPER(online_course_student_data_1!B543)</f>
        <v>Carol Evans</v>
      </c>
      <c r="C543" t="s">
        <v>2177</v>
      </c>
      <c r="D543" s="5" t="s">
        <v>17</v>
      </c>
      <c r="E543" s="5" t="s">
        <v>42</v>
      </c>
      <c r="F543" s="6">
        <f>IF(OR(ISBLANK(online_course_student_data_1!F543),online_course_student_data_1!F543=0),FLOOR(AVERAGE(online_course_student_data_1!F:F),1),online_course_student_data_1!F543)</f>
        <v>23</v>
      </c>
      <c r="G543" s="1">
        <v>45179</v>
      </c>
      <c r="H543" s="5" t="s">
        <v>65</v>
      </c>
      <c r="I543" s="5" t="s">
        <v>28</v>
      </c>
      <c r="J543" s="6">
        <f>IF(online_course_student_data_1!J543&lt;1,online_course_student_data_1!J543*100,online_course_student_data_1!J543)</f>
        <v>92</v>
      </c>
      <c r="K543">
        <f>IF(online_course_student_data_1!K543&gt;10,online_course_student_data_1!K543/60,online_course_student_data_1!K543)</f>
        <v>2</v>
      </c>
      <c r="L543" t="s">
        <v>29</v>
      </c>
      <c r="M543" s="6">
        <f>IF(OR(ISBLANK(online_course_student_data_1!M543),online_course_student_data_1!M543&gt;5),MEDIAN(online_course_student_data_1!M:M),online_course_student_data_1!M543)</f>
        <v>4</v>
      </c>
      <c r="N543" s="5" t="str">
        <f>IF(AND(Table2[[#This Row],[Completed]]="Yes",Table2[[#This Row],[Feedback_Rating]]&gt;=4),"Yes","No")</f>
        <v>Yes</v>
      </c>
      <c r="O543" t="s">
        <v>2178</v>
      </c>
      <c r="P543">
        <f>LEN(Table2[[#This Row],[Session_Attendance]])-LEN(SUBSTITUTE(Table2[[#This Row],[Session_Attendance]],",",""))+1</f>
        <v>8</v>
      </c>
      <c r="Q543" t="str" cm="1">
        <f t="array" ref="Q543">_xlfn.IFS(AND(18&lt;=F543,F543&lt;=22),"Student",AND(23&lt;=F543,F543&lt;=30),"Early Career",AND(31&lt;=F543,F543&lt;=40),"Mid Career",TRUE,"Senior")</f>
        <v>Early Career</v>
      </c>
      <c r="R543" t="str" cm="1">
        <f t="array" ref="R543">_xlfn.IFS(AND(0&lt;=J543+K543,J543+K543&lt;=5),"Low",AND(5&lt;=J543+K543,J543+K543&lt;=15),"Medium",TRUE,"High")</f>
        <v>High</v>
      </c>
    </row>
    <row r="544" spans="1:18" x14ac:dyDescent="0.3">
      <c r="A544" s="2" t="s">
        <v>2179</v>
      </c>
      <c r="B544" s="5" t="str">
        <f>PROPER(online_course_student_data_1!B544)</f>
        <v>Kenneth Ballard</v>
      </c>
      <c r="C544" t="s">
        <v>2181</v>
      </c>
      <c r="D544" s="5" t="s">
        <v>17</v>
      </c>
      <c r="E544" s="5" t="s">
        <v>85</v>
      </c>
      <c r="F544" s="6">
        <f>IF(OR(ISBLANK(online_course_student_data_1!F544),online_course_student_data_1!F544=0),FLOOR(AVERAGE(online_course_student_data_1!F:F),1),online_course_student_data_1!F544)</f>
        <v>15</v>
      </c>
      <c r="G544" s="1">
        <v>45490</v>
      </c>
      <c r="H544" s="5" t="s">
        <v>27</v>
      </c>
      <c r="I544" s="5" t="s">
        <v>28</v>
      </c>
      <c r="J544" s="6">
        <f>IF(online_course_student_data_1!J544&lt;1,online_course_student_data_1!J544*100,online_course_student_data_1!J544)</f>
        <v>0</v>
      </c>
      <c r="K544">
        <f>IF(online_course_student_data_1!K544&gt;10,online_course_student_data_1!K544/60,online_course_student_data_1!K544)</f>
        <v>0.75</v>
      </c>
      <c r="L544" t="s">
        <v>29</v>
      </c>
      <c r="M544" s="6">
        <f>IF(OR(ISBLANK(online_course_student_data_1!M544),online_course_student_data_1!M544&gt;5),MEDIAN(online_course_student_data_1!M:M),online_course_student_data_1!M544)</f>
        <v>5</v>
      </c>
      <c r="N544" s="5" t="str">
        <f>IF(AND(Table2[[#This Row],[Completed]]="Yes",Table2[[#This Row],[Feedback_Rating]]&gt;=4),"Yes","No")</f>
        <v>Yes</v>
      </c>
      <c r="O544" t="s">
        <v>270</v>
      </c>
      <c r="P544">
        <f>LEN(Table2[[#This Row],[Session_Attendance]])-LEN(SUBSTITUTE(Table2[[#This Row],[Session_Attendance]],",",""))+1</f>
        <v>4</v>
      </c>
      <c r="Q544" t="str" cm="1">
        <f t="array" ref="Q544">_xlfn.IFS(AND(18&lt;=F544,F544&lt;=22),"Student",AND(23&lt;=F544,F544&lt;=30),"Early Career",AND(31&lt;=F544,F544&lt;=40),"Mid Career",TRUE,"Senior")</f>
        <v>Senior</v>
      </c>
      <c r="R544" t="str" cm="1">
        <f t="array" ref="R544">_xlfn.IFS(AND(0&lt;=J544+K544,J544+K544&lt;=5),"Low",AND(5&lt;=J544+K544,J544+K544&lt;=15),"Medium",TRUE,"High")</f>
        <v>Low</v>
      </c>
    </row>
    <row r="545" spans="1:18" x14ac:dyDescent="0.3">
      <c r="A545" s="3" t="s">
        <v>2182</v>
      </c>
      <c r="B545" s="5" t="str">
        <f>PROPER(online_course_student_data_1!B545)</f>
        <v>Matthew Edwards</v>
      </c>
      <c r="C545" t="s">
        <v>4733</v>
      </c>
      <c r="D545" s="5" t="s">
        <v>17</v>
      </c>
      <c r="E545" s="5" t="s">
        <v>48</v>
      </c>
      <c r="F545" s="6">
        <f>IF(OR(ISBLANK(online_course_student_data_1!F545),online_course_student_data_1!F545=0),FLOOR(AVERAGE(online_course_student_data_1!F:F),1),online_course_student_data_1!F545)</f>
        <v>15</v>
      </c>
      <c r="G545" s="1">
        <v>45670</v>
      </c>
      <c r="H545" s="5" t="s">
        <v>294</v>
      </c>
      <c r="I545" s="5" t="s">
        <v>20</v>
      </c>
      <c r="J545" s="6">
        <f>IF(online_course_student_data_1!J545&lt;1,online_course_student_data_1!J545*100,online_course_student_data_1!J545)</f>
        <v>13</v>
      </c>
      <c r="K545">
        <f>IF(online_course_student_data_1!K545&gt;10,online_course_student_data_1!K545/60,online_course_student_data_1!K545)</f>
        <v>2</v>
      </c>
      <c r="L545" t="s">
        <v>29</v>
      </c>
      <c r="M545" s="6">
        <f>IF(OR(ISBLANK(online_course_student_data_1!M545),online_course_student_data_1!M545&gt;5),MEDIAN(online_course_student_data_1!M:M),online_course_student_data_1!M545)</f>
        <v>4</v>
      </c>
      <c r="N545" s="5" t="str">
        <f>IF(AND(Table2[[#This Row],[Completed]]="Yes",Table2[[#This Row],[Feedback_Rating]]&gt;=4),"Yes","No")</f>
        <v>Yes</v>
      </c>
      <c r="O545" t="s">
        <v>2184</v>
      </c>
      <c r="P545">
        <f>LEN(Table2[[#This Row],[Session_Attendance]])-LEN(SUBSTITUTE(Table2[[#This Row],[Session_Attendance]],",",""))+1</f>
        <v>2</v>
      </c>
      <c r="Q545" t="str" cm="1">
        <f t="array" ref="Q545">_xlfn.IFS(AND(18&lt;=F545,F545&lt;=22),"Student",AND(23&lt;=F545,F545&lt;=30),"Early Career",AND(31&lt;=F545,F545&lt;=40),"Mid Career",TRUE,"Senior")</f>
        <v>Senior</v>
      </c>
      <c r="R545" t="str" cm="1">
        <f t="array" ref="R545">_xlfn.IFS(AND(0&lt;=J545+K545,J545+K545&lt;=5),"Low",AND(5&lt;=J545+K545,J545+K545&lt;=15),"Medium",TRUE,"High")</f>
        <v>Medium</v>
      </c>
    </row>
    <row r="546" spans="1:18" x14ac:dyDescent="0.3">
      <c r="A546" s="2" t="s">
        <v>2185</v>
      </c>
      <c r="B546" s="5" t="str">
        <f>PROPER(online_course_student_data_1!B546)</f>
        <v>Phillip White</v>
      </c>
      <c r="C546" t="s">
        <v>2187</v>
      </c>
      <c r="D546" s="5" t="s">
        <v>91</v>
      </c>
      <c r="E546" s="5" t="s">
        <v>85</v>
      </c>
      <c r="F546" s="6">
        <f>IF(OR(ISBLANK(online_course_student_data_1!F546),online_course_student_data_1!F546=0),FLOOR(AVERAGE(online_course_student_data_1!F:F),1),online_course_student_data_1!F546)</f>
        <v>45</v>
      </c>
      <c r="G546" s="1">
        <v>45301</v>
      </c>
      <c r="H546" s="5" t="s">
        <v>294</v>
      </c>
      <c r="I546" s="5" t="s">
        <v>20</v>
      </c>
      <c r="J546" s="6">
        <f>IF(online_course_student_data_1!J546&lt;1,online_course_student_data_1!J546*100,online_course_student_data_1!J546)</f>
        <v>56.999999999999993</v>
      </c>
      <c r="K546">
        <f>IF(online_course_student_data_1!K546&gt;10,online_course_student_data_1!K546/60,online_course_student_data_1!K546)</f>
        <v>1</v>
      </c>
      <c r="L546" t="s">
        <v>29</v>
      </c>
      <c r="M546" s="6">
        <f>IF(OR(ISBLANK(online_course_student_data_1!M546),online_course_student_data_1!M546&gt;5),MEDIAN(online_course_student_data_1!M:M),online_course_student_data_1!M546)</f>
        <v>3</v>
      </c>
      <c r="N546" s="5" t="str">
        <f>IF(AND(Table2[[#This Row],[Completed]]="Yes",Table2[[#This Row],[Feedback_Rating]]&gt;=4),"Yes","No")</f>
        <v>No</v>
      </c>
      <c r="O546" t="s">
        <v>2188</v>
      </c>
      <c r="P546">
        <f>LEN(Table2[[#This Row],[Session_Attendance]])-LEN(SUBSTITUTE(Table2[[#This Row],[Session_Attendance]],",",""))+1</f>
        <v>1</v>
      </c>
      <c r="Q546" t="str" cm="1">
        <f t="array" ref="Q546">_xlfn.IFS(AND(18&lt;=F546,F546&lt;=22),"Student",AND(23&lt;=F546,F546&lt;=30),"Early Career",AND(31&lt;=F546,F546&lt;=40),"Mid Career",TRUE,"Senior")</f>
        <v>Senior</v>
      </c>
      <c r="R546" t="str" cm="1">
        <f t="array" ref="R546">_xlfn.IFS(AND(0&lt;=J546+K546,J546+K546&lt;=5),"Low",AND(5&lt;=J546+K546,J546+K546&lt;=15),"Medium",TRUE,"High")</f>
        <v>High</v>
      </c>
    </row>
    <row r="547" spans="1:18" x14ac:dyDescent="0.3">
      <c r="A547" s="3" t="s">
        <v>2189</v>
      </c>
      <c r="B547" s="5" t="str">
        <f>PROPER(online_course_student_data_1!B547)</f>
        <v>Curtis Ford</v>
      </c>
      <c r="C547" t="s">
        <v>2191</v>
      </c>
      <c r="D547" s="5" t="s">
        <v>91</v>
      </c>
      <c r="E547" s="5" t="s">
        <v>70</v>
      </c>
      <c r="F547" s="6">
        <f>IF(OR(ISBLANK(online_course_student_data_1!F547),online_course_student_data_1!F547=0),FLOOR(AVERAGE(online_course_student_data_1!F:F),1),online_course_student_data_1!F547)</f>
        <v>18</v>
      </c>
      <c r="G547" s="1">
        <v>45331</v>
      </c>
      <c r="H547" s="5" t="s">
        <v>34</v>
      </c>
      <c r="I547" s="5" t="s">
        <v>35</v>
      </c>
      <c r="J547" s="6">
        <f>IF(online_course_student_data_1!J547&lt;1,online_course_student_data_1!J547*100,online_course_student_data_1!J547)</f>
        <v>48</v>
      </c>
      <c r="K547">
        <f>IF(online_course_student_data_1!K547&gt;10,online_course_student_data_1!K547/60,online_course_student_data_1!K547)</f>
        <v>0.75</v>
      </c>
      <c r="L547" t="s">
        <v>36</v>
      </c>
      <c r="M547" s="6">
        <f>IF(OR(ISBLANK(online_course_student_data_1!M547),online_course_student_data_1!M547&gt;5),MEDIAN(online_course_student_data_1!M:M),online_course_student_data_1!M547)</f>
        <v>1</v>
      </c>
      <c r="N547" s="5" t="str">
        <f>IF(AND(Table2[[#This Row],[Completed]]="Yes",Table2[[#This Row],[Feedback_Rating]]&gt;=4),"Yes","No")</f>
        <v>No</v>
      </c>
      <c r="O547" t="s">
        <v>2192</v>
      </c>
      <c r="P547">
        <f>LEN(Table2[[#This Row],[Session_Attendance]])-LEN(SUBSTITUTE(Table2[[#This Row],[Session_Attendance]],",",""))+1</f>
        <v>2</v>
      </c>
      <c r="Q547" t="str" cm="1">
        <f t="array" ref="Q547">_xlfn.IFS(AND(18&lt;=F547,F547&lt;=22),"Student",AND(23&lt;=F547,F547&lt;=30),"Early Career",AND(31&lt;=F547,F547&lt;=40),"Mid Career",TRUE,"Senior")</f>
        <v>Student</v>
      </c>
      <c r="R547" t="str" cm="1">
        <f t="array" ref="R547">_xlfn.IFS(AND(0&lt;=J547+K547,J547+K547&lt;=5),"Low",AND(5&lt;=J547+K547,J547+K547&lt;=15),"Medium",TRUE,"High")</f>
        <v>High</v>
      </c>
    </row>
    <row r="548" spans="1:18" x14ac:dyDescent="0.3">
      <c r="A548" s="2" t="s">
        <v>2193</v>
      </c>
      <c r="B548" s="5" t="str">
        <f>PROPER(online_course_student_data_1!B548)</f>
        <v>Maria Scott</v>
      </c>
      <c r="C548" t="s">
        <v>2195</v>
      </c>
      <c r="D548" s="5" t="s">
        <v>91</v>
      </c>
      <c r="E548" s="5" t="s">
        <v>26</v>
      </c>
      <c r="F548" s="6">
        <f>IF(OR(ISBLANK(online_course_student_data_1!F548),online_course_student_data_1!F548=0),FLOOR(AVERAGE(online_course_student_data_1!F:F),1),online_course_student_data_1!F548)</f>
        <v>39</v>
      </c>
      <c r="G548" s="1">
        <v>45642</v>
      </c>
      <c r="H548" s="5" t="s">
        <v>71</v>
      </c>
      <c r="I548" s="5" t="s">
        <v>35</v>
      </c>
      <c r="J548" s="6">
        <f>IF(online_course_student_data_1!J548&lt;1,online_course_student_data_1!J548*100,online_course_student_data_1!J548)</f>
        <v>55.000000000000007</v>
      </c>
      <c r="K548">
        <f>IF(online_course_student_data_1!K548&gt;10,online_course_student_data_1!K548/60,online_course_student_data_1!K548)</f>
        <v>1.5</v>
      </c>
      <c r="L548" t="s">
        <v>29</v>
      </c>
      <c r="M548" s="6">
        <f>IF(OR(ISBLANK(online_course_student_data_1!M548),online_course_student_data_1!M548&gt;5),MEDIAN(online_course_student_data_1!M:M),online_course_student_data_1!M548)</f>
        <v>4</v>
      </c>
      <c r="N548" s="5" t="str">
        <f>IF(AND(Table2[[#This Row],[Completed]]="Yes",Table2[[#This Row],[Feedback_Rating]]&gt;=4),"Yes","No")</f>
        <v>Yes</v>
      </c>
      <c r="O548" t="s">
        <v>2196</v>
      </c>
      <c r="P548">
        <f>LEN(Table2[[#This Row],[Session_Attendance]])-LEN(SUBSTITUTE(Table2[[#This Row],[Session_Attendance]],",",""))+1</f>
        <v>3</v>
      </c>
      <c r="Q548" t="str" cm="1">
        <f t="array" ref="Q548">_xlfn.IFS(AND(18&lt;=F548,F548&lt;=22),"Student",AND(23&lt;=F548,F548&lt;=30),"Early Career",AND(31&lt;=F548,F548&lt;=40),"Mid Career",TRUE,"Senior")</f>
        <v>Mid Career</v>
      </c>
      <c r="R548" t="str" cm="1">
        <f t="array" ref="R548">_xlfn.IFS(AND(0&lt;=J548+K548,J548+K548&lt;=5),"Low",AND(5&lt;=J548+K548,J548+K548&lt;=15),"Medium",TRUE,"High")</f>
        <v>High</v>
      </c>
    </row>
    <row r="549" spans="1:18" x14ac:dyDescent="0.3">
      <c r="A549" s="3" t="s">
        <v>2197</v>
      </c>
      <c r="B549" s="5" t="str">
        <f>PROPER(online_course_student_data_1!B549)</f>
        <v>Amanda Moore</v>
      </c>
      <c r="C549" t="s">
        <v>2199</v>
      </c>
      <c r="D549" s="5" t="s">
        <v>17</v>
      </c>
      <c r="E549" s="5" t="s">
        <v>48</v>
      </c>
      <c r="F549" s="6">
        <f>IF(OR(ISBLANK(online_course_student_data_1!F549),online_course_student_data_1!F549=0),FLOOR(AVERAGE(online_course_student_data_1!F:F),1),online_course_student_data_1!F549)</f>
        <v>15</v>
      </c>
      <c r="G549" s="1">
        <v>45412</v>
      </c>
      <c r="H549" s="5" t="s">
        <v>165</v>
      </c>
      <c r="I549" s="5" t="s">
        <v>142</v>
      </c>
      <c r="J549" s="6">
        <f>IF(online_course_student_data_1!J549&lt;1,online_course_student_data_1!J549*100,online_course_student_data_1!J549)</f>
        <v>72</v>
      </c>
      <c r="K549">
        <f>IF(online_course_student_data_1!K549&gt;10,online_course_student_data_1!K549/60,online_course_student_data_1!K549)</f>
        <v>2</v>
      </c>
      <c r="L549" t="s">
        <v>29</v>
      </c>
      <c r="M549" s="6">
        <f>IF(OR(ISBLANK(online_course_student_data_1!M549),online_course_student_data_1!M549&gt;5),MEDIAN(online_course_student_data_1!M:M),online_course_student_data_1!M549)</f>
        <v>5</v>
      </c>
      <c r="N549" s="5" t="str">
        <f>IF(AND(Table2[[#This Row],[Completed]]="Yes",Table2[[#This Row],[Feedback_Rating]]&gt;=4),"Yes","No")</f>
        <v>Yes</v>
      </c>
      <c r="O549" t="s">
        <v>1117</v>
      </c>
      <c r="P549">
        <f>LEN(Table2[[#This Row],[Session_Attendance]])-LEN(SUBSTITUTE(Table2[[#This Row],[Session_Attendance]],",",""))+1</f>
        <v>8</v>
      </c>
      <c r="Q549" t="str" cm="1">
        <f t="array" ref="Q549">_xlfn.IFS(AND(18&lt;=F549,F549&lt;=22),"Student",AND(23&lt;=F549,F549&lt;=30),"Early Career",AND(31&lt;=F549,F549&lt;=40),"Mid Career",TRUE,"Senior")</f>
        <v>Senior</v>
      </c>
      <c r="R549" t="str" cm="1">
        <f t="array" ref="R549">_xlfn.IFS(AND(0&lt;=J549+K549,J549+K549&lt;=5),"Low",AND(5&lt;=J549+K549,J549+K549&lt;=15),"Medium",TRUE,"High")</f>
        <v>High</v>
      </c>
    </row>
    <row r="550" spans="1:18" x14ac:dyDescent="0.3">
      <c r="A550" s="2" t="s">
        <v>2200</v>
      </c>
      <c r="B550" s="5" t="str">
        <f>PROPER(online_course_student_data_1!B550)</f>
        <v>Edward Brown</v>
      </c>
      <c r="C550" t="s">
        <v>2202</v>
      </c>
      <c r="D550" s="5" t="s">
        <v>17</v>
      </c>
      <c r="E550" s="5" t="s">
        <v>42</v>
      </c>
      <c r="F550" s="6">
        <f>IF(OR(ISBLANK(online_course_student_data_1!F550),online_course_student_data_1!F550=0),FLOOR(AVERAGE(online_course_student_data_1!F:F),1),online_course_student_data_1!F550)</f>
        <v>15</v>
      </c>
      <c r="G550" s="1">
        <v>44688</v>
      </c>
      <c r="H550" s="5" t="s">
        <v>65</v>
      </c>
      <c r="I550" s="5" t="s">
        <v>28</v>
      </c>
      <c r="J550" s="6">
        <f>IF(online_course_student_data_1!J550&lt;1,online_course_student_data_1!J550*100,online_course_student_data_1!J550)</f>
        <v>87</v>
      </c>
      <c r="K550">
        <f>IF(online_course_student_data_1!K550&gt;10,online_course_student_data_1!K550/60,online_course_student_data_1!K550)</f>
        <v>1</v>
      </c>
      <c r="L550" t="s">
        <v>36</v>
      </c>
      <c r="M550" s="6">
        <f>IF(OR(ISBLANK(online_course_student_data_1!M550),online_course_student_data_1!M550&gt;5),MEDIAN(online_course_student_data_1!M:M),online_course_student_data_1!M550)</f>
        <v>4</v>
      </c>
      <c r="N550" s="5" t="str">
        <f>IF(AND(Table2[[#This Row],[Completed]]="Yes",Table2[[#This Row],[Feedback_Rating]]&gt;=4),"Yes","No")</f>
        <v>No</v>
      </c>
      <c r="O550" t="s">
        <v>2203</v>
      </c>
      <c r="P550">
        <f>LEN(Table2[[#This Row],[Session_Attendance]])-LEN(SUBSTITUTE(Table2[[#This Row],[Session_Attendance]],",",""))+1</f>
        <v>8</v>
      </c>
      <c r="Q550" t="str" cm="1">
        <f t="array" ref="Q550">_xlfn.IFS(AND(18&lt;=F550,F550&lt;=22),"Student",AND(23&lt;=F550,F550&lt;=30),"Early Career",AND(31&lt;=F550,F550&lt;=40),"Mid Career",TRUE,"Senior")</f>
        <v>Senior</v>
      </c>
      <c r="R550" t="str" cm="1">
        <f t="array" ref="R550">_xlfn.IFS(AND(0&lt;=J550+K550,J550+K550&lt;=5),"Low",AND(5&lt;=J550+K550,J550+K550&lt;=15),"Medium",TRUE,"High")</f>
        <v>High</v>
      </c>
    </row>
    <row r="551" spans="1:18" x14ac:dyDescent="0.3">
      <c r="A551" s="3" t="s">
        <v>2204</v>
      </c>
      <c r="B551" s="5" t="str">
        <f>PROPER(online_course_student_data_1!B551)</f>
        <v>Barbara Beck</v>
      </c>
      <c r="C551" t="s">
        <v>2206</v>
      </c>
      <c r="D551" s="5" t="s">
        <v>17</v>
      </c>
      <c r="E551" s="5" t="s">
        <v>26</v>
      </c>
      <c r="F551" s="6">
        <f>IF(OR(ISBLANK(online_course_student_data_1!F551),online_course_student_data_1!F551=0),FLOOR(AVERAGE(online_course_student_data_1!F:F),1),online_course_student_data_1!F551)</f>
        <v>34</v>
      </c>
      <c r="G551" s="1">
        <v>44876</v>
      </c>
      <c r="H551" s="5" t="s">
        <v>34</v>
      </c>
      <c r="I551" s="5" t="s">
        <v>35</v>
      </c>
      <c r="J551" s="6">
        <f>IF(online_course_student_data_1!J551&lt;1,online_course_student_data_1!J551*100,online_course_student_data_1!J551)</f>
        <v>31</v>
      </c>
      <c r="K551">
        <f>IF(online_course_student_data_1!K551&gt;10,online_course_student_data_1!K551/60,online_course_student_data_1!K551)</f>
        <v>1</v>
      </c>
      <c r="L551" t="s">
        <v>36</v>
      </c>
      <c r="M551" s="6">
        <f>IF(OR(ISBLANK(online_course_student_data_1!M551),online_course_student_data_1!M551&gt;5),MEDIAN(online_course_student_data_1!M:M),online_course_student_data_1!M551)</f>
        <v>5</v>
      </c>
      <c r="N551" s="5" t="str">
        <f>IF(AND(Table2[[#This Row],[Completed]]="Yes",Table2[[#This Row],[Feedback_Rating]]&gt;=4),"Yes","No")</f>
        <v>No</v>
      </c>
      <c r="O551" t="s">
        <v>2207</v>
      </c>
      <c r="P551">
        <f>LEN(Table2[[#This Row],[Session_Attendance]])-LEN(SUBSTITUTE(Table2[[#This Row],[Session_Attendance]],",",""))+1</f>
        <v>3</v>
      </c>
      <c r="Q551" t="str" cm="1">
        <f t="array" ref="Q551">_xlfn.IFS(AND(18&lt;=F551,F551&lt;=22),"Student",AND(23&lt;=F551,F551&lt;=30),"Early Career",AND(31&lt;=F551,F551&lt;=40),"Mid Career",TRUE,"Senior")</f>
        <v>Mid Career</v>
      </c>
      <c r="R551" t="str" cm="1">
        <f t="array" ref="R551">_xlfn.IFS(AND(0&lt;=J551+K551,J551+K551&lt;=5),"Low",AND(5&lt;=J551+K551,J551+K551&lt;=15),"Medium",TRUE,"High")</f>
        <v>High</v>
      </c>
    </row>
    <row r="552" spans="1:18" x14ac:dyDescent="0.3">
      <c r="A552" s="2" t="s">
        <v>2208</v>
      </c>
      <c r="B552" s="5" t="str">
        <f>PROPER(online_course_student_data_1!B552)</f>
        <v>Nancy Shaffer</v>
      </c>
      <c r="C552" t="s">
        <v>2210</v>
      </c>
      <c r="D552" s="5" t="s">
        <v>17</v>
      </c>
      <c r="E552" s="5" t="s">
        <v>48</v>
      </c>
      <c r="F552" s="6">
        <f>IF(OR(ISBLANK(online_course_student_data_1!F552),online_course_student_data_1!F552=0),FLOOR(AVERAGE(online_course_student_data_1!F:F),1),online_course_student_data_1!F552)</f>
        <v>43</v>
      </c>
      <c r="G552" s="1">
        <v>44847</v>
      </c>
      <c r="H552" s="5" t="s">
        <v>294</v>
      </c>
      <c r="I552" s="5" t="s">
        <v>20</v>
      </c>
      <c r="J552" s="6">
        <f>IF(online_course_student_data_1!J552&lt;1,online_course_student_data_1!J552*100,online_course_student_data_1!J552)</f>
        <v>10</v>
      </c>
      <c r="K552">
        <f>IF(online_course_student_data_1!K552&gt;10,online_course_student_data_1!K552/60,online_course_student_data_1!K552)</f>
        <v>2</v>
      </c>
      <c r="L552" t="s">
        <v>29</v>
      </c>
      <c r="M552" s="6">
        <f>IF(OR(ISBLANK(online_course_student_data_1!M552),online_course_student_data_1!M552&gt;5),MEDIAN(online_course_student_data_1!M:M),online_course_student_data_1!M552)</f>
        <v>4</v>
      </c>
      <c r="N552" s="5" t="str">
        <f>IF(AND(Table2[[#This Row],[Completed]]="Yes",Table2[[#This Row],[Feedback_Rating]]&gt;=4),"Yes","No")</f>
        <v>Yes</v>
      </c>
      <c r="O552" t="s">
        <v>671</v>
      </c>
      <c r="P552">
        <f>LEN(Table2[[#This Row],[Session_Attendance]])-LEN(SUBSTITUTE(Table2[[#This Row],[Session_Attendance]],",",""))+1</f>
        <v>5</v>
      </c>
      <c r="Q552" t="str" cm="1">
        <f t="array" ref="Q552">_xlfn.IFS(AND(18&lt;=F552,F552&lt;=22),"Student",AND(23&lt;=F552,F552&lt;=30),"Early Career",AND(31&lt;=F552,F552&lt;=40),"Mid Career",TRUE,"Senior")</f>
        <v>Senior</v>
      </c>
      <c r="R552" t="str" cm="1">
        <f t="array" ref="R552">_xlfn.IFS(AND(0&lt;=J552+K552,J552+K552&lt;=5),"Low",AND(5&lt;=J552+K552,J552+K552&lt;=15),"Medium",TRUE,"High")</f>
        <v>Medium</v>
      </c>
    </row>
    <row r="553" spans="1:18" x14ac:dyDescent="0.3">
      <c r="A553" s="3" t="s">
        <v>2211</v>
      </c>
      <c r="B553" s="5" t="str">
        <f>PROPER(online_course_student_data_1!B553)</f>
        <v>James Fry Md</v>
      </c>
      <c r="C553" t="s">
        <v>2213</v>
      </c>
      <c r="D553" s="5" t="s">
        <v>91</v>
      </c>
      <c r="E553" s="5" t="s">
        <v>26</v>
      </c>
      <c r="F553" s="6">
        <f>IF(OR(ISBLANK(online_course_student_data_1!F553),online_course_student_data_1!F553=0),FLOOR(AVERAGE(online_course_student_data_1!F:F),1),online_course_student_data_1!F553)</f>
        <v>45</v>
      </c>
      <c r="G553" s="1">
        <v>45292</v>
      </c>
      <c r="H553" s="5" t="s">
        <v>294</v>
      </c>
      <c r="I553" s="5" t="s">
        <v>20</v>
      </c>
      <c r="J553" s="6">
        <f>IF(online_course_student_data_1!J553&lt;1,online_course_student_data_1!J553*100,online_course_student_data_1!J553)</f>
        <v>57.999999999999993</v>
      </c>
      <c r="K553">
        <f>IF(online_course_student_data_1!K553&gt;10,online_course_student_data_1!K553/60,online_course_student_data_1!K553)</f>
        <v>2</v>
      </c>
      <c r="L553" t="s">
        <v>29</v>
      </c>
      <c r="M553" s="6">
        <f>IF(OR(ISBLANK(online_course_student_data_1!M553),online_course_student_data_1!M553&gt;5),MEDIAN(online_course_student_data_1!M:M),online_course_student_data_1!M553)</f>
        <v>4</v>
      </c>
      <c r="N553" s="5" t="str">
        <f>IF(AND(Table2[[#This Row],[Completed]]="Yes",Table2[[#This Row],[Feedback_Rating]]&gt;=4),"Yes","No")</f>
        <v>Yes</v>
      </c>
      <c r="O553" t="s">
        <v>2214</v>
      </c>
      <c r="P553">
        <f>LEN(Table2[[#This Row],[Session_Attendance]])-LEN(SUBSTITUTE(Table2[[#This Row],[Session_Attendance]],",",""))+1</f>
        <v>5</v>
      </c>
      <c r="Q553" t="str" cm="1">
        <f t="array" ref="Q553">_xlfn.IFS(AND(18&lt;=F553,F553&lt;=22),"Student",AND(23&lt;=F553,F553&lt;=30),"Early Career",AND(31&lt;=F553,F553&lt;=40),"Mid Career",TRUE,"Senior")</f>
        <v>Senior</v>
      </c>
      <c r="R553" t="str" cm="1">
        <f t="array" ref="R553">_xlfn.IFS(AND(0&lt;=J553+K553,J553+K553&lt;=5),"Low",AND(5&lt;=J553+K553,J553+K553&lt;=15),"Medium",TRUE,"High")</f>
        <v>High</v>
      </c>
    </row>
    <row r="554" spans="1:18" x14ac:dyDescent="0.3">
      <c r="A554" s="2" t="s">
        <v>2215</v>
      </c>
      <c r="B554" s="5" t="str">
        <f>PROPER(online_course_student_data_1!B554)</f>
        <v>Matthew Stein</v>
      </c>
      <c r="C554" t="s">
        <v>2217</v>
      </c>
      <c r="D554" s="5" t="s">
        <v>17</v>
      </c>
      <c r="E554" s="5" t="s">
        <v>48</v>
      </c>
      <c r="F554" s="6">
        <f>IF(OR(ISBLANK(online_course_student_data_1!F554),online_course_student_data_1!F554=0),FLOOR(AVERAGE(online_course_student_data_1!F:F),1),online_course_student_data_1!F554)</f>
        <v>15</v>
      </c>
      <c r="G554" s="1">
        <v>45221</v>
      </c>
      <c r="H554" s="5" t="s">
        <v>65</v>
      </c>
      <c r="I554" s="5" t="s">
        <v>28</v>
      </c>
      <c r="J554" s="6">
        <f>IF(online_course_student_data_1!J554&lt;1,online_course_student_data_1!J554*100,online_course_student_data_1!J554)</f>
        <v>0</v>
      </c>
      <c r="K554">
        <f>IF(online_course_student_data_1!K554&gt;10,online_course_student_data_1!K554/60,online_course_student_data_1!K554)</f>
        <v>2</v>
      </c>
      <c r="L554" t="s">
        <v>36</v>
      </c>
      <c r="M554" s="6">
        <f>IF(OR(ISBLANK(online_course_student_data_1!M554),online_course_student_data_1!M554&gt;5),MEDIAN(online_course_student_data_1!M:M),online_course_student_data_1!M554)</f>
        <v>4</v>
      </c>
      <c r="N554" s="5" t="str">
        <f>IF(AND(Table2[[#This Row],[Completed]]="Yes",Table2[[#This Row],[Feedback_Rating]]&gt;=4),"Yes","No")</f>
        <v>No</v>
      </c>
      <c r="O554" t="s">
        <v>2218</v>
      </c>
      <c r="P554">
        <f>LEN(Table2[[#This Row],[Session_Attendance]])-LEN(SUBSTITUTE(Table2[[#This Row],[Session_Attendance]],",",""))+1</f>
        <v>2</v>
      </c>
      <c r="Q554" t="str" cm="1">
        <f t="array" ref="Q554">_xlfn.IFS(AND(18&lt;=F554,F554&lt;=22),"Student",AND(23&lt;=F554,F554&lt;=30),"Early Career",AND(31&lt;=F554,F554&lt;=40),"Mid Career",TRUE,"Senior")</f>
        <v>Senior</v>
      </c>
      <c r="R554" t="str" cm="1">
        <f t="array" ref="R554">_xlfn.IFS(AND(0&lt;=J554+K554,J554+K554&lt;=5),"Low",AND(5&lt;=J554+K554,J554+K554&lt;=15),"Medium",TRUE,"High")</f>
        <v>Low</v>
      </c>
    </row>
    <row r="555" spans="1:18" x14ac:dyDescent="0.3">
      <c r="A555" s="3" t="s">
        <v>2219</v>
      </c>
      <c r="B555" s="5" t="str">
        <f>PROPER(online_course_student_data_1!B555)</f>
        <v>Barbara Camacho</v>
      </c>
      <c r="C555" t="s">
        <v>2221</v>
      </c>
      <c r="D555" s="5" t="s">
        <v>91</v>
      </c>
      <c r="E555" s="5" t="s">
        <v>42</v>
      </c>
      <c r="F555" s="6">
        <f>IF(OR(ISBLANK(online_course_student_data_1!F555),online_course_student_data_1!F555=0),FLOOR(AVERAGE(online_course_student_data_1!F:F),1),online_course_student_data_1!F555)</f>
        <v>20</v>
      </c>
      <c r="G555" s="1">
        <v>45650</v>
      </c>
      <c r="H555" s="5" t="s">
        <v>27</v>
      </c>
      <c r="I555" s="5" t="s">
        <v>28</v>
      </c>
      <c r="J555" s="6">
        <f>IF(online_course_student_data_1!J555&lt;1,online_course_student_data_1!J555*100,online_course_student_data_1!J555)</f>
        <v>78</v>
      </c>
      <c r="K555">
        <f>IF(online_course_student_data_1!K555&gt;10,online_course_student_data_1!K555/60,online_course_student_data_1!K555)</f>
        <v>2</v>
      </c>
      <c r="L555" t="s">
        <v>36</v>
      </c>
      <c r="M555" s="6">
        <f>IF(OR(ISBLANK(online_course_student_data_1!M555),online_course_student_data_1!M555&gt;5),MEDIAN(online_course_student_data_1!M:M),online_course_student_data_1!M555)</f>
        <v>3</v>
      </c>
      <c r="N555" s="5" t="str">
        <f>IF(AND(Table2[[#This Row],[Completed]]="Yes",Table2[[#This Row],[Feedback_Rating]]&gt;=4),"Yes","No")</f>
        <v>No</v>
      </c>
      <c r="O555" t="s">
        <v>2222</v>
      </c>
      <c r="P555">
        <f>LEN(Table2[[#This Row],[Session_Attendance]])-LEN(SUBSTITUTE(Table2[[#This Row],[Session_Attendance]],",",""))+1</f>
        <v>8</v>
      </c>
      <c r="Q555" t="str" cm="1">
        <f t="array" ref="Q555">_xlfn.IFS(AND(18&lt;=F555,F555&lt;=22),"Student",AND(23&lt;=F555,F555&lt;=30),"Early Career",AND(31&lt;=F555,F555&lt;=40),"Mid Career",TRUE,"Senior")</f>
        <v>Student</v>
      </c>
      <c r="R555" t="str" cm="1">
        <f t="array" ref="R555">_xlfn.IFS(AND(0&lt;=J555+K555,J555+K555&lt;=5),"Low",AND(5&lt;=J555+K555,J555+K555&lt;=15),"Medium",TRUE,"High")</f>
        <v>High</v>
      </c>
    </row>
    <row r="556" spans="1:18" x14ac:dyDescent="0.3">
      <c r="A556" s="2" t="s">
        <v>2223</v>
      </c>
      <c r="B556" s="5" t="str">
        <f>PROPER(online_course_student_data_1!B556)</f>
        <v>Daniel Zamora</v>
      </c>
      <c r="C556" t="s">
        <v>2225</v>
      </c>
      <c r="D556" s="5" t="s">
        <v>17</v>
      </c>
      <c r="E556" s="5" t="s">
        <v>70</v>
      </c>
      <c r="F556" s="6">
        <f>IF(OR(ISBLANK(online_course_student_data_1!F556),online_course_student_data_1!F556=0),FLOOR(AVERAGE(online_course_student_data_1!F:F),1),online_course_student_data_1!F556)</f>
        <v>15</v>
      </c>
      <c r="G556" s="1">
        <v>45125</v>
      </c>
      <c r="H556" s="5" t="s">
        <v>19</v>
      </c>
      <c r="I556" s="5" t="s">
        <v>20</v>
      </c>
      <c r="J556" s="6">
        <f>IF(online_course_student_data_1!J556&lt;1,online_course_student_data_1!J556*100,online_course_student_data_1!J556)</f>
        <v>83</v>
      </c>
      <c r="K556">
        <f>IF(online_course_student_data_1!K556&gt;10,online_course_student_data_1!K556/60,online_course_student_data_1!K556)</f>
        <v>1.5</v>
      </c>
      <c r="L556" t="s">
        <v>36</v>
      </c>
      <c r="M556" s="6">
        <f>IF(OR(ISBLANK(online_course_student_data_1!M556),online_course_student_data_1!M556&gt;5),MEDIAN(online_course_student_data_1!M:M),online_course_student_data_1!M556)</f>
        <v>2</v>
      </c>
      <c r="N556" s="5" t="str">
        <f>IF(AND(Table2[[#This Row],[Completed]]="Yes",Table2[[#This Row],[Feedback_Rating]]&gt;=4),"Yes","No")</f>
        <v>No</v>
      </c>
      <c r="O556" t="s">
        <v>2226</v>
      </c>
      <c r="P556">
        <f>LEN(Table2[[#This Row],[Session_Attendance]])-LEN(SUBSTITUTE(Table2[[#This Row],[Session_Attendance]],",",""))+1</f>
        <v>4</v>
      </c>
      <c r="Q556" t="str" cm="1">
        <f t="array" ref="Q556">_xlfn.IFS(AND(18&lt;=F556,F556&lt;=22),"Student",AND(23&lt;=F556,F556&lt;=30),"Early Career",AND(31&lt;=F556,F556&lt;=40),"Mid Career",TRUE,"Senior")</f>
        <v>Senior</v>
      </c>
      <c r="R556" t="str" cm="1">
        <f t="array" ref="R556">_xlfn.IFS(AND(0&lt;=J556+K556,J556+K556&lt;=5),"Low",AND(5&lt;=J556+K556,J556+K556&lt;=15),"Medium",TRUE,"High")</f>
        <v>High</v>
      </c>
    </row>
    <row r="557" spans="1:18" x14ac:dyDescent="0.3">
      <c r="A557" s="3" t="s">
        <v>2227</v>
      </c>
      <c r="B557" s="5" t="str">
        <f>PROPER(online_course_student_data_1!B557)</f>
        <v>Jason Randall</v>
      </c>
      <c r="C557" t="s">
        <v>2229</v>
      </c>
      <c r="D557" s="5" t="s">
        <v>17</v>
      </c>
      <c r="E557" s="5" t="s">
        <v>85</v>
      </c>
      <c r="F557" s="6">
        <f>IF(OR(ISBLANK(online_course_student_data_1!F557),online_course_student_data_1!F557=0),FLOOR(AVERAGE(online_course_student_data_1!F:F),1),online_course_student_data_1!F557)</f>
        <v>15</v>
      </c>
      <c r="G557" s="1">
        <v>44782</v>
      </c>
      <c r="H557" s="5" t="s">
        <v>19</v>
      </c>
      <c r="I557" s="5" t="s">
        <v>20</v>
      </c>
      <c r="J557" s="6">
        <f>IF(online_course_student_data_1!J557&lt;1,online_course_student_data_1!J557*100,online_course_student_data_1!J557)</f>
        <v>56</v>
      </c>
      <c r="K557">
        <f>IF(online_course_student_data_1!K557&gt;10,online_course_student_data_1!K557/60,online_course_student_data_1!K557)</f>
        <v>1.5</v>
      </c>
      <c r="L557" t="s">
        <v>36</v>
      </c>
      <c r="M557" s="6">
        <f>IF(OR(ISBLANK(online_course_student_data_1!M557),online_course_student_data_1!M557&gt;5),MEDIAN(online_course_student_data_1!M:M),online_course_student_data_1!M557)</f>
        <v>4</v>
      </c>
      <c r="N557" s="5" t="str">
        <f>IF(AND(Table2[[#This Row],[Completed]]="Yes",Table2[[#This Row],[Feedback_Rating]]&gt;=4),"Yes","No")</f>
        <v>No</v>
      </c>
      <c r="O557" t="s">
        <v>2230</v>
      </c>
      <c r="P557">
        <f>LEN(Table2[[#This Row],[Session_Attendance]])-LEN(SUBSTITUTE(Table2[[#This Row],[Session_Attendance]],",",""))+1</f>
        <v>3</v>
      </c>
      <c r="Q557" t="str" cm="1">
        <f t="array" ref="Q557">_xlfn.IFS(AND(18&lt;=F557,F557&lt;=22),"Student",AND(23&lt;=F557,F557&lt;=30),"Early Career",AND(31&lt;=F557,F557&lt;=40),"Mid Career",TRUE,"Senior")</f>
        <v>Senior</v>
      </c>
      <c r="R557" t="str" cm="1">
        <f t="array" ref="R557">_xlfn.IFS(AND(0&lt;=J557+K557,J557+K557&lt;=5),"Low",AND(5&lt;=J557+K557,J557+K557&lt;=15),"Medium",TRUE,"High")</f>
        <v>High</v>
      </c>
    </row>
    <row r="558" spans="1:18" x14ac:dyDescent="0.3">
      <c r="A558" s="2" t="s">
        <v>2231</v>
      </c>
      <c r="B558" s="5" t="str">
        <f>PROPER(online_course_student_data_1!B558)</f>
        <v>Nancy Chavez</v>
      </c>
      <c r="C558" t="s">
        <v>2233</v>
      </c>
      <c r="D558" s="5" t="s">
        <v>91</v>
      </c>
      <c r="E558" s="5" t="s">
        <v>26</v>
      </c>
      <c r="F558" s="6">
        <f>IF(OR(ISBLANK(online_course_student_data_1!F558),online_course_student_data_1!F558=0),FLOOR(AVERAGE(online_course_student_data_1!F:F),1),online_course_student_data_1!F558)</f>
        <v>15</v>
      </c>
      <c r="G558" s="1">
        <v>44761</v>
      </c>
      <c r="H558" s="5" t="s">
        <v>294</v>
      </c>
      <c r="I558" s="5" t="s">
        <v>20</v>
      </c>
      <c r="J558" s="6">
        <f>IF(online_course_student_data_1!J558&lt;1,online_course_student_data_1!J558*100,online_course_student_data_1!J558)</f>
        <v>91</v>
      </c>
      <c r="K558">
        <f>IF(online_course_student_data_1!K558&gt;10,online_course_student_data_1!K558/60,online_course_student_data_1!K558)</f>
        <v>1.5</v>
      </c>
      <c r="L558" t="s">
        <v>29</v>
      </c>
      <c r="M558" s="6">
        <f>IF(OR(ISBLANK(online_course_student_data_1!M558),online_course_student_data_1!M558&gt;5),MEDIAN(online_course_student_data_1!M:M),online_course_student_data_1!M558)</f>
        <v>4</v>
      </c>
      <c r="N558" s="5" t="str">
        <f>IF(AND(Table2[[#This Row],[Completed]]="Yes",Table2[[#This Row],[Feedback_Rating]]&gt;=4),"Yes","No")</f>
        <v>Yes</v>
      </c>
      <c r="O558" t="s">
        <v>2234</v>
      </c>
      <c r="P558">
        <f>LEN(Table2[[#This Row],[Session_Attendance]])-LEN(SUBSTITUTE(Table2[[#This Row],[Session_Attendance]],",",""))+1</f>
        <v>1</v>
      </c>
      <c r="Q558" t="str" cm="1">
        <f t="array" ref="Q558">_xlfn.IFS(AND(18&lt;=F558,F558&lt;=22),"Student",AND(23&lt;=F558,F558&lt;=30),"Early Career",AND(31&lt;=F558,F558&lt;=40),"Mid Career",TRUE,"Senior")</f>
        <v>Senior</v>
      </c>
      <c r="R558" t="str" cm="1">
        <f t="array" ref="R558">_xlfn.IFS(AND(0&lt;=J558+K558,J558+K558&lt;=5),"Low",AND(5&lt;=J558+K558,J558+K558&lt;=15),"Medium",TRUE,"High")</f>
        <v>High</v>
      </c>
    </row>
    <row r="559" spans="1:18" x14ac:dyDescent="0.3">
      <c r="A559" s="3" t="s">
        <v>2235</v>
      </c>
      <c r="B559" s="5" t="str">
        <f>PROPER(online_course_student_data_1!B559)</f>
        <v>Christopher Black</v>
      </c>
      <c r="C559" t="s">
        <v>2237</v>
      </c>
      <c r="D559" s="5" t="s">
        <v>17</v>
      </c>
      <c r="E559" s="5" t="s">
        <v>42</v>
      </c>
      <c r="F559" s="6">
        <f>IF(OR(ISBLANK(online_course_student_data_1!F559),online_course_student_data_1!F559=0),FLOOR(AVERAGE(online_course_student_data_1!F:F),1),online_course_student_data_1!F559)</f>
        <v>15</v>
      </c>
      <c r="G559" s="1">
        <v>44968</v>
      </c>
      <c r="H559" s="5" t="s">
        <v>27</v>
      </c>
      <c r="I559" s="5" t="s">
        <v>28</v>
      </c>
      <c r="J559" s="6">
        <f>IF(online_course_student_data_1!J559&lt;1,online_course_student_data_1!J559*100,online_course_student_data_1!J559)</f>
        <v>67</v>
      </c>
      <c r="K559">
        <f>IF(online_course_student_data_1!K559&gt;10,online_course_student_data_1!K559/60,online_course_student_data_1!K559)</f>
        <v>1.5</v>
      </c>
      <c r="L559" t="s">
        <v>29</v>
      </c>
      <c r="M559" s="6">
        <f>IF(OR(ISBLANK(online_course_student_data_1!M559),online_course_student_data_1!M559&gt;5),MEDIAN(online_course_student_data_1!M:M),online_course_student_data_1!M559)</f>
        <v>1</v>
      </c>
      <c r="N559" s="5" t="str">
        <f>IF(AND(Table2[[#This Row],[Completed]]="Yes",Table2[[#This Row],[Feedback_Rating]]&gt;=4),"Yes","No")</f>
        <v>No</v>
      </c>
      <c r="O559" t="s">
        <v>2238</v>
      </c>
      <c r="P559">
        <f>LEN(Table2[[#This Row],[Session_Attendance]])-LEN(SUBSTITUTE(Table2[[#This Row],[Session_Attendance]],",",""))+1</f>
        <v>8</v>
      </c>
      <c r="Q559" t="str" cm="1">
        <f t="array" ref="Q559">_xlfn.IFS(AND(18&lt;=F559,F559&lt;=22),"Student",AND(23&lt;=F559,F559&lt;=30),"Early Career",AND(31&lt;=F559,F559&lt;=40),"Mid Career",TRUE,"Senior")</f>
        <v>Senior</v>
      </c>
      <c r="R559" t="str" cm="1">
        <f t="array" ref="R559">_xlfn.IFS(AND(0&lt;=J559+K559,J559+K559&lt;=5),"Low",AND(5&lt;=J559+K559,J559+K559&lt;=15),"Medium",TRUE,"High")</f>
        <v>High</v>
      </c>
    </row>
    <row r="560" spans="1:18" x14ac:dyDescent="0.3">
      <c r="A560" s="2" t="s">
        <v>2239</v>
      </c>
      <c r="B560" s="5" t="str">
        <f>PROPER(online_course_student_data_1!B560)</f>
        <v>Christina Perry</v>
      </c>
      <c r="C560" t="s">
        <v>2241</v>
      </c>
      <c r="D560" s="5" t="s">
        <v>17</v>
      </c>
      <c r="E560" s="5" t="s">
        <v>48</v>
      </c>
      <c r="F560" s="6">
        <f>IF(OR(ISBLANK(online_course_student_data_1!F560),online_course_student_data_1!F560=0),FLOOR(AVERAGE(online_course_student_data_1!F:F),1),online_course_student_data_1!F560)</f>
        <v>15</v>
      </c>
      <c r="G560" s="1">
        <v>44927</v>
      </c>
      <c r="H560" s="5" t="s">
        <v>110</v>
      </c>
      <c r="I560" s="5" t="s">
        <v>56</v>
      </c>
      <c r="J560" s="6">
        <f>IF(online_course_student_data_1!J560&lt;1,online_course_student_data_1!J560*100,online_course_student_data_1!J560)</f>
        <v>2</v>
      </c>
      <c r="K560">
        <f>IF(online_course_student_data_1!K560&gt;10,online_course_student_data_1!K560/60,online_course_student_data_1!K560)</f>
        <v>2</v>
      </c>
      <c r="L560" t="s">
        <v>36</v>
      </c>
      <c r="M560" s="6">
        <f>IF(OR(ISBLANK(online_course_student_data_1!M560),online_course_student_data_1!M560&gt;5),MEDIAN(online_course_student_data_1!M:M),online_course_student_data_1!M560)</f>
        <v>2</v>
      </c>
      <c r="N560" s="5" t="str">
        <f>IF(AND(Table2[[#This Row],[Completed]]="Yes",Table2[[#This Row],[Feedback_Rating]]&gt;=4),"Yes","No")</f>
        <v>No</v>
      </c>
      <c r="O560" t="s">
        <v>2242</v>
      </c>
      <c r="P560">
        <f>LEN(Table2[[#This Row],[Session_Attendance]])-LEN(SUBSTITUTE(Table2[[#This Row],[Session_Attendance]],",",""))+1</f>
        <v>6</v>
      </c>
      <c r="Q560" t="str" cm="1">
        <f t="array" ref="Q560">_xlfn.IFS(AND(18&lt;=F560,F560&lt;=22),"Student",AND(23&lt;=F560,F560&lt;=30),"Early Career",AND(31&lt;=F560,F560&lt;=40),"Mid Career",TRUE,"Senior")</f>
        <v>Senior</v>
      </c>
      <c r="R560" t="str" cm="1">
        <f t="array" ref="R560">_xlfn.IFS(AND(0&lt;=J560+K560,J560+K560&lt;=5),"Low",AND(5&lt;=J560+K560,J560+K560&lt;=15),"Medium",TRUE,"High")</f>
        <v>Low</v>
      </c>
    </row>
    <row r="561" spans="1:18" x14ac:dyDescent="0.3">
      <c r="A561" s="3" t="s">
        <v>2243</v>
      </c>
      <c r="B561" s="5" t="str">
        <f>PROPER(online_course_student_data_1!B561)</f>
        <v>Joel Green</v>
      </c>
      <c r="C561" t="s">
        <v>2245</v>
      </c>
      <c r="D561" s="5" t="s">
        <v>17</v>
      </c>
      <c r="E561" s="5" t="s">
        <v>48</v>
      </c>
      <c r="F561" s="6">
        <f>IF(OR(ISBLANK(online_course_student_data_1!F561),online_course_student_data_1!F561=0),FLOOR(AVERAGE(online_course_student_data_1!F:F),1),online_course_student_data_1!F561)</f>
        <v>43</v>
      </c>
      <c r="G561" s="1">
        <v>45663</v>
      </c>
      <c r="H561" s="5" t="s">
        <v>71</v>
      </c>
      <c r="I561" s="5" t="s">
        <v>35</v>
      </c>
      <c r="J561" s="6">
        <f>IF(online_course_student_data_1!J561&lt;1,online_course_student_data_1!J561*100,online_course_student_data_1!J561)</f>
        <v>92</v>
      </c>
      <c r="K561">
        <f>IF(online_course_student_data_1!K561&gt;10,online_course_student_data_1!K561/60,online_course_student_data_1!K561)</f>
        <v>1.5</v>
      </c>
      <c r="L561" t="s">
        <v>29</v>
      </c>
      <c r="M561" s="6">
        <f>IF(OR(ISBLANK(online_course_student_data_1!M561),online_course_student_data_1!M561&gt;5),MEDIAN(online_course_student_data_1!M:M),online_course_student_data_1!M561)</f>
        <v>4</v>
      </c>
      <c r="N561" s="5" t="str">
        <f>IF(AND(Table2[[#This Row],[Completed]]="Yes",Table2[[#This Row],[Feedback_Rating]]&gt;=4),"Yes","No")</f>
        <v>Yes</v>
      </c>
      <c r="O561" t="s">
        <v>2246</v>
      </c>
      <c r="P561">
        <f>LEN(Table2[[#This Row],[Session_Attendance]])-LEN(SUBSTITUTE(Table2[[#This Row],[Session_Attendance]],",",""))+1</f>
        <v>8</v>
      </c>
      <c r="Q561" t="str" cm="1">
        <f t="array" ref="Q561">_xlfn.IFS(AND(18&lt;=F561,F561&lt;=22),"Student",AND(23&lt;=F561,F561&lt;=30),"Early Career",AND(31&lt;=F561,F561&lt;=40),"Mid Career",TRUE,"Senior")</f>
        <v>Senior</v>
      </c>
      <c r="R561" t="str" cm="1">
        <f t="array" ref="R561">_xlfn.IFS(AND(0&lt;=J561+K561,J561+K561&lt;=5),"Low",AND(5&lt;=J561+K561,J561+K561&lt;=15),"Medium",TRUE,"High")</f>
        <v>High</v>
      </c>
    </row>
    <row r="562" spans="1:18" x14ac:dyDescent="0.3">
      <c r="A562" s="2" t="s">
        <v>2247</v>
      </c>
      <c r="B562" s="5" t="str">
        <f>PROPER(online_course_student_data_1!B562)</f>
        <v>Thomas Chavez</v>
      </c>
      <c r="C562" t="s">
        <v>2249</v>
      </c>
      <c r="D562" s="5" t="s">
        <v>17</v>
      </c>
      <c r="E562" s="5" t="s">
        <v>42</v>
      </c>
      <c r="F562" s="6">
        <f>IF(OR(ISBLANK(online_course_student_data_1!F562),online_course_student_data_1!F562=0),FLOOR(AVERAGE(online_course_student_data_1!F:F),1),online_course_student_data_1!F562)</f>
        <v>25</v>
      </c>
      <c r="G562" s="1">
        <v>45539</v>
      </c>
      <c r="H562" s="5" t="s">
        <v>43</v>
      </c>
      <c r="I562" s="5" t="s">
        <v>20</v>
      </c>
      <c r="J562" s="6">
        <f>IF(online_course_student_data_1!J562&lt;1,online_course_student_data_1!J562*100,online_course_student_data_1!J562)</f>
        <v>20</v>
      </c>
      <c r="K562">
        <f>IF(online_course_student_data_1!K562&gt;10,online_course_student_data_1!K562/60,online_course_student_data_1!K562)</f>
        <v>1.5</v>
      </c>
      <c r="L562" t="s">
        <v>29</v>
      </c>
      <c r="M562" s="6">
        <f>IF(OR(ISBLANK(online_course_student_data_1!M562),online_course_student_data_1!M562&gt;5),MEDIAN(online_course_student_data_1!M:M),online_course_student_data_1!M562)</f>
        <v>5</v>
      </c>
      <c r="N562" s="5" t="str">
        <f>IF(AND(Table2[[#This Row],[Completed]]="Yes",Table2[[#This Row],[Feedback_Rating]]&gt;=4),"Yes","No")</f>
        <v>Yes</v>
      </c>
      <c r="O562" t="s">
        <v>2250</v>
      </c>
      <c r="P562">
        <f>LEN(Table2[[#This Row],[Session_Attendance]])-LEN(SUBSTITUTE(Table2[[#This Row],[Session_Attendance]],",",""))+1</f>
        <v>8</v>
      </c>
      <c r="Q562" t="str" cm="1">
        <f t="array" ref="Q562">_xlfn.IFS(AND(18&lt;=F562,F562&lt;=22),"Student",AND(23&lt;=F562,F562&lt;=30),"Early Career",AND(31&lt;=F562,F562&lt;=40),"Mid Career",TRUE,"Senior")</f>
        <v>Early Career</v>
      </c>
      <c r="R562" t="str" cm="1">
        <f t="array" ref="R562">_xlfn.IFS(AND(0&lt;=J562+K562,J562+K562&lt;=5),"Low",AND(5&lt;=J562+K562,J562+K562&lt;=15),"Medium",TRUE,"High")</f>
        <v>High</v>
      </c>
    </row>
    <row r="563" spans="1:18" x14ac:dyDescent="0.3">
      <c r="A563" s="3" t="s">
        <v>2251</v>
      </c>
      <c r="B563" s="5" t="str">
        <f>PROPER(online_course_student_data_1!B563)</f>
        <v>Daniel Lewis</v>
      </c>
      <c r="C563" t="s">
        <v>2253</v>
      </c>
      <c r="D563" s="5" t="s">
        <v>17</v>
      </c>
      <c r="E563" s="5" t="s">
        <v>85</v>
      </c>
      <c r="F563" s="6">
        <f>IF(OR(ISBLANK(online_course_student_data_1!F563),online_course_student_data_1!F563=0),FLOOR(AVERAGE(online_course_student_data_1!F:F),1),online_course_student_data_1!F563)</f>
        <v>15</v>
      </c>
      <c r="G563" s="1">
        <v>45105</v>
      </c>
      <c r="H563" s="5" t="s">
        <v>49</v>
      </c>
      <c r="I563" s="5" t="s">
        <v>35</v>
      </c>
      <c r="J563" s="6">
        <f>IF(online_course_student_data_1!J563&lt;1,online_course_student_data_1!J563*100,online_course_student_data_1!J563)</f>
        <v>64</v>
      </c>
      <c r="K563">
        <f>IF(online_course_student_data_1!K563&gt;10,online_course_student_data_1!K563/60,online_course_student_data_1!K563)</f>
        <v>1</v>
      </c>
      <c r="L563" t="s">
        <v>29</v>
      </c>
      <c r="M563" s="6">
        <f>IF(OR(ISBLANK(online_course_student_data_1!M563),online_course_student_data_1!M563&gt;5),MEDIAN(online_course_student_data_1!M:M),online_course_student_data_1!M563)</f>
        <v>1</v>
      </c>
      <c r="N563" s="5" t="str">
        <f>IF(AND(Table2[[#This Row],[Completed]]="Yes",Table2[[#This Row],[Feedback_Rating]]&gt;=4),"Yes","No")</f>
        <v>No</v>
      </c>
      <c r="O563" t="s">
        <v>2254</v>
      </c>
      <c r="P563">
        <f>LEN(Table2[[#This Row],[Session_Attendance]])-LEN(SUBSTITUTE(Table2[[#This Row],[Session_Attendance]],",",""))+1</f>
        <v>6</v>
      </c>
      <c r="Q563" t="str" cm="1">
        <f t="array" ref="Q563">_xlfn.IFS(AND(18&lt;=F563,F563&lt;=22),"Student",AND(23&lt;=F563,F563&lt;=30),"Early Career",AND(31&lt;=F563,F563&lt;=40),"Mid Career",TRUE,"Senior")</f>
        <v>Senior</v>
      </c>
      <c r="R563" t="str" cm="1">
        <f t="array" ref="R563">_xlfn.IFS(AND(0&lt;=J563+K563,J563+K563&lt;=5),"Low",AND(5&lt;=J563+K563,J563+K563&lt;=15),"Medium",TRUE,"High")</f>
        <v>High</v>
      </c>
    </row>
    <row r="564" spans="1:18" x14ac:dyDescent="0.3">
      <c r="A564" s="2" t="s">
        <v>2255</v>
      </c>
      <c r="B564" s="5" t="str">
        <f>PROPER(online_course_student_data_1!B564)</f>
        <v>Susan Wood</v>
      </c>
      <c r="C564" t="s">
        <v>2257</v>
      </c>
      <c r="D564" s="5" t="s">
        <v>17</v>
      </c>
      <c r="E564" s="5" t="s">
        <v>26</v>
      </c>
      <c r="F564" s="6">
        <f>IF(OR(ISBLANK(online_course_student_data_1!F564),online_course_student_data_1!F564=0),FLOOR(AVERAGE(online_course_student_data_1!F:F),1),online_course_student_data_1!F564)</f>
        <v>15</v>
      </c>
      <c r="G564" s="1">
        <v>44702</v>
      </c>
      <c r="H564" s="5" t="s">
        <v>49</v>
      </c>
      <c r="I564" s="5" t="s">
        <v>35</v>
      </c>
      <c r="J564" s="6">
        <f>IF(online_course_student_data_1!J564&lt;1,online_course_student_data_1!J564*100,online_course_student_data_1!J564)</f>
        <v>19</v>
      </c>
      <c r="K564">
        <f>IF(online_course_student_data_1!K564&gt;10,online_course_student_data_1!K564/60,online_course_student_data_1!K564)</f>
        <v>0.75</v>
      </c>
      <c r="L564" t="s">
        <v>29</v>
      </c>
      <c r="M564" s="6">
        <f>IF(OR(ISBLANK(online_course_student_data_1!M564),online_course_student_data_1!M564&gt;5),MEDIAN(online_course_student_data_1!M:M),online_course_student_data_1!M564)</f>
        <v>4</v>
      </c>
      <c r="N564" s="5" t="str">
        <f>IF(AND(Table2[[#This Row],[Completed]]="Yes",Table2[[#This Row],[Feedback_Rating]]&gt;=4),"Yes","No")</f>
        <v>Yes</v>
      </c>
      <c r="O564" t="s">
        <v>2258</v>
      </c>
      <c r="P564">
        <f>LEN(Table2[[#This Row],[Session_Attendance]])-LEN(SUBSTITUTE(Table2[[#This Row],[Session_Attendance]],",",""))+1</f>
        <v>1</v>
      </c>
      <c r="Q564" t="str" cm="1">
        <f t="array" ref="Q564">_xlfn.IFS(AND(18&lt;=F564,F564&lt;=22),"Student",AND(23&lt;=F564,F564&lt;=30),"Early Career",AND(31&lt;=F564,F564&lt;=40),"Mid Career",TRUE,"Senior")</f>
        <v>Senior</v>
      </c>
      <c r="R564" t="str" cm="1">
        <f t="array" ref="R564">_xlfn.IFS(AND(0&lt;=J564+K564,J564+K564&lt;=5),"Low",AND(5&lt;=J564+K564,J564+K564&lt;=15),"Medium",TRUE,"High")</f>
        <v>High</v>
      </c>
    </row>
    <row r="565" spans="1:18" x14ac:dyDescent="0.3">
      <c r="A565" s="3" t="s">
        <v>2259</v>
      </c>
      <c r="B565" s="5" t="str">
        <f>PROPER(online_course_student_data_1!B565)</f>
        <v>Jay Harper</v>
      </c>
      <c r="C565" t="s">
        <v>2261</v>
      </c>
      <c r="D565" s="5" t="s">
        <v>17</v>
      </c>
      <c r="E565" s="5" t="s">
        <v>48</v>
      </c>
      <c r="F565" s="6">
        <f>IF(OR(ISBLANK(online_course_student_data_1!F565),online_course_student_data_1!F565=0),FLOOR(AVERAGE(online_course_student_data_1!F:F),1),online_course_student_data_1!F565)</f>
        <v>15</v>
      </c>
      <c r="G565" s="1">
        <v>45734</v>
      </c>
      <c r="H565" s="5" t="s">
        <v>43</v>
      </c>
      <c r="I565" s="5" t="s">
        <v>20</v>
      </c>
      <c r="J565" s="6">
        <f>IF(online_course_student_data_1!J565&lt;1,online_course_student_data_1!J565*100,online_course_student_data_1!J565)</f>
        <v>13</v>
      </c>
      <c r="K565">
        <f>IF(online_course_student_data_1!K565&gt;10,online_course_student_data_1!K565/60,online_course_student_data_1!K565)</f>
        <v>0.75</v>
      </c>
      <c r="L565" t="s">
        <v>29</v>
      </c>
      <c r="M565" s="6">
        <f>IF(OR(ISBLANK(online_course_student_data_1!M565),online_course_student_data_1!M565&gt;5),MEDIAN(online_course_student_data_1!M:M),online_course_student_data_1!M565)</f>
        <v>2</v>
      </c>
      <c r="N565" s="5" t="str">
        <f>IF(AND(Table2[[#This Row],[Completed]]="Yes",Table2[[#This Row],[Feedback_Rating]]&gt;=4),"Yes","No")</f>
        <v>No</v>
      </c>
      <c r="O565" t="s">
        <v>2081</v>
      </c>
      <c r="P565">
        <f>LEN(Table2[[#This Row],[Session_Attendance]])-LEN(SUBSTITUTE(Table2[[#This Row],[Session_Attendance]],",",""))+1</f>
        <v>2</v>
      </c>
      <c r="Q565" t="str" cm="1">
        <f t="array" ref="Q565">_xlfn.IFS(AND(18&lt;=F565,F565&lt;=22),"Student",AND(23&lt;=F565,F565&lt;=30),"Early Career",AND(31&lt;=F565,F565&lt;=40),"Mid Career",TRUE,"Senior")</f>
        <v>Senior</v>
      </c>
      <c r="R565" t="str" cm="1">
        <f t="array" ref="R565">_xlfn.IFS(AND(0&lt;=J565+K565,J565+K565&lt;=5),"Low",AND(5&lt;=J565+K565,J565+K565&lt;=15),"Medium",TRUE,"High")</f>
        <v>Medium</v>
      </c>
    </row>
    <row r="566" spans="1:18" x14ac:dyDescent="0.3">
      <c r="A566" s="2" t="s">
        <v>2262</v>
      </c>
      <c r="B566" s="5" t="str">
        <f>PROPER(online_course_student_data_1!B566)</f>
        <v>Amber King</v>
      </c>
      <c r="C566" t="s">
        <v>2264</v>
      </c>
      <c r="D566" s="5" t="s">
        <v>17</v>
      </c>
      <c r="E566" s="5" t="s">
        <v>70</v>
      </c>
      <c r="F566" s="6">
        <f>IF(OR(ISBLANK(online_course_student_data_1!F566),online_course_student_data_1!F566=0),FLOOR(AVERAGE(online_course_student_data_1!F:F),1),online_course_student_data_1!F566)</f>
        <v>42</v>
      </c>
      <c r="G566" s="1">
        <v>45700</v>
      </c>
      <c r="H566" s="5" t="s">
        <v>110</v>
      </c>
      <c r="I566" s="5" t="s">
        <v>56</v>
      </c>
      <c r="J566" s="6">
        <f>IF(online_course_student_data_1!J566&lt;1,online_course_student_data_1!J566*100,online_course_student_data_1!J566)</f>
        <v>42</v>
      </c>
      <c r="K566">
        <f>IF(online_course_student_data_1!K566&gt;10,online_course_student_data_1!K566/60,online_course_student_data_1!K566)</f>
        <v>1.5</v>
      </c>
      <c r="L566" t="s">
        <v>36</v>
      </c>
      <c r="M566" s="6">
        <f>IF(OR(ISBLANK(online_course_student_data_1!M566),online_course_student_data_1!M566&gt;5),MEDIAN(online_course_student_data_1!M:M),online_course_student_data_1!M566)</f>
        <v>4</v>
      </c>
      <c r="N566" s="5" t="str">
        <f>IF(AND(Table2[[#This Row],[Completed]]="Yes",Table2[[#This Row],[Feedback_Rating]]&gt;=4),"Yes","No")</f>
        <v>No</v>
      </c>
      <c r="O566" t="s">
        <v>2265</v>
      </c>
      <c r="P566">
        <f>LEN(Table2[[#This Row],[Session_Attendance]])-LEN(SUBSTITUTE(Table2[[#This Row],[Session_Attendance]],",",""))+1</f>
        <v>2</v>
      </c>
      <c r="Q566" t="str" cm="1">
        <f t="array" ref="Q566">_xlfn.IFS(AND(18&lt;=F566,F566&lt;=22),"Student",AND(23&lt;=F566,F566&lt;=30),"Early Career",AND(31&lt;=F566,F566&lt;=40),"Mid Career",TRUE,"Senior")</f>
        <v>Senior</v>
      </c>
      <c r="R566" t="str" cm="1">
        <f t="array" ref="R566">_xlfn.IFS(AND(0&lt;=J566+K566,J566+K566&lt;=5),"Low",AND(5&lt;=J566+K566,J566+K566&lt;=15),"Medium",TRUE,"High")</f>
        <v>High</v>
      </c>
    </row>
    <row r="567" spans="1:18" x14ac:dyDescent="0.3">
      <c r="A567" s="3" t="s">
        <v>2266</v>
      </c>
      <c r="B567" s="5" t="str">
        <f>PROPER(online_course_student_data_1!B567)</f>
        <v>Tara Humphrey</v>
      </c>
      <c r="C567" t="s">
        <v>2268</v>
      </c>
      <c r="D567" s="5" t="s">
        <v>17</v>
      </c>
      <c r="E567" s="5" t="s">
        <v>48</v>
      </c>
      <c r="F567" s="6">
        <f>IF(OR(ISBLANK(online_course_student_data_1!F567),online_course_student_data_1!F567=0),FLOOR(AVERAGE(online_course_student_data_1!F:F),1),online_course_student_data_1!F567)</f>
        <v>15</v>
      </c>
      <c r="G567" s="1">
        <v>44721</v>
      </c>
      <c r="H567" s="5" t="s">
        <v>49</v>
      </c>
      <c r="I567" s="5" t="s">
        <v>35</v>
      </c>
      <c r="J567" s="6">
        <f>IF(online_course_student_data_1!J567&lt;1,online_course_student_data_1!J567*100,online_course_student_data_1!J567)</f>
        <v>91</v>
      </c>
      <c r="K567">
        <f>IF(online_course_student_data_1!K567&gt;10,online_course_student_data_1!K567/60,online_course_student_data_1!K567)</f>
        <v>1.5</v>
      </c>
      <c r="L567" t="s">
        <v>36</v>
      </c>
      <c r="M567" s="6">
        <f>IF(OR(ISBLANK(online_course_student_data_1!M567),online_course_student_data_1!M567&gt;5),MEDIAN(online_course_student_data_1!M:M),online_course_student_data_1!M567)</f>
        <v>4</v>
      </c>
      <c r="N567" s="5" t="str">
        <f>IF(AND(Table2[[#This Row],[Completed]]="Yes",Table2[[#This Row],[Feedback_Rating]]&gt;=4),"Yes","No")</f>
        <v>No</v>
      </c>
      <c r="O567" t="s">
        <v>2269</v>
      </c>
      <c r="P567">
        <f>LEN(Table2[[#This Row],[Session_Attendance]])-LEN(SUBSTITUTE(Table2[[#This Row],[Session_Attendance]],",",""))+1</f>
        <v>3</v>
      </c>
      <c r="Q567" t="str" cm="1">
        <f t="array" ref="Q567">_xlfn.IFS(AND(18&lt;=F567,F567&lt;=22),"Student",AND(23&lt;=F567,F567&lt;=30),"Early Career",AND(31&lt;=F567,F567&lt;=40),"Mid Career",TRUE,"Senior")</f>
        <v>Senior</v>
      </c>
      <c r="R567" t="str" cm="1">
        <f t="array" ref="R567">_xlfn.IFS(AND(0&lt;=J567+K567,J567+K567&lt;=5),"Low",AND(5&lt;=J567+K567,J567+K567&lt;=15),"Medium",TRUE,"High")</f>
        <v>High</v>
      </c>
    </row>
    <row r="568" spans="1:18" x14ac:dyDescent="0.3">
      <c r="A568" s="2" t="s">
        <v>2270</v>
      </c>
      <c r="B568" s="5" t="str">
        <f>PROPER(online_course_student_data_1!B568)</f>
        <v>Isaac Jordan</v>
      </c>
      <c r="C568" t="s">
        <v>2272</v>
      </c>
      <c r="D568" s="5" t="s">
        <v>17</v>
      </c>
      <c r="E568" s="5" t="s">
        <v>48</v>
      </c>
      <c r="F568" s="6">
        <f>IF(OR(ISBLANK(online_course_student_data_1!F568),online_course_student_data_1!F568=0),FLOOR(AVERAGE(online_course_student_data_1!F:F),1),online_course_student_data_1!F568)</f>
        <v>42</v>
      </c>
      <c r="G568" s="1">
        <v>44856</v>
      </c>
      <c r="H568" s="5" t="s">
        <v>165</v>
      </c>
      <c r="I568" s="5" t="s">
        <v>142</v>
      </c>
      <c r="J568" s="6">
        <f>IF(online_course_student_data_1!J568&lt;1,online_course_student_data_1!J568*100,online_course_student_data_1!J568)</f>
        <v>66</v>
      </c>
      <c r="K568">
        <f>IF(online_course_student_data_1!K568&gt;10,online_course_student_data_1!K568/60,online_course_student_data_1!K568)</f>
        <v>2</v>
      </c>
      <c r="L568" t="s">
        <v>29</v>
      </c>
      <c r="M568" s="6">
        <f>IF(OR(ISBLANK(online_course_student_data_1!M568),online_course_student_data_1!M568&gt;5),MEDIAN(online_course_student_data_1!M:M),online_course_student_data_1!M568)</f>
        <v>4</v>
      </c>
      <c r="N568" s="5" t="str">
        <f>IF(AND(Table2[[#This Row],[Completed]]="Yes",Table2[[#This Row],[Feedback_Rating]]&gt;=4),"Yes","No")</f>
        <v>Yes</v>
      </c>
      <c r="O568" t="s">
        <v>2273</v>
      </c>
      <c r="P568">
        <f>LEN(Table2[[#This Row],[Session_Attendance]])-LEN(SUBSTITUTE(Table2[[#This Row],[Session_Attendance]],",",""))+1</f>
        <v>7</v>
      </c>
      <c r="Q568" t="str" cm="1">
        <f t="array" ref="Q568">_xlfn.IFS(AND(18&lt;=F568,F568&lt;=22),"Student",AND(23&lt;=F568,F568&lt;=30),"Early Career",AND(31&lt;=F568,F568&lt;=40),"Mid Career",TRUE,"Senior")</f>
        <v>Senior</v>
      </c>
      <c r="R568" t="str" cm="1">
        <f t="array" ref="R568">_xlfn.IFS(AND(0&lt;=J568+K568,J568+K568&lt;=5),"Low",AND(5&lt;=J568+K568,J568+K568&lt;=15),"Medium",TRUE,"High")</f>
        <v>High</v>
      </c>
    </row>
    <row r="569" spans="1:18" x14ac:dyDescent="0.3">
      <c r="A569" s="3" t="s">
        <v>2274</v>
      </c>
      <c r="B569" s="5" t="str">
        <f>PROPER(online_course_student_data_1!B569)</f>
        <v>Mary Yates</v>
      </c>
      <c r="C569" t="s">
        <v>2276</v>
      </c>
      <c r="D569" s="5" t="s">
        <v>91</v>
      </c>
      <c r="E569" s="5" t="s">
        <v>48</v>
      </c>
      <c r="F569" s="6">
        <f>IF(OR(ISBLANK(online_course_student_data_1!F569),online_course_student_data_1!F569=0),FLOOR(AVERAGE(online_course_student_data_1!F:F),1),online_course_student_data_1!F569)</f>
        <v>36</v>
      </c>
      <c r="G569" s="1">
        <v>45421</v>
      </c>
      <c r="H569" s="5" t="s">
        <v>19</v>
      </c>
      <c r="I569" s="5" t="s">
        <v>20</v>
      </c>
      <c r="J569" s="6">
        <f>IF(online_course_student_data_1!J569&lt;1,online_course_student_data_1!J569*100,online_course_student_data_1!J569)</f>
        <v>98</v>
      </c>
      <c r="K569">
        <f>IF(online_course_student_data_1!K569&gt;10,online_course_student_data_1!K569/60,online_course_student_data_1!K569)</f>
        <v>2</v>
      </c>
      <c r="L569" t="s">
        <v>36</v>
      </c>
      <c r="M569" s="6">
        <f>IF(OR(ISBLANK(online_course_student_data_1!M569),online_course_student_data_1!M569&gt;5),MEDIAN(online_course_student_data_1!M:M),online_course_student_data_1!M569)</f>
        <v>2</v>
      </c>
      <c r="N569" s="5" t="str">
        <f>IF(AND(Table2[[#This Row],[Completed]]="Yes",Table2[[#This Row],[Feedback_Rating]]&gt;=4),"Yes","No")</f>
        <v>No</v>
      </c>
      <c r="O569" t="s">
        <v>1243</v>
      </c>
      <c r="P569">
        <f>LEN(Table2[[#This Row],[Session_Attendance]])-LEN(SUBSTITUTE(Table2[[#This Row],[Session_Attendance]],",",""))+1</f>
        <v>6</v>
      </c>
      <c r="Q569" t="str" cm="1">
        <f t="array" ref="Q569">_xlfn.IFS(AND(18&lt;=F569,F569&lt;=22),"Student",AND(23&lt;=F569,F569&lt;=30),"Early Career",AND(31&lt;=F569,F569&lt;=40),"Mid Career",TRUE,"Senior")</f>
        <v>Mid Career</v>
      </c>
      <c r="R569" t="str" cm="1">
        <f t="array" ref="R569">_xlfn.IFS(AND(0&lt;=J569+K569,J569+K569&lt;=5),"Low",AND(5&lt;=J569+K569,J569+K569&lt;=15),"Medium",TRUE,"High")</f>
        <v>High</v>
      </c>
    </row>
    <row r="570" spans="1:18" x14ac:dyDescent="0.3">
      <c r="A570" s="2" t="s">
        <v>2277</v>
      </c>
      <c r="B570" s="5" t="str">
        <f>PROPER(online_course_student_data_1!B570)</f>
        <v>Jeremy Zhang Md</v>
      </c>
      <c r="C570" t="s">
        <v>2279</v>
      </c>
      <c r="D570" s="5" t="s">
        <v>17</v>
      </c>
      <c r="E570" s="5" t="s">
        <v>26</v>
      </c>
      <c r="F570" s="6">
        <f>IF(OR(ISBLANK(online_course_student_data_1!F570),online_course_student_data_1!F570=0),FLOOR(AVERAGE(online_course_student_data_1!F:F),1),online_course_student_data_1!F570)</f>
        <v>15</v>
      </c>
      <c r="G570" s="1">
        <v>45335</v>
      </c>
      <c r="H570" s="5" t="s">
        <v>65</v>
      </c>
      <c r="I570" s="5" t="s">
        <v>28</v>
      </c>
      <c r="J570" s="6">
        <f>IF(online_course_student_data_1!J570&lt;1,online_course_student_data_1!J570*100,online_course_student_data_1!J570)</f>
        <v>89</v>
      </c>
      <c r="K570">
        <f>IF(online_course_student_data_1!K570&gt;10,online_course_student_data_1!K570/60,online_course_student_data_1!K570)</f>
        <v>2</v>
      </c>
      <c r="L570" t="s">
        <v>29</v>
      </c>
      <c r="M570" s="6">
        <f>IF(OR(ISBLANK(online_course_student_data_1!M570),online_course_student_data_1!M570&gt;5),MEDIAN(online_course_student_data_1!M:M),online_course_student_data_1!M570)</f>
        <v>5</v>
      </c>
      <c r="N570" s="5" t="str">
        <f>IF(AND(Table2[[#This Row],[Completed]]="Yes",Table2[[#This Row],[Feedback_Rating]]&gt;=4),"Yes","No")</f>
        <v>Yes</v>
      </c>
      <c r="O570" t="s">
        <v>2280</v>
      </c>
      <c r="P570">
        <f>LEN(Table2[[#This Row],[Session_Attendance]])-LEN(SUBSTITUTE(Table2[[#This Row],[Session_Attendance]],",",""))+1</f>
        <v>7</v>
      </c>
      <c r="Q570" t="str" cm="1">
        <f t="array" ref="Q570">_xlfn.IFS(AND(18&lt;=F570,F570&lt;=22),"Student",AND(23&lt;=F570,F570&lt;=30),"Early Career",AND(31&lt;=F570,F570&lt;=40),"Mid Career",TRUE,"Senior")</f>
        <v>Senior</v>
      </c>
      <c r="R570" t="str" cm="1">
        <f t="array" ref="R570">_xlfn.IFS(AND(0&lt;=J570+K570,J570+K570&lt;=5),"Low",AND(5&lt;=J570+K570,J570+K570&lt;=15),"Medium",TRUE,"High")</f>
        <v>High</v>
      </c>
    </row>
    <row r="571" spans="1:18" x14ac:dyDescent="0.3">
      <c r="A571" s="3" t="s">
        <v>2281</v>
      </c>
      <c r="B571" s="5" t="str">
        <f>PROPER(online_course_student_data_1!B571)</f>
        <v>Ruben Brady</v>
      </c>
      <c r="C571" t="s">
        <v>2283</v>
      </c>
      <c r="D571" s="5" t="s">
        <v>17</v>
      </c>
      <c r="E571" s="5" t="s">
        <v>70</v>
      </c>
      <c r="F571" s="6">
        <f>IF(OR(ISBLANK(online_course_student_data_1!F571),online_course_student_data_1!F571=0),FLOOR(AVERAGE(online_course_student_data_1!F:F),1),online_course_student_data_1!F571)</f>
        <v>42</v>
      </c>
      <c r="G571" s="1">
        <v>44850</v>
      </c>
      <c r="H571" s="5" t="s">
        <v>141</v>
      </c>
      <c r="I571" s="5" t="s">
        <v>142</v>
      </c>
      <c r="J571" s="6">
        <f>IF(online_course_student_data_1!J571&lt;1,online_course_student_data_1!J571*100,online_course_student_data_1!J571)</f>
        <v>69</v>
      </c>
      <c r="K571">
        <f>IF(online_course_student_data_1!K571&gt;10,online_course_student_data_1!K571/60,online_course_student_data_1!K571)</f>
        <v>2</v>
      </c>
      <c r="L571" t="s">
        <v>29</v>
      </c>
      <c r="M571" s="6">
        <f>IF(OR(ISBLANK(online_course_student_data_1!M571),online_course_student_data_1!M571&gt;5),MEDIAN(online_course_student_data_1!M:M),online_course_student_data_1!M571)</f>
        <v>5</v>
      </c>
      <c r="N571" s="5" t="str">
        <f>IF(AND(Table2[[#This Row],[Completed]]="Yes",Table2[[#This Row],[Feedback_Rating]]&gt;=4),"Yes","No")</f>
        <v>Yes</v>
      </c>
      <c r="O571" t="s">
        <v>2284</v>
      </c>
      <c r="P571">
        <f>LEN(Table2[[#This Row],[Session_Attendance]])-LEN(SUBSTITUTE(Table2[[#This Row],[Session_Attendance]],",",""))+1</f>
        <v>7</v>
      </c>
      <c r="Q571" t="str" cm="1">
        <f t="array" ref="Q571">_xlfn.IFS(AND(18&lt;=F571,F571&lt;=22),"Student",AND(23&lt;=F571,F571&lt;=30),"Early Career",AND(31&lt;=F571,F571&lt;=40),"Mid Career",TRUE,"Senior")</f>
        <v>Senior</v>
      </c>
      <c r="R571" t="str" cm="1">
        <f t="array" ref="R571">_xlfn.IFS(AND(0&lt;=J571+K571,J571+K571&lt;=5),"Low",AND(5&lt;=J571+K571,J571+K571&lt;=15),"Medium",TRUE,"High")</f>
        <v>High</v>
      </c>
    </row>
    <row r="572" spans="1:18" x14ac:dyDescent="0.3">
      <c r="A572" s="2" t="s">
        <v>2285</v>
      </c>
      <c r="B572" s="5" t="str">
        <f>PROPER(online_course_student_data_1!B572)</f>
        <v>Jonathan Davis</v>
      </c>
      <c r="C572" t="s">
        <v>2287</v>
      </c>
      <c r="D572" s="5" t="s">
        <v>17</v>
      </c>
      <c r="E572" s="5" t="s">
        <v>70</v>
      </c>
      <c r="F572" s="6">
        <f>IF(OR(ISBLANK(online_course_student_data_1!F572),online_course_student_data_1!F572=0),FLOOR(AVERAGE(online_course_student_data_1!F:F),1),online_course_student_data_1!F572)</f>
        <v>15</v>
      </c>
      <c r="G572" s="1">
        <v>45544</v>
      </c>
      <c r="H572" s="5" t="s">
        <v>43</v>
      </c>
      <c r="I572" s="5" t="s">
        <v>20</v>
      </c>
      <c r="J572" s="6">
        <f>IF(online_course_student_data_1!J572&lt;1,online_course_student_data_1!J572*100,online_course_student_data_1!J572)</f>
        <v>94</v>
      </c>
      <c r="K572">
        <f>IF(online_course_student_data_1!K572&gt;10,online_course_student_data_1!K572/60,online_course_student_data_1!K572)</f>
        <v>2</v>
      </c>
      <c r="L572" t="s">
        <v>29</v>
      </c>
      <c r="M572" s="6">
        <f>IF(OR(ISBLANK(online_course_student_data_1!M572),online_course_student_data_1!M572&gt;5),MEDIAN(online_course_student_data_1!M:M),online_course_student_data_1!M572)</f>
        <v>2</v>
      </c>
      <c r="N572" s="5" t="str">
        <f>IF(AND(Table2[[#This Row],[Completed]]="Yes",Table2[[#This Row],[Feedback_Rating]]&gt;=4),"Yes","No")</f>
        <v>No</v>
      </c>
      <c r="O572" t="s">
        <v>2288</v>
      </c>
      <c r="P572">
        <f>LEN(Table2[[#This Row],[Session_Attendance]])-LEN(SUBSTITUTE(Table2[[#This Row],[Session_Attendance]],",",""))+1</f>
        <v>6</v>
      </c>
      <c r="Q572" t="str" cm="1">
        <f t="array" ref="Q572">_xlfn.IFS(AND(18&lt;=F572,F572&lt;=22),"Student",AND(23&lt;=F572,F572&lt;=30),"Early Career",AND(31&lt;=F572,F572&lt;=40),"Mid Career",TRUE,"Senior")</f>
        <v>Senior</v>
      </c>
      <c r="R572" t="str" cm="1">
        <f t="array" ref="R572">_xlfn.IFS(AND(0&lt;=J572+K572,J572+K572&lt;=5),"Low",AND(5&lt;=J572+K572,J572+K572&lt;=15),"Medium",TRUE,"High")</f>
        <v>High</v>
      </c>
    </row>
    <row r="573" spans="1:18" x14ac:dyDescent="0.3">
      <c r="A573" s="3" t="s">
        <v>2289</v>
      </c>
      <c r="B573" s="5" t="str">
        <f>PROPER(online_course_student_data_1!B573)</f>
        <v>Frank Johnson</v>
      </c>
      <c r="C573" t="s">
        <v>2291</v>
      </c>
      <c r="D573" s="5" t="s">
        <v>17</v>
      </c>
      <c r="E573" s="5" t="s">
        <v>26</v>
      </c>
      <c r="F573" s="6">
        <f>IF(OR(ISBLANK(online_course_student_data_1!F573),online_course_student_data_1!F573=0),FLOOR(AVERAGE(online_course_student_data_1!F:F),1),online_course_student_data_1!F573)</f>
        <v>15</v>
      </c>
      <c r="G573" s="1">
        <v>45270</v>
      </c>
      <c r="H573" s="5" t="s">
        <v>229</v>
      </c>
      <c r="I573" s="5" t="s">
        <v>142</v>
      </c>
      <c r="J573" s="6">
        <f>IF(online_course_student_data_1!J573&lt;1,online_course_student_data_1!J573*100,online_course_student_data_1!J573)</f>
        <v>30</v>
      </c>
      <c r="K573">
        <f>IF(online_course_student_data_1!K573&gt;10,online_course_student_data_1!K573/60,online_course_student_data_1!K573)</f>
        <v>0.75</v>
      </c>
      <c r="L573" t="s">
        <v>29</v>
      </c>
      <c r="M573" s="6">
        <f>IF(OR(ISBLANK(online_course_student_data_1!M573),online_course_student_data_1!M573&gt;5),MEDIAN(online_course_student_data_1!M:M),online_course_student_data_1!M573)</f>
        <v>4</v>
      </c>
      <c r="N573" s="5" t="str">
        <f>IF(AND(Table2[[#This Row],[Completed]]="Yes",Table2[[#This Row],[Feedback_Rating]]&gt;=4),"Yes","No")</f>
        <v>Yes</v>
      </c>
      <c r="O573" t="s">
        <v>2292</v>
      </c>
      <c r="P573">
        <f>LEN(Table2[[#This Row],[Session_Attendance]])-LEN(SUBSTITUTE(Table2[[#This Row],[Session_Attendance]],",",""))+1</f>
        <v>1</v>
      </c>
      <c r="Q573" t="str" cm="1">
        <f t="array" ref="Q573">_xlfn.IFS(AND(18&lt;=F573,F573&lt;=22),"Student",AND(23&lt;=F573,F573&lt;=30),"Early Career",AND(31&lt;=F573,F573&lt;=40),"Mid Career",TRUE,"Senior")</f>
        <v>Senior</v>
      </c>
      <c r="R573" t="str" cm="1">
        <f t="array" ref="R573">_xlfn.IFS(AND(0&lt;=J573+K573,J573+K573&lt;=5),"Low",AND(5&lt;=J573+K573,J573+K573&lt;=15),"Medium",TRUE,"High")</f>
        <v>High</v>
      </c>
    </row>
    <row r="574" spans="1:18" x14ac:dyDescent="0.3">
      <c r="A574" s="2" t="s">
        <v>2293</v>
      </c>
      <c r="B574" s="5" t="str">
        <f>PROPER(online_course_student_data_1!B574)</f>
        <v>Tiffany Nguyen</v>
      </c>
      <c r="C574" t="s">
        <v>4733</v>
      </c>
      <c r="D574" s="5" t="s">
        <v>17</v>
      </c>
      <c r="E574" s="5" t="s">
        <v>85</v>
      </c>
      <c r="F574" s="6">
        <f>IF(OR(ISBLANK(online_course_student_data_1!F574),online_course_student_data_1!F574=0),FLOOR(AVERAGE(online_course_student_data_1!F:F),1),online_course_student_data_1!F574)</f>
        <v>15</v>
      </c>
      <c r="G574" s="1">
        <v>45680</v>
      </c>
      <c r="H574" s="5" t="s">
        <v>34</v>
      </c>
      <c r="I574" s="5" t="s">
        <v>35</v>
      </c>
      <c r="J574" s="6">
        <f>IF(online_course_student_data_1!J574&lt;1,online_course_student_data_1!J574*100,online_course_student_data_1!J574)</f>
        <v>57</v>
      </c>
      <c r="K574">
        <f>IF(online_course_student_data_1!K574&gt;10,online_course_student_data_1!K574/60,online_course_student_data_1!K574)</f>
        <v>1</v>
      </c>
      <c r="L574" t="s">
        <v>29</v>
      </c>
      <c r="M574" s="6">
        <f>IF(OR(ISBLANK(online_course_student_data_1!M574),online_course_student_data_1!M574&gt;5),MEDIAN(online_course_student_data_1!M:M),online_course_student_data_1!M574)</f>
        <v>3</v>
      </c>
      <c r="N574" s="5" t="str">
        <f>IF(AND(Table2[[#This Row],[Completed]]="Yes",Table2[[#This Row],[Feedback_Rating]]&gt;=4),"Yes","No")</f>
        <v>No</v>
      </c>
      <c r="O574" t="s">
        <v>2295</v>
      </c>
      <c r="P574">
        <f>LEN(Table2[[#This Row],[Session_Attendance]])-LEN(SUBSTITUTE(Table2[[#This Row],[Session_Attendance]],",",""))+1</f>
        <v>1</v>
      </c>
      <c r="Q574" t="str" cm="1">
        <f t="array" ref="Q574">_xlfn.IFS(AND(18&lt;=F574,F574&lt;=22),"Student",AND(23&lt;=F574,F574&lt;=30),"Early Career",AND(31&lt;=F574,F574&lt;=40),"Mid Career",TRUE,"Senior")</f>
        <v>Senior</v>
      </c>
      <c r="R574" t="str" cm="1">
        <f t="array" ref="R574">_xlfn.IFS(AND(0&lt;=J574+K574,J574+K574&lt;=5),"Low",AND(5&lt;=J574+K574,J574+K574&lt;=15),"Medium",TRUE,"High")</f>
        <v>High</v>
      </c>
    </row>
    <row r="575" spans="1:18" x14ac:dyDescent="0.3">
      <c r="A575" s="3" t="s">
        <v>2296</v>
      </c>
      <c r="B575" s="5" t="str">
        <f>PROPER(online_course_student_data_1!B575)</f>
        <v>Diane Yates</v>
      </c>
      <c r="C575" t="s">
        <v>2298</v>
      </c>
      <c r="D575" s="5" t="s">
        <v>91</v>
      </c>
      <c r="E575" s="5" t="s">
        <v>70</v>
      </c>
      <c r="F575" s="6">
        <f>IF(OR(ISBLANK(online_course_student_data_1!F575),online_course_student_data_1!F575=0),FLOOR(AVERAGE(online_course_student_data_1!F:F),1),online_course_student_data_1!F575)</f>
        <v>15</v>
      </c>
      <c r="G575" s="1">
        <v>45542</v>
      </c>
      <c r="H575" s="5" t="s">
        <v>27</v>
      </c>
      <c r="I575" s="5" t="s">
        <v>28</v>
      </c>
      <c r="J575" s="6">
        <f>IF(online_course_student_data_1!J575&lt;1,online_course_student_data_1!J575*100,online_course_student_data_1!J575)</f>
        <v>85</v>
      </c>
      <c r="K575">
        <f>IF(online_course_student_data_1!K575&gt;10,online_course_student_data_1!K575/60,online_course_student_data_1!K575)</f>
        <v>2</v>
      </c>
      <c r="L575" t="s">
        <v>29</v>
      </c>
      <c r="M575" s="6">
        <f>IF(OR(ISBLANK(online_course_student_data_1!M575),online_course_student_data_1!M575&gt;5),MEDIAN(online_course_student_data_1!M:M),online_course_student_data_1!M575)</f>
        <v>4</v>
      </c>
      <c r="N575" s="5" t="str">
        <f>IF(AND(Table2[[#This Row],[Completed]]="Yes",Table2[[#This Row],[Feedback_Rating]]&gt;=4),"Yes","No")</f>
        <v>Yes</v>
      </c>
      <c r="O575" t="s">
        <v>2299</v>
      </c>
      <c r="P575">
        <f>LEN(Table2[[#This Row],[Session_Attendance]])-LEN(SUBSTITUTE(Table2[[#This Row],[Session_Attendance]],",",""))+1</f>
        <v>4</v>
      </c>
      <c r="Q575" t="str" cm="1">
        <f t="array" ref="Q575">_xlfn.IFS(AND(18&lt;=F575,F575&lt;=22),"Student",AND(23&lt;=F575,F575&lt;=30),"Early Career",AND(31&lt;=F575,F575&lt;=40),"Mid Career",TRUE,"Senior")</f>
        <v>Senior</v>
      </c>
      <c r="R575" t="str" cm="1">
        <f t="array" ref="R575">_xlfn.IFS(AND(0&lt;=J575+K575,J575+K575&lt;=5),"Low",AND(5&lt;=J575+K575,J575+K575&lt;=15),"Medium",TRUE,"High")</f>
        <v>High</v>
      </c>
    </row>
    <row r="576" spans="1:18" x14ac:dyDescent="0.3">
      <c r="A576" s="2" t="s">
        <v>2300</v>
      </c>
      <c r="B576" s="5" t="str">
        <f>PROPER(online_course_student_data_1!B576)</f>
        <v>Dominique Goodwin</v>
      </c>
      <c r="C576" t="s">
        <v>2302</v>
      </c>
      <c r="D576" s="5" t="s">
        <v>17</v>
      </c>
      <c r="E576" s="5" t="s">
        <v>26</v>
      </c>
      <c r="F576" s="6">
        <f>IF(OR(ISBLANK(online_course_student_data_1!F576),online_course_student_data_1!F576=0),FLOOR(AVERAGE(online_course_student_data_1!F:F),1),online_course_student_data_1!F576)</f>
        <v>31</v>
      </c>
      <c r="G576" s="1">
        <v>44689</v>
      </c>
      <c r="H576" s="5" t="s">
        <v>27</v>
      </c>
      <c r="I576" s="5" t="s">
        <v>28</v>
      </c>
      <c r="J576" s="6">
        <f>IF(online_course_student_data_1!J576&lt;1,online_course_student_data_1!J576*100,online_course_student_data_1!J576)</f>
        <v>18</v>
      </c>
      <c r="K576">
        <f>IF(online_course_student_data_1!K576&gt;10,online_course_student_data_1!K576/60,online_course_student_data_1!K576)</f>
        <v>2</v>
      </c>
      <c r="L576" t="s">
        <v>36</v>
      </c>
      <c r="M576" s="6">
        <f>IF(OR(ISBLANK(online_course_student_data_1!M576),online_course_student_data_1!M576&gt;5),MEDIAN(online_course_student_data_1!M:M),online_course_student_data_1!M576)</f>
        <v>4</v>
      </c>
      <c r="N576" s="5" t="str">
        <f>IF(AND(Table2[[#This Row],[Completed]]="Yes",Table2[[#This Row],[Feedback_Rating]]&gt;=4),"Yes","No")</f>
        <v>No</v>
      </c>
      <c r="O576" t="s">
        <v>2303</v>
      </c>
      <c r="P576">
        <f>LEN(Table2[[#This Row],[Session_Attendance]])-LEN(SUBSTITUTE(Table2[[#This Row],[Session_Attendance]],",",""))+1</f>
        <v>4</v>
      </c>
      <c r="Q576" t="str" cm="1">
        <f t="array" ref="Q576">_xlfn.IFS(AND(18&lt;=F576,F576&lt;=22),"Student",AND(23&lt;=F576,F576&lt;=30),"Early Career",AND(31&lt;=F576,F576&lt;=40),"Mid Career",TRUE,"Senior")</f>
        <v>Mid Career</v>
      </c>
      <c r="R576" t="str" cm="1">
        <f t="array" ref="R576">_xlfn.IFS(AND(0&lt;=J576+K576,J576+K576&lt;=5),"Low",AND(5&lt;=J576+K576,J576+K576&lt;=15),"Medium",TRUE,"High")</f>
        <v>High</v>
      </c>
    </row>
    <row r="577" spans="1:18" x14ac:dyDescent="0.3">
      <c r="A577" s="3" t="s">
        <v>2304</v>
      </c>
      <c r="B577" s="5" t="str">
        <f>PROPER(online_course_student_data_1!B577)</f>
        <v>Katherine Mcclure</v>
      </c>
      <c r="C577" t="s">
        <v>2306</v>
      </c>
      <c r="D577" s="5" t="s">
        <v>91</v>
      </c>
      <c r="E577" s="5" t="s">
        <v>48</v>
      </c>
      <c r="F577" s="6">
        <f>IF(OR(ISBLANK(online_course_student_data_1!F577),online_course_student_data_1!F577=0),FLOOR(AVERAGE(online_course_student_data_1!F:F),1),online_course_student_data_1!F577)</f>
        <v>15</v>
      </c>
      <c r="G577" s="1">
        <v>45215</v>
      </c>
      <c r="H577" s="5" t="s">
        <v>294</v>
      </c>
      <c r="I577" s="5" t="s">
        <v>20</v>
      </c>
      <c r="J577" s="6">
        <f>IF(online_course_student_data_1!J577&lt;1,online_course_student_data_1!J577*100,online_course_student_data_1!J577)</f>
        <v>99</v>
      </c>
      <c r="K577">
        <f>IF(online_course_student_data_1!K577&gt;10,online_course_student_data_1!K577/60,online_course_student_data_1!K577)</f>
        <v>0.75</v>
      </c>
      <c r="L577" t="s">
        <v>36</v>
      </c>
      <c r="M577" s="6">
        <f>IF(OR(ISBLANK(online_course_student_data_1!M577),online_course_student_data_1!M577&gt;5),MEDIAN(online_course_student_data_1!M:M),online_course_student_data_1!M577)</f>
        <v>4</v>
      </c>
      <c r="N577" s="5" t="str">
        <f>IF(AND(Table2[[#This Row],[Completed]]="Yes",Table2[[#This Row],[Feedback_Rating]]&gt;=4),"Yes","No")</f>
        <v>No</v>
      </c>
      <c r="O577" t="s">
        <v>2307</v>
      </c>
      <c r="P577">
        <f>LEN(Table2[[#This Row],[Session_Attendance]])-LEN(SUBSTITUTE(Table2[[#This Row],[Session_Attendance]],",",""))+1</f>
        <v>7</v>
      </c>
      <c r="Q577" t="str" cm="1">
        <f t="array" ref="Q577">_xlfn.IFS(AND(18&lt;=F577,F577&lt;=22),"Student",AND(23&lt;=F577,F577&lt;=30),"Early Career",AND(31&lt;=F577,F577&lt;=40),"Mid Career",TRUE,"Senior")</f>
        <v>Senior</v>
      </c>
      <c r="R577" t="str" cm="1">
        <f t="array" ref="R577">_xlfn.IFS(AND(0&lt;=J577+K577,J577+K577&lt;=5),"Low",AND(5&lt;=J577+K577,J577+K577&lt;=15),"Medium",TRUE,"High")</f>
        <v>High</v>
      </c>
    </row>
    <row r="578" spans="1:18" x14ac:dyDescent="0.3">
      <c r="A578" s="2" t="s">
        <v>2308</v>
      </c>
      <c r="B578" s="5" t="str">
        <f>PROPER(online_course_student_data_1!B578)</f>
        <v>Andrew Peterson</v>
      </c>
      <c r="C578" t="s">
        <v>2310</v>
      </c>
      <c r="D578" s="5" t="s">
        <v>17</v>
      </c>
      <c r="E578" s="5" t="s">
        <v>48</v>
      </c>
      <c r="F578" s="6">
        <f>IF(OR(ISBLANK(online_course_student_data_1!F578),online_course_student_data_1!F578=0),FLOOR(AVERAGE(online_course_student_data_1!F:F),1),online_course_student_data_1!F578)</f>
        <v>33</v>
      </c>
      <c r="G578" s="1">
        <v>45230</v>
      </c>
      <c r="H578" s="5" t="s">
        <v>229</v>
      </c>
      <c r="I578" s="5" t="s">
        <v>142</v>
      </c>
      <c r="J578" s="6">
        <f>IF(online_course_student_data_1!J578&lt;1,online_course_student_data_1!J578*100,online_course_student_data_1!J578)</f>
        <v>16</v>
      </c>
      <c r="K578">
        <f>IF(online_course_student_data_1!K578&gt;10,online_course_student_data_1!K578/60,online_course_student_data_1!K578)</f>
        <v>2</v>
      </c>
      <c r="L578" t="s">
        <v>29</v>
      </c>
      <c r="M578" s="6">
        <f>IF(OR(ISBLANK(online_course_student_data_1!M578),online_course_student_data_1!M578&gt;5),MEDIAN(online_course_student_data_1!M:M),online_course_student_data_1!M578)</f>
        <v>4</v>
      </c>
      <c r="N578" s="5" t="str">
        <f>IF(AND(Table2[[#This Row],[Completed]]="Yes",Table2[[#This Row],[Feedback_Rating]]&gt;=4),"Yes","No")</f>
        <v>Yes</v>
      </c>
      <c r="O578" t="s">
        <v>2311</v>
      </c>
      <c r="P578">
        <f>LEN(Table2[[#This Row],[Session_Attendance]])-LEN(SUBSTITUTE(Table2[[#This Row],[Session_Attendance]],",",""))+1</f>
        <v>3</v>
      </c>
      <c r="Q578" t="str" cm="1">
        <f t="array" ref="Q578">_xlfn.IFS(AND(18&lt;=F578,F578&lt;=22),"Student",AND(23&lt;=F578,F578&lt;=30),"Early Career",AND(31&lt;=F578,F578&lt;=40),"Mid Career",TRUE,"Senior")</f>
        <v>Mid Career</v>
      </c>
      <c r="R578" t="str" cm="1">
        <f t="array" ref="R578">_xlfn.IFS(AND(0&lt;=J578+K578,J578+K578&lt;=5),"Low",AND(5&lt;=J578+K578,J578+K578&lt;=15),"Medium",TRUE,"High")</f>
        <v>High</v>
      </c>
    </row>
    <row r="579" spans="1:18" x14ac:dyDescent="0.3">
      <c r="A579" s="3" t="s">
        <v>2312</v>
      </c>
      <c r="B579" s="5" t="str">
        <f>PROPER(online_course_student_data_1!B579)</f>
        <v>Jeffrey Solomon</v>
      </c>
      <c r="C579" t="s">
        <v>2314</v>
      </c>
      <c r="D579" s="5" t="s">
        <v>17</v>
      </c>
      <c r="E579" s="5" t="s">
        <v>42</v>
      </c>
      <c r="F579" s="6">
        <f>IF(OR(ISBLANK(online_course_student_data_1!F579),online_course_student_data_1!F579=0),FLOOR(AVERAGE(online_course_student_data_1!F:F),1),online_course_student_data_1!F579)</f>
        <v>15</v>
      </c>
      <c r="G579" s="1">
        <v>45477</v>
      </c>
      <c r="H579" s="5" t="s">
        <v>34</v>
      </c>
      <c r="I579" s="5" t="s">
        <v>35</v>
      </c>
      <c r="J579" s="6">
        <f>IF(online_course_student_data_1!J579&lt;1,online_course_student_data_1!J579*100,online_course_student_data_1!J579)</f>
        <v>73</v>
      </c>
      <c r="K579">
        <f>IF(online_course_student_data_1!K579&gt;10,online_course_student_data_1!K579/60,online_course_student_data_1!K579)</f>
        <v>1.5</v>
      </c>
      <c r="L579" t="s">
        <v>29</v>
      </c>
      <c r="M579" s="6">
        <f>IF(OR(ISBLANK(online_course_student_data_1!M579),online_course_student_data_1!M579&gt;5),MEDIAN(online_course_student_data_1!M:M),online_course_student_data_1!M579)</f>
        <v>3</v>
      </c>
      <c r="N579" s="5" t="str">
        <f>IF(AND(Table2[[#This Row],[Completed]]="Yes",Table2[[#This Row],[Feedback_Rating]]&gt;=4),"Yes","No")</f>
        <v>No</v>
      </c>
      <c r="O579" t="s">
        <v>2315</v>
      </c>
      <c r="P579">
        <f>LEN(Table2[[#This Row],[Session_Attendance]])-LEN(SUBSTITUTE(Table2[[#This Row],[Session_Attendance]],",",""))+1</f>
        <v>7</v>
      </c>
      <c r="Q579" t="str" cm="1">
        <f t="array" ref="Q579">_xlfn.IFS(AND(18&lt;=F579,F579&lt;=22),"Student",AND(23&lt;=F579,F579&lt;=30),"Early Career",AND(31&lt;=F579,F579&lt;=40),"Mid Career",TRUE,"Senior")</f>
        <v>Senior</v>
      </c>
      <c r="R579" t="str" cm="1">
        <f t="array" ref="R579">_xlfn.IFS(AND(0&lt;=J579+K579,J579+K579&lt;=5),"Low",AND(5&lt;=J579+K579,J579+K579&lt;=15),"Medium",TRUE,"High")</f>
        <v>High</v>
      </c>
    </row>
    <row r="580" spans="1:18" x14ac:dyDescent="0.3">
      <c r="A580" s="2" t="s">
        <v>2316</v>
      </c>
      <c r="B580" s="5" t="str">
        <f>PROPER(online_course_student_data_1!B580)</f>
        <v>Sylvia Palmer</v>
      </c>
      <c r="C580" t="s">
        <v>2318</v>
      </c>
      <c r="D580" s="5" t="s">
        <v>17</v>
      </c>
      <c r="E580" s="5" t="s">
        <v>26</v>
      </c>
      <c r="F580" s="6">
        <f>IF(OR(ISBLANK(online_course_student_data_1!F580),online_course_student_data_1!F580=0),FLOOR(AVERAGE(online_course_student_data_1!F:F),1),online_course_student_data_1!F580)</f>
        <v>15</v>
      </c>
      <c r="G580" s="1">
        <v>45470</v>
      </c>
      <c r="H580" s="5" t="s">
        <v>229</v>
      </c>
      <c r="I580" s="5" t="s">
        <v>142</v>
      </c>
      <c r="J580" s="6">
        <f>IF(online_course_student_data_1!J580&lt;1,online_course_student_data_1!J580*100,online_course_student_data_1!J580)</f>
        <v>39</v>
      </c>
      <c r="K580">
        <f>IF(online_course_student_data_1!K580&gt;10,online_course_student_data_1!K580/60,online_course_student_data_1!K580)</f>
        <v>1.5</v>
      </c>
      <c r="L580" t="s">
        <v>29</v>
      </c>
      <c r="M580" s="6">
        <f>IF(OR(ISBLANK(online_course_student_data_1!M580),online_course_student_data_1!M580&gt;5),MEDIAN(online_course_student_data_1!M:M),online_course_student_data_1!M580)</f>
        <v>3</v>
      </c>
      <c r="N580" s="5" t="str">
        <f>IF(AND(Table2[[#This Row],[Completed]]="Yes",Table2[[#This Row],[Feedback_Rating]]&gt;=4),"Yes","No")</f>
        <v>No</v>
      </c>
      <c r="O580" t="s">
        <v>2319</v>
      </c>
      <c r="P580">
        <f>LEN(Table2[[#This Row],[Session_Attendance]])-LEN(SUBSTITUTE(Table2[[#This Row],[Session_Attendance]],",",""))+1</f>
        <v>7</v>
      </c>
      <c r="Q580" t="str" cm="1">
        <f t="array" ref="Q580">_xlfn.IFS(AND(18&lt;=F580,F580&lt;=22),"Student",AND(23&lt;=F580,F580&lt;=30),"Early Career",AND(31&lt;=F580,F580&lt;=40),"Mid Career",TRUE,"Senior")</f>
        <v>Senior</v>
      </c>
      <c r="R580" t="str" cm="1">
        <f t="array" ref="R580">_xlfn.IFS(AND(0&lt;=J580+K580,J580+K580&lt;=5),"Low",AND(5&lt;=J580+K580,J580+K580&lt;=15),"Medium",TRUE,"High")</f>
        <v>High</v>
      </c>
    </row>
    <row r="581" spans="1:18" x14ac:dyDescent="0.3">
      <c r="A581" s="3" t="s">
        <v>2320</v>
      </c>
      <c r="B581" s="5" t="str">
        <f>PROPER(online_course_student_data_1!B581)</f>
        <v>Patricia Smith</v>
      </c>
      <c r="C581" t="s">
        <v>2322</v>
      </c>
      <c r="D581" s="5" t="s">
        <v>91</v>
      </c>
      <c r="E581" s="5" t="s">
        <v>48</v>
      </c>
      <c r="F581" s="6">
        <f>IF(OR(ISBLANK(online_course_student_data_1!F581),online_course_student_data_1!F581=0),FLOOR(AVERAGE(online_course_student_data_1!F:F),1),online_course_student_data_1!F581)</f>
        <v>15</v>
      </c>
      <c r="G581" s="1">
        <v>45541</v>
      </c>
      <c r="H581" s="5" t="s">
        <v>55</v>
      </c>
      <c r="I581" s="5" t="s">
        <v>56</v>
      </c>
      <c r="J581" s="6">
        <f>IF(online_course_student_data_1!J581&lt;1,online_course_student_data_1!J581*100,online_course_student_data_1!J581)</f>
        <v>43</v>
      </c>
      <c r="K581">
        <f>IF(online_course_student_data_1!K581&gt;10,online_course_student_data_1!K581/60,online_course_student_data_1!K581)</f>
        <v>0.75</v>
      </c>
      <c r="L581" t="s">
        <v>36</v>
      </c>
      <c r="M581" s="6">
        <f>IF(OR(ISBLANK(online_course_student_data_1!M581),online_course_student_data_1!M581&gt;5),MEDIAN(online_course_student_data_1!M:M),online_course_student_data_1!M581)</f>
        <v>4</v>
      </c>
      <c r="N581" s="5" t="str">
        <f>IF(AND(Table2[[#This Row],[Completed]]="Yes",Table2[[#This Row],[Feedback_Rating]]&gt;=4),"Yes","No")</f>
        <v>No</v>
      </c>
      <c r="O581" t="s">
        <v>2323</v>
      </c>
      <c r="P581">
        <f>LEN(Table2[[#This Row],[Session_Attendance]])-LEN(SUBSTITUTE(Table2[[#This Row],[Session_Attendance]],",",""))+1</f>
        <v>5</v>
      </c>
      <c r="Q581" t="str" cm="1">
        <f t="array" ref="Q581">_xlfn.IFS(AND(18&lt;=F581,F581&lt;=22),"Student",AND(23&lt;=F581,F581&lt;=30),"Early Career",AND(31&lt;=F581,F581&lt;=40),"Mid Career",TRUE,"Senior")</f>
        <v>Senior</v>
      </c>
      <c r="R581" t="str" cm="1">
        <f t="array" ref="R581">_xlfn.IFS(AND(0&lt;=J581+K581,J581+K581&lt;=5),"Low",AND(5&lt;=J581+K581,J581+K581&lt;=15),"Medium",TRUE,"High")</f>
        <v>High</v>
      </c>
    </row>
    <row r="582" spans="1:18" x14ac:dyDescent="0.3">
      <c r="A582" s="2" t="s">
        <v>2324</v>
      </c>
      <c r="B582" s="5" t="str">
        <f>PROPER(online_course_student_data_1!B582)</f>
        <v>Nathaniel Todd</v>
      </c>
      <c r="C582" t="s">
        <v>2326</v>
      </c>
      <c r="D582" s="5" t="s">
        <v>91</v>
      </c>
      <c r="E582" s="5" t="s">
        <v>26</v>
      </c>
      <c r="F582" s="6">
        <f>IF(OR(ISBLANK(online_course_student_data_1!F582),online_course_student_data_1!F582=0),FLOOR(AVERAGE(online_course_student_data_1!F:F),1),online_course_student_data_1!F582)</f>
        <v>35</v>
      </c>
      <c r="G582" s="1">
        <v>44787</v>
      </c>
      <c r="H582" s="5" t="s">
        <v>152</v>
      </c>
      <c r="I582" s="5" t="s">
        <v>56</v>
      </c>
      <c r="J582" s="6">
        <f>IF(online_course_student_data_1!J582&lt;1,online_course_student_data_1!J582*100,online_course_student_data_1!J582)</f>
        <v>85</v>
      </c>
      <c r="K582">
        <f>IF(online_course_student_data_1!K582&gt;10,online_course_student_data_1!K582/60,online_course_student_data_1!K582)</f>
        <v>1.5</v>
      </c>
      <c r="L582" t="s">
        <v>36</v>
      </c>
      <c r="M582" s="6">
        <f>IF(OR(ISBLANK(online_course_student_data_1!M582),online_course_student_data_1!M582&gt;5),MEDIAN(online_course_student_data_1!M:M),online_course_student_data_1!M582)</f>
        <v>5</v>
      </c>
      <c r="N582" s="5" t="str">
        <f>IF(AND(Table2[[#This Row],[Completed]]="Yes",Table2[[#This Row],[Feedback_Rating]]&gt;=4),"Yes","No")</f>
        <v>No</v>
      </c>
      <c r="O582" t="s">
        <v>2327</v>
      </c>
      <c r="P582">
        <f>LEN(Table2[[#This Row],[Session_Attendance]])-LEN(SUBSTITUTE(Table2[[#This Row],[Session_Attendance]],",",""))+1</f>
        <v>6</v>
      </c>
      <c r="Q582" t="str" cm="1">
        <f t="array" ref="Q582">_xlfn.IFS(AND(18&lt;=F582,F582&lt;=22),"Student",AND(23&lt;=F582,F582&lt;=30),"Early Career",AND(31&lt;=F582,F582&lt;=40),"Mid Career",TRUE,"Senior")</f>
        <v>Mid Career</v>
      </c>
      <c r="R582" t="str" cm="1">
        <f t="array" ref="R582">_xlfn.IFS(AND(0&lt;=J582+K582,J582+K582&lt;=5),"Low",AND(5&lt;=J582+K582,J582+K582&lt;=15),"Medium",TRUE,"High")</f>
        <v>High</v>
      </c>
    </row>
    <row r="583" spans="1:18" x14ac:dyDescent="0.3">
      <c r="A583" s="3" t="s">
        <v>2328</v>
      </c>
      <c r="B583" s="5" t="str">
        <f>PROPER(online_course_student_data_1!B583)</f>
        <v>Ashley Ferguson</v>
      </c>
      <c r="C583" t="s">
        <v>2330</v>
      </c>
      <c r="D583" s="5" t="s">
        <v>17</v>
      </c>
      <c r="E583" s="5" t="s">
        <v>26</v>
      </c>
      <c r="F583" s="6">
        <f>IF(OR(ISBLANK(online_course_student_data_1!F583),online_course_student_data_1!F583=0),FLOOR(AVERAGE(online_course_student_data_1!F:F),1),online_course_student_data_1!F583)</f>
        <v>20</v>
      </c>
      <c r="G583" s="1">
        <v>44779</v>
      </c>
      <c r="H583" s="5" t="s">
        <v>71</v>
      </c>
      <c r="I583" s="5" t="s">
        <v>35</v>
      </c>
      <c r="J583" s="6">
        <f>IF(online_course_student_data_1!J583&lt;1,online_course_student_data_1!J583*100,online_course_student_data_1!J583)</f>
        <v>73</v>
      </c>
      <c r="K583">
        <f>IF(online_course_student_data_1!K583&gt;10,online_course_student_data_1!K583/60,online_course_student_data_1!K583)</f>
        <v>1.5</v>
      </c>
      <c r="L583" t="s">
        <v>29</v>
      </c>
      <c r="M583" s="6">
        <f>IF(OR(ISBLANK(online_course_student_data_1!M583),online_course_student_data_1!M583&gt;5),MEDIAN(online_course_student_data_1!M:M),online_course_student_data_1!M583)</f>
        <v>4</v>
      </c>
      <c r="N583" s="5" t="str">
        <f>IF(AND(Table2[[#This Row],[Completed]]="Yes",Table2[[#This Row],[Feedback_Rating]]&gt;=4),"Yes","No")</f>
        <v>Yes</v>
      </c>
      <c r="O583" t="s">
        <v>2331</v>
      </c>
      <c r="P583">
        <f>LEN(Table2[[#This Row],[Session_Attendance]])-LEN(SUBSTITUTE(Table2[[#This Row],[Session_Attendance]],",",""))+1</f>
        <v>2</v>
      </c>
      <c r="Q583" t="str" cm="1">
        <f t="array" ref="Q583">_xlfn.IFS(AND(18&lt;=F583,F583&lt;=22),"Student",AND(23&lt;=F583,F583&lt;=30),"Early Career",AND(31&lt;=F583,F583&lt;=40),"Mid Career",TRUE,"Senior")</f>
        <v>Student</v>
      </c>
      <c r="R583" t="str" cm="1">
        <f t="array" ref="R583">_xlfn.IFS(AND(0&lt;=J583+K583,J583+K583&lt;=5),"Low",AND(5&lt;=J583+K583,J583+K583&lt;=15),"Medium",TRUE,"High")</f>
        <v>High</v>
      </c>
    </row>
    <row r="584" spans="1:18" x14ac:dyDescent="0.3">
      <c r="A584" s="2" t="s">
        <v>2332</v>
      </c>
      <c r="B584" s="5" t="str">
        <f>PROPER(online_course_student_data_1!B584)</f>
        <v>Melissa Mccarty</v>
      </c>
      <c r="C584" t="s">
        <v>2334</v>
      </c>
      <c r="D584" s="5" t="s">
        <v>91</v>
      </c>
      <c r="E584" s="5" t="s">
        <v>42</v>
      </c>
      <c r="F584" s="6">
        <f>IF(OR(ISBLANK(online_course_student_data_1!F584),online_course_student_data_1!F584=0),FLOOR(AVERAGE(online_course_student_data_1!F:F),1),online_course_student_data_1!F584)</f>
        <v>43</v>
      </c>
      <c r="G584" s="1">
        <v>45414</v>
      </c>
      <c r="H584" s="5" t="s">
        <v>86</v>
      </c>
      <c r="I584" s="5" t="s">
        <v>28</v>
      </c>
      <c r="J584" s="6">
        <f>IF(online_course_student_data_1!J584&lt;1,online_course_student_data_1!J584*100,online_course_student_data_1!J584)</f>
        <v>2</v>
      </c>
      <c r="K584">
        <f>IF(online_course_student_data_1!K584&gt;10,online_course_student_data_1!K584/60,online_course_student_data_1!K584)</f>
        <v>2</v>
      </c>
      <c r="L584" t="s">
        <v>36</v>
      </c>
      <c r="M584" s="6">
        <f>IF(OR(ISBLANK(online_course_student_data_1!M584),online_course_student_data_1!M584&gt;5),MEDIAN(online_course_student_data_1!M:M),online_course_student_data_1!M584)</f>
        <v>1</v>
      </c>
      <c r="N584" s="5" t="str">
        <f>IF(AND(Table2[[#This Row],[Completed]]="Yes",Table2[[#This Row],[Feedback_Rating]]&gt;=4),"Yes","No")</f>
        <v>No</v>
      </c>
      <c r="O584" t="s">
        <v>2335</v>
      </c>
      <c r="P584">
        <f>LEN(Table2[[#This Row],[Session_Attendance]])-LEN(SUBSTITUTE(Table2[[#This Row],[Session_Attendance]],",",""))+1</f>
        <v>4</v>
      </c>
      <c r="Q584" t="str" cm="1">
        <f t="array" ref="Q584">_xlfn.IFS(AND(18&lt;=F584,F584&lt;=22),"Student",AND(23&lt;=F584,F584&lt;=30),"Early Career",AND(31&lt;=F584,F584&lt;=40),"Mid Career",TRUE,"Senior")</f>
        <v>Senior</v>
      </c>
      <c r="R584" t="str" cm="1">
        <f t="array" ref="R584">_xlfn.IFS(AND(0&lt;=J584+K584,J584+K584&lt;=5),"Low",AND(5&lt;=J584+K584,J584+K584&lt;=15),"Medium",TRUE,"High")</f>
        <v>Low</v>
      </c>
    </row>
    <row r="585" spans="1:18" x14ac:dyDescent="0.3">
      <c r="A585" s="3" t="s">
        <v>2336</v>
      </c>
      <c r="B585" s="5" t="str">
        <f>PROPER(online_course_student_data_1!B585)</f>
        <v>Alexander Castillo</v>
      </c>
      <c r="C585" t="s">
        <v>2338</v>
      </c>
      <c r="D585" s="5" t="s">
        <v>91</v>
      </c>
      <c r="E585" s="5" t="s">
        <v>26</v>
      </c>
      <c r="F585" s="6">
        <f>IF(OR(ISBLANK(online_course_student_data_1!F585),online_course_student_data_1!F585=0),FLOOR(AVERAGE(online_course_student_data_1!F:F),1),online_course_student_data_1!F585)</f>
        <v>31</v>
      </c>
      <c r="G585" s="1">
        <v>44831</v>
      </c>
      <c r="H585" s="5" t="s">
        <v>65</v>
      </c>
      <c r="I585" s="5" t="s">
        <v>28</v>
      </c>
      <c r="J585" s="6">
        <f>IF(online_course_student_data_1!J585&lt;1,online_course_student_data_1!J585*100,online_course_student_data_1!J585)</f>
        <v>51</v>
      </c>
      <c r="K585">
        <f>IF(online_course_student_data_1!K585&gt;10,online_course_student_data_1!K585/60,online_course_student_data_1!K585)</f>
        <v>0.75</v>
      </c>
      <c r="L585" t="s">
        <v>29</v>
      </c>
      <c r="M585" s="6">
        <f>IF(OR(ISBLANK(online_course_student_data_1!M585),online_course_student_data_1!M585&gt;5),MEDIAN(online_course_student_data_1!M:M),online_course_student_data_1!M585)</f>
        <v>5</v>
      </c>
      <c r="N585" s="5" t="str">
        <f>IF(AND(Table2[[#This Row],[Completed]]="Yes",Table2[[#This Row],[Feedback_Rating]]&gt;=4),"Yes","No")</f>
        <v>Yes</v>
      </c>
      <c r="O585" t="s">
        <v>2339</v>
      </c>
      <c r="P585">
        <f>LEN(Table2[[#This Row],[Session_Attendance]])-LEN(SUBSTITUTE(Table2[[#This Row],[Session_Attendance]],",",""))+1</f>
        <v>2</v>
      </c>
      <c r="Q585" t="str" cm="1">
        <f t="array" ref="Q585">_xlfn.IFS(AND(18&lt;=F585,F585&lt;=22),"Student",AND(23&lt;=F585,F585&lt;=30),"Early Career",AND(31&lt;=F585,F585&lt;=40),"Mid Career",TRUE,"Senior")</f>
        <v>Mid Career</v>
      </c>
      <c r="R585" t="str" cm="1">
        <f t="array" ref="R585">_xlfn.IFS(AND(0&lt;=J585+K585,J585+K585&lt;=5),"Low",AND(5&lt;=J585+K585,J585+K585&lt;=15),"Medium",TRUE,"High")</f>
        <v>High</v>
      </c>
    </row>
    <row r="586" spans="1:18" x14ac:dyDescent="0.3">
      <c r="A586" s="2" t="s">
        <v>2340</v>
      </c>
      <c r="B586" s="5" t="str">
        <f>PROPER(online_course_student_data_1!B586)</f>
        <v>Michael Maynard</v>
      </c>
      <c r="C586" t="s">
        <v>2342</v>
      </c>
      <c r="D586" s="5" t="s">
        <v>91</v>
      </c>
      <c r="E586" s="5" t="s">
        <v>70</v>
      </c>
      <c r="F586" s="6">
        <f>IF(OR(ISBLANK(online_course_student_data_1!F586),online_course_student_data_1!F586=0),FLOOR(AVERAGE(online_course_student_data_1!F:F),1),online_course_student_data_1!F586)</f>
        <v>15</v>
      </c>
      <c r="G586" s="1">
        <v>45313</v>
      </c>
      <c r="H586" s="5" t="s">
        <v>49</v>
      </c>
      <c r="I586" s="5" t="s">
        <v>35</v>
      </c>
      <c r="J586" s="6">
        <f>IF(online_course_student_data_1!J586&lt;1,online_course_student_data_1!J586*100,online_course_student_data_1!J586)</f>
        <v>12</v>
      </c>
      <c r="K586">
        <f>IF(online_course_student_data_1!K586&gt;10,online_course_student_data_1!K586/60,online_course_student_data_1!K586)</f>
        <v>1.5</v>
      </c>
      <c r="L586" t="s">
        <v>36</v>
      </c>
      <c r="M586" s="6">
        <f>IF(OR(ISBLANK(online_course_student_data_1!M586),online_course_student_data_1!M586&gt;5),MEDIAN(online_course_student_data_1!M:M),online_course_student_data_1!M586)</f>
        <v>5</v>
      </c>
      <c r="N586" s="5" t="str">
        <f>IF(AND(Table2[[#This Row],[Completed]]="Yes",Table2[[#This Row],[Feedback_Rating]]&gt;=4),"Yes","No")</f>
        <v>No</v>
      </c>
      <c r="O586" t="s">
        <v>2343</v>
      </c>
      <c r="P586">
        <f>LEN(Table2[[#This Row],[Session_Attendance]])-LEN(SUBSTITUTE(Table2[[#This Row],[Session_Attendance]],",",""))+1</f>
        <v>5</v>
      </c>
      <c r="Q586" t="str" cm="1">
        <f t="array" ref="Q586">_xlfn.IFS(AND(18&lt;=F586,F586&lt;=22),"Student",AND(23&lt;=F586,F586&lt;=30),"Early Career",AND(31&lt;=F586,F586&lt;=40),"Mid Career",TRUE,"Senior")</f>
        <v>Senior</v>
      </c>
      <c r="R586" t="str" cm="1">
        <f t="array" ref="R586">_xlfn.IFS(AND(0&lt;=J586+K586,J586+K586&lt;=5),"Low",AND(5&lt;=J586+K586,J586+K586&lt;=15),"Medium",TRUE,"High")</f>
        <v>Medium</v>
      </c>
    </row>
    <row r="587" spans="1:18" x14ac:dyDescent="0.3">
      <c r="A587" s="3" t="s">
        <v>2344</v>
      </c>
      <c r="B587" s="5" t="str">
        <f>PROPER(online_course_student_data_1!B587)</f>
        <v>Adam Mccoy</v>
      </c>
      <c r="C587" t="s">
        <v>2346</v>
      </c>
      <c r="D587" s="5" t="s">
        <v>91</v>
      </c>
      <c r="E587" s="5" t="s">
        <v>26</v>
      </c>
      <c r="F587" s="6">
        <f>IF(OR(ISBLANK(online_course_student_data_1!F587),online_course_student_data_1!F587=0),FLOOR(AVERAGE(online_course_student_data_1!F:F),1),online_course_student_data_1!F587)</f>
        <v>15</v>
      </c>
      <c r="G587" s="1">
        <v>45116</v>
      </c>
      <c r="H587" s="5" t="s">
        <v>229</v>
      </c>
      <c r="I587" s="5" t="s">
        <v>142</v>
      </c>
      <c r="J587" s="6">
        <f>IF(online_course_student_data_1!J587&lt;1,online_course_student_data_1!J587*100,online_course_student_data_1!J587)</f>
        <v>7.0000000000000009</v>
      </c>
      <c r="K587">
        <f>IF(online_course_student_data_1!K587&gt;10,online_course_student_data_1!K587/60,online_course_student_data_1!K587)</f>
        <v>1.5</v>
      </c>
      <c r="L587" t="s">
        <v>29</v>
      </c>
      <c r="M587" s="6">
        <f>IF(OR(ISBLANK(online_course_student_data_1!M587),online_course_student_data_1!M587&gt;5),MEDIAN(online_course_student_data_1!M:M),online_course_student_data_1!M587)</f>
        <v>3</v>
      </c>
      <c r="N587" s="5" t="str">
        <f>IF(AND(Table2[[#This Row],[Completed]]="Yes",Table2[[#This Row],[Feedback_Rating]]&gt;=4),"Yes","No")</f>
        <v>No</v>
      </c>
      <c r="O587" t="s">
        <v>2347</v>
      </c>
      <c r="P587">
        <f>LEN(Table2[[#This Row],[Session_Attendance]])-LEN(SUBSTITUTE(Table2[[#This Row],[Session_Attendance]],",",""))+1</f>
        <v>6</v>
      </c>
      <c r="Q587" t="str" cm="1">
        <f t="array" ref="Q587">_xlfn.IFS(AND(18&lt;=F587,F587&lt;=22),"Student",AND(23&lt;=F587,F587&lt;=30),"Early Career",AND(31&lt;=F587,F587&lt;=40),"Mid Career",TRUE,"Senior")</f>
        <v>Senior</v>
      </c>
      <c r="R587" t="str" cm="1">
        <f t="array" ref="R587">_xlfn.IFS(AND(0&lt;=J587+K587,J587+K587&lt;=5),"Low",AND(5&lt;=J587+K587,J587+K587&lt;=15),"Medium",TRUE,"High")</f>
        <v>Medium</v>
      </c>
    </row>
    <row r="588" spans="1:18" x14ac:dyDescent="0.3">
      <c r="A588" s="2" t="s">
        <v>2348</v>
      </c>
      <c r="B588" s="5" t="str">
        <f>PROPER(online_course_student_data_1!B588)</f>
        <v>James Palmer</v>
      </c>
      <c r="C588" t="s">
        <v>2350</v>
      </c>
      <c r="D588" s="5" t="s">
        <v>17</v>
      </c>
      <c r="E588" s="5" t="s">
        <v>42</v>
      </c>
      <c r="F588" s="6">
        <f>IF(OR(ISBLANK(online_course_student_data_1!F588),online_course_student_data_1!F588=0),FLOOR(AVERAGE(online_course_student_data_1!F:F),1),online_course_student_data_1!F588)</f>
        <v>15</v>
      </c>
      <c r="G588" s="1">
        <v>45583</v>
      </c>
      <c r="H588" s="5" t="s">
        <v>19</v>
      </c>
      <c r="I588" s="5" t="s">
        <v>20</v>
      </c>
      <c r="J588" s="6">
        <f>IF(online_course_student_data_1!J588&lt;1,online_course_student_data_1!J588*100,online_course_student_data_1!J588)</f>
        <v>63</v>
      </c>
      <c r="K588">
        <f>IF(online_course_student_data_1!K588&gt;10,online_course_student_data_1!K588/60,online_course_student_data_1!K588)</f>
        <v>0.75</v>
      </c>
      <c r="L588" t="s">
        <v>36</v>
      </c>
      <c r="M588" s="6">
        <f>IF(OR(ISBLANK(online_course_student_data_1!M588),online_course_student_data_1!M588&gt;5),MEDIAN(online_course_student_data_1!M:M),online_course_student_data_1!M588)</f>
        <v>5</v>
      </c>
      <c r="N588" s="5" t="str">
        <f>IF(AND(Table2[[#This Row],[Completed]]="Yes",Table2[[#This Row],[Feedback_Rating]]&gt;=4),"Yes","No")</f>
        <v>No</v>
      </c>
      <c r="O588" t="s">
        <v>2351</v>
      </c>
      <c r="P588">
        <f>LEN(Table2[[#This Row],[Session_Attendance]])-LEN(SUBSTITUTE(Table2[[#This Row],[Session_Attendance]],",",""))+1</f>
        <v>4</v>
      </c>
      <c r="Q588" t="str" cm="1">
        <f t="array" ref="Q588">_xlfn.IFS(AND(18&lt;=F588,F588&lt;=22),"Student",AND(23&lt;=F588,F588&lt;=30),"Early Career",AND(31&lt;=F588,F588&lt;=40),"Mid Career",TRUE,"Senior")</f>
        <v>Senior</v>
      </c>
      <c r="R588" t="str" cm="1">
        <f t="array" ref="R588">_xlfn.IFS(AND(0&lt;=J588+K588,J588+K588&lt;=5),"Low",AND(5&lt;=J588+K588,J588+K588&lt;=15),"Medium",TRUE,"High")</f>
        <v>High</v>
      </c>
    </row>
    <row r="589" spans="1:18" x14ac:dyDescent="0.3">
      <c r="A589" s="3" t="s">
        <v>2352</v>
      </c>
      <c r="B589" s="5" t="str">
        <f>PROPER(online_course_student_data_1!B589)</f>
        <v>Jennifer Kennedy</v>
      </c>
      <c r="C589" t="s">
        <v>2354</v>
      </c>
      <c r="D589" s="5" t="s">
        <v>17</v>
      </c>
      <c r="E589" s="5" t="s">
        <v>85</v>
      </c>
      <c r="F589" s="6">
        <f>IF(OR(ISBLANK(online_course_student_data_1!F589),online_course_student_data_1!F589=0),FLOOR(AVERAGE(online_course_student_data_1!F:F),1),online_course_student_data_1!F589)</f>
        <v>15</v>
      </c>
      <c r="G589" s="1">
        <v>45553</v>
      </c>
      <c r="H589" s="5" t="s">
        <v>294</v>
      </c>
      <c r="I589" s="5" t="s">
        <v>20</v>
      </c>
      <c r="J589" s="6">
        <f>IF(online_course_student_data_1!J589&lt;1,online_course_student_data_1!J589*100,online_course_student_data_1!J589)</f>
        <v>2</v>
      </c>
      <c r="K589">
        <f>IF(online_course_student_data_1!K589&gt;10,online_course_student_data_1!K589/60,online_course_student_data_1!K589)</f>
        <v>2</v>
      </c>
      <c r="L589" t="s">
        <v>36</v>
      </c>
      <c r="M589" s="6">
        <f>IF(OR(ISBLANK(online_course_student_data_1!M589),online_course_student_data_1!M589&gt;5),MEDIAN(online_course_student_data_1!M:M),online_course_student_data_1!M589)</f>
        <v>3</v>
      </c>
      <c r="N589" s="5" t="str">
        <f>IF(AND(Table2[[#This Row],[Completed]]="Yes",Table2[[#This Row],[Feedback_Rating]]&gt;=4),"Yes","No")</f>
        <v>No</v>
      </c>
      <c r="O589" t="s">
        <v>2355</v>
      </c>
      <c r="P589">
        <f>LEN(Table2[[#This Row],[Session_Attendance]])-LEN(SUBSTITUTE(Table2[[#This Row],[Session_Attendance]],",",""))+1</f>
        <v>1</v>
      </c>
      <c r="Q589" t="str" cm="1">
        <f t="array" ref="Q589">_xlfn.IFS(AND(18&lt;=F589,F589&lt;=22),"Student",AND(23&lt;=F589,F589&lt;=30),"Early Career",AND(31&lt;=F589,F589&lt;=40),"Mid Career",TRUE,"Senior")</f>
        <v>Senior</v>
      </c>
      <c r="R589" t="str" cm="1">
        <f t="array" ref="R589">_xlfn.IFS(AND(0&lt;=J589+K589,J589+K589&lt;=5),"Low",AND(5&lt;=J589+K589,J589+K589&lt;=15),"Medium",TRUE,"High")</f>
        <v>Low</v>
      </c>
    </row>
    <row r="590" spans="1:18" x14ac:dyDescent="0.3">
      <c r="A590" s="2" t="s">
        <v>2356</v>
      </c>
      <c r="B590" s="5" t="str">
        <f>PROPER(online_course_student_data_1!B590)</f>
        <v>Jordan Matthews</v>
      </c>
      <c r="C590" t="s">
        <v>2358</v>
      </c>
      <c r="D590" s="5" t="s">
        <v>17</v>
      </c>
      <c r="E590" s="5" t="s">
        <v>26</v>
      </c>
      <c r="F590" s="6">
        <f>IF(OR(ISBLANK(online_course_student_data_1!F590),online_course_student_data_1!F590=0),FLOOR(AVERAGE(online_course_student_data_1!F:F),1),online_course_student_data_1!F590)</f>
        <v>23</v>
      </c>
      <c r="G590" s="1">
        <v>45105</v>
      </c>
      <c r="H590" s="5" t="s">
        <v>71</v>
      </c>
      <c r="I590" s="5" t="s">
        <v>35</v>
      </c>
      <c r="J590" s="6">
        <f>IF(online_course_student_data_1!J590&lt;1,online_course_student_data_1!J590*100,online_course_student_data_1!J590)</f>
        <v>81</v>
      </c>
      <c r="K590">
        <f>IF(online_course_student_data_1!K590&gt;10,online_course_student_data_1!K590/60,online_course_student_data_1!K590)</f>
        <v>2</v>
      </c>
      <c r="L590" t="s">
        <v>36</v>
      </c>
      <c r="M590" s="6">
        <f>IF(OR(ISBLANK(online_course_student_data_1!M590),online_course_student_data_1!M590&gt;5),MEDIAN(online_course_student_data_1!M:M),online_course_student_data_1!M590)</f>
        <v>5</v>
      </c>
      <c r="N590" s="5" t="str">
        <f>IF(AND(Table2[[#This Row],[Completed]]="Yes",Table2[[#This Row],[Feedback_Rating]]&gt;=4),"Yes","No")</f>
        <v>No</v>
      </c>
      <c r="O590" t="s">
        <v>2359</v>
      </c>
      <c r="P590">
        <f>LEN(Table2[[#This Row],[Session_Attendance]])-LEN(SUBSTITUTE(Table2[[#This Row],[Session_Attendance]],",",""))+1</f>
        <v>7</v>
      </c>
      <c r="Q590" t="str" cm="1">
        <f t="array" ref="Q590">_xlfn.IFS(AND(18&lt;=F590,F590&lt;=22),"Student",AND(23&lt;=F590,F590&lt;=30),"Early Career",AND(31&lt;=F590,F590&lt;=40),"Mid Career",TRUE,"Senior")</f>
        <v>Early Career</v>
      </c>
      <c r="R590" t="str" cm="1">
        <f t="array" ref="R590">_xlfn.IFS(AND(0&lt;=J590+K590,J590+K590&lt;=5),"Low",AND(5&lt;=J590+K590,J590+K590&lt;=15),"Medium",TRUE,"High")</f>
        <v>High</v>
      </c>
    </row>
    <row r="591" spans="1:18" x14ac:dyDescent="0.3">
      <c r="A591" s="3" t="s">
        <v>2360</v>
      </c>
      <c r="B591" s="5" t="str">
        <f>PROPER(online_course_student_data_1!B591)</f>
        <v>Morgan Flynn</v>
      </c>
      <c r="C591" t="s">
        <v>2362</v>
      </c>
      <c r="D591" s="5" t="s">
        <v>91</v>
      </c>
      <c r="E591" s="5" t="s">
        <v>48</v>
      </c>
      <c r="F591" s="6">
        <f>IF(OR(ISBLANK(online_course_student_data_1!F591),online_course_student_data_1!F591=0),FLOOR(AVERAGE(online_course_student_data_1!F:F),1),online_course_student_data_1!F591)</f>
        <v>15</v>
      </c>
      <c r="G591" s="1">
        <v>45264</v>
      </c>
      <c r="H591" s="5" t="s">
        <v>65</v>
      </c>
      <c r="I591" s="5" t="s">
        <v>28</v>
      </c>
      <c r="J591" s="6">
        <f>IF(online_course_student_data_1!J591&lt;1,online_course_student_data_1!J591*100,online_course_student_data_1!J591)</f>
        <v>79</v>
      </c>
      <c r="K591">
        <f>IF(online_course_student_data_1!K591&gt;10,online_course_student_data_1!K591/60,online_course_student_data_1!K591)</f>
        <v>1.5</v>
      </c>
      <c r="L591" t="s">
        <v>36</v>
      </c>
      <c r="M591" s="6">
        <f>IF(OR(ISBLANK(online_course_student_data_1!M591),online_course_student_data_1!M591&gt;5),MEDIAN(online_course_student_data_1!M:M),online_course_student_data_1!M591)</f>
        <v>3</v>
      </c>
      <c r="N591" s="5" t="str">
        <f>IF(AND(Table2[[#This Row],[Completed]]="Yes",Table2[[#This Row],[Feedback_Rating]]&gt;=4),"Yes","No")</f>
        <v>No</v>
      </c>
      <c r="O591" t="s">
        <v>2363</v>
      </c>
      <c r="P591">
        <f>LEN(Table2[[#This Row],[Session_Attendance]])-LEN(SUBSTITUTE(Table2[[#This Row],[Session_Attendance]],",",""))+1</f>
        <v>1</v>
      </c>
      <c r="Q591" t="str" cm="1">
        <f t="array" ref="Q591">_xlfn.IFS(AND(18&lt;=F591,F591&lt;=22),"Student",AND(23&lt;=F591,F591&lt;=30),"Early Career",AND(31&lt;=F591,F591&lt;=40),"Mid Career",TRUE,"Senior")</f>
        <v>Senior</v>
      </c>
      <c r="R591" t="str" cm="1">
        <f t="array" ref="R591">_xlfn.IFS(AND(0&lt;=J591+K591,J591+K591&lt;=5),"Low",AND(5&lt;=J591+K591,J591+K591&lt;=15),"Medium",TRUE,"High")</f>
        <v>High</v>
      </c>
    </row>
    <row r="592" spans="1:18" x14ac:dyDescent="0.3">
      <c r="A592" s="2" t="s">
        <v>2364</v>
      </c>
      <c r="B592" s="5" t="str">
        <f>PROPER(online_course_student_data_1!B592)</f>
        <v>David Hawkins Dvm</v>
      </c>
      <c r="C592" t="s">
        <v>2366</v>
      </c>
      <c r="D592" s="5" t="s">
        <v>17</v>
      </c>
      <c r="E592" s="5" t="s">
        <v>42</v>
      </c>
      <c r="F592" s="6">
        <f>IF(OR(ISBLANK(online_course_student_data_1!F592),online_course_student_data_1!F592=0),FLOOR(AVERAGE(online_course_student_data_1!F:F),1),online_course_student_data_1!F592)</f>
        <v>15</v>
      </c>
      <c r="G592" s="1">
        <v>44814</v>
      </c>
      <c r="H592" s="5" t="s">
        <v>55</v>
      </c>
      <c r="I592" s="5" t="s">
        <v>56</v>
      </c>
      <c r="J592" s="6">
        <f>IF(online_course_student_data_1!J592&lt;1,online_course_student_data_1!J592*100,online_course_student_data_1!J592)</f>
        <v>36</v>
      </c>
      <c r="K592">
        <f>IF(online_course_student_data_1!K592&gt;10,online_course_student_data_1!K592/60,online_course_student_data_1!K592)</f>
        <v>0.75</v>
      </c>
      <c r="L592" t="s">
        <v>36</v>
      </c>
      <c r="M592" s="6">
        <f>IF(OR(ISBLANK(online_course_student_data_1!M592),online_course_student_data_1!M592&gt;5),MEDIAN(online_course_student_data_1!M:M),online_course_student_data_1!M592)</f>
        <v>1</v>
      </c>
      <c r="N592" s="5" t="str">
        <f>IF(AND(Table2[[#This Row],[Completed]]="Yes",Table2[[#This Row],[Feedback_Rating]]&gt;=4),"Yes","No")</f>
        <v>No</v>
      </c>
      <c r="O592" t="s">
        <v>2367</v>
      </c>
      <c r="P592">
        <f>LEN(Table2[[#This Row],[Session_Attendance]])-LEN(SUBSTITUTE(Table2[[#This Row],[Session_Attendance]],",",""))+1</f>
        <v>4</v>
      </c>
      <c r="Q592" t="str" cm="1">
        <f t="array" ref="Q592">_xlfn.IFS(AND(18&lt;=F592,F592&lt;=22),"Student",AND(23&lt;=F592,F592&lt;=30),"Early Career",AND(31&lt;=F592,F592&lt;=40),"Mid Career",TRUE,"Senior")</f>
        <v>Senior</v>
      </c>
      <c r="R592" t="str" cm="1">
        <f t="array" ref="R592">_xlfn.IFS(AND(0&lt;=J592+K592,J592+K592&lt;=5),"Low",AND(5&lt;=J592+K592,J592+K592&lt;=15),"Medium",TRUE,"High")</f>
        <v>High</v>
      </c>
    </row>
    <row r="593" spans="1:18" x14ac:dyDescent="0.3">
      <c r="A593" s="3" t="s">
        <v>2368</v>
      </c>
      <c r="B593" s="5" t="str">
        <f>PROPER(online_course_student_data_1!B593)</f>
        <v>Darrell Hoffman</v>
      </c>
      <c r="C593" t="s">
        <v>2370</v>
      </c>
      <c r="D593" s="5" t="s">
        <v>17</v>
      </c>
      <c r="E593" s="5" t="s">
        <v>42</v>
      </c>
      <c r="F593" s="6">
        <f>IF(OR(ISBLANK(online_course_student_data_1!F593),online_course_student_data_1!F593=0),FLOOR(AVERAGE(online_course_student_data_1!F:F),1),online_course_student_data_1!F593)</f>
        <v>15</v>
      </c>
      <c r="G593" s="1">
        <v>44707</v>
      </c>
      <c r="H593" s="5" t="s">
        <v>65</v>
      </c>
      <c r="I593" s="5" t="s">
        <v>28</v>
      </c>
      <c r="J593" s="6">
        <f>IF(online_course_student_data_1!J593&lt;1,online_course_student_data_1!J593*100,online_course_student_data_1!J593)</f>
        <v>40</v>
      </c>
      <c r="K593">
        <f>IF(online_course_student_data_1!K593&gt;10,online_course_student_data_1!K593/60,online_course_student_data_1!K593)</f>
        <v>1.5</v>
      </c>
      <c r="L593" t="s">
        <v>29</v>
      </c>
      <c r="M593" s="6">
        <f>IF(OR(ISBLANK(online_course_student_data_1!M593),online_course_student_data_1!M593&gt;5),MEDIAN(online_course_student_data_1!M:M),online_course_student_data_1!M593)</f>
        <v>4</v>
      </c>
      <c r="N593" s="5" t="str">
        <f>IF(AND(Table2[[#This Row],[Completed]]="Yes",Table2[[#This Row],[Feedback_Rating]]&gt;=4),"Yes","No")</f>
        <v>Yes</v>
      </c>
      <c r="O593" t="s">
        <v>2371</v>
      </c>
      <c r="P593">
        <f>LEN(Table2[[#This Row],[Session_Attendance]])-LEN(SUBSTITUTE(Table2[[#This Row],[Session_Attendance]],",",""))+1</f>
        <v>7</v>
      </c>
      <c r="Q593" t="str" cm="1">
        <f t="array" ref="Q593">_xlfn.IFS(AND(18&lt;=F593,F593&lt;=22),"Student",AND(23&lt;=F593,F593&lt;=30),"Early Career",AND(31&lt;=F593,F593&lt;=40),"Mid Career",TRUE,"Senior")</f>
        <v>Senior</v>
      </c>
      <c r="R593" t="str" cm="1">
        <f t="array" ref="R593">_xlfn.IFS(AND(0&lt;=J593+K593,J593+K593&lt;=5),"Low",AND(5&lt;=J593+K593,J593+K593&lt;=15),"Medium",TRUE,"High")</f>
        <v>High</v>
      </c>
    </row>
    <row r="594" spans="1:18" x14ac:dyDescent="0.3">
      <c r="A594" s="2" t="s">
        <v>2372</v>
      </c>
      <c r="B594" s="5" t="str">
        <f>PROPER(online_course_student_data_1!B594)</f>
        <v>Lindsey Garcia</v>
      </c>
      <c r="C594" t="s">
        <v>2374</v>
      </c>
      <c r="D594" s="5" t="s">
        <v>91</v>
      </c>
      <c r="E594" s="5" t="s">
        <v>26</v>
      </c>
      <c r="F594" s="6">
        <f>IF(OR(ISBLANK(online_course_student_data_1!F594),online_course_student_data_1!F594=0),FLOOR(AVERAGE(online_course_student_data_1!F:F),1),online_course_student_data_1!F594)</f>
        <v>39</v>
      </c>
      <c r="G594" s="1">
        <v>45073</v>
      </c>
      <c r="H594" s="5" t="s">
        <v>165</v>
      </c>
      <c r="I594" s="5" t="s">
        <v>142</v>
      </c>
      <c r="J594" s="6">
        <f>IF(online_course_student_data_1!J594&lt;1,online_course_student_data_1!J594*100,online_course_student_data_1!J594)</f>
        <v>17</v>
      </c>
      <c r="K594">
        <f>IF(online_course_student_data_1!K594&gt;10,online_course_student_data_1!K594/60,online_course_student_data_1!K594)</f>
        <v>1.5</v>
      </c>
      <c r="L594" t="s">
        <v>36</v>
      </c>
      <c r="M594" s="6">
        <f>IF(OR(ISBLANK(online_course_student_data_1!M594),online_course_student_data_1!M594&gt;5),MEDIAN(online_course_student_data_1!M:M),online_course_student_data_1!M594)</f>
        <v>4</v>
      </c>
      <c r="N594" s="5" t="str">
        <f>IF(AND(Table2[[#This Row],[Completed]]="Yes",Table2[[#This Row],[Feedback_Rating]]&gt;=4),"Yes","No")</f>
        <v>No</v>
      </c>
      <c r="O594" t="s">
        <v>2375</v>
      </c>
      <c r="P594">
        <f>LEN(Table2[[#This Row],[Session_Attendance]])-LEN(SUBSTITUTE(Table2[[#This Row],[Session_Attendance]],",",""))+1</f>
        <v>6</v>
      </c>
      <c r="Q594" t="str" cm="1">
        <f t="array" ref="Q594">_xlfn.IFS(AND(18&lt;=F594,F594&lt;=22),"Student",AND(23&lt;=F594,F594&lt;=30),"Early Career",AND(31&lt;=F594,F594&lt;=40),"Mid Career",TRUE,"Senior")</f>
        <v>Mid Career</v>
      </c>
      <c r="R594" t="str" cm="1">
        <f t="array" ref="R594">_xlfn.IFS(AND(0&lt;=J594+K594,J594+K594&lt;=5),"Low",AND(5&lt;=J594+K594,J594+K594&lt;=15),"Medium",TRUE,"High")</f>
        <v>High</v>
      </c>
    </row>
    <row r="595" spans="1:18" x14ac:dyDescent="0.3">
      <c r="A595" s="3" t="s">
        <v>2376</v>
      </c>
      <c r="B595" s="5" t="str">
        <f>PROPER(online_course_student_data_1!B595)</f>
        <v>Mark Pitts</v>
      </c>
      <c r="C595" t="s">
        <v>2378</v>
      </c>
      <c r="D595" s="5" t="s">
        <v>17</v>
      </c>
      <c r="E595" s="5" t="s">
        <v>70</v>
      </c>
      <c r="F595" s="6">
        <f>IF(OR(ISBLANK(online_course_student_data_1!F595),online_course_student_data_1!F595=0),FLOOR(AVERAGE(online_course_student_data_1!F:F),1),online_course_student_data_1!F595)</f>
        <v>15</v>
      </c>
      <c r="G595" s="1">
        <v>44816</v>
      </c>
      <c r="H595" s="5" t="s">
        <v>55</v>
      </c>
      <c r="I595" s="5" t="s">
        <v>56</v>
      </c>
      <c r="J595" s="6">
        <f>IF(online_course_student_data_1!J595&lt;1,online_course_student_data_1!J595*100,online_course_student_data_1!J595)</f>
        <v>68</v>
      </c>
      <c r="K595">
        <f>IF(online_course_student_data_1!K595&gt;10,online_course_student_data_1!K595/60,online_course_student_data_1!K595)</f>
        <v>1</v>
      </c>
      <c r="L595" t="s">
        <v>29</v>
      </c>
      <c r="M595" s="6">
        <f>IF(OR(ISBLANK(online_course_student_data_1!M595),online_course_student_data_1!M595&gt;5),MEDIAN(online_course_student_data_1!M:M),online_course_student_data_1!M595)</f>
        <v>1</v>
      </c>
      <c r="N595" s="5" t="str">
        <f>IF(AND(Table2[[#This Row],[Completed]]="Yes",Table2[[#This Row],[Feedback_Rating]]&gt;=4),"Yes","No")</f>
        <v>No</v>
      </c>
      <c r="O595" t="s">
        <v>2379</v>
      </c>
      <c r="P595">
        <f>LEN(Table2[[#This Row],[Session_Attendance]])-LEN(SUBSTITUTE(Table2[[#This Row],[Session_Attendance]],",",""))+1</f>
        <v>2</v>
      </c>
      <c r="Q595" t="str" cm="1">
        <f t="array" ref="Q595">_xlfn.IFS(AND(18&lt;=F595,F595&lt;=22),"Student",AND(23&lt;=F595,F595&lt;=30),"Early Career",AND(31&lt;=F595,F595&lt;=40),"Mid Career",TRUE,"Senior")</f>
        <v>Senior</v>
      </c>
      <c r="R595" t="str" cm="1">
        <f t="array" ref="R595">_xlfn.IFS(AND(0&lt;=J595+K595,J595+K595&lt;=5),"Low",AND(5&lt;=J595+K595,J595+K595&lt;=15),"Medium",TRUE,"High")</f>
        <v>High</v>
      </c>
    </row>
    <row r="596" spans="1:18" x14ac:dyDescent="0.3">
      <c r="A596" s="2" t="s">
        <v>2380</v>
      </c>
      <c r="B596" s="5" t="str">
        <f>PROPER(online_course_student_data_1!B596)</f>
        <v>Felicia Taylor</v>
      </c>
      <c r="C596" t="s">
        <v>2382</v>
      </c>
      <c r="D596" s="5" t="s">
        <v>91</v>
      </c>
      <c r="E596" s="5" t="s">
        <v>26</v>
      </c>
      <c r="F596" s="6">
        <f>IF(OR(ISBLANK(online_course_student_data_1!F596),online_course_student_data_1!F596=0),FLOOR(AVERAGE(online_course_student_data_1!F:F),1),online_course_student_data_1!F596)</f>
        <v>24</v>
      </c>
      <c r="G596" s="1">
        <v>45432</v>
      </c>
      <c r="H596" s="5" t="s">
        <v>152</v>
      </c>
      <c r="I596" s="5" t="s">
        <v>56</v>
      </c>
      <c r="J596" s="6">
        <f>IF(online_course_student_data_1!J596&lt;1,online_course_student_data_1!J596*100,online_course_student_data_1!J596)</f>
        <v>24</v>
      </c>
      <c r="K596">
        <f>IF(online_course_student_data_1!K596&gt;10,online_course_student_data_1!K596/60,online_course_student_data_1!K596)</f>
        <v>1.5</v>
      </c>
      <c r="L596" t="s">
        <v>36</v>
      </c>
      <c r="M596" s="6">
        <f>IF(OR(ISBLANK(online_course_student_data_1!M596),online_course_student_data_1!M596&gt;5),MEDIAN(online_course_student_data_1!M:M),online_course_student_data_1!M596)</f>
        <v>4</v>
      </c>
      <c r="N596" s="5" t="str">
        <f>IF(AND(Table2[[#This Row],[Completed]]="Yes",Table2[[#This Row],[Feedback_Rating]]&gt;=4),"Yes","No")</f>
        <v>No</v>
      </c>
      <c r="O596" t="s">
        <v>2383</v>
      </c>
      <c r="P596">
        <f>LEN(Table2[[#This Row],[Session_Attendance]])-LEN(SUBSTITUTE(Table2[[#This Row],[Session_Attendance]],",",""))+1</f>
        <v>1</v>
      </c>
      <c r="Q596" t="str" cm="1">
        <f t="array" ref="Q596">_xlfn.IFS(AND(18&lt;=F596,F596&lt;=22),"Student",AND(23&lt;=F596,F596&lt;=30),"Early Career",AND(31&lt;=F596,F596&lt;=40),"Mid Career",TRUE,"Senior")</f>
        <v>Early Career</v>
      </c>
      <c r="R596" t="str" cm="1">
        <f t="array" ref="R596">_xlfn.IFS(AND(0&lt;=J596+K596,J596+K596&lt;=5),"Low",AND(5&lt;=J596+K596,J596+K596&lt;=15),"Medium",TRUE,"High")</f>
        <v>High</v>
      </c>
    </row>
    <row r="597" spans="1:18" x14ac:dyDescent="0.3">
      <c r="A597" s="3" t="s">
        <v>2384</v>
      </c>
      <c r="B597" s="5" t="str">
        <f>PROPER(online_course_student_data_1!B597)</f>
        <v>Paul Ward</v>
      </c>
      <c r="C597" t="s">
        <v>2386</v>
      </c>
      <c r="D597" s="5" t="s">
        <v>17</v>
      </c>
      <c r="E597" s="5" t="s">
        <v>26</v>
      </c>
      <c r="F597" s="6">
        <f>IF(OR(ISBLANK(online_course_student_data_1!F597),online_course_student_data_1!F597=0),FLOOR(AVERAGE(online_course_student_data_1!F:F),1),online_course_student_data_1!F597)</f>
        <v>15</v>
      </c>
      <c r="G597" s="1">
        <v>45103</v>
      </c>
      <c r="H597" s="5" t="s">
        <v>71</v>
      </c>
      <c r="I597" s="5" t="s">
        <v>35</v>
      </c>
      <c r="J597" s="6">
        <f>IF(online_course_student_data_1!J597&lt;1,online_course_student_data_1!J597*100,online_course_student_data_1!J597)</f>
        <v>46</v>
      </c>
      <c r="K597">
        <f>IF(online_course_student_data_1!K597&gt;10,online_course_student_data_1!K597/60,online_course_student_data_1!K597)</f>
        <v>1.5</v>
      </c>
      <c r="L597" t="s">
        <v>29</v>
      </c>
      <c r="M597" s="6">
        <f>IF(OR(ISBLANK(online_course_student_data_1!M597),online_course_student_data_1!M597&gt;5),MEDIAN(online_course_student_data_1!M:M),online_course_student_data_1!M597)</f>
        <v>1</v>
      </c>
      <c r="N597" s="5" t="str">
        <f>IF(AND(Table2[[#This Row],[Completed]]="Yes",Table2[[#This Row],[Feedback_Rating]]&gt;=4),"Yes","No")</f>
        <v>No</v>
      </c>
      <c r="O597" t="s">
        <v>2387</v>
      </c>
      <c r="P597">
        <f>LEN(Table2[[#This Row],[Session_Attendance]])-LEN(SUBSTITUTE(Table2[[#This Row],[Session_Attendance]],",",""))+1</f>
        <v>4</v>
      </c>
      <c r="Q597" t="str" cm="1">
        <f t="array" ref="Q597">_xlfn.IFS(AND(18&lt;=F597,F597&lt;=22),"Student",AND(23&lt;=F597,F597&lt;=30),"Early Career",AND(31&lt;=F597,F597&lt;=40),"Mid Career",TRUE,"Senior")</f>
        <v>Senior</v>
      </c>
      <c r="R597" t="str" cm="1">
        <f t="array" ref="R597">_xlfn.IFS(AND(0&lt;=J597+K597,J597+K597&lt;=5),"Low",AND(5&lt;=J597+K597,J597+K597&lt;=15),"Medium",TRUE,"High")</f>
        <v>High</v>
      </c>
    </row>
    <row r="598" spans="1:18" x14ac:dyDescent="0.3">
      <c r="A598" s="2" t="s">
        <v>2388</v>
      </c>
      <c r="B598" s="5" t="str">
        <f>PROPER(online_course_student_data_1!B598)</f>
        <v>Melanie Acevedo</v>
      </c>
      <c r="C598" t="s">
        <v>2390</v>
      </c>
      <c r="D598" s="5" t="s">
        <v>91</v>
      </c>
      <c r="E598" s="5" t="s">
        <v>70</v>
      </c>
      <c r="F598" s="6">
        <f>IF(OR(ISBLANK(online_course_student_data_1!F598),online_course_student_data_1!F598=0),FLOOR(AVERAGE(online_course_student_data_1!F:F),1),online_course_student_data_1!F598)</f>
        <v>36</v>
      </c>
      <c r="G598" s="1">
        <v>45293</v>
      </c>
      <c r="H598" s="5" t="s">
        <v>27</v>
      </c>
      <c r="I598" s="5" t="s">
        <v>28</v>
      </c>
      <c r="J598" s="6">
        <f>IF(online_course_student_data_1!J598&lt;1,online_course_student_data_1!J598*100,online_course_student_data_1!J598)</f>
        <v>84</v>
      </c>
      <c r="K598">
        <f>IF(online_course_student_data_1!K598&gt;10,online_course_student_data_1!K598/60,online_course_student_data_1!K598)</f>
        <v>1.5</v>
      </c>
      <c r="L598" t="s">
        <v>36</v>
      </c>
      <c r="M598" s="6">
        <f>IF(OR(ISBLANK(online_course_student_data_1!M598),online_course_student_data_1!M598&gt;5),MEDIAN(online_course_student_data_1!M:M),online_course_student_data_1!M598)</f>
        <v>4</v>
      </c>
      <c r="N598" s="5" t="str">
        <f>IF(AND(Table2[[#This Row],[Completed]]="Yes",Table2[[#This Row],[Feedback_Rating]]&gt;=4),"Yes","No")</f>
        <v>No</v>
      </c>
      <c r="O598" t="s">
        <v>2391</v>
      </c>
      <c r="P598">
        <f>LEN(Table2[[#This Row],[Session_Attendance]])-LEN(SUBSTITUTE(Table2[[#This Row],[Session_Attendance]],",",""))+1</f>
        <v>8</v>
      </c>
      <c r="Q598" t="str" cm="1">
        <f t="array" ref="Q598">_xlfn.IFS(AND(18&lt;=F598,F598&lt;=22),"Student",AND(23&lt;=F598,F598&lt;=30),"Early Career",AND(31&lt;=F598,F598&lt;=40),"Mid Career",TRUE,"Senior")</f>
        <v>Mid Career</v>
      </c>
      <c r="R598" t="str" cm="1">
        <f t="array" ref="R598">_xlfn.IFS(AND(0&lt;=J598+K598,J598+K598&lt;=5),"Low",AND(5&lt;=J598+K598,J598+K598&lt;=15),"Medium",TRUE,"High")</f>
        <v>High</v>
      </c>
    </row>
    <row r="599" spans="1:18" x14ac:dyDescent="0.3">
      <c r="A599" s="3" t="s">
        <v>2392</v>
      </c>
      <c r="B599" s="5" t="str">
        <f>PROPER(online_course_student_data_1!B599)</f>
        <v>Mrs. Amy Malone</v>
      </c>
      <c r="C599" t="s">
        <v>4733</v>
      </c>
      <c r="D599" s="5" t="s">
        <v>91</v>
      </c>
      <c r="E599" s="5" t="s">
        <v>26</v>
      </c>
      <c r="F599" s="6">
        <f>IF(OR(ISBLANK(online_course_student_data_1!F599),online_course_student_data_1!F599=0),FLOOR(AVERAGE(online_course_student_data_1!F:F),1),online_course_student_data_1!F599)</f>
        <v>32</v>
      </c>
      <c r="G599" s="1">
        <v>44766</v>
      </c>
      <c r="H599" s="5" t="s">
        <v>71</v>
      </c>
      <c r="I599" s="5" t="s">
        <v>35</v>
      </c>
      <c r="J599" s="6">
        <f>IF(online_course_student_data_1!J599&lt;1,online_course_student_data_1!J599*100,online_course_student_data_1!J599)</f>
        <v>35</v>
      </c>
      <c r="K599">
        <f>IF(online_course_student_data_1!K599&gt;10,online_course_student_data_1!K599/60,online_course_student_data_1!K599)</f>
        <v>0.75</v>
      </c>
      <c r="L599" t="s">
        <v>36</v>
      </c>
      <c r="M599" s="6">
        <f>IF(OR(ISBLANK(online_course_student_data_1!M599),online_course_student_data_1!M599&gt;5),MEDIAN(online_course_student_data_1!M:M),online_course_student_data_1!M599)</f>
        <v>2</v>
      </c>
      <c r="N599" s="5" t="str">
        <f>IF(AND(Table2[[#This Row],[Completed]]="Yes",Table2[[#This Row],[Feedback_Rating]]&gt;=4),"Yes","No")</f>
        <v>No</v>
      </c>
      <c r="O599" t="s">
        <v>2394</v>
      </c>
      <c r="P599">
        <f>LEN(Table2[[#This Row],[Session_Attendance]])-LEN(SUBSTITUTE(Table2[[#This Row],[Session_Attendance]],",",""))+1</f>
        <v>4</v>
      </c>
      <c r="Q599" t="str" cm="1">
        <f t="array" ref="Q599">_xlfn.IFS(AND(18&lt;=F599,F599&lt;=22),"Student",AND(23&lt;=F599,F599&lt;=30),"Early Career",AND(31&lt;=F599,F599&lt;=40),"Mid Career",TRUE,"Senior")</f>
        <v>Mid Career</v>
      </c>
      <c r="R599" t="str" cm="1">
        <f t="array" ref="R599">_xlfn.IFS(AND(0&lt;=J599+K599,J599+K599&lt;=5),"Low",AND(5&lt;=J599+K599,J599+K599&lt;=15),"Medium",TRUE,"High")</f>
        <v>High</v>
      </c>
    </row>
    <row r="600" spans="1:18" x14ac:dyDescent="0.3">
      <c r="A600" s="2" t="s">
        <v>2395</v>
      </c>
      <c r="B600" s="5" t="str">
        <f>PROPER(online_course_student_data_1!B600)</f>
        <v>Vanessa Whitney</v>
      </c>
      <c r="C600" t="s">
        <v>2397</v>
      </c>
      <c r="D600" s="5" t="s">
        <v>91</v>
      </c>
      <c r="E600" s="5" t="s">
        <v>85</v>
      </c>
      <c r="F600" s="6">
        <f>IF(OR(ISBLANK(online_course_student_data_1!F600),online_course_student_data_1!F600=0),FLOOR(AVERAGE(online_course_student_data_1!F:F),1),online_course_student_data_1!F600)</f>
        <v>15</v>
      </c>
      <c r="G600" s="1">
        <v>45683</v>
      </c>
      <c r="H600" s="5" t="s">
        <v>294</v>
      </c>
      <c r="I600" s="5" t="s">
        <v>20</v>
      </c>
      <c r="J600" s="6">
        <f>IF(online_course_student_data_1!J600&lt;1,online_course_student_data_1!J600*100,online_course_student_data_1!J600)</f>
        <v>87</v>
      </c>
      <c r="K600">
        <f>IF(online_course_student_data_1!K600&gt;10,online_course_student_data_1!K600/60,online_course_student_data_1!K600)</f>
        <v>2</v>
      </c>
      <c r="L600" t="s">
        <v>29</v>
      </c>
      <c r="M600" s="6">
        <f>IF(OR(ISBLANK(online_course_student_data_1!M600),online_course_student_data_1!M600&gt;5),MEDIAN(online_course_student_data_1!M:M),online_course_student_data_1!M600)</f>
        <v>5</v>
      </c>
      <c r="N600" s="5" t="str">
        <f>IF(AND(Table2[[#This Row],[Completed]]="Yes",Table2[[#This Row],[Feedback_Rating]]&gt;=4),"Yes","No")</f>
        <v>Yes</v>
      </c>
      <c r="O600" t="s">
        <v>2398</v>
      </c>
      <c r="P600">
        <f>LEN(Table2[[#This Row],[Session_Attendance]])-LEN(SUBSTITUTE(Table2[[#This Row],[Session_Attendance]],",",""))+1</f>
        <v>7</v>
      </c>
      <c r="Q600" t="str" cm="1">
        <f t="array" ref="Q600">_xlfn.IFS(AND(18&lt;=F600,F600&lt;=22),"Student",AND(23&lt;=F600,F600&lt;=30),"Early Career",AND(31&lt;=F600,F600&lt;=40),"Mid Career",TRUE,"Senior")</f>
        <v>Senior</v>
      </c>
      <c r="R600" t="str" cm="1">
        <f t="array" ref="R600">_xlfn.IFS(AND(0&lt;=J600+K600,J600+K600&lt;=5),"Low",AND(5&lt;=J600+K600,J600+K600&lt;=15),"Medium",TRUE,"High")</f>
        <v>High</v>
      </c>
    </row>
    <row r="601" spans="1:18" x14ac:dyDescent="0.3">
      <c r="A601" s="3" t="s">
        <v>2399</v>
      </c>
      <c r="B601" s="5" t="str">
        <f>PROPER(online_course_student_data_1!B601)</f>
        <v>Gregory Wilcox</v>
      </c>
      <c r="C601" t="s">
        <v>2401</v>
      </c>
      <c r="D601" s="5" t="s">
        <v>17</v>
      </c>
      <c r="E601" s="5" t="s">
        <v>70</v>
      </c>
      <c r="F601" s="6">
        <f>IF(OR(ISBLANK(online_course_student_data_1!F601),online_course_student_data_1!F601=0),FLOOR(AVERAGE(online_course_student_data_1!F:F),1),online_course_student_data_1!F601)</f>
        <v>20</v>
      </c>
      <c r="G601" s="1">
        <v>45518</v>
      </c>
      <c r="H601" s="5" t="s">
        <v>55</v>
      </c>
      <c r="I601" s="5" t="s">
        <v>56</v>
      </c>
      <c r="J601" s="6">
        <f>IF(online_course_student_data_1!J601&lt;1,online_course_student_data_1!J601*100,online_course_student_data_1!J601)</f>
        <v>10</v>
      </c>
      <c r="K601">
        <f>IF(online_course_student_data_1!K601&gt;10,online_course_student_data_1!K601/60,online_course_student_data_1!K601)</f>
        <v>2</v>
      </c>
      <c r="L601" t="s">
        <v>29</v>
      </c>
      <c r="M601" s="6">
        <f>IF(OR(ISBLANK(online_course_student_data_1!M601),online_course_student_data_1!M601&gt;5),MEDIAN(online_course_student_data_1!M:M),online_course_student_data_1!M601)</f>
        <v>5</v>
      </c>
      <c r="N601" s="5" t="str">
        <f>IF(AND(Table2[[#This Row],[Completed]]="Yes",Table2[[#This Row],[Feedback_Rating]]&gt;=4),"Yes","No")</f>
        <v>Yes</v>
      </c>
      <c r="O601" t="s">
        <v>2402</v>
      </c>
      <c r="P601">
        <f>LEN(Table2[[#This Row],[Session_Attendance]])-LEN(SUBSTITUTE(Table2[[#This Row],[Session_Attendance]],",",""))+1</f>
        <v>1</v>
      </c>
      <c r="Q601" t="str" cm="1">
        <f t="array" ref="Q601">_xlfn.IFS(AND(18&lt;=F601,F601&lt;=22),"Student",AND(23&lt;=F601,F601&lt;=30),"Early Career",AND(31&lt;=F601,F601&lt;=40),"Mid Career",TRUE,"Senior")</f>
        <v>Student</v>
      </c>
      <c r="R601" t="str" cm="1">
        <f t="array" ref="R601">_xlfn.IFS(AND(0&lt;=J601+K601,J601+K601&lt;=5),"Low",AND(5&lt;=J601+K601,J601+K601&lt;=15),"Medium",TRUE,"High")</f>
        <v>Medium</v>
      </c>
    </row>
    <row r="602" spans="1:18" x14ac:dyDescent="0.3">
      <c r="A602" s="2" t="s">
        <v>2403</v>
      </c>
      <c r="B602" s="5" t="str">
        <f>PROPER(online_course_student_data_1!B602)</f>
        <v>Andrew Cook</v>
      </c>
      <c r="C602" t="s">
        <v>2405</v>
      </c>
      <c r="D602" s="5" t="s">
        <v>91</v>
      </c>
      <c r="E602" s="5" t="s">
        <v>85</v>
      </c>
      <c r="F602" s="6">
        <f>IF(OR(ISBLANK(online_course_student_data_1!F602),online_course_student_data_1!F602=0),FLOOR(AVERAGE(online_course_student_data_1!F:F),1),online_course_student_data_1!F602)</f>
        <v>15</v>
      </c>
      <c r="G602" s="1">
        <v>45665</v>
      </c>
      <c r="H602" s="5" t="s">
        <v>34</v>
      </c>
      <c r="I602" s="5" t="s">
        <v>35</v>
      </c>
      <c r="J602" s="6">
        <f>IF(online_course_student_data_1!J602&lt;1,online_course_student_data_1!J602*100,online_course_student_data_1!J602)</f>
        <v>3</v>
      </c>
      <c r="K602">
        <f>IF(online_course_student_data_1!K602&gt;10,online_course_student_data_1!K602/60,online_course_student_data_1!K602)</f>
        <v>1.5</v>
      </c>
      <c r="L602" t="s">
        <v>29</v>
      </c>
      <c r="M602" s="6">
        <f>IF(OR(ISBLANK(online_course_student_data_1!M602),online_course_student_data_1!M602&gt;5),MEDIAN(online_course_student_data_1!M:M),online_course_student_data_1!M602)</f>
        <v>5</v>
      </c>
      <c r="N602" s="5" t="str">
        <f>IF(AND(Table2[[#This Row],[Completed]]="Yes",Table2[[#This Row],[Feedback_Rating]]&gt;=4),"Yes","No")</f>
        <v>Yes</v>
      </c>
      <c r="O602" t="s">
        <v>2406</v>
      </c>
      <c r="P602">
        <f>LEN(Table2[[#This Row],[Session_Attendance]])-LEN(SUBSTITUTE(Table2[[#This Row],[Session_Attendance]],",",""))+1</f>
        <v>2</v>
      </c>
      <c r="Q602" t="str" cm="1">
        <f t="array" ref="Q602">_xlfn.IFS(AND(18&lt;=F602,F602&lt;=22),"Student",AND(23&lt;=F602,F602&lt;=30),"Early Career",AND(31&lt;=F602,F602&lt;=40),"Mid Career",TRUE,"Senior")</f>
        <v>Senior</v>
      </c>
      <c r="R602" t="str" cm="1">
        <f t="array" ref="R602">_xlfn.IFS(AND(0&lt;=J602+K602,J602+K602&lt;=5),"Low",AND(5&lt;=J602+K602,J602+K602&lt;=15),"Medium",TRUE,"High")</f>
        <v>Low</v>
      </c>
    </row>
    <row r="603" spans="1:18" x14ac:dyDescent="0.3">
      <c r="A603" s="3" t="s">
        <v>2407</v>
      </c>
      <c r="B603" s="5" t="str">
        <f>PROPER(online_course_student_data_1!B603)</f>
        <v>Daisy Schroeder</v>
      </c>
      <c r="C603" t="s">
        <v>2409</v>
      </c>
      <c r="D603" s="5" t="s">
        <v>17</v>
      </c>
      <c r="E603" s="5" t="s">
        <v>70</v>
      </c>
      <c r="F603" s="6">
        <f>IF(OR(ISBLANK(online_course_student_data_1!F603),online_course_student_data_1!F603=0),FLOOR(AVERAGE(online_course_student_data_1!F:F),1),online_course_student_data_1!F603)</f>
        <v>19</v>
      </c>
      <c r="G603" s="1">
        <v>44694</v>
      </c>
      <c r="H603" s="5" t="s">
        <v>294</v>
      </c>
      <c r="I603" s="5" t="s">
        <v>20</v>
      </c>
      <c r="J603" s="6">
        <f>IF(online_course_student_data_1!J603&lt;1,online_course_student_data_1!J603*100,online_course_student_data_1!J603)</f>
        <v>79</v>
      </c>
      <c r="K603">
        <f>IF(online_course_student_data_1!K603&gt;10,online_course_student_data_1!K603/60,online_course_student_data_1!K603)</f>
        <v>1.5</v>
      </c>
      <c r="L603" t="s">
        <v>36</v>
      </c>
      <c r="M603" s="6">
        <f>IF(OR(ISBLANK(online_course_student_data_1!M603),online_course_student_data_1!M603&gt;5),MEDIAN(online_course_student_data_1!M:M),online_course_student_data_1!M603)</f>
        <v>4</v>
      </c>
      <c r="N603" s="5" t="str">
        <f>IF(AND(Table2[[#This Row],[Completed]]="Yes",Table2[[#This Row],[Feedback_Rating]]&gt;=4),"Yes","No")</f>
        <v>No</v>
      </c>
      <c r="O603" t="s">
        <v>2410</v>
      </c>
      <c r="P603">
        <f>LEN(Table2[[#This Row],[Session_Attendance]])-LEN(SUBSTITUTE(Table2[[#This Row],[Session_Attendance]],",",""))+1</f>
        <v>4</v>
      </c>
      <c r="Q603" t="str" cm="1">
        <f t="array" ref="Q603">_xlfn.IFS(AND(18&lt;=F603,F603&lt;=22),"Student",AND(23&lt;=F603,F603&lt;=30),"Early Career",AND(31&lt;=F603,F603&lt;=40),"Mid Career",TRUE,"Senior")</f>
        <v>Student</v>
      </c>
      <c r="R603" t="str" cm="1">
        <f t="array" ref="R603">_xlfn.IFS(AND(0&lt;=J603+K603,J603+K603&lt;=5),"Low",AND(5&lt;=J603+K603,J603+K603&lt;=15),"Medium",TRUE,"High")</f>
        <v>High</v>
      </c>
    </row>
    <row r="604" spans="1:18" x14ac:dyDescent="0.3">
      <c r="A604" s="2" t="s">
        <v>2411</v>
      </c>
      <c r="B604" s="5" t="str">
        <f>PROPER(online_course_student_data_1!B604)</f>
        <v>Teresa West</v>
      </c>
      <c r="C604" t="s">
        <v>2413</v>
      </c>
      <c r="D604" s="5" t="s">
        <v>91</v>
      </c>
      <c r="E604" s="5" t="s">
        <v>26</v>
      </c>
      <c r="F604" s="6">
        <f>IF(OR(ISBLANK(online_course_student_data_1!F604),online_course_student_data_1!F604=0),FLOOR(AVERAGE(online_course_student_data_1!F:F),1),online_course_student_data_1!F604)</f>
        <v>15</v>
      </c>
      <c r="G604" s="1">
        <v>45631</v>
      </c>
      <c r="H604" s="5" t="s">
        <v>19</v>
      </c>
      <c r="I604" s="5" t="s">
        <v>20</v>
      </c>
      <c r="J604" s="6">
        <f>IF(online_course_student_data_1!J604&lt;1,online_course_student_data_1!J604*100,online_course_student_data_1!J604)</f>
        <v>78</v>
      </c>
      <c r="K604">
        <f>IF(online_course_student_data_1!K604&gt;10,online_course_student_data_1!K604/60,online_course_student_data_1!K604)</f>
        <v>2</v>
      </c>
      <c r="L604" t="s">
        <v>36</v>
      </c>
      <c r="M604" s="6">
        <f>IF(OR(ISBLANK(online_course_student_data_1!M604),online_course_student_data_1!M604&gt;5),MEDIAN(online_course_student_data_1!M:M),online_course_student_data_1!M604)</f>
        <v>4</v>
      </c>
      <c r="N604" s="5" t="str">
        <f>IF(AND(Table2[[#This Row],[Completed]]="Yes",Table2[[#This Row],[Feedback_Rating]]&gt;=4),"Yes","No")</f>
        <v>No</v>
      </c>
      <c r="O604" t="s">
        <v>2414</v>
      </c>
      <c r="P604">
        <f>LEN(Table2[[#This Row],[Session_Attendance]])-LEN(SUBSTITUTE(Table2[[#This Row],[Session_Attendance]],",",""))+1</f>
        <v>1</v>
      </c>
      <c r="Q604" t="str" cm="1">
        <f t="array" ref="Q604">_xlfn.IFS(AND(18&lt;=F604,F604&lt;=22),"Student",AND(23&lt;=F604,F604&lt;=30),"Early Career",AND(31&lt;=F604,F604&lt;=40),"Mid Career",TRUE,"Senior")</f>
        <v>Senior</v>
      </c>
      <c r="R604" t="str" cm="1">
        <f t="array" ref="R604">_xlfn.IFS(AND(0&lt;=J604+K604,J604+K604&lt;=5),"Low",AND(5&lt;=J604+K604,J604+K604&lt;=15),"Medium",TRUE,"High")</f>
        <v>High</v>
      </c>
    </row>
    <row r="605" spans="1:18" x14ac:dyDescent="0.3">
      <c r="A605" s="3" t="s">
        <v>2415</v>
      </c>
      <c r="B605" s="5" t="str">
        <f>PROPER(online_course_student_data_1!B605)</f>
        <v>Robin Armstrong</v>
      </c>
      <c r="C605" t="s">
        <v>2417</v>
      </c>
      <c r="D605" s="5" t="s">
        <v>17</v>
      </c>
      <c r="E605" s="5" t="s">
        <v>70</v>
      </c>
      <c r="F605" s="6">
        <f>IF(OR(ISBLANK(online_course_student_data_1!F605),online_course_student_data_1!F605=0),FLOOR(AVERAGE(online_course_student_data_1!F:F),1),online_course_student_data_1!F605)</f>
        <v>15</v>
      </c>
      <c r="G605" s="1">
        <v>45583</v>
      </c>
      <c r="H605" s="5" t="s">
        <v>43</v>
      </c>
      <c r="I605" s="5" t="s">
        <v>20</v>
      </c>
      <c r="J605" s="6">
        <f>IF(online_course_student_data_1!J605&lt;1,online_course_student_data_1!J605*100,online_course_student_data_1!J605)</f>
        <v>100</v>
      </c>
      <c r="K605">
        <f>IF(online_course_student_data_1!K605&gt;10,online_course_student_data_1!K605/60,online_course_student_data_1!K605)</f>
        <v>1.5</v>
      </c>
      <c r="L605" t="s">
        <v>36</v>
      </c>
      <c r="M605" s="6">
        <f>IF(OR(ISBLANK(online_course_student_data_1!M605),online_course_student_data_1!M605&gt;5),MEDIAN(online_course_student_data_1!M:M),online_course_student_data_1!M605)</f>
        <v>4</v>
      </c>
      <c r="N605" s="5" t="str">
        <f>IF(AND(Table2[[#This Row],[Completed]]="Yes",Table2[[#This Row],[Feedback_Rating]]&gt;=4),"Yes","No")</f>
        <v>No</v>
      </c>
      <c r="O605" t="s">
        <v>2418</v>
      </c>
      <c r="P605">
        <f>LEN(Table2[[#This Row],[Session_Attendance]])-LEN(SUBSTITUTE(Table2[[#This Row],[Session_Attendance]],",",""))+1</f>
        <v>7</v>
      </c>
      <c r="Q605" t="str" cm="1">
        <f t="array" ref="Q605">_xlfn.IFS(AND(18&lt;=F605,F605&lt;=22),"Student",AND(23&lt;=F605,F605&lt;=30),"Early Career",AND(31&lt;=F605,F605&lt;=40),"Mid Career",TRUE,"Senior")</f>
        <v>Senior</v>
      </c>
      <c r="R605" t="str" cm="1">
        <f t="array" ref="R605">_xlfn.IFS(AND(0&lt;=J605+K605,J605+K605&lt;=5),"Low",AND(5&lt;=J605+K605,J605+K605&lt;=15),"Medium",TRUE,"High")</f>
        <v>High</v>
      </c>
    </row>
    <row r="606" spans="1:18" x14ac:dyDescent="0.3">
      <c r="A606" s="2" t="s">
        <v>2419</v>
      </c>
      <c r="B606" s="5" t="str">
        <f>PROPER(online_course_student_data_1!B606)</f>
        <v>Jason Davis</v>
      </c>
      <c r="C606" t="s">
        <v>2421</v>
      </c>
      <c r="D606" s="5" t="s">
        <v>17</v>
      </c>
      <c r="E606" s="5" t="s">
        <v>48</v>
      </c>
      <c r="F606" s="6">
        <f>IF(OR(ISBLANK(online_course_student_data_1!F606),online_course_student_data_1!F606=0),FLOOR(AVERAGE(online_course_student_data_1!F:F),1),online_course_student_data_1!F606)</f>
        <v>15</v>
      </c>
      <c r="G606" s="1">
        <v>45219</v>
      </c>
      <c r="H606" s="5" t="s">
        <v>294</v>
      </c>
      <c r="I606" s="5" t="s">
        <v>20</v>
      </c>
      <c r="J606" s="6">
        <f>IF(online_course_student_data_1!J606&lt;1,online_course_student_data_1!J606*100,online_course_student_data_1!J606)</f>
        <v>13</v>
      </c>
      <c r="K606">
        <f>IF(online_course_student_data_1!K606&gt;10,online_course_student_data_1!K606/60,online_course_student_data_1!K606)</f>
        <v>0.75</v>
      </c>
      <c r="L606" t="s">
        <v>36</v>
      </c>
      <c r="M606" s="6">
        <f>IF(OR(ISBLANK(online_course_student_data_1!M606),online_course_student_data_1!M606&gt;5),MEDIAN(online_course_student_data_1!M:M),online_course_student_data_1!M606)</f>
        <v>1</v>
      </c>
      <c r="N606" s="5" t="str">
        <f>IF(AND(Table2[[#This Row],[Completed]]="Yes",Table2[[#This Row],[Feedback_Rating]]&gt;=4),"Yes","No")</f>
        <v>No</v>
      </c>
      <c r="O606" t="s">
        <v>2422</v>
      </c>
      <c r="P606">
        <f>LEN(Table2[[#This Row],[Session_Attendance]])-LEN(SUBSTITUTE(Table2[[#This Row],[Session_Attendance]],",",""))+1</f>
        <v>6</v>
      </c>
      <c r="Q606" t="str" cm="1">
        <f t="array" ref="Q606">_xlfn.IFS(AND(18&lt;=F606,F606&lt;=22),"Student",AND(23&lt;=F606,F606&lt;=30),"Early Career",AND(31&lt;=F606,F606&lt;=40),"Mid Career",TRUE,"Senior")</f>
        <v>Senior</v>
      </c>
      <c r="R606" t="str" cm="1">
        <f t="array" ref="R606">_xlfn.IFS(AND(0&lt;=J606+K606,J606+K606&lt;=5),"Low",AND(5&lt;=J606+K606,J606+K606&lt;=15),"Medium",TRUE,"High")</f>
        <v>Medium</v>
      </c>
    </row>
    <row r="607" spans="1:18" x14ac:dyDescent="0.3">
      <c r="A607" s="3" t="s">
        <v>2423</v>
      </c>
      <c r="B607" s="5" t="str">
        <f>PROPER(online_course_student_data_1!B607)</f>
        <v>Jennifer Baker</v>
      </c>
      <c r="C607" t="s">
        <v>2425</v>
      </c>
      <c r="D607" s="5" t="s">
        <v>17</v>
      </c>
      <c r="E607" s="5" t="s">
        <v>42</v>
      </c>
      <c r="F607" s="6">
        <f>IF(OR(ISBLANK(online_course_student_data_1!F607),online_course_student_data_1!F607=0),FLOOR(AVERAGE(online_course_student_data_1!F:F),1),online_course_student_data_1!F607)</f>
        <v>15</v>
      </c>
      <c r="G607" s="1">
        <v>45709</v>
      </c>
      <c r="H607" s="5" t="s">
        <v>110</v>
      </c>
      <c r="I607" s="5" t="s">
        <v>56</v>
      </c>
      <c r="J607" s="6">
        <f>IF(online_course_student_data_1!J607&lt;1,online_course_student_data_1!J607*100,online_course_student_data_1!J607)</f>
        <v>5</v>
      </c>
      <c r="K607">
        <f>IF(online_course_student_data_1!K607&gt;10,online_course_student_data_1!K607/60,online_course_student_data_1!K607)</f>
        <v>1.5</v>
      </c>
      <c r="L607" t="s">
        <v>36</v>
      </c>
      <c r="M607" s="6">
        <f>IF(OR(ISBLANK(online_course_student_data_1!M607),online_course_student_data_1!M607&gt;5),MEDIAN(online_course_student_data_1!M:M),online_course_student_data_1!M607)</f>
        <v>1</v>
      </c>
      <c r="N607" s="5" t="str">
        <f>IF(AND(Table2[[#This Row],[Completed]]="Yes",Table2[[#This Row],[Feedback_Rating]]&gt;=4),"Yes","No")</f>
        <v>No</v>
      </c>
      <c r="O607" t="s">
        <v>1152</v>
      </c>
      <c r="P607">
        <f>LEN(Table2[[#This Row],[Session_Attendance]])-LEN(SUBSTITUTE(Table2[[#This Row],[Session_Attendance]],",",""))+1</f>
        <v>8</v>
      </c>
      <c r="Q607" t="str" cm="1">
        <f t="array" ref="Q607">_xlfn.IFS(AND(18&lt;=F607,F607&lt;=22),"Student",AND(23&lt;=F607,F607&lt;=30),"Early Career",AND(31&lt;=F607,F607&lt;=40),"Mid Career",TRUE,"Senior")</f>
        <v>Senior</v>
      </c>
      <c r="R607" t="str" cm="1">
        <f t="array" ref="R607">_xlfn.IFS(AND(0&lt;=J607+K607,J607+K607&lt;=5),"Low",AND(5&lt;=J607+K607,J607+K607&lt;=15),"Medium",TRUE,"High")</f>
        <v>Medium</v>
      </c>
    </row>
    <row r="608" spans="1:18" x14ac:dyDescent="0.3">
      <c r="A608" s="2" t="s">
        <v>2426</v>
      </c>
      <c r="B608" s="5" t="str">
        <f>PROPER(online_course_student_data_1!B608)</f>
        <v>Michael Anderson</v>
      </c>
      <c r="C608" t="s">
        <v>2428</v>
      </c>
      <c r="D608" s="5" t="s">
        <v>91</v>
      </c>
      <c r="E608" s="5" t="s">
        <v>85</v>
      </c>
      <c r="F608" s="6">
        <f>IF(OR(ISBLANK(online_course_student_data_1!F608),online_course_student_data_1!F608=0),FLOOR(AVERAGE(online_course_student_data_1!F:F),1),online_course_student_data_1!F608)</f>
        <v>15</v>
      </c>
      <c r="G608" s="1">
        <v>45305</v>
      </c>
      <c r="H608" s="5" t="s">
        <v>55</v>
      </c>
      <c r="I608" s="5" t="s">
        <v>56</v>
      </c>
      <c r="J608" s="6">
        <f>IF(online_course_student_data_1!J608&lt;1,online_course_student_data_1!J608*100,online_course_student_data_1!J608)</f>
        <v>1</v>
      </c>
      <c r="K608">
        <f>IF(online_course_student_data_1!K608&gt;10,online_course_student_data_1!K608/60,online_course_student_data_1!K608)</f>
        <v>2</v>
      </c>
      <c r="L608" t="s">
        <v>36</v>
      </c>
      <c r="M608" s="6">
        <f>IF(OR(ISBLANK(online_course_student_data_1!M608),online_course_student_data_1!M608&gt;5),MEDIAN(online_course_student_data_1!M:M),online_course_student_data_1!M608)</f>
        <v>5</v>
      </c>
      <c r="N608" s="5" t="str">
        <f>IF(AND(Table2[[#This Row],[Completed]]="Yes",Table2[[#This Row],[Feedback_Rating]]&gt;=4),"Yes","No")</f>
        <v>No</v>
      </c>
      <c r="O608" t="s">
        <v>2429</v>
      </c>
      <c r="P608">
        <f>LEN(Table2[[#This Row],[Session_Attendance]])-LEN(SUBSTITUTE(Table2[[#This Row],[Session_Attendance]],",",""))+1</f>
        <v>6</v>
      </c>
      <c r="Q608" t="str" cm="1">
        <f t="array" ref="Q608">_xlfn.IFS(AND(18&lt;=F608,F608&lt;=22),"Student",AND(23&lt;=F608,F608&lt;=30),"Early Career",AND(31&lt;=F608,F608&lt;=40),"Mid Career",TRUE,"Senior")</f>
        <v>Senior</v>
      </c>
      <c r="R608" t="str" cm="1">
        <f t="array" ref="R608">_xlfn.IFS(AND(0&lt;=J608+K608,J608+K608&lt;=5),"Low",AND(5&lt;=J608+K608,J608+K608&lt;=15),"Medium",TRUE,"High")</f>
        <v>Low</v>
      </c>
    </row>
    <row r="609" spans="1:18" x14ac:dyDescent="0.3">
      <c r="A609" s="3" t="s">
        <v>2430</v>
      </c>
      <c r="B609" s="5" t="str">
        <f>PROPER(online_course_student_data_1!B609)</f>
        <v>Dylan Mills</v>
      </c>
      <c r="C609" t="s">
        <v>2432</v>
      </c>
      <c r="D609" s="5" t="s">
        <v>17</v>
      </c>
      <c r="E609" s="5" t="s">
        <v>26</v>
      </c>
      <c r="F609" s="6">
        <f>IF(OR(ISBLANK(online_course_student_data_1!F609),online_course_student_data_1!F609=0),FLOOR(AVERAGE(online_course_student_data_1!F:F),1),online_course_student_data_1!F609)</f>
        <v>15</v>
      </c>
      <c r="G609" s="1">
        <v>45592</v>
      </c>
      <c r="H609" s="5" t="s">
        <v>34</v>
      </c>
      <c r="I609" s="5" t="s">
        <v>35</v>
      </c>
      <c r="J609" s="6">
        <f>IF(online_course_student_data_1!J609&lt;1,online_course_student_data_1!J609*100,online_course_student_data_1!J609)</f>
        <v>100</v>
      </c>
      <c r="K609">
        <f>IF(online_course_student_data_1!K609&gt;10,online_course_student_data_1!K609/60,online_course_student_data_1!K609)</f>
        <v>1</v>
      </c>
      <c r="L609" t="s">
        <v>29</v>
      </c>
      <c r="M609" s="6">
        <f>IF(OR(ISBLANK(online_course_student_data_1!M609),online_course_student_data_1!M609&gt;5),MEDIAN(online_course_student_data_1!M:M),online_course_student_data_1!M609)</f>
        <v>1</v>
      </c>
      <c r="N609" s="5" t="str">
        <f>IF(AND(Table2[[#This Row],[Completed]]="Yes",Table2[[#This Row],[Feedback_Rating]]&gt;=4),"Yes","No")</f>
        <v>No</v>
      </c>
      <c r="O609" t="s">
        <v>2433</v>
      </c>
      <c r="P609">
        <f>LEN(Table2[[#This Row],[Session_Attendance]])-LEN(SUBSTITUTE(Table2[[#This Row],[Session_Attendance]],",",""))+1</f>
        <v>4</v>
      </c>
      <c r="Q609" t="str" cm="1">
        <f t="array" ref="Q609">_xlfn.IFS(AND(18&lt;=F609,F609&lt;=22),"Student",AND(23&lt;=F609,F609&lt;=30),"Early Career",AND(31&lt;=F609,F609&lt;=40),"Mid Career",TRUE,"Senior")</f>
        <v>Senior</v>
      </c>
      <c r="R609" t="str" cm="1">
        <f t="array" ref="R609">_xlfn.IFS(AND(0&lt;=J609+K609,J609+K609&lt;=5),"Low",AND(5&lt;=J609+K609,J609+K609&lt;=15),"Medium",TRUE,"High")</f>
        <v>High</v>
      </c>
    </row>
    <row r="610" spans="1:18" x14ac:dyDescent="0.3">
      <c r="A610" s="2" t="s">
        <v>2434</v>
      </c>
      <c r="B610" s="5" t="str">
        <f>PROPER(online_course_student_data_1!B610)</f>
        <v>Drew White</v>
      </c>
      <c r="C610" t="s">
        <v>2436</v>
      </c>
      <c r="D610" s="5" t="s">
        <v>91</v>
      </c>
      <c r="E610" s="5" t="s">
        <v>85</v>
      </c>
      <c r="F610" s="6">
        <f>IF(OR(ISBLANK(online_course_student_data_1!F610),online_course_student_data_1!F610=0),FLOOR(AVERAGE(online_course_student_data_1!F:F),1),online_course_student_data_1!F610)</f>
        <v>40</v>
      </c>
      <c r="G610" s="1">
        <v>45573</v>
      </c>
      <c r="H610" s="5" t="s">
        <v>65</v>
      </c>
      <c r="I610" s="5" t="s">
        <v>28</v>
      </c>
      <c r="J610" s="6">
        <f>IF(online_course_student_data_1!J610&lt;1,online_course_student_data_1!J610*100,online_course_student_data_1!J610)</f>
        <v>57.999999999999993</v>
      </c>
      <c r="K610">
        <f>IF(online_course_student_data_1!K610&gt;10,online_course_student_data_1!K610/60,online_course_student_data_1!K610)</f>
        <v>2</v>
      </c>
      <c r="L610" t="s">
        <v>36</v>
      </c>
      <c r="M610" s="6">
        <f>IF(OR(ISBLANK(online_course_student_data_1!M610),online_course_student_data_1!M610&gt;5),MEDIAN(online_course_student_data_1!M:M),online_course_student_data_1!M610)</f>
        <v>4</v>
      </c>
      <c r="N610" s="5" t="str">
        <f>IF(AND(Table2[[#This Row],[Completed]]="Yes",Table2[[#This Row],[Feedback_Rating]]&gt;=4),"Yes","No")</f>
        <v>No</v>
      </c>
      <c r="O610" t="s">
        <v>2437</v>
      </c>
      <c r="P610">
        <f>LEN(Table2[[#This Row],[Session_Attendance]])-LEN(SUBSTITUTE(Table2[[#This Row],[Session_Attendance]],",",""))+1</f>
        <v>7</v>
      </c>
      <c r="Q610" t="str" cm="1">
        <f t="array" ref="Q610">_xlfn.IFS(AND(18&lt;=F610,F610&lt;=22),"Student",AND(23&lt;=F610,F610&lt;=30),"Early Career",AND(31&lt;=F610,F610&lt;=40),"Mid Career",TRUE,"Senior")</f>
        <v>Mid Career</v>
      </c>
      <c r="R610" t="str" cm="1">
        <f t="array" ref="R610">_xlfn.IFS(AND(0&lt;=J610+K610,J610+K610&lt;=5),"Low",AND(5&lt;=J610+K610,J610+K610&lt;=15),"Medium",TRUE,"High")</f>
        <v>High</v>
      </c>
    </row>
    <row r="611" spans="1:18" x14ac:dyDescent="0.3">
      <c r="A611" s="3" t="s">
        <v>2438</v>
      </c>
      <c r="B611" s="5" t="str">
        <f>PROPER(online_course_student_data_1!B611)</f>
        <v>George Bennett</v>
      </c>
      <c r="C611" t="s">
        <v>4733</v>
      </c>
      <c r="D611" s="5" t="s">
        <v>91</v>
      </c>
      <c r="E611" s="5" t="s">
        <v>70</v>
      </c>
      <c r="F611" s="6">
        <f>IF(OR(ISBLANK(online_course_student_data_1!F611),online_course_student_data_1!F611=0),FLOOR(AVERAGE(online_course_student_data_1!F:F),1),online_course_student_data_1!F611)</f>
        <v>29</v>
      </c>
      <c r="G611" s="1">
        <v>45306</v>
      </c>
      <c r="H611" s="5" t="s">
        <v>165</v>
      </c>
      <c r="I611" s="5" t="s">
        <v>142</v>
      </c>
      <c r="J611" s="6">
        <f>IF(online_course_student_data_1!J611&lt;1,online_course_student_data_1!J611*100,online_course_student_data_1!J611)</f>
        <v>51</v>
      </c>
      <c r="K611">
        <f>IF(online_course_student_data_1!K611&gt;10,online_course_student_data_1!K611/60,online_course_student_data_1!K611)</f>
        <v>1</v>
      </c>
      <c r="L611" t="s">
        <v>36</v>
      </c>
      <c r="M611" s="6">
        <f>IF(OR(ISBLANK(online_course_student_data_1!M611),online_course_student_data_1!M611&gt;5),MEDIAN(online_course_student_data_1!M:M),online_course_student_data_1!M611)</f>
        <v>2</v>
      </c>
      <c r="N611" s="5" t="str">
        <f>IF(AND(Table2[[#This Row],[Completed]]="Yes",Table2[[#This Row],[Feedback_Rating]]&gt;=4),"Yes","No")</f>
        <v>No</v>
      </c>
      <c r="O611" t="s">
        <v>2440</v>
      </c>
      <c r="P611">
        <f>LEN(Table2[[#This Row],[Session_Attendance]])-LEN(SUBSTITUTE(Table2[[#This Row],[Session_Attendance]],",",""))+1</f>
        <v>6</v>
      </c>
      <c r="Q611" t="str" cm="1">
        <f t="array" ref="Q611">_xlfn.IFS(AND(18&lt;=F611,F611&lt;=22),"Student",AND(23&lt;=F611,F611&lt;=30),"Early Career",AND(31&lt;=F611,F611&lt;=40),"Mid Career",TRUE,"Senior")</f>
        <v>Early Career</v>
      </c>
      <c r="R611" t="str" cm="1">
        <f t="array" ref="R611">_xlfn.IFS(AND(0&lt;=J611+K611,J611+K611&lt;=5),"Low",AND(5&lt;=J611+K611,J611+K611&lt;=15),"Medium",TRUE,"High")</f>
        <v>High</v>
      </c>
    </row>
    <row r="612" spans="1:18" x14ac:dyDescent="0.3">
      <c r="A612" s="2" t="s">
        <v>2441</v>
      </c>
      <c r="B612" s="5" t="str">
        <f>PROPER(online_course_student_data_1!B612)</f>
        <v>Pamela Contreras</v>
      </c>
      <c r="C612" t="s">
        <v>4733</v>
      </c>
      <c r="D612" s="5" t="s">
        <v>17</v>
      </c>
      <c r="E612" s="5" t="s">
        <v>42</v>
      </c>
      <c r="F612" s="6">
        <f>IF(OR(ISBLANK(online_course_student_data_1!F612),online_course_student_data_1!F612=0),FLOOR(AVERAGE(online_course_student_data_1!F:F),1),online_course_student_data_1!F612)</f>
        <v>23</v>
      </c>
      <c r="G612" s="1">
        <v>45598</v>
      </c>
      <c r="H612" s="5" t="s">
        <v>49</v>
      </c>
      <c r="I612" s="5" t="s">
        <v>35</v>
      </c>
      <c r="J612" s="6">
        <f>IF(online_course_student_data_1!J612&lt;1,online_course_student_data_1!J612*100,online_course_student_data_1!J612)</f>
        <v>97</v>
      </c>
      <c r="K612">
        <f>IF(online_course_student_data_1!K612&gt;10,online_course_student_data_1!K612/60,online_course_student_data_1!K612)</f>
        <v>1</v>
      </c>
      <c r="L612" t="s">
        <v>36</v>
      </c>
      <c r="M612" s="6">
        <f>IF(OR(ISBLANK(online_course_student_data_1!M612),online_course_student_data_1!M612&gt;5),MEDIAN(online_course_student_data_1!M:M),online_course_student_data_1!M612)</f>
        <v>3</v>
      </c>
      <c r="N612" s="5" t="str">
        <f>IF(AND(Table2[[#This Row],[Completed]]="Yes",Table2[[#This Row],[Feedback_Rating]]&gt;=4),"Yes","No")</f>
        <v>No</v>
      </c>
      <c r="O612" t="s">
        <v>2443</v>
      </c>
      <c r="P612">
        <f>LEN(Table2[[#This Row],[Session_Attendance]])-LEN(SUBSTITUTE(Table2[[#This Row],[Session_Attendance]],",",""))+1</f>
        <v>4</v>
      </c>
      <c r="Q612" t="str" cm="1">
        <f t="array" ref="Q612">_xlfn.IFS(AND(18&lt;=F612,F612&lt;=22),"Student",AND(23&lt;=F612,F612&lt;=30),"Early Career",AND(31&lt;=F612,F612&lt;=40),"Mid Career",TRUE,"Senior")</f>
        <v>Early Career</v>
      </c>
      <c r="R612" t="str" cm="1">
        <f t="array" ref="R612">_xlfn.IFS(AND(0&lt;=J612+K612,J612+K612&lt;=5),"Low",AND(5&lt;=J612+K612,J612+K612&lt;=15),"Medium",TRUE,"High")</f>
        <v>High</v>
      </c>
    </row>
    <row r="613" spans="1:18" x14ac:dyDescent="0.3">
      <c r="A613" s="3" t="s">
        <v>2444</v>
      </c>
      <c r="B613" s="5" t="str">
        <f>PROPER(online_course_student_data_1!B613)</f>
        <v>Mary Ortiz</v>
      </c>
      <c r="C613" t="s">
        <v>2446</v>
      </c>
      <c r="D613" s="5" t="s">
        <v>91</v>
      </c>
      <c r="E613" s="5" t="s">
        <v>70</v>
      </c>
      <c r="F613" s="6">
        <f>IF(OR(ISBLANK(online_course_student_data_1!F613),online_course_student_data_1!F613=0),FLOOR(AVERAGE(online_course_student_data_1!F:F),1),online_course_student_data_1!F613)</f>
        <v>38</v>
      </c>
      <c r="G613" s="1">
        <v>44889</v>
      </c>
      <c r="H613" s="5" t="s">
        <v>165</v>
      </c>
      <c r="I613" s="5" t="s">
        <v>142</v>
      </c>
      <c r="J613" s="6">
        <f>IF(online_course_student_data_1!J613&lt;1,online_course_student_data_1!J613*100,online_course_student_data_1!J613)</f>
        <v>22</v>
      </c>
      <c r="K613">
        <f>IF(online_course_student_data_1!K613&gt;10,online_course_student_data_1!K613/60,online_course_student_data_1!K613)</f>
        <v>1.5</v>
      </c>
      <c r="L613" t="s">
        <v>36</v>
      </c>
      <c r="M613" s="6">
        <f>IF(OR(ISBLANK(online_course_student_data_1!M613),online_course_student_data_1!M613&gt;5),MEDIAN(online_course_student_data_1!M:M),online_course_student_data_1!M613)</f>
        <v>4</v>
      </c>
      <c r="N613" s="5" t="str">
        <f>IF(AND(Table2[[#This Row],[Completed]]="Yes",Table2[[#This Row],[Feedback_Rating]]&gt;=4),"Yes","No")</f>
        <v>No</v>
      </c>
      <c r="O613" t="s">
        <v>2447</v>
      </c>
      <c r="P613">
        <f>LEN(Table2[[#This Row],[Session_Attendance]])-LEN(SUBSTITUTE(Table2[[#This Row],[Session_Attendance]],",",""))+1</f>
        <v>4</v>
      </c>
      <c r="Q613" t="str" cm="1">
        <f t="array" ref="Q613">_xlfn.IFS(AND(18&lt;=F613,F613&lt;=22),"Student",AND(23&lt;=F613,F613&lt;=30),"Early Career",AND(31&lt;=F613,F613&lt;=40),"Mid Career",TRUE,"Senior")</f>
        <v>Mid Career</v>
      </c>
      <c r="R613" t="str" cm="1">
        <f t="array" ref="R613">_xlfn.IFS(AND(0&lt;=J613+K613,J613+K613&lt;=5),"Low",AND(5&lt;=J613+K613,J613+K613&lt;=15),"Medium",TRUE,"High")</f>
        <v>High</v>
      </c>
    </row>
    <row r="614" spans="1:18" x14ac:dyDescent="0.3">
      <c r="A614" s="2" t="s">
        <v>2448</v>
      </c>
      <c r="B614" s="5" t="str">
        <f>PROPER(online_course_student_data_1!B614)</f>
        <v>Kristina Martinez</v>
      </c>
      <c r="C614" t="s">
        <v>2450</v>
      </c>
      <c r="D614" s="5" t="s">
        <v>91</v>
      </c>
      <c r="E614" s="5" t="s">
        <v>70</v>
      </c>
      <c r="F614" s="6">
        <f>IF(OR(ISBLANK(online_course_student_data_1!F614),online_course_student_data_1!F614=0),FLOOR(AVERAGE(online_course_student_data_1!F:F),1),online_course_student_data_1!F614)</f>
        <v>21</v>
      </c>
      <c r="G614" s="1">
        <v>44696</v>
      </c>
      <c r="H614" s="5" t="s">
        <v>49</v>
      </c>
      <c r="I614" s="5" t="s">
        <v>35</v>
      </c>
      <c r="J614" s="6">
        <f>IF(online_course_student_data_1!J614&lt;1,online_course_student_data_1!J614*100,online_course_student_data_1!J614)</f>
        <v>84</v>
      </c>
      <c r="K614">
        <f>IF(online_course_student_data_1!K614&gt;10,online_course_student_data_1!K614/60,online_course_student_data_1!K614)</f>
        <v>2</v>
      </c>
      <c r="L614" t="s">
        <v>36</v>
      </c>
      <c r="M614" s="6">
        <f>IF(OR(ISBLANK(online_course_student_data_1!M614),online_course_student_data_1!M614&gt;5),MEDIAN(online_course_student_data_1!M:M),online_course_student_data_1!M614)</f>
        <v>2</v>
      </c>
      <c r="N614" s="5" t="str">
        <f>IF(AND(Table2[[#This Row],[Completed]]="Yes",Table2[[#This Row],[Feedback_Rating]]&gt;=4),"Yes","No")</f>
        <v>No</v>
      </c>
      <c r="O614" t="s">
        <v>2451</v>
      </c>
      <c r="P614">
        <f>LEN(Table2[[#This Row],[Session_Attendance]])-LEN(SUBSTITUTE(Table2[[#This Row],[Session_Attendance]],",",""))+1</f>
        <v>4</v>
      </c>
      <c r="Q614" t="str" cm="1">
        <f t="array" ref="Q614">_xlfn.IFS(AND(18&lt;=F614,F614&lt;=22),"Student",AND(23&lt;=F614,F614&lt;=30),"Early Career",AND(31&lt;=F614,F614&lt;=40),"Mid Career",TRUE,"Senior")</f>
        <v>Student</v>
      </c>
      <c r="R614" t="str" cm="1">
        <f t="array" ref="R614">_xlfn.IFS(AND(0&lt;=J614+K614,J614+K614&lt;=5),"Low",AND(5&lt;=J614+K614,J614+K614&lt;=15),"Medium",TRUE,"High")</f>
        <v>High</v>
      </c>
    </row>
    <row r="615" spans="1:18" x14ac:dyDescent="0.3">
      <c r="A615" s="3" t="s">
        <v>2452</v>
      </c>
      <c r="B615" s="5" t="str">
        <f>PROPER(online_course_student_data_1!B615)</f>
        <v>Kim Rivers</v>
      </c>
      <c r="C615" t="s">
        <v>2454</v>
      </c>
      <c r="D615" s="5" t="s">
        <v>91</v>
      </c>
      <c r="E615" s="5" t="s">
        <v>85</v>
      </c>
      <c r="F615" s="6">
        <f>IF(OR(ISBLANK(online_course_student_data_1!F615),online_course_student_data_1!F615=0),FLOOR(AVERAGE(online_course_student_data_1!F:F),1),online_course_student_data_1!F615)</f>
        <v>15</v>
      </c>
      <c r="G615" s="1">
        <v>45397</v>
      </c>
      <c r="H615" s="5" t="s">
        <v>229</v>
      </c>
      <c r="I615" s="5" t="s">
        <v>142</v>
      </c>
      <c r="J615" s="6">
        <f>IF(online_course_student_data_1!J615&lt;1,online_course_student_data_1!J615*100,online_course_student_data_1!J615)</f>
        <v>76</v>
      </c>
      <c r="K615">
        <f>IF(online_course_student_data_1!K615&gt;10,online_course_student_data_1!K615/60,online_course_student_data_1!K615)</f>
        <v>1</v>
      </c>
      <c r="L615" t="s">
        <v>36</v>
      </c>
      <c r="M615" s="6">
        <f>IF(OR(ISBLANK(online_course_student_data_1!M615),online_course_student_data_1!M615&gt;5),MEDIAN(online_course_student_data_1!M:M),online_course_student_data_1!M615)</f>
        <v>4</v>
      </c>
      <c r="N615" s="5" t="str">
        <f>IF(AND(Table2[[#This Row],[Completed]]="Yes",Table2[[#This Row],[Feedback_Rating]]&gt;=4),"Yes","No")</f>
        <v>No</v>
      </c>
      <c r="O615" t="s">
        <v>2077</v>
      </c>
      <c r="P615">
        <f>LEN(Table2[[#This Row],[Session_Attendance]])-LEN(SUBSTITUTE(Table2[[#This Row],[Session_Attendance]],",",""))+1</f>
        <v>7</v>
      </c>
      <c r="Q615" t="str" cm="1">
        <f t="array" ref="Q615">_xlfn.IFS(AND(18&lt;=F615,F615&lt;=22),"Student",AND(23&lt;=F615,F615&lt;=30),"Early Career",AND(31&lt;=F615,F615&lt;=40),"Mid Career",TRUE,"Senior")</f>
        <v>Senior</v>
      </c>
      <c r="R615" t="str" cm="1">
        <f t="array" ref="R615">_xlfn.IFS(AND(0&lt;=J615+K615,J615+K615&lt;=5),"Low",AND(5&lt;=J615+K615,J615+K615&lt;=15),"Medium",TRUE,"High")</f>
        <v>High</v>
      </c>
    </row>
    <row r="616" spans="1:18" x14ac:dyDescent="0.3">
      <c r="A616" s="2" t="s">
        <v>2455</v>
      </c>
      <c r="B616" s="5" t="str">
        <f>PROPER(online_course_student_data_1!B616)</f>
        <v>Kevin Henry</v>
      </c>
      <c r="C616" t="s">
        <v>2457</v>
      </c>
      <c r="D616" s="5" t="s">
        <v>17</v>
      </c>
      <c r="E616" s="5" t="s">
        <v>85</v>
      </c>
      <c r="F616" s="6">
        <f>IF(OR(ISBLANK(online_course_student_data_1!F616),online_course_student_data_1!F616=0),FLOOR(AVERAGE(online_course_student_data_1!F:F),1),online_course_student_data_1!F616)</f>
        <v>41</v>
      </c>
      <c r="G616" s="1">
        <v>45348</v>
      </c>
      <c r="H616" s="5" t="s">
        <v>34</v>
      </c>
      <c r="I616" s="5" t="s">
        <v>35</v>
      </c>
      <c r="J616" s="6">
        <f>IF(online_course_student_data_1!J616&lt;1,online_course_student_data_1!J616*100,online_course_student_data_1!J616)</f>
        <v>16</v>
      </c>
      <c r="K616">
        <f>IF(online_course_student_data_1!K616&gt;10,online_course_student_data_1!K616/60,online_course_student_data_1!K616)</f>
        <v>1</v>
      </c>
      <c r="L616" t="s">
        <v>36</v>
      </c>
      <c r="M616" s="6">
        <f>IF(OR(ISBLANK(online_course_student_data_1!M616),online_course_student_data_1!M616&gt;5),MEDIAN(online_course_student_data_1!M:M),online_course_student_data_1!M616)</f>
        <v>4</v>
      </c>
      <c r="N616" s="5" t="str">
        <f>IF(AND(Table2[[#This Row],[Completed]]="Yes",Table2[[#This Row],[Feedback_Rating]]&gt;=4),"Yes","No")</f>
        <v>No</v>
      </c>
      <c r="O616" t="s">
        <v>2458</v>
      </c>
      <c r="P616">
        <f>LEN(Table2[[#This Row],[Session_Attendance]])-LEN(SUBSTITUTE(Table2[[#This Row],[Session_Attendance]],",",""))+1</f>
        <v>1</v>
      </c>
      <c r="Q616" t="str" cm="1">
        <f t="array" ref="Q616">_xlfn.IFS(AND(18&lt;=F616,F616&lt;=22),"Student",AND(23&lt;=F616,F616&lt;=30),"Early Career",AND(31&lt;=F616,F616&lt;=40),"Mid Career",TRUE,"Senior")</f>
        <v>Senior</v>
      </c>
      <c r="R616" t="str" cm="1">
        <f t="array" ref="R616">_xlfn.IFS(AND(0&lt;=J616+K616,J616+K616&lt;=5),"Low",AND(5&lt;=J616+K616,J616+K616&lt;=15),"Medium",TRUE,"High")</f>
        <v>High</v>
      </c>
    </row>
    <row r="617" spans="1:18" x14ac:dyDescent="0.3">
      <c r="A617" s="3" t="s">
        <v>2459</v>
      </c>
      <c r="B617" s="5" t="str">
        <f>PROPER(online_course_student_data_1!B617)</f>
        <v>Brandon Parker</v>
      </c>
      <c r="C617" t="s">
        <v>2461</v>
      </c>
      <c r="D617" s="5" t="s">
        <v>17</v>
      </c>
      <c r="E617" s="5" t="s">
        <v>48</v>
      </c>
      <c r="F617" s="6">
        <f>IF(OR(ISBLANK(online_course_student_data_1!F617),online_course_student_data_1!F617=0),FLOOR(AVERAGE(online_course_student_data_1!F:F),1),online_course_student_data_1!F617)</f>
        <v>15</v>
      </c>
      <c r="G617" s="1">
        <v>45499</v>
      </c>
      <c r="H617" s="5" t="s">
        <v>86</v>
      </c>
      <c r="I617" s="5" t="s">
        <v>28</v>
      </c>
      <c r="J617" s="6">
        <f>IF(online_course_student_data_1!J617&lt;1,online_course_student_data_1!J617*100,online_course_student_data_1!J617)</f>
        <v>82</v>
      </c>
      <c r="K617">
        <f>IF(online_course_student_data_1!K617&gt;10,online_course_student_data_1!K617/60,online_course_student_data_1!K617)</f>
        <v>0.75</v>
      </c>
      <c r="L617" t="s">
        <v>36</v>
      </c>
      <c r="M617" s="6">
        <f>IF(OR(ISBLANK(online_course_student_data_1!M617),online_course_student_data_1!M617&gt;5),MEDIAN(online_course_student_data_1!M:M),online_course_student_data_1!M617)</f>
        <v>4</v>
      </c>
      <c r="N617" s="5" t="str">
        <f>IF(AND(Table2[[#This Row],[Completed]]="Yes",Table2[[#This Row],[Feedback_Rating]]&gt;=4),"Yes","No")</f>
        <v>No</v>
      </c>
      <c r="O617" t="s">
        <v>2462</v>
      </c>
      <c r="P617">
        <f>LEN(Table2[[#This Row],[Session_Attendance]])-LEN(SUBSTITUTE(Table2[[#This Row],[Session_Attendance]],",",""))+1</f>
        <v>3</v>
      </c>
      <c r="Q617" t="str" cm="1">
        <f t="array" ref="Q617">_xlfn.IFS(AND(18&lt;=F617,F617&lt;=22),"Student",AND(23&lt;=F617,F617&lt;=30),"Early Career",AND(31&lt;=F617,F617&lt;=40),"Mid Career",TRUE,"Senior")</f>
        <v>Senior</v>
      </c>
      <c r="R617" t="str" cm="1">
        <f t="array" ref="R617">_xlfn.IFS(AND(0&lt;=J617+K617,J617+K617&lt;=5),"Low",AND(5&lt;=J617+K617,J617+K617&lt;=15),"Medium",TRUE,"High")</f>
        <v>High</v>
      </c>
    </row>
    <row r="618" spans="1:18" x14ac:dyDescent="0.3">
      <c r="A618" s="2" t="s">
        <v>2463</v>
      </c>
      <c r="B618" s="5" t="str">
        <f>PROPER(online_course_student_data_1!B618)</f>
        <v>Charles Orozco</v>
      </c>
      <c r="C618" t="s">
        <v>2465</v>
      </c>
      <c r="D618" s="5" t="s">
        <v>91</v>
      </c>
      <c r="E618" s="5" t="s">
        <v>85</v>
      </c>
      <c r="F618" s="6">
        <f>IF(OR(ISBLANK(online_course_student_data_1!F618),online_course_student_data_1!F618=0),FLOOR(AVERAGE(online_course_student_data_1!F:F),1),online_course_student_data_1!F618)</f>
        <v>25</v>
      </c>
      <c r="G618" s="1">
        <v>44700</v>
      </c>
      <c r="H618" s="5" t="s">
        <v>110</v>
      </c>
      <c r="I618" s="5" t="s">
        <v>56</v>
      </c>
      <c r="J618" s="6">
        <f>IF(online_course_student_data_1!J618&lt;1,online_course_student_data_1!J618*100,online_course_student_data_1!J618)</f>
        <v>51</v>
      </c>
      <c r="K618">
        <f>IF(online_course_student_data_1!K618&gt;10,online_course_student_data_1!K618/60,online_course_student_data_1!K618)</f>
        <v>2</v>
      </c>
      <c r="L618" t="s">
        <v>36</v>
      </c>
      <c r="M618" s="6">
        <f>IF(OR(ISBLANK(online_course_student_data_1!M618),online_course_student_data_1!M618&gt;5),MEDIAN(online_course_student_data_1!M:M),online_course_student_data_1!M618)</f>
        <v>4</v>
      </c>
      <c r="N618" s="5" t="str">
        <f>IF(AND(Table2[[#This Row],[Completed]]="Yes",Table2[[#This Row],[Feedback_Rating]]&gt;=4),"Yes","No")</f>
        <v>No</v>
      </c>
      <c r="O618" t="s">
        <v>2466</v>
      </c>
      <c r="P618">
        <f>LEN(Table2[[#This Row],[Session_Attendance]])-LEN(SUBSTITUTE(Table2[[#This Row],[Session_Attendance]],",",""))+1</f>
        <v>8</v>
      </c>
      <c r="Q618" t="str" cm="1">
        <f t="array" ref="Q618">_xlfn.IFS(AND(18&lt;=F618,F618&lt;=22),"Student",AND(23&lt;=F618,F618&lt;=30),"Early Career",AND(31&lt;=F618,F618&lt;=40),"Mid Career",TRUE,"Senior")</f>
        <v>Early Career</v>
      </c>
      <c r="R618" t="str" cm="1">
        <f t="array" ref="R618">_xlfn.IFS(AND(0&lt;=J618+K618,J618+K618&lt;=5),"Low",AND(5&lt;=J618+K618,J618+K618&lt;=15),"Medium",TRUE,"High")</f>
        <v>High</v>
      </c>
    </row>
    <row r="619" spans="1:18" x14ac:dyDescent="0.3">
      <c r="A619" s="3" t="s">
        <v>2467</v>
      </c>
      <c r="B619" s="5" t="str">
        <f>PROPER(online_course_student_data_1!B619)</f>
        <v>Jordan Gordon</v>
      </c>
      <c r="C619" t="s">
        <v>2469</v>
      </c>
      <c r="D619" s="5" t="s">
        <v>17</v>
      </c>
      <c r="E619" s="5" t="s">
        <v>48</v>
      </c>
      <c r="F619" s="6">
        <f>IF(OR(ISBLANK(online_course_student_data_1!F619),online_course_student_data_1!F619=0),FLOOR(AVERAGE(online_course_student_data_1!F:F),1),online_course_student_data_1!F619)</f>
        <v>42</v>
      </c>
      <c r="G619" s="1">
        <v>44972</v>
      </c>
      <c r="H619" s="5" t="s">
        <v>152</v>
      </c>
      <c r="I619" s="5" t="s">
        <v>56</v>
      </c>
      <c r="J619" s="6">
        <f>IF(online_course_student_data_1!J619&lt;1,online_course_student_data_1!J619*100,online_course_student_data_1!J619)</f>
        <v>73</v>
      </c>
      <c r="K619">
        <f>IF(online_course_student_data_1!K619&gt;10,online_course_student_data_1!K619/60,online_course_student_data_1!K619)</f>
        <v>2</v>
      </c>
      <c r="L619" t="s">
        <v>29</v>
      </c>
      <c r="M619" s="6">
        <f>IF(OR(ISBLANK(online_course_student_data_1!M619),online_course_student_data_1!M619&gt;5),MEDIAN(online_course_student_data_1!M:M),online_course_student_data_1!M619)</f>
        <v>2</v>
      </c>
      <c r="N619" s="5" t="str">
        <f>IF(AND(Table2[[#This Row],[Completed]]="Yes",Table2[[#This Row],[Feedback_Rating]]&gt;=4),"Yes","No")</f>
        <v>No</v>
      </c>
      <c r="O619" t="s">
        <v>2470</v>
      </c>
      <c r="P619">
        <f>LEN(Table2[[#This Row],[Session_Attendance]])-LEN(SUBSTITUTE(Table2[[#This Row],[Session_Attendance]],",",""))+1</f>
        <v>5</v>
      </c>
      <c r="Q619" t="str" cm="1">
        <f t="array" ref="Q619">_xlfn.IFS(AND(18&lt;=F619,F619&lt;=22),"Student",AND(23&lt;=F619,F619&lt;=30),"Early Career",AND(31&lt;=F619,F619&lt;=40),"Mid Career",TRUE,"Senior")</f>
        <v>Senior</v>
      </c>
      <c r="R619" t="str" cm="1">
        <f t="array" ref="R619">_xlfn.IFS(AND(0&lt;=J619+K619,J619+K619&lt;=5),"Low",AND(5&lt;=J619+K619,J619+K619&lt;=15),"Medium",TRUE,"High")</f>
        <v>High</v>
      </c>
    </row>
    <row r="620" spans="1:18" x14ac:dyDescent="0.3">
      <c r="A620" s="2" t="s">
        <v>2471</v>
      </c>
      <c r="B620" s="5" t="str">
        <f>PROPER(online_course_student_data_1!B620)</f>
        <v>Danielle Peters</v>
      </c>
      <c r="C620" t="s">
        <v>2473</v>
      </c>
      <c r="D620" s="5" t="s">
        <v>17</v>
      </c>
      <c r="E620" s="5" t="s">
        <v>48</v>
      </c>
      <c r="F620" s="6">
        <f>IF(OR(ISBLANK(online_course_student_data_1!F620),online_course_student_data_1!F620=0),FLOOR(AVERAGE(online_course_student_data_1!F:F),1),online_course_student_data_1!F620)</f>
        <v>15</v>
      </c>
      <c r="G620" s="1">
        <v>44686</v>
      </c>
      <c r="H620" s="5" t="s">
        <v>34</v>
      </c>
      <c r="I620" s="5" t="s">
        <v>35</v>
      </c>
      <c r="J620" s="6">
        <f>IF(online_course_student_data_1!J620&lt;1,online_course_student_data_1!J620*100,online_course_student_data_1!J620)</f>
        <v>43</v>
      </c>
      <c r="K620">
        <f>IF(online_course_student_data_1!K620&gt;10,online_course_student_data_1!K620/60,online_course_student_data_1!K620)</f>
        <v>2</v>
      </c>
      <c r="L620" t="s">
        <v>36</v>
      </c>
      <c r="M620" s="6">
        <f>IF(OR(ISBLANK(online_course_student_data_1!M620),online_course_student_data_1!M620&gt;5),MEDIAN(online_course_student_data_1!M:M),online_course_student_data_1!M620)</f>
        <v>4</v>
      </c>
      <c r="N620" s="5" t="str">
        <f>IF(AND(Table2[[#This Row],[Completed]]="Yes",Table2[[#This Row],[Feedback_Rating]]&gt;=4),"Yes","No")</f>
        <v>No</v>
      </c>
      <c r="O620" t="s">
        <v>2474</v>
      </c>
      <c r="P620">
        <f>LEN(Table2[[#This Row],[Session_Attendance]])-LEN(SUBSTITUTE(Table2[[#This Row],[Session_Attendance]],",",""))+1</f>
        <v>1</v>
      </c>
      <c r="Q620" t="str" cm="1">
        <f t="array" ref="Q620">_xlfn.IFS(AND(18&lt;=F620,F620&lt;=22),"Student",AND(23&lt;=F620,F620&lt;=30),"Early Career",AND(31&lt;=F620,F620&lt;=40),"Mid Career",TRUE,"Senior")</f>
        <v>Senior</v>
      </c>
      <c r="R620" t="str" cm="1">
        <f t="array" ref="R620">_xlfn.IFS(AND(0&lt;=J620+K620,J620+K620&lt;=5),"Low",AND(5&lt;=J620+K620,J620+K620&lt;=15),"Medium",TRUE,"High")</f>
        <v>High</v>
      </c>
    </row>
    <row r="621" spans="1:18" x14ac:dyDescent="0.3">
      <c r="A621" s="3" t="s">
        <v>2475</v>
      </c>
      <c r="B621" s="5" t="str">
        <f>PROPER(online_course_student_data_1!B621)</f>
        <v>Thomas Hayes</v>
      </c>
      <c r="C621" t="s">
        <v>2477</v>
      </c>
      <c r="D621" s="5" t="s">
        <v>17</v>
      </c>
      <c r="E621" s="5" t="s">
        <v>42</v>
      </c>
      <c r="F621" s="6">
        <f>IF(OR(ISBLANK(online_course_student_data_1!F621),online_course_student_data_1!F621=0),FLOOR(AVERAGE(online_course_student_data_1!F:F),1),online_course_student_data_1!F621)</f>
        <v>25</v>
      </c>
      <c r="G621" s="1">
        <v>44919</v>
      </c>
      <c r="H621" s="5" t="s">
        <v>152</v>
      </c>
      <c r="I621" s="5" t="s">
        <v>56</v>
      </c>
      <c r="J621" s="6">
        <f>IF(online_course_student_data_1!J621&lt;1,online_course_student_data_1!J621*100,online_course_student_data_1!J621)</f>
        <v>10</v>
      </c>
      <c r="K621">
        <f>IF(online_course_student_data_1!K621&gt;10,online_course_student_data_1!K621/60,online_course_student_data_1!K621)</f>
        <v>1</v>
      </c>
      <c r="L621" t="s">
        <v>29</v>
      </c>
      <c r="M621" s="6">
        <f>IF(OR(ISBLANK(online_course_student_data_1!M621),online_course_student_data_1!M621&gt;5),MEDIAN(online_course_student_data_1!M:M),online_course_student_data_1!M621)</f>
        <v>3</v>
      </c>
      <c r="N621" s="5" t="str">
        <f>IF(AND(Table2[[#This Row],[Completed]]="Yes",Table2[[#This Row],[Feedback_Rating]]&gt;=4),"Yes","No")</f>
        <v>No</v>
      </c>
      <c r="O621" t="s">
        <v>2478</v>
      </c>
      <c r="P621">
        <f>LEN(Table2[[#This Row],[Session_Attendance]])-LEN(SUBSTITUTE(Table2[[#This Row],[Session_Attendance]],",",""))+1</f>
        <v>5</v>
      </c>
      <c r="Q621" t="str" cm="1">
        <f t="array" ref="Q621">_xlfn.IFS(AND(18&lt;=F621,F621&lt;=22),"Student",AND(23&lt;=F621,F621&lt;=30),"Early Career",AND(31&lt;=F621,F621&lt;=40),"Mid Career",TRUE,"Senior")</f>
        <v>Early Career</v>
      </c>
      <c r="R621" t="str" cm="1">
        <f t="array" ref="R621">_xlfn.IFS(AND(0&lt;=J621+K621,J621+K621&lt;=5),"Low",AND(5&lt;=J621+K621,J621+K621&lt;=15),"Medium",TRUE,"High")</f>
        <v>Medium</v>
      </c>
    </row>
    <row r="622" spans="1:18" x14ac:dyDescent="0.3">
      <c r="A622" s="2" t="s">
        <v>2479</v>
      </c>
      <c r="B622" s="5" t="str">
        <f>PROPER(online_course_student_data_1!B622)</f>
        <v>Yvonne Kirby</v>
      </c>
      <c r="C622" t="s">
        <v>2481</v>
      </c>
      <c r="D622" s="5" t="s">
        <v>91</v>
      </c>
      <c r="E622" s="5" t="s">
        <v>85</v>
      </c>
      <c r="F622" s="6">
        <f>IF(OR(ISBLANK(online_course_student_data_1!F622),online_course_student_data_1!F622=0),FLOOR(AVERAGE(online_course_student_data_1!F:F),1),online_course_student_data_1!F622)</f>
        <v>15</v>
      </c>
      <c r="G622" s="1">
        <v>45407</v>
      </c>
      <c r="H622" s="5" t="s">
        <v>43</v>
      </c>
      <c r="I622" s="5" t="s">
        <v>20</v>
      </c>
      <c r="J622" s="6">
        <f>IF(online_course_student_data_1!J622&lt;1,online_course_student_data_1!J622*100,online_course_student_data_1!J622)</f>
        <v>42</v>
      </c>
      <c r="K622">
        <f>IF(online_course_student_data_1!K622&gt;10,online_course_student_data_1!K622/60,online_course_student_data_1!K622)</f>
        <v>2</v>
      </c>
      <c r="L622" t="s">
        <v>36</v>
      </c>
      <c r="M622" s="6">
        <f>IF(OR(ISBLANK(online_course_student_data_1!M622),online_course_student_data_1!M622&gt;5),MEDIAN(online_course_student_data_1!M:M),online_course_student_data_1!M622)</f>
        <v>3</v>
      </c>
      <c r="N622" s="5" t="str">
        <f>IF(AND(Table2[[#This Row],[Completed]]="Yes",Table2[[#This Row],[Feedback_Rating]]&gt;=4),"Yes","No")</f>
        <v>No</v>
      </c>
      <c r="O622" t="s">
        <v>2482</v>
      </c>
      <c r="P622">
        <f>LEN(Table2[[#This Row],[Session_Attendance]])-LEN(SUBSTITUTE(Table2[[#This Row],[Session_Attendance]],",",""))+1</f>
        <v>4</v>
      </c>
      <c r="Q622" t="str" cm="1">
        <f t="array" ref="Q622">_xlfn.IFS(AND(18&lt;=F622,F622&lt;=22),"Student",AND(23&lt;=F622,F622&lt;=30),"Early Career",AND(31&lt;=F622,F622&lt;=40),"Mid Career",TRUE,"Senior")</f>
        <v>Senior</v>
      </c>
      <c r="R622" t="str" cm="1">
        <f t="array" ref="R622">_xlfn.IFS(AND(0&lt;=J622+K622,J622+K622&lt;=5),"Low",AND(5&lt;=J622+K622,J622+K622&lt;=15),"Medium",TRUE,"High")</f>
        <v>High</v>
      </c>
    </row>
    <row r="623" spans="1:18" x14ac:dyDescent="0.3">
      <c r="A623" s="3" t="s">
        <v>2483</v>
      </c>
      <c r="B623" s="5" t="str">
        <f>PROPER(online_course_student_data_1!B623)</f>
        <v>Christine Wagner</v>
      </c>
      <c r="C623" t="s">
        <v>2485</v>
      </c>
      <c r="D623" s="5" t="s">
        <v>91</v>
      </c>
      <c r="E623" s="5" t="s">
        <v>48</v>
      </c>
      <c r="F623" s="6">
        <f>IF(OR(ISBLANK(online_course_student_data_1!F623),online_course_student_data_1!F623=0),FLOOR(AVERAGE(online_course_student_data_1!F:F),1),online_course_student_data_1!F623)</f>
        <v>15</v>
      </c>
      <c r="G623" s="1">
        <v>44874</v>
      </c>
      <c r="H623" s="5" t="s">
        <v>65</v>
      </c>
      <c r="I623" s="5" t="s">
        <v>28</v>
      </c>
      <c r="J623" s="6">
        <f>IF(online_course_student_data_1!J623&lt;1,online_course_student_data_1!J623*100,online_course_student_data_1!J623)</f>
        <v>44</v>
      </c>
      <c r="K623">
        <f>IF(online_course_student_data_1!K623&gt;10,online_course_student_data_1!K623/60,online_course_student_data_1!K623)</f>
        <v>2</v>
      </c>
      <c r="L623" t="s">
        <v>36</v>
      </c>
      <c r="M623" s="6">
        <f>IF(OR(ISBLANK(online_course_student_data_1!M623),online_course_student_data_1!M623&gt;5),MEDIAN(online_course_student_data_1!M:M),online_course_student_data_1!M623)</f>
        <v>4</v>
      </c>
      <c r="N623" s="5" t="str">
        <f>IF(AND(Table2[[#This Row],[Completed]]="Yes",Table2[[#This Row],[Feedback_Rating]]&gt;=4),"Yes","No")</f>
        <v>No</v>
      </c>
      <c r="O623" t="s">
        <v>2486</v>
      </c>
      <c r="P623">
        <f>LEN(Table2[[#This Row],[Session_Attendance]])-LEN(SUBSTITUTE(Table2[[#This Row],[Session_Attendance]],",",""))+1</f>
        <v>1</v>
      </c>
      <c r="Q623" t="str" cm="1">
        <f t="array" ref="Q623">_xlfn.IFS(AND(18&lt;=F623,F623&lt;=22),"Student",AND(23&lt;=F623,F623&lt;=30),"Early Career",AND(31&lt;=F623,F623&lt;=40),"Mid Career",TRUE,"Senior")</f>
        <v>Senior</v>
      </c>
      <c r="R623" t="str" cm="1">
        <f t="array" ref="R623">_xlfn.IFS(AND(0&lt;=J623+K623,J623+K623&lt;=5),"Low",AND(5&lt;=J623+K623,J623+K623&lt;=15),"Medium",TRUE,"High")</f>
        <v>High</v>
      </c>
    </row>
    <row r="624" spans="1:18" x14ac:dyDescent="0.3">
      <c r="A624" s="2" t="s">
        <v>2487</v>
      </c>
      <c r="B624" s="5" t="str">
        <f>PROPER(online_course_student_data_1!B624)</f>
        <v>Kyle Smith</v>
      </c>
      <c r="C624" t="s">
        <v>2489</v>
      </c>
      <c r="D624" s="5" t="s">
        <v>17</v>
      </c>
      <c r="E624" s="5" t="s">
        <v>48</v>
      </c>
      <c r="F624" s="6">
        <f>IF(OR(ISBLANK(online_course_student_data_1!F624),online_course_student_data_1!F624=0),FLOOR(AVERAGE(online_course_student_data_1!F:F),1),online_course_student_data_1!F624)</f>
        <v>28</v>
      </c>
      <c r="G624" s="1">
        <v>45686</v>
      </c>
      <c r="H624" s="5" t="s">
        <v>152</v>
      </c>
      <c r="I624" s="5" t="s">
        <v>56</v>
      </c>
      <c r="J624" s="6">
        <f>IF(online_course_student_data_1!J624&lt;1,online_course_student_data_1!J624*100,online_course_student_data_1!J624)</f>
        <v>60</v>
      </c>
      <c r="K624">
        <f>IF(online_course_student_data_1!K624&gt;10,online_course_student_data_1!K624/60,online_course_student_data_1!K624)</f>
        <v>1</v>
      </c>
      <c r="L624" t="s">
        <v>36</v>
      </c>
      <c r="M624" s="6">
        <f>IF(OR(ISBLANK(online_course_student_data_1!M624),online_course_student_data_1!M624&gt;5),MEDIAN(online_course_student_data_1!M:M),online_course_student_data_1!M624)</f>
        <v>2</v>
      </c>
      <c r="N624" s="5" t="str">
        <f>IF(AND(Table2[[#This Row],[Completed]]="Yes",Table2[[#This Row],[Feedback_Rating]]&gt;=4),"Yes","No")</f>
        <v>No</v>
      </c>
      <c r="O624" t="s">
        <v>2490</v>
      </c>
      <c r="P624">
        <f>LEN(Table2[[#This Row],[Session_Attendance]])-LEN(SUBSTITUTE(Table2[[#This Row],[Session_Attendance]],",",""))+1</f>
        <v>4</v>
      </c>
      <c r="Q624" t="str" cm="1">
        <f t="array" ref="Q624">_xlfn.IFS(AND(18&lt;=F624,F624&lt;=22),"Student",AND(23&lt;=F624,F624&lt;=30),"Early Career",AND(31&lt;=F624,F624&lt;=40),"Mid Career",TRUE,"Senior")</f>
        <v>Early Career</v>
      </c>
      <c r="R624" t="str" cm="1">
        <f t="array" ref="R624">_xlfn.IFS(AND(0&lt;=J624+K624,J624+K624&lt;=5),"Low",AND(5&lt;=J624+K624,J624+K624&lt;=15),"Medium",TRUE,"High")</f>
        <v>High</v>
      </c>
    </row>
    <row r="625" spans="1:18" x14ac:dyDescent="0.3">
      <c r="A625" s="3" t="s">
        <v>2491</v>
      </c>
      <c r="B625" s="5" t="str">
        <f>PROPER(online_course_student_data_1!B625)</f>
        <v>Rachel Banks</v>
      </c>
      <c r="C625" t="s">
        <v>2493</v>
      </c>
      <c r="D625" s="5" t="s">
        <v>91</v>
      </c>
      <c r="E625" s="5" t="s">
        <v>42</v>
      </c>
      <c r="F625" s="6">
        <f>IF(OR(ISBLANK(online_course_student_data_1!F625),online_course_student_data_1!F625=0),FLOOR(AVERAGE(online_course_student_data_1!F:F),1),online_course_student_data_1!F625)</f>
        <v>41</v>
      </c>
      <c r="G625" s="1">
        <v>45739</v>
      </c>
      <c r="H625" s="5" t="s">
        <v>110</v>
      </c>
      <c r="I625" s="5" t="s">
        <v>56</v>
      </c>
      <c r="J625" s="6">
        <f>IF(online_course_student_data_1!J625&lt;1,online_course_student_data_1!J625*100,online_course_student_data_1!J625)</f>
        <v>71</v>
      </c>
      <c r="K625">
        <f>IF(online_course_student_data_1!K625&gt;10,online_course_student_data_1!K625/60,online_course_student_data_1!K625)</f>
        <v>1.5</v>
      </c>
      <c r="L625" t="s">
        <v>36</v>
      </c>
      <c r="M625" s="6">
        <f>IF(OR(ISBLANK(online_course_student_data_1!M625),online_course_student_data_1!M625&gt;5),MEDIAN(online_course_student_data_1!M:M),online_course_student_data_1!M625)</f>
        <v>1</v>
      </c>
      <c r="N625" s="5" t="str">
        <f>IF(AND(Table2[[#This Row],[Completed]]="Yes",Table2[[#This Row],[Feedback_Rating]]&gt;=4),"Yes","No")</f>
        <v>No</v>
      </c>
      <c r="O625" t="s">
        <v>2494</v>
      </c>
      <c r="P625">
        <f>LEN(Table2[[#This Row],[Session_Attendance]])-LEN(SUBSTITUTE(Table2[[#This Row],[Session_Attendance]],",",""))+1</f>
        <v>7</v>
      </c>
      <c r="Q625" t="str" cm="1">
        <f t="array" ref="Q625">_xlfn.IFS(AND(18&lt;=F625,F625&lt;=22),"Student",AND(23&lt;=F625,F625&lt;=30),"Early Career",AND(31&lt;=F625,F625&lt;=40),"Mid Career",TRUE,"Senior")</f>
        <v>Senior</v>
      </c>
      <c r="R625" t="str" cm="1">
        <f t="array" ref="R625">_xlfn.IFS(AND(0&lt;=J625+K625,J625+K625&lt;=5),"Low",AND(5&lt;=J625+K625,J625+K625&lt;=15),"Medium",TRUE,"High")</f>
        <v>High</v>
      </c>
    </row>
    <row r="626" spans="1:18" x14ac:dyDescent="0.3">
      <c r="A626" s="2" t="s">
        <v>2495</v>
      </c>
      <c r="B626" s="5" t="str">
        <f>PROPER(online_course_student_data_1!B626)</f>
        <v>Melissa Smith</v>
      </c>
      <c r="C626" t="s">
        <v>2497</v>
      </c>
      <c r="D626" s="5" t="s">
        <v>91</v>
      </c>
      <c r="E626" s="5" t="s">
        <v>26</v>
      </c>
      <c r="F626" s="6">
        <f>IF(OR(ISBLANK(online_course_student_data_1!F626),online_course_student_data_1!F626=0),FLOOR(AVERAGE(online_course_student_data_1!F:F),1),online_course_student_data_1!F626)</f>
        <v>36</v>
      </c>
      <c r="G626" s="1">
        <v>45592</v>
      </c>
      <c r="H626" s="5" t="s">
        <v>49</v>
      </c>
      <c r="I626" s="5" t="s">
        <v>35</v>
      </c>
      <c r="J626" s="6">
        <f>IF(online_course_student_data_1!J626&lt;1,online_course_student_data_1!J626*100,online_course_student_data_1!J626)</f>
        <v>96</v>
      </c>
      <c r="K626">
        <f>IF(online_course_student_data_1!K626&gt;10,online_course_student_data_1!K626/60,online_course_student_data_1!K626)</f>
        <v>2</v>
      </c>
      <c r="L626" t="s">
        <v>29</v>
      </c>
      <c r="M626" s="6">
        <f>IF(OR(ISBLANK(online_course_student_data_1!M626),online_course_student_data_1!M626&gt;5),MEDIAN(online_course_student_data_1!M:M),online_course_student_data_1!M626)</f>
        <v>4</v>
      </c>
      <c r="N626" s="5" t="str">
        <f>IF(AND(Table2[[#This Row],[Completed]]="Yes",Table2[[#This Row],[Feedback_Rating]]&gt;=4),"Yes","No")</f>
        <v>Yes</v>
      </c>
      <c r="O626" t="s">
        <v>2433</v>
      </c>
      <c r="P626">
        <f>LEN(Table2[[#This Row],[Session_Attendance]])-LEN(SUBSTITUTE(Table2[[#This Row],[Session_Attendance]],",",""))+1</f>
        <v>4</v>
      </c>
      <c r="Q626" t="str" cm="1">
        <f t="array" ref="Q626">_xlfn.IFS(AND(18&lt;=F626,F626&lt;=22),"Student",AND(23&lt;=F626,F626&lt;=30),"Early Career",AND(31&lt;=F626,F626&lt;=40),"Mid Career",TRUE,"Senior")</f>
        <v>Mid Career</v>
      </c>
      <c r="R626" t="str" cm="1">
        <f t="array" ref="R626">_xlfn.IFS(AND(0&lt;=J626+K626,J626+K626&lt;=5),"Low",AND(5&lt;=J626+K626,J626+K626&lt;=15),"Medium",TRUE,"High")</f>
        <v>High</v>
      </c>
    </row>
    <row r="627" spans="1:18" x14ac:dyDescent="0.3">
      <c r="A627" s="3" t="s">
        <v>2498</v>
      </c>
      <c r="B627" s="5" t="str">
        <f>PROPER(online_course_student_data_1!B627)</f>
        <v>Cheryl Velasquez</v>
      </c>
      <c r="C627" t="s">
        <v>2500</v>
      </c>
      <c r="D627" s="5" t="s">
        <v>91</v>
      </c>
      <c r="E627" s="5" t="s">
        <v>85</v>
      </c>
      <c r="F627" s="6">
        <f>IF(OR(ISBLANK(online_course_student_data_1!F627),online_course_student_data_1!F627=0),FLOOR(AVERAGE(online_course_student_data_1!F:F),1),online_course_student_data_1!F627)</f>
        <v>30</v>
      </c>
      <c r="G627" s="1">
        <v>44688</v>
      </c>
      <c r="H627" s="5" t="s">
        <v>229</v>
      </c>
      <c r="I627" s="5" t="s">
        <v>142</v>
      </c>
      <c r="J627" s="6">
        <f>IF(online_course_student_data_1!J627&lt;1,online_course_student_data_1!J627*100,online_course_student_data_1!J627)</f>
        <v>77</v>
      </c>
      <c r="K627">
        <f>IF(online_course_student_data_1!K627&gt;10,online_course_student_data_1!K627/60,online_course_student_data_1!K627)</f>
        <v>0.75</v>
      </c>
      <c r="L627" t="s">
        <v>36</v>
      </c>
      <c r="M627" s="6">
        <f>IF(OR(ISBLANK(online_course_student_data_1!M627),online_course_student_data_1!M627&gt;5),MEDIAN(online_course_student_data_1!M:M),online_course_student_data_1!M627)</f>
        <v>5</v>
      </c>
      <c r="N627" s="5" t="str">
        <f>IF(AND(Table2[[#This Row],[Completed]]="Yes",Table2[[#This Row],[Feedback_Rating]]&gt;=4),"Yes","No")</f>
        <v>No</v>
      </c>
      <c r="O627" t="s">
        <v>2501</v>
      </c>
      <c r="P627">
        <f>LEN(Table2[[#This Row],[Session_Attendance]])-LEN(SUBSTITUTE(Table2[[#This Row],[Session_Attendance]],",",""))+1</f>
        <v>6</v>
      </c>
      <c r="Q627" t="str" cm="1">
        <f t="array" ref="Q627">_xlfn.IFS(AND(18&lt;=F627,F627&lt;=22),"Student",AND(23&lt;=F627,F627&lt;=30),"Early Career",AND(31&lt;=F627,F627&lt;=40),"Mid Career",TRUE,"Senior")</f>
        <v>Early Career</v>
      </c>
      <c r="R627" t="str" cm="1">
        <f t="array" ref="R627">_xlfn.IFS(AND(0&lt;=J627+K627,J627+K627&lt;=5),"Low",AND(5&lt;=J627+K627,J627+K627&lt;=15),"Medium",TRUE,"High")</f>
        <v>High</v>
      </c>
    </row>
    <row r="628" spans="1:18" x14ac:dyDescent="0.3">
      <c r="A628" s="2" t="s">
        <v>2502</v>
      </c>
      <c r="B628" s="5" t="str">
        <f>PROPER(online_course_student_data_1!B628)</f>
        <v>Christine Gonzalez</v>
      </c>
      <c r="C628" t="s">
        <v>2504</v>
      </c>
      <c r="D628" s="5" t="s">
        <v>91</v>
      </c>
      <c r="E628" s="5" t="s">
        <v>26</v>
      </c>
      <c r="F628" s="6">
        <f>IF(OR(ISBLANK(online_course_student_data_1!F628),online_course_student_data_1!F628=0),FLOOR(AVERAGE(online_course_student_data_1!F:F),1),online_course_student_data_1!F628)</f>
        <v>15</v>
      </c>
      <c r="G628" s="1">
        <v>44715</v>
      </c>
      <c r="H628" s="5" t="s">
        <v>152</v>
      </c>
      <c r="I628" s="5" t="s">
        <v>56</v>
      </c>
      <c r="J628" s="6">
        <f>IF(online_course_student_data_1!J628&lt;1,online_course_student_data_1!J628*100,online_course_student_data_1!J628)</f>
        <v>81</v>
      </c>
      <c r="K628">
        <f>IF(online_course_student_data_1!K628&gt;10,online_course_student_data_1!K628/60,online_course_student_data_1!K628)</f>
        <v>0.75</v>
      </c>
      <c r="L628" t="s">
        <v>29</v>
      </c>
      <c r="M628" s="6">
        <f>IF(OR(ISBLANK(online_course_student_data_1!M628),online_course_student_data_1!M628&gt;5),MEDIAN(online_course_student_data_1!M:M),online_course_student_data_1!M628)</f>
        <v>3</v>
      </c>
      <c r="N628" s="5" t="str">
        <f>IF(AND(Table2[[#This Row],[Completed]]="Yes",Table2[[#This Row],[Feedback_Rating]]&gt;=4),"Yes","No")</f>
        <v>No</v>
      </c>
      <c r="O628" t="s">
        <v>1932</v>
      </c>
      <c r="P628">
        <f>LEN(Table2[[#This Row],[Session_Attendance]])-LEN(SUBSTITUTE(Table2[[#This Row],[Session_Attendance]],",",""))+1</f>
        <v>6</v>
      </c>
      <c r="Q628" t="str" cm="1">
        <f t="array" ref="Q628">_xlfn.IFS(AND(18&lt;=F628,F628&lt;=22),"Student",AND(23&lt;=F628,F628&lt;=30),"Early Career",AND(31&lt;=F628,F628&lt;=40),"Mid Career",TRUE,"Senior")</f>
        <v>Senior</v>
      </c>
      <c r="R628" t="str" cm="1">
        <f t="array" ref="R628">_xlfn.IFS(AND(0&lt;=J628+K628,J628+K628&lt;=5),"Low",AND(5&lt;=J628+K628,J628+K628&lt;=15),"Medium",TRUE,"High")</f>
        <v>High</v>
      </c>
    </row>
    <row r="629" spans="1:18" x14ac:dyDescent="0.3">
      <c r="A629" s="3" t="s">
        <v>2505</v>
      </c>
      <c r="B629" s="5" t="str">
        <f>PROPER(online_course_student_data_1!B629)</f>
        <v>Melanie Cunningham</v>
      </c>
      <c r="C629" t="s">
        <v>2507</v>
      </c>
      <c r="D629" s="5" t="s">
        <v>91</v>
      </c>
      <c r="E629" s="5" t="s">
        <v>26</v>
      </c>
      <c r="F629" s="6">
        <f>IF(OR(ISBLANK(online_course_student_data_1!F629),online_course_student_data_1!F629=0),FLOOR(AVERAGE(online_course_student_data_1!F:F),1),online_course_student_data_1!F629)</f>
        <v>34</v>
      </c>
      <c r="G629" s="1">
        <v>44922</v>
      </c>
      <c r="H629" s="5" t="s">
        <v>229</v>
      </c>
      <c r="I629" s="5" t="s">
        <v>142</v>
      </c>
      <c r="J629" s="6">
        <f>IF(online_course_student_data_1!J629&lt;1,online_course_student_data_1!J629*100,online_course_student_data_1!J629)</f>
        <v>28.999999999999996</v>
      </c>
      <c r="K629">
        <f>IF(online_course_student_data_1!K629&gt;10,online_course_student_data_1!K629/60,online_course_student_data_1!K629)</f>
        <v>2</v>
      </c>
      <c r="L629" t="s">
        <v>36</v>
      </c>
      <c r="M629" s="6">
        <f>IF(OR(ISBLANK(online_course_student_data_1!M629),online_course_student_data_1!M629&gt;5),MEDIAN(online_course_student_data_1!M:M),online_course_student_data_1!M629)</f>
        <v>3</v>
      </c>
      <c r="N629" s="5" t="str">
        <f>IF(AND(Table2[[#This Row],[Completed]]="Yes",Table2[[#This Row],[Feedback_Rating]]&gt;=4),"Yes","No")</f>
        <v>No</v>
      </c>
      <c r="O629" t="s">
        <v>2508</v>
      </c>
      <c r="P629">
        <f>LEN(Table2[[#This Row],[Session_Attendance]])-LEN(SUBSTITUTE(Table2[[#This Row],[Session_Attendance]],",",""))+1</f>
        <v>2</v>
      </c>
      <c r="Q629" t="str" cm="1">
        <f t="array" ref="Q629">_xlfn.IFS(AND(18&lt;=F629,F629&lt;=22),"Student",AND(23&lt;=F629,F629&lt;=30),"Early Career",AND(31&lt;=F629,F629&lt;=40),"Mid Career",TRUE,"Senior")</f>
        <v>Mid Career</v>
      </c>
      <c r="R629" t="str" cm="1">
        <f t="array" ref="R629">_xlfn.IFS(AND(0&lt;=J629+K629,J629+K629&lt;=5),"Low",AND(5&lt;=J629+K629,J629+K629&lt;=15),"Medium",TRUE,"High")</f>
        <v>High</v>
      </c>
    </row>
    <row r="630" spans="1:18" x14ac:dyDescent="0.3">
      <c r="A630" s="2" t="s">
        <v>2509</v>
      </c>
      <c r="B630" s="5" t="str">
        <f>PROPER(online_course_student_data_1!B630)</f>
        <v>Megan Mendez</v>
      </c>
      <c r="C630" t="s">
        <v>2511</v>
      </c>
      <c r="D630" s="5" t="s">
        <v>17</v>
      </c>
      <c r="E630" s="5" t="s">
        <v>48</v>
      </c>
      <c r="F630" s="6">
        <f>IF(OR(ISBLANK(online_course_student_data_1!F630),online_course_student_data_1!F630=0),FLOOR(AVERAGE(online_course_student_data_1!F:F),1),online_course_student_data_1!F630)</f>
        <v>45</v>
      </c>
      <c r="G630" s="1">
        <v>44956</v>
      </c>
      <c r="H630" s="5" t="s">
        <v>152</v>
      </c>
      <c r="I630" s="5" t="s">
        <v>56</v>
      </c>
      <c r="J630" s="6">
        <f>IF(online_course_student_data_1!J630&lt;1,online_course_student_data_1!J630*100,online_course_student_data_1!J630)</f>
        <v>61</v>
      </c>
      <c r="K630">
        <f>IF(online_course_student_data_1!K630&gt;10,online_course_student_data_1!K630/60,online_course_student_data_1!K630)</f>
        <v>1.5</v>
      </c>
      <c r="L630" t="s">
        <v>36</v>
      </c>
      <c r="M630" s="6">
        <f>IF(OR(ISBLANK(online_course_student_data_1!M630),online_course_student_data_1!M630&gt;5),MEDIAN(online_course_student_data_1!M:M),online_course_student_data_1!M630)</f>
        <v>4</v>
      </c>
      <c r="N630" s="5" t="str">
        <f>IF(AND(Table2[[#This Row],[Completed]]="Yes",Table2[[#This Row],[Feedback_Rating]]&gt;=4),"Yes","No")</f>
        <v>No</v>
      </c>
      <c r="O630" t="s">
        <v>2512</v>
      </c>
      <c r="P630">
        <f>LEN(Table2[[#This Row],[Session_Attendance]])-LEN(SUBSTITUTE(Table2[[#This Row],[Session_Attendance]],",",""))+1</f>
        <v>2</v>
      </c>
      <c r="Q630" t="str" cm="1">
        <f t="array" ref="Q630">_xlfn.IFS(AND(18&lt;=F630,F630&lt;=22),"Student",AND(23&lt;=F630,F630&lt;=30),"Early Career",AND(31&lt;=F630,F630&lt;=40),"Mid Career",TRUE,"Senior")</f>
        <v>Senior</v>
      </c>
      <c r="R630" t="str" cm="1">
        <f t="array" ref="R630">_xlfn.IFS(AND(0&lt;=J630+K630,J630+K630&lt;=5),"Low",AND(5&lt;=J630+K630,J630+K630&lt;=15),"Medium",TRUE,"High")</f>
        <v>High</v>
      </c>
    </row>
    <row r="631" spans="1:18" x14ac:dyDescent="0.3">
      <c r="A631" s="3" t="s">
        <v>2513</v>
      </c>
      <c r="B631" s="5" t="str">
        <f>PROPER(online_course_student_data_1!B631)</f>
        <v>Jennifer Martinez</v>
      </c>
      <c r="C631" t="s">
        <v>2515</v>
      </c>
      <c r="D631" s="5" t="s">
        <v>91</v>
      </c>
      <c r="E631" s="5" t="s">
        <v>48</v>
      </c>
      <c r="F631" s="6">
        <f>IF(OR(ISBLANK(online_course_student_data_1!F631),online_course_student_data_1!F631=0),FLOOR(AVERAGE(online_course_student_data_1!F:F),1),online_course_student_data_1!F631)</f>
        <v>15</v>
      </c>
      <c r="G631" s="1">
        <v>44738</v>
      </c>
      <c r="H631" s="5" t="s">
        <v>152</v>
      </c>
      <c r="I631" s="5" t="s">
        <v>56</v>
      </c>
      <c r="J631" s="6">
        <f>IF(online_course_student_data_1!J631&lt;1,online_course_student_data_1!J631*100,online_course_student_data_1!J631)</f>
        <v>91</v>
      </c>
      <c r="K631">
        <f>IF(online_course_student_data_1!K631&gt;10,online_course_student_data_1!K631/60,online_course_student_data_1!K631)</f>
        <v>0.75</v>
      </c>
      <c r="L631" t="s">
        <v>36</v>
      </c>
      <c r="M631" s="6">
        <f>IF(OR(ISBLANK(online_course_student_data_1!M631),online_course_student_data_1!M631&gt;5),MEDIAN(online_course_student_data_1!M:M),online_course_student_data_1!M631)</f>
        <v>4</v>
      </c>
      <c r="N631" s="5" t="str">
        <f>IF(AND(Table2[[#This Row],[Completed]]="Yes",Table2[[#This Row],[Feedback_Rating]]&gt;=4),"Yes","No")</f>
        <v>No</v>
      </c>
      <c r="O631" t="s">
        <v>2516</v>
      </c>
      <c r="P631">
        <f>LEN(Table2[[#This Row],[Session_Attendance]])-LEN(SUBSTITUTE(Table2[[#This Row],[Session_Attendance]],",",""))+1</f>
        <v>5</v>
      </c>
      <c r="Q631" t="str" cm="1">
        <f t="array" ref="Q631">_xlfn.IFS(AND(18&lt;=F631,F631&lt;=22),"Student",AND(23&lt;=F631,F631&lt;=30),"Early Career",AND(31&lt;=F631,F631&lt;=40),"Mid Career",TRUE,"Senior")</f>
        <v>Senior</v>
      </c>
      <c r="R631" t="str" cm="1">
        <f t="array" ref="R631">_xlfn.IFS(AND(0&lt;=J631+K631,J631+K631&lt;=5),"Low",AND(5&lt;=J631+K631,J631+K631&lt;=15),"Medium",TRUE,"High")</f>
        <v>High</v>
      </c>
    </row>
    <row r="632" spans="1:18" x14ac:dyDescent="0.3">
      <c r="A632" s="2" t="s">
        <v>2517</v>
      </c>
      <c r="B632" s="5" t="str">
        <f>PROPER(online_course_student_data_1!B632)</f>
        <v>Emily Myers</v>
      </c>
      <c r="C632" t="s">
        <v>2519</v>
      </c>
      <c r="D632" s="5" t="s">
        <v>17</v>
      </c>
      <c r="E632" s="5" t="s">
        <v>26</v>
      </c>
      <c r="F632" s="6">
        <f>IF(OR(ISBLANK(online_course_student_data_1!F632),online_course_student_data_1!F632=0),FLOOR(AVERAGE(online_course_student_data_1!F:F),1),online_course_student_data_1!F632)</f>
        <v>15</v>
      </c>
      <c r="G632" s="1">
        <v>45006</v>
      </c>
      <c r="H632" s="5" t="s">
        <v>65</v>
      </c>
      <c r="I632" s="5" t="s">
        <v>28</v>
      </c>
      <c r="J632" s="6">
        <f>IF(online_course_student_data_1!J632&lt;1,online_course_student_data_1!J632*100,online_course_student_data_1!J632)</f>
        <v>5</v>
      </c>
      <c r="K632">
        <f>IF(online_course_student_data_1!K632&gt;10,online_course_student_data_1!K632/60,online_course_student_data_1!K632)</f>
        <v>2</v>
      </c>
      <c r="L632" t="s">
        <v>36</v>
      </c>
      <c r="M632" s="6">
        <f>IF(OR(ISBLANK(online_course_student_data_1!M632),online_course_student_data_1!M632&gt;5),MEDIAN(online_course_student_data_1!M:M),online_course_student_data_1!M632)</f>
        <v>4</v>
      </c>
      <c r="N632" s="5" t="str">
        <f>IF(AND(Table2[[#This Row],[Completed]]="Yes",Table2[[#This Row],[Feedback_Rating]]&gt;=4),"Yes","No")</f>
        <v>No</v>
      </c>
      <c r="O632" t="s">
        <v>2520</v>
      </c>
      <c r="P632">
        <f>LEN(Table2[[#This Row],[Session_Attendance]])-LEN(SUBSTITUTE(Table2[[#This Row],[Session_Attendance]],",",""))+1</f>
        <v>8</v>
      </c>
      <c r="Q632" t="str" cm="1">
        <f t="array" ref="Q632">_xlfn.IFS(AND(18&lt;=F632,F632&lt;=22),"Student",AND(23&lt;=F632,F632&lt;=30),"Early Career",AND(31&lt;=F632,F632&lt;=40),"Mid Career",TRUE,"Senior")</f>
        <v>Senior</v>
      </c>
      <c r="R632" t="str" cm="1">
        <f t="array" ref="R632">_xlfn.IFS(AND(0&lt;=J632+K632,J632+K632&lt;=5),"Low",AND(5&lt;=J632+K632,J632+K632&lt;=15),"Medium",TRUE,"High")</f>
        <v>Medium</v>
      </c>
    </row>
    <row r="633" spans="1:18" x14ac:dyDescent="0.3">
      <c r="A633" s="3" t="s">
        <v>2521</v>
      </c>
      <c r="B633" s="5" t="str">
        <f>PROPER(online_course_student_data_1!B633)</f>
        <v>David Martin</v>
      </c>
      <c r="C633" t="s">
        <v>2523</v>
      </c>
      <c r="D633" s="5" t="s">
        <v>91</v>
      </c>
      <c r="E633" s="5" t="s">
        <v>70</v>
      </c>
      <c r="F633" s="6">
        <f>IF(OR(ISBLANK(online_course_student_data_1!F633),online_course_student_data_1!F633=0),FLOOR(AVERAGE(online_course_student_data_1!F:F),1),online_course_student_data_1!F633)</f>
        <v>15</v>
      </c>
      <c r="G633" s="1">
        <v>45008</v>
      </c>
      <c r="H633" s="5" t="s">
        <v>86</v>
      </c>
      <c r="I633" s="5" t="s">
        <v>28</v>
      </c>
      <c r="J633" s="6">
        <f>IF(online_course_student_data_1!J633&lt;1,online_course_student_data_1!J633*100,online_course_student_data_1!J633)</f>
        <v>79</v>
      </c>
      <c r="K633">
        <f>IF(online_course_student_data_1!K633&gt;10,online_course_student_data_1!K633/60,online_course_student_data_1!K633)</f>
        <v>1.5</v>
      </c>
      <c r="L633" t="s">
        <v>36</v>
      </c>
      <c r="M633" s="6">
        <f>IF(OR(ISBLANK(online_course_student_data_1!M633),online_course_student_data_1!M633&gt;5),MEDIAN(online_course_student_data_1!M:M),online_course_student_data_1!M633)</f>
        <v>4</v>
      </c>
      <c r="N633" s="5" t="str">
        <f>IF(AND(Table2[[#This Row],[Completed]]="Yes",Table2[[#This Row],[Feedback_Rating]]&gt;=4),"Yes","No")</f>
        <v>No</v>
      </c>
      <c r="O633" t="s">
        <v>2524</v>
      </c>
      <c r="P633">
        <f>LEN(Table2[[#This Row],[Session_Attendance]])-LEN(SUBSTITUTE(Table2[[#This Row],[Session_Attendance]],",",""))+1</f>
        <v>7</v>
      </c>
      <c r="Q633" t="str" cm="1">
        <f t="array" ref="Q633">_xlfn.IFS(AND(18&lt;=F633,F633&lt;=22),"Student",AND(23&lt;=F633,F633&lt;=30),"Early Career",AND(31&lt;=F633,F633&lt;=40),"Mid Career",TRUE,"Senior")</f>
        <v>Senior</v>
      </c>
      <c r="R633" t="str" cm="1">
        <f t="array" ref="R633">_xlfn.IFS(AND(0&lt;=J633+K633,J633+K633&lt;=5),"Low",AND(5&lt;=J633+K633,J633+K633&lt;=15),"Medium",TRUE,"High")</f>
        <v>High</v>
      </c>
    </row>
    <row r="634" spans="1:18" x14ac:dyDescent="0.3">
      <c r="A634" s="2" t="s">
        <v>2525</v>
      </c>
      <c r="B634" s="5" t="str">
        <f>PROPER(online_course_student_data_1!B634)</f>
        <v>Felicia Wright</v>
      </c>
      <c r="C634" t="s">
        <v>2527</v>
      </c>
      <c r="D634" s="5" t="s">
        <v>17</v>
      </c>
      <c r="E634" s="5" t="s">
        <v>70</v>
      </c>
      <c r="F634" s="6">
        <f>IF(OR(ISBLANK(online_course_student_data_1!F634),online_course_student_data_1!F634=0),FLOOR(AVERAGE(online_course_student_data_1!F:F),1),online_course_student_data_1!F634)</f>
        <v>15</v>
      </c>
      <c r="G634" s="1">
        <v>45329</v>
      </c>
      <c r="H634" s="5" t="s">
        <v>165</v>
      </c>
      <c r="I634" s="5" t="s">
        <v>142</v>
      </c>
      <c r="J634" s="6">
        <f>IF(online_course_student_data_1!J634&lt;1,online_course_student_data_1!J634*100,online_course_student_data_1!J634)</f>
        <v>89</v>
      </c>
      <c r="K634">
        <f>IF(online_course_student_data_1!K634&gt;10,online_course_student_data_1!K634/60,online_course_student_data_1!K634)</f>
        <v>1</v>
      </c>
      <c r="L634" t="s">
        <v>29</v>
      </c>
      <c r="M634" s="6">
        <f>IF(OR(ISBLANK(online_course_student_data_1!M634),online_course_student_data_1!M634&gt;5),MEDIAN(online_course_student_data_1!M:M),online_course_student_data_1!M634)</f>
        <v>4</v>
      </c>
      <c r="N634" s="5" t="str">
        <f>IF(AND(Table2[[#This Row],[Completed]]="Yes",Table2[[#This Row],[Feedback_Rating]]&gt;=4),"Yes","No")</f>
        <v>Yes</v>
      </c>
      <c r="O634" t="s">
        <v>2528</v>
      </c>
      <c r="P634">
        <f>LEN(Table2[[#This Row],[Session_Attendance]])-LEN(SUBSTITUTE(Table2[[#This Row],[Session_Attendance]],",",""))+1</f>
        <v>5</v>
      </c>
      <c r="Q634" t="str" cm="1">
        <f t="array" ref="Q634">_xlfn.IFS(AND(18&lt;=F634,F634&lt;=22),"Student",AND(23&lt;=F634,F634&lt;=30),"Early Career",AND(31&lt;=F634,F634&lt;=40),"Mid Career",TRUE,"Senior")</f>
        <v>Senior</v>
      </c>
      <c r="R634" t="str" cm="1">
        <f t="array" ref="R634">_xlfn.IFS(AND(0&lt;=J634+K634,J634+K634&lt;=5),"Low",AND(5&lt;=J634+K634,J634+K634&lt;=15),"Medium",TRUE,"High")</f>
        <v>High</v>
      </c>
    </row>
    <row r="635" spans="1:18" x14ac:dyDescent="0.3">
      <c r="A635" s="3" t="s">
        <v>2529</v>
      </c>
      <c r="B635" s="5" t="str">
        <f>PROPER(online_course_student_data_1!B635)</f>
        <v>Lori Riley</v>
      </c>
      <c r="C635" t="s">
        <v>2531</v>
      </c>
      <c r="D635" s="5" t="s">
        <v>17</v>
      </c>
      <c r="E635" s="5" t="s">
        <v>48</v>
      </c>
      <c r="F635" s="6">
        <f>IF(OR(ISBLANK(online_course_student_data_1!F635),online_course_student_data_1!F635=0),FLOOR(AVERAGE(online_course_student_data_1!F:F),1),online_course_student_data_1!F635)</f>
        <v>15</v>
      </c>
      <c r="G635" s="1">
        <v>44771</v>
      </c>
      <c r="H635" s="5" t="s">
        <v>19</v>
      </c>
      <c r="I635" s="5" t="s">
        <v>20</v>
      </c>
      <c r="J635" s="6">
        <f>IF(online_course_student_data_1!J635&lt;1,online_course_student_data_1!J635*100,online_course_student_data_1!J635)</f>
        <v>32</v>
      </c>
      <c r="K635">
        <f>IF(online_course_student_data_1!K635&gt;10,online_course_student_data_1!K635/60,online_course_student_data_1!K635)</f>
        <v>2</v>
      </c>
      <c r="L635" t="s">
        <v>36</v>
      </c>
      <c r="M635" s="6">
        <f>IF(OR(ISBLANK(online_course_student_data_1!M635),online_course_student_data_1!M635&gt;5),MEDIAN(online_course_student_data_1!M:M),online_course_student_data_1!M635)</f>
        <v>2</v>
      </c>
      <c r="N635" s="5" t="str">
        <f>IF(AND(Table2[[#This Row],[Completed]]="Yes",Table2[[#This Row],[Feedback_Rating]]&gt;=4),"Yes","No")</f>
        <v>No</v>
      </c>
      <c r="O635" t="s">
        <v>2532</v>
      </c>
      <c r="P635">
        <f>LEN(Table2[[#This Row],[Session_Attendance]])-LEN(SUBSTITUTE(Table2[[#This Row],[Session_Attendance]],",",""))+1</f>
        <v>6</v>
      </c>
      <c r="Q635" t="str" cm="1">
        <f t="array" ref="Q635">_xlfn.IFS(AND(18&lt;=F635,F635&lt;=22),"Student",AND(23&lt;=F635,F635&lt;=30),"Early Career",AND(31&lt;=F635,F635&lt;=40),"Mid Career",TRUE,"Senior")</f>
        <v>Senior</v>
      </c>
      <c r="R635" t="str" cm="1">
        <f t="array" ref="R635">_xlfn.IFS(AND(0&lt;=J635+K635,J635+K635&lt;=5),"Low",AND(5&lt;=J635+K635,J635+K635&lt;=15),"Medium",TRUE,"High")</f>
        <v>High</v>
      </c>
    </row>
    <row r="636" spans="1:18" x14ac:dyDescent="0.3">
      <c r="A636" s="2" t="s">
        <v>2533</v>
      </c>
      <c r="B636" s="5" t="str">
        <f>PROPER(online_course_student_data_1!B636)</f>
        <v>Michael Hansen</v>
      </c>
      <c r="C636" t="s">
        <v>2535</v>
      </c>
      <c r="D636" s="5" t="s">
        <v>17</v>
      </c>
      <c r="E636" s="5" t="s">
        <v>70</v>
      </c>
      <c r="F636" s="6">
        <f>IF(OR(ISBLANK(online_course_student_data_1!F636),online_course_student_data_1!F636=0),FLOOR(AVERAGE(online_course_student_data_1!F:F),1),online_course_student_data_1!F636)</f>
        <v>15</v>
      </c>
      <c r="G636" s="1">
        <v>44743</v>
      </c>
      <c r="H636" s="5" t="s">
        <v>152</v>
      </c>
      <c r="I636" s="5" t="s">
        <v>56</v>
      </c>
      <c r="J636" s="6">
        <f>IF(online_course_student_data_1!J636&lt;1,online_course_student_data_1!J636*100,online_course_student_data_1!J636)</f>
        <v>17</v>
      </c>
      <c r="K636">
        <f>IF(online_course_student_data_1!K636&gt;10,online_course_student_data_1!K636/60,online_course_student_data_1!K636)</f>
        <v>2</v>
      </c>
      <c r="L636" t="s">
        <v>36</v>
      </c>
      <c r="M636" s="6">
        <f>IF(OR(ISBLANK(online_course_student_data_1!M636),online_course_student_data_1!M636&gt;5),MEDIAN(online_course_student_data_1!M:M),online_course_student_data_1!M636)</f>
        <v>3</v>
      </c>
      <c r="N636" s="5" t="str">
        <f>IF(AND(Table2[[#This Row],[Completed]]="Yes",Table2[[#This Row],[Feedback_Rating]]&gt;=4),"Yes","No")</f>
        <v>No</v>
      </c>
      <c r="O636" t="s">
        <v>2536</v>
      </c>
      <c r="P636">
        <f>LEN(Table2[[#This Row],[Session_Attendance]])-LEN(SUBSTITUTE(Table2[[#This Row],[Session_Attendance]],",",""))+1</f>
        <v>1</v>
      </c>
      <c r="Q636" t="str" cm="1">
        <f t="array" ref="Q636">_xlfn.IFS(AND(18&lt;=F636,F636&lt;=22),"Student",AND(23&lt;=F636,F636&lt;=30),"Early Career",AND(31&lt;=F636,F636&lt;=40),"Mid Career",TRUE,"Senior")</f>
        <v>Senior</v>
      </c>
      <c r="R636" t="str" cm="1">
        <f t="array" ref="R636">_xlfn.IFS(AND(0&lt;=J636+K636,J636+K636&lt;=5),"Low",AND(5&lt;=J636+K636,J636+K636&lt;=15),"Medium",TRUE,"High")</f>
        <v>High</v>
      </c>
    </row>
    <row r="637" spans="1:18" x14ac:dyDescent="0.3">
      <c r="A637" s="3" t="s">
        <v>2537</v>
      </c>
      <c r="B637" s="5" t="str">
        <f>PROPER(online_course_student_data_1!B637)</f>
        <v>Jody Marshall</v>
      </c>
      <c r="C637" t="s">
        <v>2539</v>
      </c>
      <c r="D637" s="5" t="s">
        <v>91</v>
      </c>
      <c r="E637" s="5" t="s">
        <v>70</v>
      </c>
      <c r="F637" s="6">
        <f>IF(OR(ISBLANK(online_course_student_data_1!F637),online_course_student_data_1!F637=0),FLOOR(AVERAGE(online_course_student_data_1!F:F),1),online_course_student_data_1!F637)</f>
        <v>15</v>
      </c>
      <c r="G637" s="1">
        <v>45020</v>
      </c>
      <c r="H637" s="5" t="s">
        <v>152</v>
      </c>
      <c r="I637" s="5" t="s">
        <v>56</v>
      </c>
      <c r="J637" s="6">
        <f>IF(online_course_student_data_1!J637&lt;1,online_course_student_data_1!J637*100,online_course_student_data_1!J637)</f>
        <v>21</v>
      </c>
      <c r="K637">
        <f>IF(online_course_student_data_1!K637&gt;10,online_course_student_data_1!K637/60,online_course_student_data_1!K637)</f>
        <v>2</v>
      </c>
      <c r="L637" t="s">
        <v>29</v>
      </c>
      <c r="M637" s="6">
        <f>IF(OR(ISBLANK(online_course_student_data_1!M637),online_course_student_data_1!M637&gt;5),MEDIAN(online_course_student_data_1!M:M),online_course_student_data_1!M637)</f>
        <v>4</v>
      </c>
      <c r="N637" s="5" t="str">
        <f>IF(AND(Table2[[#This Row],[Completed]]="Yes",Table2[[#This Row],[Feedback_Rating]]&gt;=4),"Yes","No")</f>
        <v>Yes</v>
      </c>
      <c r="O637" t="s">
        <v>2540</v>
      </c>
      <c r="P637">
        <f>LEN(Table2[[#This Row],[Session_Attendance]])-LEN(SUBSTITUTE(Table2[[#This Row],[Session_Attendance]],",",""))+1</f>
        <v>8</v>
      </c>
      <c r="Q637" t="str" cm="1">
        <f t="array" ref="Q637">_xlfn.IFS(AND(18&lt;=F637,F637&lt;=22),"Student",AND(23&lt;=F637,F637&lt;=30),"Early Career",AND(31&lt;=F637,F637&lt;=40),"Mid Career",TRUE,"Senior")</f>
        <v>Senior</v>
      </c>
      <c r="R637" t="str" cm="1">
        <f t="array" ref="R637">_xlfn.IFS(AND(0&lt;=J637+K637,J637+K637&lt;=5),"Low",AND(5&lt;=J637+K637,J637+K637&lt;=15),"Medium",TRUE,"High")</f>
        <v>High</v>
      </c>
    </row>
    <row r="638" spans="1:18" x14ac:dyDescent="0.3">
      <c r="A638" s="2" t="s">
        <v>2541</v>
      </c>
      <c r="B638" s="5" t="str">
        <f>PROPER(online_course_student_data_1!B638)</f>
        <v>Adam Reeves</v>
      </c>
      <c r="C638" t="s">
        <v>2543</v>
      </c>
      <c r="D638" s="5" t="s">
        <v>17</v>
      </c>
      <c r="E638" s="5" t="s">
        <v>48</v>
      </c>
      <c r="F638" s="6">
        <f>IF(OR(ISBLANK(online_course_student_data_1!F638),online_course_student_data_1!F638=0),FLOOR(AVERAGE(online_course_student_data_1!F:F),1),online_course_student_data_1!F638)</f>
        <v>40</v>
      </c>
      <c r="G638" s="1">
        <v>45363</v>
      </c>
      <c r="H638" s="5" t="s">
        <v>43</v>
      </c>
      <c r="I638" s="5" t="s">
        <v>20</v>
      </c>
      <c r="J638" s="6">
        <f>IF(online_course_student_data_1!J638&lt;1,online_course_student_data_1!J638*100,online_course_student_data_1!J638)</f>
        <v>22</v>
      </c>
      <c r="K638">
        <f>IF(online_course_student_data_1!K638&gt;10,online_course_student_data_1!K638/60,online_course_student_data_1!K638)</f>
        <v>1.5</v>
      </c>
      <c r="L638" t="s">
        <v>29</v>
      </c>
      <c r="M638" s="6">
        <f>IF(OR(ISBLANK(online_course_student_data_1!M638),online_course_student_data_1!M638&gt;5),MEDIAN(online_course_student_data_1!M:M),online_course_student_data_1!M638)</f>
        <v>2</v>
      </c>
      <c r="N638" s="5" t="str">
        <f>IF(AND(Table2[[#This Row],[Completed]]="Yes",Table2[[#This Row],[Feedback_Rating]]&gt;=4),"Yes","No")</f>
        <v>No</v>
      </c>
      <c r="O638" t="s">
        <v>2544</v>
      </c>
      <c r="P638">
        <f>LEN(Table2[[#This Row],[Session_Attendance]])-LEN(SUBSTITUTE(Table2[[#This Row],[Session_Attendance]],",",""))+1</f>
        <v>5</v>
      </c>
      <c r="Q638" t="str" cm="1">
        <f t="array" ref="Q638">_xlfn.IFS(AND(18&lt;=F638,F638&lt;=22),"Student",AND(23&lt;=F638,F638&lt;=30),"Early Career",AND(31&lt;=F638,F638&lt;=40),"Mid Career",TRUE,"Senior")</f>
        <v>Mid Career</v>
      </c>
      <c r="R638" t="str" cm="1">
        <f t="array" ref="R638">_xlfn.IFS(AND(0&lt;=J638+K638,J638+K638&lt;=5),"Low",AND(5&lt;=J638+K638,J638+K638&lt;=15),"Medium",TRUE,"High")</f>
        <v>High</v>
      </c>
    </row>
    <row r="639" spans="1:18" x14ac:dyDescent="0.3">
      <c r="A639" s="3" t="s">
        <v>2545</v>
      </c>
      <c r="B639" s="5" t="str">
        <f>PROPER(online_course_student_data_1!B639)</f>
        <v>Kevin Palmer</v>
      </c>
      <c r="C639" t="s">
        <v>2547</v>
      </c>
      <c r="D639" s="5" t="s">
        <v>17</v>
      </c>
      <c r="E639" s="5" t="s">
        <v>26</v>
      </c>
      <c r="F639" s="6">
        <f>IF(OR(ISBLANK(online_course_student_data_1!F639),online_course_student_data_1!F639=0),FLOOR(AVERAGE(online_course_student_data_1!F:F),1),online_course_student_data_1!F639)</f>
        <v>25</v>
      </c>
      <c r="G639" s="1">
        <v>45035</v>
      </c>
      <c r="H639" s="5" t="s">
        <v>294</v>
      </c>
      <c r="I639" s="5" t="s">
        <v>20</v>
      </c>
      <c r="J639" s="6">
        <f>IF(online_course_student_data_1!J639&lt;1,online_course_student_data_1!J639*100,online_course_student_data_1!J639)</f>
        <v>0</v>
      </c>
      <c r="K639">
        <f>IF(online_course_student_data_1!K639&gt;10,online_course_student_data_1!K639/60,online_course_student_data_1!K639)</f>
        <v>2</v>
      </c>
      <c r="L639" t="s">
        <v>36</v>
      </c>
      <c r="M639" s="6">
        <f>IF(OR(ISBLANK(online_course_student_data_1!M639),online_course_student_data_1!M639&gt;5),MEDIAN(online_course_student_data_1!M:M),online_course_student_data_1!M639)</f>
        <v>1</v>
      </c>
      <c r="N639" s="5" t="str">
        <f>IF(AND(Table2[[#This Row],[Completed]]="Yes",Table2[[#This Row],[Feedback_Rating]]&gt;=4),"Yes","No")</f>
        <v>No</v>
      </c>
      <c r="O639" t="s">
        <v>2548</v>
      </c>
      <c r="P639">
        <f>LEN(Table2[[#This Row],[Session_Attendance]])-LEN(SUBSTITUTE(Table2[[#This Row],[Session_Attendance]],",",""))+1</f>
        <v>5</v>
      </c>
      <c r="Q639" t="str" cm="1">
        <f t="array" ref="Q639">_xlfn.IFS(AND(18&lt;=F639,F639&lt;=22),"Student",AND(23&lt;=F639,F639&lt;=30),"Early Career",AND(31&lt;=F639,F639&lt;=40),"Mid Career",TRUE,"Senior")</f>
        <v>Early Career</v>
      </c>
      <c r="R639" t="str" cm="1">
        <f t="array" ref="R639">_xlfn.IFS(AND(0&lt;=J639+K639,J639+K639&lt;=5),"Low",AND(5&lt;=J639+K639,J639+K639&lt;=15),"Medium",TRUE,"High")</f>
        <v>Low</v>
      </c>
    </row>
    <row r="640" spans="1:18" x14ac:dyDescent="0.3">
      <c r="A640" s="2" t="s">
        <v>2549</v>
      </c>
      <c r="B640" s="5" t="str">
        <f>PROPER(online_course_student_data_1!B640)</f>
        <v>Adam Willis</v>
      </c>
      <c r="C640" t="s">
        <v>2551</v>
      </c>
      <c r="D640" s="5" t="s">
        <v>91</v>
      </c>
      <c r="E640" s="5" t="s">
        <v>48</v>
      </c>
      <c r="F640" s="6">
        <f>IF(OR(ISBLANK(online_course_student_data_1!F640),online_course_student_data_1!F640=0),FLOOR(AVERAGE(online_course_student_data_1!F:F),1),online_course_student_data_1!F640)</f>
        <v>15</v>
      </c>
      <c r="G640" s="1">
        <v>45387</v>
      </c>
      <c r="H640" s="5" t="s">
        <v>19</v>
      </c>
      <c r="I640" s="5" t="s">
        <v>20</v>
      </c>
      <c r="J640" s="6">
        <f>IF(online_course_student_data_1!J640&lt;1,online_course_student_data_1!J640*100,online_course_student_data_1!J640)</f>
        <v>8</v>
      </c>
      <c r="K640">
        <f>IF(online_course_student_data_1!K640&gt;10,online_course_student_data_1!K640/60,online_course_student_data_1!K640)</f>
        <v>1.5</v>
      </c>
      <c r="L640" t="s">
        <v>29</v>
      </c>
      <c r="M640" s="6">
        <f>IF(OR(ISBLANK(online_course_student_data_1!M640),online_course_student_data_1!M640&gt;5),MEDIAN(online_course_student_data_1!M:M),online_course_student_data_1!M640)</f>
        <v>2</v>
      </c>
      <c r="N640" s="5" t="str">
        <f>IF(AND(Table2[[#This Row],[Completed]]="Yes",Table2[[#This Row],[Feedback_Rating]]&gt;=4),"Yes","No")</f>
        <v>No</v>
      </c>
      <c r="O640" t="s">
        <v>2552</v>
      </c>
      <c r="P640">
        <f>LEN(Table2[[#This Row],[Session_Attendance]])-LEN(SUBSTITUTE(Table2[[#This Row],[Session_Attendance]],",",""))+1</f>
        <v>6</v>
      </c>
      <c r="Q640" t="str" cm="1">
        <f t="array" ref="Q640">_xlfn.IFS(AND(18&lt;=F640,F640&lt;=22),"Student",AND(23&lt;=F640,F640&lt;=30),"Early Career",AND(31&lt;=F640,F640&lt;=40),"Mid Career",TRUE,"Senior")</f>
        <v>Senior</v>
      </c>
      <c r="R640" t="str" cm="1">
        <f t="array" ref="R640">_xlfn.IFS(AND(0&lt;=J640+K640,J640+K640&lt;=5),"Low",AND(5&lt;=J640+K640,J640+K640&lt;=15),"Medium",TRUE,"High")</f>
        <v>Medium</v>
      </c>
    </row>
    <row r="641" spans="1:18" x14ac:dyDescent="0.3">
      <c r="A641" s="3" t="s">
        <v>2553</v>
      </c>
      <c r="B641" s="5" t="str">
        <f>PROPER(online_course_student_data_1!B641)</f>
        <v>Michael Neal</v>
      </c>
      <c r="C641" t="s">
        <v>2555</v>
      </c>
      <c r="D641" s="5" t="s">
        <v>17</v>
      </c>
      <c r="E641" s="5" t="s">
        <v>70</v>
      </c>
      <c r="F641" s="6">
        <f>IF(OR(ISBLANK(online_course_student_data_1!F641),online_course_student_data_1!F641=0),FLOOR(AVERAGE(online_course_student_data_1!F:F),1),online_course_student_data_1!F641)</f>
        <v>15</v>
      </c>
      <c r="G641" s="1">
        <v>45653</v>
      </c>
      <c r="H641" s="5" t="s">
        <v>71</v>
      </c>
      <c r="I641" s="5" t="s">
        <v>35</v>
      </c>
      <c r="J641" s="6">
        <f>IF(online_course_student_data_1!J641&lt;1,online_course_student_data_1!J641*100,online_course_student_data_1!J641)</f>
        <v>69</v>
      </c>
      <c r="K641">
        <f>IF(online_course_student_data_1!K641&gt;10,online_course_student_data_1!K641/60,online_course_student_data_1!K641)</f>
        <v>0.75</v>
      </c>
      <c r="L641" t="s">
        <v>36</v>
      </c>
      <c r="M641" s="6">
        <f>IF(OR(ISBLANK(online_course_student_data_1!M641),online_course_student_data_1!M641&gt;5),MEDIAN(online_course_student_data_1!M:M),online_course_student_data_1!M641)</f>
        <v>4</v>
      </c>
      <c r="N641" s="5" t="str">
        <f>IF(AND(Table2[[#This Row],[Completed]]="Yes",Table2[[#This Row],[Feedback_Rating]]&gt;=4),"Yes","No")</f>
        <v>No</v>
      </c>
      <c r="O641" t="s">
        <v>2556</v>
      </c>
      <c r="P641">
        <f>LEN(Table2[[#This Row],[Session_Attendance]])-LEN(SUBSTITUTE(Table2[[#This Row],[Session_Attendance]],",",""))+1</f>
        <v>4</v>
      </c>
      <c r="Q641" t="str" cm="1">
        <f t="array" ref="Q641">_xlfn.IFS(AND(18&lt;=F641,F641&lt;=22),"Student",AND(23&lt;=F641,F641&lt;=30),"Early Career",AND(31&lt;=F641,F641&lt;=40),"Mid Career",TRUE,"Senior")</f>
        <v>Senior</v>
      </c>
      <c r="R641" t="str" cm="1">
        <f t="array" ref="R641">_xlfn.IFS(AND(0&lt;=J641+K641,J641+K641&lt;=5),"Low",AND(5&lt;=J641+K641,J641+K641&lt;=15),"Medium",TRUE,"High")</f>
        <v>High</v>
      </c>
    </row>
    <row r="642" spans="1:18" x14ac:dyDescent="0.3">
      <c r="A642" s="2" t="s">
        <v>2557</v>
      </c>
      <c r="B642" s="5" t="str">
        <f>PROPER(online_course_student_data_1!B642)</f>
        <v>Richard Williams</v>
      </c>
      <c r="C642" t="s">
        <v>2559</v>
      </c>
      <c r="D642" s="5" t="s">
        <v>17</v>
      </c>
      <c r="E642" s="5" t="s">
        <v>26</v>
      </c>
      <c r="F642" s="6">
        <f>IF(OR(ISBLANK(online_course_student_data_1!F642),online_course_student_data_1!F642=0),FLOOR(AVERAGE(online_course_student_data_1!F:F),1),online_course_student_data_1!F642)</f>
        <v>20</v>
      </c>
      <c r="G642" s="1">
        <v>45123</v>
      </c>
      <c r="H642" s="5" t="s">
        <v>34</v>
      </c>
      <c r="I642" s="5" t="s">
        <v>35</v>
      </c>
      <c r="J642" s="6">
        <f>IF(online_course_student_data_1!J642&lt;1,online_course_student_data_1!J642*100,online_course_student_data_1!J642)</f>
        <v>8</v>
      </c>
      <c r="K642">
        <f>IF(online_course_student_data_1!K642&gt;10,online_course_student_data_1!K642/60,online_course_student_data_1!K642)</f>
        <v>1.5</v>
      </c>
      <c r="L642" t="s">
        <v>29</v>
      </c>
      <c r="M642" s="6">
        <f>IF(OR(ISBLANK(online_course_student_data_1!M642),online_course_student_data_1!M642&gt;5),MEDIAN(online_course_student_data_1!M:M),online_course_student_data_1!M642)</f>
        <v>4</v>
      </c>
      <c r="N642" s="5" t="str">
        <f>IF(AND(Table2[[#This Row],[Completed]]="Yes",Table2[[#This Row],[Feedback_Rating]]&gt;=4),"Yes","No")</f>
        <v>Yes</v>
      </c>
      <c r="O642" t="s">
        <v>2560</v>
      </c>
      <c r="P642">
        <f>LEN(Table2[[#This Row],[Session_Attendance]])-LEN(SUBSTITUTE(Table2[[#This Row],[Session_Attendance]],",",""))+1</f>
        <v>7</v>
      </c>
      <c r="Q642" t="str" cm="1">
        <f t="array" ref="Q642">_xlfn.IFS(AND(18&lt;=F642,F642&lt;=22),"Student",AND(23&lt;=F642,F642&lt;=30),"Early Career",AND(31&lt;=F642,F642&lt;=40),"Mid Career",TRUE,"Senior")</f>
        <v>Student</v>
      </c>
      <c r="R642" t="str" cm="1">
        <f t="array" ref="R642">_xlfn.IFS(AND(0&lt;=J642+K642,J642+K642&lt;=5),"Low",AND(5&lt;=J642+K642,J642+K642&lt;=15),"Medium",TRUE,"High")</f>
        <v>Medium</v>
      </c>
    </row>
    <row r="643" spans="1:18" x14ac:dyDescent="0.3">
      <c r="A643" s="3" t="s">
        <v>2561</v>
      </c>
      <c r="B643" s="5" t="str">
        <f>PROPER(online_course_student_data_1!B643)</f>
        <v>Heidi Jones Md</v>
      </c>
      <c r="C643" t="s">
        <v>2563</v>
      </c>
      <c r="D643" s="5" t="s">
        <v>91</v>
      </c>
      <c r="E643" s="5" t="s">
        <v>26</v>
      </c>
      <c r="F643" s="6">
        <f>IF(OR(ISBLANK(online_course_student_data_1!F643),online_course_student_data_1!F643=0),FLOOR(AVERAGE(online_course_student_data_1!F:F),1),online_course_student_data_1!F643)</f>
        <v>15</v>
      </c>
      <c r="G643" s="1">
        <v>45241</v>
      </c>
      <c r="H643" s="5" t="s">
        <v>152</v>
      </c>
      <c r="I643" s="5" t="s">
        <v>56</v>
      </c>
      <c r="J643" s="6">
        <f>IF(online_course_student_data_1!J643&lt;1,online_course_student_data_1!J643*100,online_course_student_data_1!J643)</f>
        <v>76</v>
      </c>
      <c r="K643">
        <f>IF(online_course_student_data_1!K643&gt;10,online_course_student_data_1!K643/60,online_course_student_data_1!K643)</f>
        <v>2</v>
      </c>
      <c r="L643" t="s">
        <v>36</v>
      </c>
      <c r="M643" s="6">
        <f>IF(OR(ISBLANK(online_course_student_data_1!M643),online_course_student_data_1!M643&gt;5),MEDIAN(online_course_student_data_1!M:M),online_course_student_data_1!M643)</f>
        <v>3</v>
      </c>
      <c r="N643" s="5" t="str">
        <f>IF(AND(Table2[[#This Row],[Completed]]="Yes",Table2[[#This Row],[Feedback_Rating]]&gt;=4),"Yes","No")</f>
        <v>No</v>
      </c>
      <c r="O643" t="s">
        <v>2564</v>
      </c>
      <c r="P643">
        <f>LEN(Table2[[#This Row],[Session_Attendance]])-LEN(SUBSTITUTE(Table2[[#This Row],[Session_Attendance]],",",""))+1</f>
        <v>3</v>
      </c>
      <c r="Q643" t="str" cm="1">
        <f t="array" ref="Q643">_xlfn.IFS(AND(18&lt;=F643,F643&lt;=22),"Student",AND(23&lt;=F643,F643&lt;=30),"Early Career",AND(31&lt;=F643,F643&lt;=40),"Mid Career",TRUE,"Senior")</f>
        <v>Senior</v>
      </c>
      <c r="R643" t="str" cm="1">
        <f t="array" ref="R643">_xlfn.IFS(AND(0&lt;=J643+K643,J643+K643&lt;=5),"Low",AND(5&lt;=J643+K643,J643+K643&lt;=15),"Medium",TRUE,"High")</f>
        <v>High</v>
      </c>
    </row>
    <row r="644" spans="1:18" x14ac:dyDescent="0.3">
      <c r="A644" s="2" t="s">
        <v>2565</v>
      </c>
      <c r="B644" s="5" t="str">
        <f>PROPER(online_course_student_data_1!B644)</f>
        <v>Christopher Abbott</v>
      </c>
      <c r="C644" t="s">
        <v>2567</v>
      </c>
      <c r="D644" s="5" t="s">
        <v>17</v>
      </c>
      <c r="E644" s="5" t="s">
        <v>26</v>
      </c>
      <c r="F644" s="6">
        <f>IF(OR(ISBLANK(online_course_student_data_1!F644),online_course_student_data_1!F644=0),FLOOR(AVERAGE(online_course_student_data_1!F:F),1),online_course_student_data_1!F644)</f>
        <v>15</v>
      </c>
      <c r="G644" s="1">
        <v>44965</v>
      </c>
      <c r="H644" s="5" t="s">
        <v>71</v>
      </c>
      <c r="I644" s="5" t="s">
        <v>35</v>
      </c>
      <c r="J644" s="6">
        <f>IF(online_course_student_data_1!J644&lt;1,online_course_student_data_1!J644*100,online_course_student_data_1!J644)</f>
        <v>77</v>
      </c>
      <c r="K644">
        <f>IF(online_course_student_data_1!K644&gt;10,online_course_student_data_1!K644/60,online_course_student_data_1!K644)</f>
        <v>1.5</v>
      </c>
      <c r="L644" t="s">
        <v>36</v>
      </c>
      <c r="M644" s="6">
        <f>IF(OR(ISBLANK(online_course_student_data_1!M644),online_course_student_data_1!M644&gt;5),MEDIAN(online_course_student_data_1!M:M),online_course_student_data_1!M644)</f>
        <v>5</v>
      </c>
      <c r="N644" s="5" t="str">
        <f>IF(AND(Table2[[#This Row],[Completed]]="Yes",Table2[[#This Row],[Feedback_Rating]]&gt;=4),"Yes","No")</f>
        <v>No</v>
      </c>
      <c r="O644" t="s">
        <v>2568</v>
      </c>
      <c r="P644">
        <f>LEN(Table2[[#This Row],[Session_Attendance]])-LEN(SUBSTITUTE(Table2[[#This Row],[Session_Attendance]],",",""))+1</f>
        <v>8</v>
      </c>
      <c r="Q644" t="str" cm="1">
        <f t="array" ref="Q644">_xlfn.IFS(AND(18&lt;=F644,F644&lt;=22),"Student",AND(23&lt;=F644,F644&lt;=30),"Early Career",AND(31&lt;=F644,F644&lt;=40),"Mid Career",TRUE,"Senior")</f>
        <v>Senior</v>
      </c>
      <c r="R644" t="str" cm="1">
        <f t="array" ref="R644">_xlfn.IFS(AND(0&lt;=J644+K644,J644+K644&lt;=5),"Low",AND(5&lt;=J644+K644,J644+K644&lt;=15),"Medium",TRUE,"High")</f>
        <v>High</v>
      </c>
    </row>
    <row r="645" spans="1:18" x14ac:dyDescent="0.3">
      <c r="A645" s="3" t="s">
        <v>2569</v>
      </c>
      <c r="B645" s="5" t="str">
        <f>PROPER(online_course_student_data_1!B645)</f>
        <v>Daniel Bryant</v>
      </c>
      <c r="C645" t="s">
        <v>2571</v>
      </c>
      <c r="D645" s="5" t="s">
        <v>91</v>
      </c>
      <c r="E645" s="5" t="s">
        <v>26</v>
      </c>
      <c r="F645" s="6">
        <f>IF(OR(ISBLANK(online_course_student_data_1!F645),online_course_student_data_1!F645=0),FLOOR(AVERAGE(online_course_student_data_1!F:F),1),online_course_student_data_1!F645)</f>
        <v>15</v>
      </c>
      <c r="G645" s="1">
        <v>45246</v>
      </c>
      <c r="H645" s="5" t="s">
        <v>43</v>
      </c>
      <c r="I645" s="5" t="s">
        <v>20</v>
      </c>
      <c r="J645" s="6">
        <f>IF(online_course_student_data_1!J645&lt;1,online_course_student_data_1!J645*100,online_course_student_data_1!J645)</f>
        <v>54</v>
      </c>
      <c r="K645">
        <f>IF(online_course_student_data_1!K645&gt;10,online_course_student_data_1!K645/60,online_course_student_data_1!K645)</f>
        <v>2</v>
      </c>
      <c r="L645" t="s">
        <v>36</v>
      </c>
      <c r="M645" s="6">
        <f>IF(OR(ISBLANK(online_course_student_data_1!M645),online_course_student_data_1!M645&gt;5),MEDIAN(online_course_student_data_1!M:M),online_course_student_data_1!M645)</f>
        <v>4</v>
      </c>
      <c r="N645" s="5" t="str">
        <f>IF(AND(Table2[[#This Row],[Completed]]="Yes",Table2[[#This Row],[Feedback_Rating]]&gt;=4),"Yes","No")</f>
        <v>No</v>
      </c>
      <c r="O645" t="s">
        <v>2572</v>
      </c>
      <c r="P645">
        <f>LEN(Table2[[#This Row],[Session_Attendance]])-LEN(SUBSTITUTE(Table2[[#This Row],[Session_Attendance]],",",""))+1</f>
        <v>2</v>
      </c>
      <c r="Q645" t="str" cm="1">
        <f t="array" ref="Q645">_xlfn.IFS(AND(18&lt;=F645,F645&lt;=22),"Student",AND(23&lt;=F645,F645&lt;=30),"Early Career",AND(31&lt;=F645,F645&lt;=40),"Mid Career",TRUE,"Senior")</f>
        <v>Senior</v>
      </c>
      <c r="R645" t="str" cm="1">
        <f t="array" ref="R645">_xlfn.IFS(AND(0&lt;=J645+K645,J645+K645&lt;=5),"Low",AND(5&lt;=J645+K645,J645+K645&lt;=15),"Medium",TRUE,"High")</f>
        <v>High</v>
      </c>
    </row>
    <row r="646" spans="1:18" x14ac:dyDescent="0.3">
      <c r="A646" s="2" t="s">
        <v>2573</v>
      </c>
      <c r="B646" s="5" t="str">
        <f>PROPER(online_course_student_data_1!B646)</f>
        <v>Colton Patel</v>
      </c>
      <c r="C646" t="s">
        <v>2575</v>
      </c>
      <c r="D646" s="5" t="s">
        <v>91</v>
      </c>
      <c r="E646" s="5" t="s">
        <v>26</v>
      </c>
      <c r="F646" s="6">
        <f>IF(OR(ISBLANK(online_course_student_data_1!F646),online_course_student_data_1!F646=0),FLOOR(AVERAGE(online_course_student_data_1!F:F),1),online_course_student_data_1!F646)</f>
        <v>38</v>
      </c>
      <c r="G646" s="1">
        <v>44759</v>
      </c>
      <c r="H646" s="5" t="s">
        <v>141</v>
      </c>
      <c r="I646" s="5" t="s">
        <v>142</v>
      </c>
      <c r="J646" s="6">
        <f>IF(online_course_student_data_1!J646&lt;1,online_course_student_data_1!J646*100,online_course_student_data_1!J646)</f>
        <v>76</v>
      </c>
      <c r="K646">
        <f>IF(online_course_student_data_1!K646&gt;10,online_course_student_data_1!K646/60,online_course_student_data_1!K646)</f>
        <v>1.5</v>
      </c>
      <c r="L646" t="s">
        <v>36</v>
      </c>
      <c r="M646" s="6">
        <f>IF(OR(ISBLANK(online_course_student_data_1!M646),online_course_student_data_1!M646&gt;5),MEDIAN(online_course_student_data_1!M:M),online_course_student_data_1!M646)</f>
        <v>4</v>
      </c>
      <c r="N646" s="5" t="str">
        <f>IF(AND(Table2[[#This Row],[Completed]]="Yes",Table2[[#This Row],[Feedback_Rating]]&gt;=4),"Yes","No")</f>
        <v>No</v>
      </c>
      <c r="O646" t="s">
        <v>2576</v>
      </c>
      <c r="P646">
        <f>LEN(Table2[[#This Row],[Session_Attendance]])-LEN(SUBSTITUTE(Table2[[#This Row],[Session_Attendance]],",",""))+1</f>
        <v>1</v>
      </c>
      <c r="Q646" t="str" cm="1">
        <f t="array" ref="Q646">_xlfn.IFS(AND(18&lt;=F646,F646&lt;=22),"Student",AND(23&lt;=F646,F646&lt;=30),"Early Career",AND(31&lt;=F646,F646&lt;=40),"Mid Career",TRUE,"Senior")</f>
        <v>Mid Career</v>
      </c>
      <c r="R646" t="str" cm="1">
        <f t="array" ref="R646">_xlfn.IFS(AND(0&lt;=J646+K646,J646+K646&lt;=5),"Low",AND(5&lt;=J646+K646,J646+K646&lt;=15),"Medium",TRUE,"High")</f>
        <v>High</v>
      </c>
    </row>
    <row r="647" spans="1:18" x14ac:dyDescent="0.3">
      <c r="A647" s="3" t="s">
        <v>2577</v>
      </c>
      <c r="B647" s="5" t="str">
        <f>PROPER(online_course_student_data_1!B647)</f>
        <v>Erin Brown</v>
      </c>
      <c r="C647" t="s">
        <v>2579</v>
      </c>
      <c r="D647" s="5" t="s">
        <v>17</v>
      </c>
      <c r="E647" s="5" t="s">
        <v>85</v>
      </c>
      <c r="F647" s="6">
        <f>IF(OR(ISBLANK(online_course_student_data_1!F647),online_course_student_data_1!F647=0),FLOOR(AVERAGE(online_course_student_data_1!F:F),1),online_course_student_data_1!F647)</f>
        <v>15</v>
      </c>
      <c r="G647" s="1">
        <v>45570</v>
      </c>
      <c r="H647" s="5" t="s">
        <v>34</v>
      </c>
      <c r="I647" s="5" t="s">
        <v>35</v>
      </c>
      <c r="J647" s="6">
        <f>IF(online_course_student_data_1!J647&lt;1,online_course_student_data_1!J647*100,online_course_student_data_1!J647)</f>
        <v>31</v>
      </c>
      <c r="K647">
        <f>IF(online_course_student_data_1!K647&gt;10,online_course_student_data_1!K647/60,online_course_student_data_1!K647)</f>
        <v>1</v>
      </c>
      <c r="L647" t="s">
        <v>36</v>
      </c>
      <c r="M647" s="6">
        <f>IF(OR(ISBLANK(online_course_student_data_1!M647),online_course_student_data_1!M647&gt;5),MEDIAN(online_course_student_data_1!M:M),online_course_student_data_1!M647)</f>
        <v>2</v>
      </c>
      <c r="N647" s="5" t="str">
        <f>IF(AND(Table2[[#This Row],[Completed]]="Yes",Table2[[#This Row],[Feedback_Rating]]&gt;=4),"Yes","No")</f>
        <v>No</v>
      </c>
      <c r="O647" t="s">
        <v>2580</v>
      </c>
      <c r="P647">
        <f>LEN(Table2[[#This Row],[Session_Attendance]])-LEN(SUBSTITUTE(Table2[[#This Row],[Session_Attendance]],",",""))+1</f>
        <v>4</v>
      </c>
      <c r="Q647" t="str" cm="1">
        <f t="array" ref="Q647">_xlfn.IFS(AND(18&lt;=F647,F647&lt;=22),"Student",AND(23&lt;=F647,F647&lt;=30),"Early Career",AND(31&lt;=F647,F647&lt;=40),"Mid Career",TRUE,"Senior")</f>
        <v>Senior</v>
      </c>
      <c r="R647" t="str" cm="1">
        <f t="array" ref="R647">_xlfn.IFS(AND(0&lt;=J647+K647,J647+K647&lt;=5),"Low",AND(5&lt;=J647+K647,J647+K647&lt;=15),"Medium",TRUE,"High")</f>
        <v>High</v>
      </c>
    </row>
    <row r="648" spans="1:18" x14ac:dyDescent="0.3">
      <c r="A648" s="2" t="s">
        <v>2581</v>
      </c>
      <c r="B648" s="5" t="str">
        <f>PROPER(online_course_student_data_1!B648)</f>
        <v>Lisa Jackson</v>
      </c>
      <c r="C648" t="s">
        <v>2583</v>
      </c>
      <c r="D648" s="5" t="s">
        <v>17</v>
      </c>
      <c r="E648" s="5" t="s">
        <v>48</v>
      </c>
      <c r="F648" s="6">
        <f>IF(OR(ISBLANK(online_course_student_data_1!F648),online_course_student_data_1!F648=0),FLOOR(AVERAGE(online_course_student_data_1!F:F),1),online_course_student_data_1!F648)</f>
        <v>20</v>
      </c>
      <c r="G648" s="1">
        <v>44983</v>
      </c>
      <c r="H648" s="5" t="s">
        <v>110</v>
      </c>
      <c r="I648" s="5" t="s">
        <v>56</v>
      </c>
      <c r="J648" s="6">
        <f>IF(online_course_student_data_1!J648&lt;1,online_course_student_data_1!J648*100,online_course_student_data_1!J648)</f>
        <v>8</v>
      </c>
      <c r="K648">
        <f>IF(online_course_student_data_1!K648&gt;10,online_course_student_data_1!K648/60,online_course_student_data_1!K648)</f>
        <v>1.5</v>
      </c>
      <c r="L648" t="s">
        <v>36</v>
      </c>
      <c r="M648" s="6">
        <f>IF(OR(ISBLANK(online_course_student_data_1!M648),online_course_student_data_1!M648&gt;5),MEDIAN(online_course_student_data_1!M:M),online_course_student_data_1!M648)</f>
        <v>2</v>
      </c>
      <c r="N648" s="5" t="str">
        <f>IF(AND(Table2[[#This Row],[Completed]]="Yes",Table2[[#This Row],[Feedback_Rating]]&gt;=4),"Yes","No")</f>
        <v>No</v>
      </c>
      <c r="O648" t="s">
        <v>2584</v>
      </c>
      <c r="P648">
        <f>LEN(Table2[[#This Row],[Session_Attendance]])-LEN(SUBSTITUTE(Table2[[#This Row],[Session_Attendance]],",",""))+1</f>
        <v>1</v>
      </c>
      <c r="Q648" t="str" cm="1">
        <f t="array" ref="Q648">_xlfn.IFS(AND(18&lt;=F648,F648&lt;=22),"Student",AND(23&lt;=F648,F648&lt;=30),"Early Career",AND(31&lt;=F648,F648&lt;=40),"Mid Career",TRUE,"Senior")</f>
        <v>Student</v>
      </c>
      <c r="R648" t="str" cm="1">
        <f t="array" ref="R648">_xlfn.IFS(AND(0&lt;=J648+K648,J648+K648&lt;=5),"Low",AND(5&lt;=J648+K648,J648+K648&lt;=15),"Medium",TRUE,"High")</f>
        <v>Medium</v>
      </c>
    </row>
    <row r="649" spans="1:18" x14ac:dyDescent="0.3">
      <c r="A649" s="3" t="s">
        <v>2585</v>
      </c>
      <c r="B649" s="5" t="str">
        <f>PROPER(online_course_student_data_1!B649)</f>
        <v>Kara Perkins</v>
      </c>
      <c r="C649" t="s">
        <v>2587</v>
      </c>
      <c r="D649" s="5" t="s">
        <v>91</v>
      </c>
      <c r="E649" s="5" t="s">
        <v>85</v>
      </c>
      <c r="F649" s="6">
        <f>IF(OR(ISBLANK(online_course_student_data_1!F649),online_course_student_data_1!F649=0),FLOOR(AVERAGE(online_course_student_data_1!F:F),1),online_course_student_data_1!F649)</f>
        <v>15</v>
      </c>
      <c r="G649" s="1">
        <v>45238</v>
      </c>
      <c r="H649" s="5" t="s">
        <v>141</v>
      </c>
      <c r="I649" s="5" t="s">
        <v>142</v>
      </c>
      <c r="J649" s="6">
        <f>IF(online_course_student_data_1!J649&lt;1,online_course_student_data_1!J649*100,online_course_student_data_1!J649)</f>
        <v>39</v>
      </c>
      <c r="K649">
        <f>IF(online_course_student_data_1!K649&gt;10,online_course_student_data_1!K649/60,online_course_student_data_1!K649)</f>
        <v>2</v>
      </c>
      <c r="L649" t="s">
        <v>36</v>
      </c>
      <c r="M649" s="6">
        <f>IF(OR(ISBLANK(online_course_student_data_1!M649),online_course_student_data_1!M649&gt;5),MEDIAN(online_course_student_data_1!M:M),online_course_student_data_1!M649)</f>
        <v>2</v>
      </c>
      <c r="N649" s="5" t="str">
        <f>IF(AND(Table2[[#This Row],[Completed]]="Yes",Table2[[#This Row],[Feedback_Rating]]&gt;=4),"Yes","No")</f>
        <v>No</v>
      </c>
      <c r="O649" t="s">
        <v>2588</v>
      </c>
      <c r="P649">
        <f>LEN(Table2[[#This Row],[Session_Attendance]])-LEN(SUBSTITUTE(Table2[[#This Row],[Session_Attendance]],",",""))+1</f>
        <v>2</v>
      </c>
      <c r="Q649" t="str" cm="1">
        <f t="array" ref="Q649">_xlfn.IFS(AND(18&lt;=F649,F649&lt;=22),"Student",AND(23&lt;=F649,F649&lt;=30),"Early Career",AND(31&lt;=F649,F649&lt;=40),"Mid Career",TRUE,"Senior")</f>
        <v>Senior</v>
      </c>
      <c r="R649" t="str" cm="1">
        <f t="array" ref="R649">_xlfn.IFS(AND(0&lt;=J649+K649,J649+K649&lt;=5),"Low",AND(5&lt;=J649+K649,J649+K649&lt;=15),"Medium",TRUE,"High")</f>
        <v>High</v>
      </c>
    </row>
    <row r="650" spans="1:18" x14ac:dyDescent="0.3">
      <c r="A650" s="2" t="s">
        <v>2589</v>
      </c>
      <c r="B650" s="5" t="str">
        <f>PROPER(online_course_student_data_1!B650)</f>
        <v>Joshua Taylor</v>
      </c>
      <c r="C650" t="s">
        <v>2591</v>
      </c>
      <c r="D650" s="5" t="s">
        <v>91</v>
      </c>
      <c r="E650" s="5" t="s">
        <v>26</v>
      </c>
      <c r="F650" s="6">
        <f>IF(OR(ISBLANK(online_course_student_data_1!F650),online_course_student_data_1!F650=0),FLOOR(AVERAGE(online_course_student_data_1!F:F),1),online_course_student_data_1!F650)</f>
        <v>15</v>
      </c>
      <c r="G650" s="1">
        <v>45243</v>
      </c>
      <c r="H650" s="5" t="s">
        <v>165</v>
      </c>
      <c r="I650" s="5" t="s">
        <v>142</v>
      </c>
      <c r="J650" s="6">
        <f>IF(online_course_student_data_1!J650&lt;1,online_course_student_data_1!J650*100,online_course_student_data_1!J650)</f>
        <v>46</v>
      </c>
      <c r="K650">
        <f>IF(online_course_student_data_1!K650&gt;10,online_course_student_data_1!K650/60,online_course_student_data_1!K650)</f>
        <v>1.5</v>
      </c>
      <c r="L650" t="s">
        <v>36</v>
      </c>
      <c r="M650" s="6">
        <f>IF(OR(ISBLANK(online_course_student_data_1!M650),online_course_student_data_1!M650&gt;5),MEDIAN(online_course_student_data_1!M:M),online_course_student_data_1!M650)</f>
        <v>4</v>
      </c>
      <c r="N650" s="5" t="str">
        <f>IF(AND(Table2[[#This Row],[Completed]]="Yes",Table2[[#This Row],[Feedback_Rating]]&gt;=4),"Yes","No")</f>
        <v>No</v>
      </c>
      <c r="O650" t="s">
        <v>2592</v>
      </c>
      <c r="P650">
        <f>LEN(Table2[[#This Row],[Session_Attendance]])-LEN(SUBSTITUTE(Table2[[#This Row],[Session_Attendance]],",",""))+1</f>
        <v>8</v>
      </c>
      <c r="Q650" t="str" cm="1">
        <f t="array" ref="Q650">_xlfn.IFS(AND(18&lt;=F650,F650&lt;=22),"Student",AND(23&lt;=F650,F650&lt;=30),"Early Career",AND(31&lt;=F650,F650&lt;=40),"Mid Career",TRUE,"Senior")</f>
        <v>Senior</v>
      </c>
      <c r="R650" t="str" cm="1">
        <f t="array" ref="R650">_xlfn.IFS(AND(0&lt;=J650+K650,J650+K650&lt;=5),"Low",AND(5&lt;=J650+K650,J650+K650&lt;=15),"Medium",TRUE,"High")</f>
        <v>High</v>
      </c>
    </row>
    <row r="651" spans="1:18" x14ac:dyDescent="0.3">
      <c r="A651" s="3" t="s">
        <v>2593</v>
      </c>
      <c r="B651" s="5" t="str">
        <f>PROPER(online_course_student_data_1!B651)</f>
        <v>Mr. Alexander Alexander Iii</v>
      </c>
      <c r="C651" t="s">
        <v>2595</v>
      </c>
      <c r="D651" s="5" t="s">
        <v>91</v>
      </c>
      <c r="E651" s="5" t="s">
        <v>42</v>
      </c>
      <c r="F651" s="6">
        <f>IF(OR(ISBLANK(online_course_student_data_1!F651),online_course_student_data_1!F651=0),FLOOR(AVERAGE(online_course_student_data_1!F:F),1),online_course_student_data_1!F651)</f>
        <v>15</v>
      </c>
      <c r="G651" s="1">
        <v>45384</v>
      </c>
      <c r="H651" s="5" t="s">
        <v>152</v>
      </c>
      <c r="I651" s="5" t="s">
        <v>56</v>
      </c>
      <c r="J651" s="6">
        <f>IF(online_course_student_data_1!J651&lt;1,online_course_student_data_1!J651*100,online_course_student_data_1!J651)</f>
        <v>97</v>
      </c>
      <c r="K651">
        <f>IF(online_course_student_data_1!K651&gt;10,online_course_student_data_1!K651/60,online_course_student_data_1!K651)</f>
        <v>2</v>
      </c>
      <c r="L651" t="s">
        <v>29</v>
      </c>
      <c r="M651" s="6">
        <f>IF(OR(ISBLANK(online_course_student_data_1!M651),online_course_student_data_1!M651&gt;5),MEDIAN(online_course_student_data_1!M:M),online_course_student_data_1!M651)</f>
        <v>3</v>
      </c>
      <c r="N651" s="5" t="str">
        <f>IF(AND(Table2[[#This Row],[Completed]]="Yes",Table2[[#This Row],[Feedback_Rating]]&gt;=4),"Yes","No")</f>
        <v>No</v>
      </c>
      <c r="O651" t="s">
        <v>2596</v>
      </c>
      <c r="P651">
        <f>LEN(Table2[[#This Row],[Session_Attendance]])-LEN(SUBSTITUTE(Table2[[#This Row],[Session_Attendance]],",",""))+1</f>
        <v>7</v>
      </c>
      <c r="Q651" t="str" cm="1">
        <f t="array" ref="Q651">_xlfn.IFS(AND(18&lt;=F651,F651&lt;=22),"Student",AND(23&lt;=F651,F651&lt;=30),"Early Career",AND(31&lt;=F651,F651&lt;=40),"Mid Career",TRUE,"Senior")</f>
        <v>Senior</v>
      </c>
      <c r="R651" t="str" cm="1">
        <f t="array" ref="R651">_xlfn.IFS(AND(0&lt;=J651+K651,J651+K651&lt;=5),"Low",AND(5&lt;=J651+K651,J651+K651&lt;=15),"Medium",TRUE,"High")</f>
        <v>High</v>
      </c>
    </row>
    <row r="652" spans="1:18" x14ac:dyDescent="0.3">
      <c r="A652" s="2" t="s">
        <v>2597</v>
      </c>
      <c r="B652" s="5" t="str">
        <f>PROPER(online_course_student_data_1!B652)</f>
        <v>Felicia Leonard</v>
      </c>
      <c r="C652" t="s">
        <v>2599</v>
      </c>
      <c r="D652" s="5" t="s">
        <v>91</v>
      </c>
      <c r="E652" s="5" t="s">
        <v>26</v>
      </c>
      <c r="F652" s="6">
        <f>IF(OR(ISBLANK(online_course_student_data_1!F652),online_course_student_data_1!F652=0),FLOOR(AVERAGE(online_course_student_data_1!F:F),1),online_course_student_data_1!F652)</f>
        <v>15</v>
      </c>
      <c r="G652" s="1">
        <v>44810</v>
      </c>
      <c r="H652" s="5" t="s">
        <v>110</v>
      </c>
      <c r="I652" s="5" t="s">
        <v>56</v>
      </c>
      <c r="J652" s="6">
        <f>IF(online_course_student_data_1!J652&lt;1,online_course_student_data_1!J652*100,online_course_student_data_1!J652)</f>
        <v>91</v>
      </c>
      <c r="K652">
        <f>IF(online_course_student_data_1!K652&gt;10,online_course_student_data_1!K652/60,online_course_student_data_1!K652)</f>
        <v>1.5</v>
      </c>
      <c r="L652" t="s">
        <v>29</v>
      </c>
      <c r="M652" s="6">
        <f>IF(OR(ISBLANK(online_course_student_data_1!M652),online_course_student_data_1!M652&gt;5),MEDIAN(online_course_student_data_1!M:M),online_course_student_data_1!M652)</f>
        <v>4</v>
      </c>
      <c r="N652" s="5" t="str">
        <f>IF(AND(Table2[[#This Row],[Completed]]="Yes",Table2[[#This Row],[Feedback_Rating]]&gt;=4),"Yes","No")</f>
        <v>Yes</v>
      </c>
      <c r="O652" t="s">
        <v>2600</v>
      </c>
      <c r="P652">
        <f>LEN(Table2[[#This Row],[Session_Attendance]])-LEN(SUBSTITUTE(Table2[[#This Row],[Session_Attendance]],",",""))+1</f>
        <v>8</v>
      </c>
      <c r="Q652" t="str" cm="1">
        <f t="array" ref="Q652">_xlfn.IFS(AND(18&lt;=F652,F652&lt;=22),"Student",AND(23&lt;=F652,F652&lt;=30),"Early Career",AND(31&lt;=F652,F652&lt;=40),"Mid Career",TRUE,"Senior")</f>
        <v>Senior</v>
      </c>
      <c r="R652" t="str" cm="1">
        <f t="array" ref="R652">_xlfn.IFS(AND(0&lt;=J652+K652,J652+K652&lt;=5),"Low",AND(5&lt;=J652+K652,J652+K652&lt;=15),"Medium",TRUE,"High")</f>
        <v>High</v>
      </c>
    </row>
    <row r="653" spans="1:18" x14ac:dyDescent="0.3">
      <c r="A653" s="3" t="s">
        <v>2601</v>
      </c>
      <c r="B653" s="5" t="str">
        <f>PROPER(online_course_student_data_1!B653)</f>
        <v>Nancy Gaines</v>
      </c>
      <c r="C653" t="s">
        <v>2603</v>
      </c>
      <c r="D653" s="5" t="s">
        <v>17</v>
      </c>
      <c r="E653" s="5" t="s">
        <v>70</v>
      </c>
      <c r="F653" s="6">
        <f>IF(OR(ISBLANK(online_course_student_data_1!F653),online_course_student_data_1!F653=0),FLOOR(AVERAGE(online_course_student_data_1!F:F),1),online_course_student_data_1!F653)</f>
        <v>19</v>
      </c>
      <c r="G653" s="1">
        <v>45596</v>
      </c>
      <c r="H653" s="5" t="s">
        <v>55</v>
      </c>
      <c r="I653" s="5" t="s">
        <v>56</v>
      </c>
      <c r="J653" s="6">
        <f>IF(online_course_student_data_1!J653&lt;1,online_course_student_data_1!J653*100,online_course_student_data_1!J653)</f>
        <v>47</v>
      </c>
      <c r="K653">
        <f>IF(online_course_student_data_1!K653&gt;10,online_course_student_data_1!K653/60,online_course_student_data_1!K653)</f>
        <v>2</v>
      </c>
      <c r="L653" t="s">
        <v>29</v>
      </c>
      <c r="M653" s="6">
        <f>IF(OR(ISBLANK(online_course_student_data_1!M653),online_course_student_data_1!M653&gt;5),MEDIAN(online_course_student_data_1!M:M),online_course_student_data_1!M653)</f>
        <v>4</v>
      </c>
      <c r="N653" s="5" t="str">
        <f>IF(AND(Table2[[#This Row],[Completed]]="Yes",Table2[[#This Row],[Feedback_Rating]]&gt;=4),"Yes","No")</f>
        <v>Yes</v>
      </c>
      <c r="O653" t="s">
        <v>2604</v>
      </c>
      <c r="P653">
        <f>LEN(Table2[[#This Row],[Session_Attendance]])-LEN(SUBSTITUTE(Table2[[#This Row],[Session_Attendance]],",",""))+1</f>
        <v>7</v>
      </c>
      <c r="Q653" t="str" cm="1">
        <f t="array" ref="Q653">_xlfn.IFS(AND(18&lt;=F653,F653&lt;=22),"Student",AND(23&lt;=F653,F653&lt;=30),"Early Career",AND(31&lt;=F653,F653&lt;=40),"Mid Career",TRUE,"Senior")</f>
        <v>Student</v>
      </c>
      <c r="R653" t="str" cm="1">
        <f t="array" ref="R653">_xlfn.IFS(AND(0&lt;=J653+K653,J653+K653&lt;=5),"Low",AND(5&lt;=J653+K653,J653+K653&lt;=15),"Medium",TRUE,"High")</f>
        <v>High</v>
      </c>
    </row>
    <row r="654" spans="1:18" x14ac:dyDescent="0.3">
      <c r="A654" s="2" t="s">
        <v>2605</v>
      </c>
      <c r="B654" s="5" t="str">
        <f>PROPER(online_course_student_data_1!B654)</f>
        <v>Sharon Perez</v>
      </c>
      <c r="C654" t="s">
        <v>2607</v>
      </c>
      <c r="D654" s="5" t="s">
        <v>17</v>
      </c>
      <c r="E654" s="5" t="s">
        <v>26</v>
      </c>
      <c r="F654" s="6">
        <f>IF(OR(ISBLANK(online_course_student_data_1!F654),online_course_student_data_1!F654=0),FLOOR(AVERAGE(online_course_student_data_1!F:F),1),online_course_student_data_1!F654)</f>
        <v>15</v>
      </c>
      <c r="G654" s="1">
        <v>45391</v>
      </c>
      <c r="H654" s="5" t="s">
        <v>229</v>
      </c>
      <c r="I654" s="5" t="s">
        <v>142</v>
      </c>
      <c r="J654" s="6">
        <f>IF(online_course_student_data_1!J654&lt;1,online_course_student_data_1!J654*100,online_course_student_data_1!J654)</f>
        <v>96</v>
      </c>
      <c r="K654">
        <f>IF(online_course_student_data_1!K654&gt;10,online_course_student_data_1!K654/60,online_course_student_data_1!K654)</f>
        <v>2</v>
      </c>
      <c r="L654" t="s">
        <v>36</v>
      </c>
      <c r="M654" s="6">
        <f>IF(OR(ISBLANK(online_course_student_data_1!M654),online_course_student_data_1!M654&gt;5),MEDIAN(online_course_student_data_1!M:M),online_course_student_data_1!M654)</f>
        <v>4</v>
      </c>
      <c r="N654" s="5" t="str">
        <f>IF(AND(Table2[[#This Row],[Completed]]="Yes",Table2[[#This Row],[Feedback_Rating]]&gt;=4),"Yes","No")</f>
        <v>No</v>
      </c>
      <c r="O654" t="s">
        <v>2608</v>
      </c>
      <c r="P654">
        <f>LEN(Table2[[#This Row],[Session_Attendance]])-LEN(SUBSTITUTE(Table2[[#This Row],[Session_Attendance]],",",""))+1</f>
        <v>7</v>
      </c>
      <c r="Q654" t="str" cm="1">
        <f t="array" ref="Q654">_xlfn.IFS(AND(18&lt;=F654,F654&lt;=22),"Student",AND(23&lt;=F654,F654&lt;=30),"Early Career",AND(31&lt;=F654,F654&lt;=40),"Mid Career",TRUE,"Senior")</f>
        <v>Senior</v>
      </c>
      <c r="R654" t="str" cm="1">
        <f t="array" ref="R654">_xlfn.IFS(AND(0&lt;=J654+K654,J654+K654&lt;=5),"Low",AND(5&lt;=J654+K654,J654+K654&lt;=15),"Medium",TRUE,"High")</f>
        <v>High</v>
      </c>
    </row>
    <row r="655" spans="1:18" x14ac:dyDescent="0.3">
      <c r="A655" s="3" t="s">
        <v>2609</v>
      </c>
      <c r="B655" s="5" t="str">
        <f>PROPER(online_course_student_data_1!B655)</f>
        <v>Jennifer Gonzales</v>
      </c>
      <c r="C655" t="s">
        <v>4733</v>
      </c>
      <c r="D655" s="5" t="s">
        <v>91</v>
      </c>
      <c r="E655" s="5" t="s">
        <v>42</v>
      </c>
      <c r="F655" s="6">
        <f>IF(OR(ISBLANK(online_course_student_data_1!F655),online_course_student_data_1!F655=0),FLOOR(AVERAGE(online_course_student_data_1!F:F),1),online_course_student_data_1!F655)</f>
        <v>15</v>
      </c>
      <c r="G655" s="1">
        <v>45144</v>
      </c>
      <c r="H655" s="5" t="s">
        <v>229</v>
      </c>
      <c r="I655" s="5" t="s">
        <v>142</v>
      </c>
      <c r="J655" s="6">
        <f>IF(online_course_student_data_1!J655&lt;1,online_course_student_data_1!J655*100,online_course_student_data_1!J655)</f>
        <v>46</v>
      </c>
      <c r="K655">
        <f>IF(online_course_student_data_1!K655&gt;10,online_course_student_data_1!K655/60,online_course_student_data_1!K655)</f>
        <v>1.5</v>
      </c>
      <c r="L655" t="s">
        <v>36</v>
      </c>
      <c r="M655" s="6">
        <f>IF(OR(ISBLANK(online_course_student_data_1!M655),online_course_student_data_1!M655&gt;5),MEDIAN(online_course_student_data_1!M:M),online_course_student_data_1!M655)</f>
        <v>4</v>
      </c>
      <c r="N655" s="5" t="str">
        <f>IF(AND(Table2[[#This Row],[Completed]]="Yes",Table2[[#This Row],[Feedback_Rating]]&gt;=4),"Yes","No")</f>
        <v>No</v>
      </c>
      <c r="O655" t="s">
        <v>2611</v>
      </c>
      <c r="P655">
        <f>LEN(Table2[[#This Row],[Session_Attendance]])-LEN(SUBSTITUTE(Table2[[#This Row],[Session_Attendance]],",",""))+1</f>
        <v>8</v>
      </c>
      <c r="Q655" t="str" cm="1">
        <f t="array" ref="Q655">_xlfn.IFS(AND(18&lt;=F655,F655&lt;=22),"Student",AND(23&lt;=F655,F655&lt;=30),"Early Career",AND(31&lt;=F655,F655&lt;=40),"Mid Career",TRUE,"Senior")</f>
        <v>Senior</v>
      </c>
      <c r="R655" t="str" cm="1">
        <f t="array" ref="R655">_xlfn.IFS(AND(0&lt;=J655+K655,J655+K655&lt;=5),"Low",AND(5&lt;=J655+K655,J655+K655&lt;=15),"Medium",TRUE,"High")</f>
        <v>High</v>
      </c>
    </row>
    <row r="656" spans="1:18" x14ac:dyDescent="0.3">
      <c r="A656" s="2" t="s">
        <v>2612</v>
      </c>
      <c r="B656" s="5" t="str">
        <f>PROPER(online_course_student_data_1!B656)</f>
        <v>Elizabeth Rojas</v>
      </c>
      <c r="C656" t="s">
        <v>2614</v>
      </c>
      <c r="D656" s="5" t="s">
        <v>17</v>
      </c>
      <c r="E656" s="5" t="s">
        <v>26</v>
      </c>
      <c r="F656" s="6">
        <f>IF(OR(ISBLANK(online_course_student_data_1!F656),online_course_student_data_1!F656=0),FLOOR(AVERAGE(online_course_student_data_1!F:F),1),online_course_student_data_1!F656)</f>
        <v>15</v>
      </c>
      <c r="G656" s="1">
        <v>45525</v>
      </c>
      <c r="H656" s="5" t="s">
        <v>34</v>
      </c>
      <c r="I656" s="5" t="s">
        <v>35</v>
      </c>
      <c r="J656" s="6">
        <f>IF(online_course_student_data_1!J656&lt;1,online_course_student_data_1!J656*100,online_course_student_data_1!J656)</f>
        <v>11</v>
      </c>
      <c r="K656">
        <f>IF(online_course_student_data_1!K656&gt;10,online_course_student_data_1!K656/60,online_course_student_data_1!K656)</f>
        <v>1.5</v>
      </c>
      <c r="L656" t="s">
        <v>36</v>
      </c>
      <c r="M656" s="6">
        <f>IF(OR(ISBLANK(online_course_student_data_1!M656),online_course_student_data_1!M656&gt;5),MEDIAN(online_course_student_data_1!M:M),online_course_student_data_1!M656)</f>
        <v>4</v>
      </c>
      <c r="N656" s="5" t="str">
        <f>IF(AND(Table2[[#This Row],[Completed]]="Yes",Table2[[#This Row],[Feedback_Rating]]&gt;=4),"Yes","No")</f>
        <v>No</v>
      </c>
      <c r="O656" t="s">
        <v>2615</v>
      </c>
      <c r="P656">
        <f>LEN(Table2[[#This Row],[Session_Attendance]])-LEN(SUBSTITUTE(Table2[[#This Row],[Session_Attendance]],",",""))+1</f>
        <v>3</v>
      </c>
      <c r="Q656" t="str" cm="1">
        <f t="array" ref="Q656">_xlfn.IFS(AND(18&lt;=F656,F656&lt;=22),"Student",AND(23&lt;=F656,F656&lt;=30),"Early Career",AND(31&lt;=F656,F656&lt;=40),"Mid Career",TRUE,"Senior")</f>
        <v>Senior</v>
      </c>
      <c r="R656" t="str" cm="1">
        <f t="array" ref="R656">_xlfn.IFS(AND(0&lt;=J656+K656,J656+K656&lt;=5),"Low",AND(5&lt;=J656+K656,J656+K656&lt;=15),"Medium",TRUE,"High")</f>
        <v>Medium</v>
      </c>
    </row>
    <row r="657" spans="1:18" x14ac:dyDescent="0.3">
      <c r="A657" s="3" t="s">
        <v>2616</v>
      </c>
      <c r="B657" s="5" t="str">
        <f>PROPER(online_course_student_data_1!B657)</f>
        <v>Kevin Bradley</v>
      </c>
      <c r="C657" t="s">
        <v>2618</v>
      </c>
      <c r="D657" s="5" t="s">
        <v>17</v>
      </c>
      <c r="E657" s="5" t="s">
        <v>70</v>
      </c>
      <c r="F657" s="6">
        <f>IF(OR(ISBLANK(online_course_student_data_1!F657),online_course_student_data_1!F657=0),FLOOR(AVERAGE(online_course_student_data_1!F:F),1),online_course_student_data_1!F657)</f>
        <v>15</v>
      </c>
      <c r="G657" s="1">
        <v>45284</v>
      </c>
      <c r="H657" s="5" t="s">
        <v>71</v>
      </c>
      <c r="I657" s="5" t="s">
        <v>35</v>
      </c>
      <c r="J657" s="6">
        <f>IF(online_course_student_data_1!J657&lt;1,online_course_student_data_1!J657*100,online_course_student_data_1!J657)</f>
        <v>84</v>
      </c>
      <c r="K657">
        <f>IF(online_course_student_data_1!K657&gt;10,online_course_student_data_1!K657/60,online_course_student_data_1!K657)</f>
        <v>0.75</v>
      </c>
      <c r="L657" t="s">
        <v>29</v>
      </c>
      <c r="M657" s="6">
        <f>IF(OR(ISBLANK(online_course_student_data_1!M657),online_course_student_data_1!M657&gt;5),MEDIAN(online_course_student_data_1!M:M),online_course_student_data_1!M657)</f>
        <v>4</v>
      </c>
      <c r="N657" s="5" t="str">
        <f>IF(AND(Table2[[#This Row],[Completed]]="Yes",Table2[[#This Row],[Feedback_Rating]]&gt;=4),"Yes","No")</f>
        <v>Yes</v>
      </c>
      <c r="O657" t="s">
        <v>2619</v>
      </c>
      <c r="P657">
        <f>LEN(Table2[[#This Row],[Session_Attendance]])-LEN(SUBSTITUTE(Table2[[#This Row],[Session_Attendance]],",",""))+1</f>
        <v>5</v>
      </c>
      <c r="Q657" t="str" cm="1">
        <f t="array" ref="Q657">_xlfn.IFS(AND(18&lt;=F657,F657&lt;=22),"Student",AND(23&lt;=F657,F657&lt;=30),"Early Career",AND(31&lt;=F657,F657&lt;=40),"Mid Career",TRUE,"Senior")</f>
        <v>Senior</v>
      </c>
      <c r="R657" t="str" cm="1">
        <f t="array" ref="R657">_xlfn.IFS(AND(0&lt;=J657+K657,J657+K657&lt;=5),"Low",AND(5&lt;=J657+K657,J657+K657&lt;=15),"Medium",TRUE,"High")</f>
        <v>High</v>
      </c>
    </row>
    <row r="658" spans="1:18" x14ac:dyDescent="0.3">
      <c r="A658" s="2" t="s">
        <v>2620</v>
      </c>
      <c r="B658" s="5" t="str">
        <f>PROPER(online_course_student_data_1!B658)</f>
        <v>James Ferguson</v>
      </c>
      <c r="C658" t="s">
        <v>2622</v>
      </c>
      <c r="D658" s="5" t="s">
        <v>91</v>
      </c>
      <c r="E658" s="5" t="s">
        <v>70</v>
      </c>
      <c r="F658" s="6">
        <f>IF(OR(ISBLANK(online_course_student_data_1!F658),online_course_student_data_1!F658=0),FLOOR(AVERAGE(online_course_student_data_1!F:F),1),online_course_student_data_1!F658)</f>
        <v>15</v>
      </c>
      <c r="G658" s="1">
        <v>45549</v>
      </c>
      <c r="H658" s="5" t="s">
        <v>165</v>
      </c>
      <c r="I658" s="5" t="s">
        <v>142</v>
      </c>
      <c r="J658" s="6">
        <f>IF(online_course_student_data_1!J658&lt;1,online_course_student_data_1!J658*100,online_course_student_data_1!J658)</f>
        <v>39</v>
      </c>
      <c r="K658">
        <f>IF(online_course_student_data_1!K658&gt;10,online_course_student_data_1!K658/60,online_course_student_data_1!K658)</f>
        <v>1</v>
      </c>
      <c r="L658" t="s">
        <v>36</v>
      </c>
      <c r="M658" s="6">
        <f>IF(OR(ISBLANK(online_course_student_data_1!M658),online_course_student_data_1!M658&gt;5),MEDIAN(online_course_student_data_1!M:M),online_course_student_data_1!M658)</f>
        <v>1</v>
      </c>
      <c r="N658" s="5" t="str">
        <f>IF(AND(Table2[[#This Row],[Completed]]="Yes",Table2[[#This Row],[Feedback_Rating]]&gt;=4),"Yes","No")</f>
        <v>No</v>
      </c>
      <c r="O658" t="s">
        <v>2623</v>
      </c>
      <c r="P658">
        <f>LEN(Table2[[#This Row],[Session_Attendance]])-LEN(SUBSTITUTE(Table2[[#This Row],[Session_Attendance]],",",""))+1</f>
        <v>4</v>
      </c>
      <c r="Q658" t="str" cm="1">
        <f t="array" ref="Q658">_xlfn.IFS(AND(18&lt;=F658,F658&lt;=22),"Student",AND(23&lt;=F658,F658&lt;=30),"Early Career",AND(31&lt;=F658,F658&lt;=40),"Mid Career",TRUE,"Senior")</f>
        <v>Senior</v>
      </c>
      <c r="R658" t="str" cm="1">
        <f t="array" ref="R658">_xlfn.IFS(AND(0&lt;=J658+K658,J658+K658&lt;=5),"Low",AND(5&lt;=J658+K658,J658+K658&lt;=15),"Medium",TRUE,"High")</f>
        <v>High</v>
      </c>
    </row>
    <row r="659" spans="1:18" x14ac:dyDescent="0.3">
      <c r="A659" s="3" t="s">
        <v>2624</v>
      </c>
      <c r="B659" s="5" t="str">
        <f>PROPER(online_course_student_data_1!B659)</f>
        <v>Lindsey Johnson</v>
      </c>
      <c r="C659" t="s">
        <v>2626</v>
      </c>
      <c r="D659" s="5" t="s">
        <v>17</v>
      </c>
      <c r="E659" s="5" t="s">
        <v>48</v>
      </c>
      <c r="F659" s="6">
        <f>IF(OR(ISBLANK(online_course_student_data_1!F659),online_course_student_data_1!F659=0),FLOOR(AVERAGE(online_course_student_data_1!F:F),1),online_course_student_data_1!F659)</f>
        <v>36</v>
      </c>
      <c r="G659" s="1">
        <v>44820</v>
      </c>
      <c r="H659" s="5" t="s">
        <v>71</v>
      </c>
      <c r="I659" s="5" t="s">
        <v>35</v>
      </c>
      <c r="J659" s="6">
        <f>IF(online_course_student_data_1!J659&lt;1,online_course_student_data_1!J659*100,online_course_student_data_1!J659)</f>
        <v>23</v>
      </c>
      <c r="K659">
        <f>IF(online_course_student_data_1!K659&gt;10,online_course_student_data_1!K659/60,online_course_student_data_1!K659)</f>
        <v>1.5</v>
      </c>
      <c r="L659" t="s">
        <v>29</v>
      </c>
      <c r="M659" s="6">
        <f>IF(OR(ISBLANK(online_course_student_data_1!M659),online_course_student_data_1!M659&gt;5),MEDIAN(online_course_student_data_1!M:M),online_course_student_data_1!M659)</f>
        <v>4</v>
      </c>
      <c r="N659" s="5" t="str">
        <f>IF(AND(Table2[[#This Row],[Completed]]="Yes",Table2[[#This Row],[Feedback_Rating]]&gt;=4),"Yes","No")</f>
        <v>Yes</v>
      </c>
      <c r="O659" t="s">
        <v>2627</v>
      </c>
      <c r="P659">
        <f>LEN(Table2[[#This Row],[Session_Attendance]])-LEN(SUBSTITUTE(Table2[[#This Row],[Session_Attendance]],",",""))+1</f>
        <v>7</v>
      </c>
      <c r="Q659" t="str" cm="1">
        <f t="array" ref="Q659">_xlfn.IFS(AND(18&lt;=F659,F659&lt;=22),"Student",AND(23&lt;=F659,F659&lt;=30),"Early Career",AND(31&lt;=F659,F659&lt;=40),"Mid Career",TRUE,"Senior")</f>
        <v>Mid Career</v>
      </c>
      <c r="R659" t="str" cm="1">
        <f t="array" ref="R659">_xlfn.IFS(AND(0&lt;=J659+K659,J659+K659&lt;=5),"Low",AND(5&lt;=J659+K659,J659+K659&lt;=15),"Medium",TRUE,"High")</f>
        <v>High</v>
      </c>
    </row>
    <row r="660" spans="1:18" x14ac:dyDescent="0.3">
      <c r="A660" s="2" t="s">
        <v>2628</v>
      </c>
      <c r="B660" s="5" t="str">
        <f>PROPER(online_course_student_data_1!B660)</f>
        <v>Gabriel Browning</v>
      </c>
      <c r="C660" t="s">
        <v>2630</v>
      </c>
      <c r="D660" s="5" t="s">
        <v>91</v>
      </c>
      <c r="E660" s="5" t="s">
        <v>70</v>
      </c>
      <c r="F660" s="6">
        <f>IF(OR(ISBLANK(online_course_student_data_1!F660),online_course_student_data_1!F660=0),FLOOR(AVERAGE(online_course_student_data_1!F:F),1),online_course_student_data_1!F660)</f>
        <v>30</v>
      </c>
      <c r="G660" s="1">
        <v>44766</v>
      </c>
      <c r="H660" s="5" t="s">
        <v>229</v>
      </c>
      <c r="I660" s="5" t="s">
        <v>142</v>
      </c>
      <c r="J660" s="6">
        <f>IF(online_course_student_data_1!J660&lt;1,online_course_student_data_1!J660*100,online_course_student_data_1!J660)</f>
        <v>79</v>
      </c>
      <c r="K660">
        <f>IF(online_course_student_data_1!K660&gt;10,online_course_student_data_1!K660/60,online_course_student_data_1!K660)</f>
        <v>2</v>
      </c>
      <c r="L660" t="s">
        <v>29</v>
      </c>
      <c r="M660" s="6">
        <f>IF(OR(ISBLANK(online_course_student_data_1!M660),online_course_student_data_1!M660&gt;5),MEDIAN(online_course_student_data_1!M:M),online_course_student_data_1!M660)</f>
        <v>1</v>
      </c>
      <c r="N660" s="5" t="str">
        <f>IF(AND(Table2[[#This Row],[Completed]]="Yes",Table2[[#This Row],[Feedback_Rating]]&gt;=4),"Yes","No")</f>
        <v>No</v>
      </c>
      <c r="O660" t="s">
        <v>2631</v>
      </c>
      <c r="P660">
        <f>LEN(Table2[[#This Row],[Session_Attendance]])-LEN(SUBSTITUTE(Table2[[#This Row],[Session_Attendance]],",",""))+1</f>
        <v>5</v>
      </c>
      <c r="Q660" t="str" cm="1">
        <f t="array" ref="Q660">_xlfn.IFS(AND(18&lt;=F660,F660&lt;=22),"Student",AND(23&lt;=F660,F660&lt;=30),"Early Career",AND(31&lt;=F660,F660&lt;=40),"Mid Career",TRUE,"Senior")</f>
        <v>Early Career</v>
      </c>
      <c r="R660" t="str" cm="1">
        <f t="array" ref="R660">_xlfn.IFS(AND(0&lt;=J660+K660,J660+K660&lt;=5),"Low",AND(5&lt;=J660+K660,J660+K660&lt;=15),"Medium",TRUE,"High")</f>
        <v>High</v>
      </c>
    </row>
    <row r="661" spans="1:18" x14ac:dyDescent="0.3">
      <c r="A661" s="3" t="s">
        <v>2632</v>
      </c>
      <c r="B661" s="5" t="str">
        <f>PROPER(online_course_student_data_1!B661)</f>
        <v>Christine Harrell</v>
      </c>
      <c r="C661" t="s">
        <v>2634</v>
      </c>
      <c r="D661" s="5" t="s">
        <v>91</v>
      </c>
      <c r="E661" s="5" t="s">
        <v>26</v>
      </c>
      <c r="F661" s="6">
        <f>IF(OR(ISBLANK(online_course_student_data_1!F661),online_course_student_data_1!F661=0),FLOOR(AVERAGE(online_course_student_data_1!F:F),1),online_course_student_data_1!F661)</f>
        <v>21</v>
      </c>
      <c r="G661" s="1">
        <v>45400</v>
      </c>
      <c r="H661" s="5" t="s">
        <v>43</v>
      </c>
      <c r="I661" s="5" t="s">
        <v>20</v>
      </c>
      <c r="J661" s="6">
        <f>IF(online_course_student_data_1!J661&lt;1,online_course_student_data_1!J661*100,online_course_student_data_1!J661)</f>
        <v>97</v>
      </c>
      <c r="K661">
        <f>IF(online_course_student_data_1!K661&gt;10,online_course_student_data_1!K661/60,online_course_student_data_1!K661)</f>
        <v>2</v>
      </c>
      <c r="L661" t="s">
        <v>29</v>
      </c>
      <c r="M661" s="6">
        <f>IF(OR(ISBLANK(online_course_student_data_1!M661),online_course_student_data_1!M661&gt;5),MEDIAN(online_course_student_data_1!M:M),online_course_student_data_1!M661)</f>
        <v>1</v>
      </c>
      <c r="N661" s="5" t="str">
        <f>IF(AND(Table2[[#This Row],[Completed]]="Yes",Table2[[#This Row],[Feedback_Rating]]&gt;=4),"Yes","No")</f>
        <v>No</v>
      </c>
      <c r="O661" t="s">
        <v>2635</v>
      </c>
      <c r="P661">
        <f>LEN(Table2[[#This Row],[Session_Attendance]])-LEN(SUBSTITUTE(Table2[[#This Row],[Session_Attendance]],",",""))+1</f>
        <v>4</v>
      </c>
      <c r="Q661" t="str" cm="1">
        <f t="array" ref="Q661">_xlfn.IFS(AND(18&lt;=F661,F661&lt;=22),"Student",AND(23&lt;=F661,F661&lt;=30),"Early Career",AND(31&lt;=F661,F661&lt;=40),"Mid Career",TRUE,"Senior")</f>
        <v>Student</v>
      </c>
      <c r="R661" t="str" cm="1">
        <f t="array" ref="R661">_xlfn.IFS(AND(0&lt;=J661+K661,J661+K661&lt;=5),"Low",AND(5&lt;=J661+K661,J661+K661&lt;=15),"Medium",TRUE,"High")</f>
        <v>High</v>
      </c>
    </row>
    <row r="662" spans="1:18" x14ac:dyDescent="0.3">
      <c r="A662" s="2" t="s">
        <v>2636</v>
      </c>
      <c r="B662" s="5" t="str">
        <f>PROPER(online_course_student_data_1!B662)</f>
        <v>Kathryn Cohen</v>
      </c>
      <c r="C662" t="s">
        <v>2638</v>
      </c>
      <c r="D662" s="5" t="s">
        <v>17</v>
      </c>
      <c r="E662" s="5" t="s">
        <v>26</v>
      </c>
      <c r="F662" s="6">
        <f>IF(OR(ISBLANK(online_course_student_data_1!F662),online_course_student_data_1!F662=0),FLOOR(AVERAGE(online_course_student_data_1!F:F),1),online_course_student_data_1!F662)</f>
        <v>44</v>
      </c>
      <c r="G662" s="1">
        <v>44904</v>
      </c>
      <c r="H662" s="5" t="s">
        <v>110</v>
      </c>
      <c r="I662" s="5" t="s">
        <v>56</v>
      </c>
      <c r="J662" s="6">
        <f>IF(online_course_student_data_1!J662&lt;1,online_course_student_data_1!J662*100,online_course_student_data_1!J662)</f>
        <v>43</v>
      </c>
      <c r="K662">
        <f>IF(online_course_student_data_1!K662&gt;10,online_course_student_data_1!K662/60,online_course_student_data_1!K662)</f>
        <v>2</v>
      </c>
      <c r="L662" t="s">
        <v>36</v>
      </c>
      <c r="M662" s="6">
        <f>IF(OR(ISBLANK(online_course_student_data_1!M662),online_course_student_data_1!M662&gt;5),MEDIAN(online_course_student_data_1!M:M),online_course_student_data_1!M662)</f>
        <v>5</v>
      </c>
      <c r="N662" s="5" t="str">
        <f>IF(AND(Table2[[#This Row],[Completed]]="Yes",Table2[[#This Row],[Feedback_Rating]]&gt;=4),"Yes","No")</f>
        <v>No</v>
      </c>
      <c r="O662" t="s">
        <v>2639</v>
      </c>
      <c r="P662">
        <f>LEN(Table2[[#This Row],[Session_Attendance]])-LEN(SUBSTITUTE(Table2[[#This Row],[Session_Attendance]],",",""))+1</f>
        <v>5</v>
      </c>
      <c r="Q662" t="str" cm="1">
        <f t="array" ref="Q662">_xlfn.IFS(AND(18&lt;=F662,F662&lt;=22),"Student",AND(23&lt;=F662,F662&lt;=30),"Early Career",AND(31&lt;=F662,F662&lt;=40),"Mid Career",TRUE,"Senior")</f>
        <v>Senior</v>
      </c>
      <c r="R662" t="str" cm="1">
        <f t="array" ref="R662">_xlfn.IFS(AND(0&lt;=J662+K662,J662+K662&lt;=5),"Low",AND(5&lt;=J662+K662,J662+K662&lt;=15),"Medium",TRUE,"High")</f>
        <v>High</v>
      </c>
    </row>
    <row r="663" spans="1:18" x14ac:dyDescent="0.3">
      <c r="A663" s="3" t="s">
        <v>2640</v>
      </c>
      <c r="B663" s="5" t="str">
        <f>PROPER(online_course_student_data_1!B663)</f>
        <v>Keith Henry</v>
      </c>
      <c r="C663" t="s">
        <v>2642</v>
      </c>
      <c r="D663" s="5" t="s">
        <v>91</v>
      </c>
      <c r="E663" s="5" t="s">
        <v>26</v>
      </c>
      <c r="F663" s="6">
        <f>IF(OR(ISBLANK(online_course_student_data_1!F663),online_course_student_data_1!F663=0),FLOOR(AVERAGE(online_course_student_data_1!F:F),1),online_course_student_data_1!F663)</f>
        <v>37</v>
      </c>
      <c r="G663" s="1">
        <v>45278</v>
      </c>
      <c r="H663" s="5" t="s">
        <v>55</v>
      </c>
      <c r="I663" s="5" t="s">
        <v>56</v>
      </c>
      <c r="J663" s="6">
        <f>IF(online_course_student_data_1!J663&lt;1,online_course_student_data_1!J663*100,online_course_student_data_1!J663)</f>
        <v>12</v>
      </c>
      <c r="K663">
        <f>IF(online_course_student_data_1!K663&gt;10,online_course_student_data_1!K663/60,online_course_student_data_1!K663)</f>
        <v>2</v>
      </c>
      <c r="L663" t="s">
        <v>29</v>
      </c>
      <c r="M663" s="6">
        <f>IF(OR(ISBLANK(online_course_student_data_1!M663),online_course_student_data_1!M663&gt;5),MEDIAN(online_course_student_data_1!M:M),online_course_student_data_1!M663)</f>
        <v>1</v>
      </c>
      <c r="N663" s="5" t="str">
        <f>IF(AND(Table2[[#This Row],[Completed]]="Yes",Table2[[#This Row],[Feedback_Rating]]&gt;=4),"Yes","No")</f>
        <v>No</v>
      </c>
      <c r="O663" t="s">
        <v>2643</v>
      </c>
      <c r="P663">
        <f>LEN(Table2[[#This Row],[Session_Attendance]])-LEN(SUBSTITUTE(Table2[[#This Row],[Session_Attendance]],",",""))+1</f>
        <v>1</v>
      </c>
      <c r="Q663" t="str" cm="1">
        <f t="array" ref="Q663">_xlfn.IFS(AND(18&lt;=F663,F663&lt;=22),"Student",AND(23&lt;=F663,F663&lt;=30),"Early Career",AND(31&lt;=F663,F663&lt;=40),"Mid Career",TRUE,"Senior")</f>
        <v>Mid Career</v>
      </c>
      <c r="R663" t="str" cm="1">
        <f t="array" ref="R663">_xlfn.IFS(AND(0&lt;=J663+K663,J663+K663&lt;=5),"Low",AND(5&lt;=J663+K663,J663+K663&lt;=15),"Medium",TRUE,"High")</f>
        <v>Medium</v>
      </c>
    </row>
    <row r="664" spans="1:18" x14ac:dyDescent="0.3">
      <c r="A664" s="2" t="s">
        <v>2644</v>
      </c>
      <c r="B664" s="5" t="str">
        <f>PROPER(online_course_student_data_1!B664)</f>
        <v>Louis Patrick</v>
      </c>
      <c r="C664" t="s">
        <v>2646</v>
      </c>
      <c r="D664" s="5" t="s">
        <v>17</v>
      </c>
      <c r="E664" s="5" t="s">
        <v>26</v>
      </c>
      <c r="F664" s="6">
        <f>IF(OR(ISBLANK(online_course_student_data_1!F664),online_course_student_data_1!F664=0),FLOOR(AVERAGE(online_course_student_data_1!F:F),1),online_course_student_data_1!F664)</f>
        <v>15</v>
      </c>
      <c r="G664" s="1">
        <v>45196</v>
      </c>
      <c r="H664" s="5" t="s">
        <v>165</v>
      </c>
      <c r="I664" s="5" t="s">
        <v>142</v>
      </c>
      <c r="J664" s="6">
        <f>IF(online_course_student_data_1!J664&lt;1,online_course_student_data_1!J664*100,online_course_student_data_1!J664)</f>
        <v>60</v>
      </c>
      <c r="K664">
        <f>IF(online_course_student_data_1!K664&gt;10,online_course_student_data_1!K664/60,online_course_student_data_1!K664)</f>
        <v>0.75</v>
      </c>
      <c r="L664" t="s">
        <v>36</v>
      </c>
      <c r="M664" s="6">
        <f>IF(OR(ISBLANK(online_course_student_data_1!M664),online_course_student_data_1!M664&gt;5),MEDIAN(online_course_student_data_1!M:M),online_course_student_data_1!M664)</f>
        <v>5</v>
      </c>
      <c r="N664" s="5" t="str">
        <f>IF(AND(Table2[[#This Row],[Completed]]="Yes",Table2[[#This Row],[Feedback_Rating]]&gt;=4),"Yes","No")</f>
        <v>No</v>
      </c>
      <c r="O664" t="s">
        <v>2647</v>
      </c>
      <c r="P664">
        <f>LEN(Table2[[#This Row],[Session_Attendance]])-LEN(SUBSTITUTE(Table2[[#This Row],[Session_Attendance]],",",""))+1</f>
        <v>8</v>
      </c>
      <c r="Q664" t="str" cm="1">
        <f t="array" ref="Q664">_xlfn.IFS(AND(18&lt;=F664,F664&lt;=22),"Student",AND(23&lt;=F664,F664&lt;=30),"Early Career",AND(31&lt;=F664,F664&lt;=40),"Mid Career",TRUE,"Senior")</f>
        <v>Senior</v>
      </c>
      <c r="R664" t="str" cm="1">
        <f t="array" ref="R664">_xlfn.IFS(AND(0&lt;=J664+K664,J664+K664&lt;=5),"Low",AND(5&lt;=J664+K664,J664+K664&lt;=15),"Medium",TRUE,"High")</f>
        <v>High</v>
      </c>
    </row>
    <row r="665" spans="1:18" x14ac:dyDescent="0.3">
      <c r="A665" s="3" t="s">
        <v>2648</v>
      </c>
      <c r="B665" s="5" t="str">
        <f>PROPER(online_course_student_data_1!B665)</f>
        <v>Seth Hill</v>
      </c>
      <c r="C665" t="s">
        <v>2650</v>
      </c>
      <c r="D665" s="5" t="s">
        <v>91</v>
      </c>
      <c r="E665" s="5" t="s">
        <v>48</v>
      </c>
      <c r="F665" s="6">
        <f>IF(OR(ISBLANK(online_course_student_data_1!F665),online_course_student_data_1!F665=0),FLOOR(AVERAGE(online_course_student_data_1!F:F),1),online_course_student_data_1!F665)</f>
        <v>15</v>
      </c>
      <c r="G665" s="1">
        <v>44806</v>
      </c>
      <c r="H665" s="5" t="s">
        <v>71</v>
      </c>
      <c r="I665" s="5" t="s">
        <v>35</v>
      </c>
      <c r="J665" s="6">
        <f>IF(online_course_student_data_1!J665&lt;1,online_course_student_data_1!J665*100,online_course_student_data_1!J665)</f>
        <v>51</v>
      </c>
      <c r="K665">
        <f>IF(online_course_student_data_1!K665&gt;10,online_course_student_data_1!K665/60,online_course_student_data_1!K665)</f>
        <v>1.5</v>
      </c>
      <c r="L665" t="s">
        <v>36</v>
      </c>
      <c r="M665" s="6">
        <f>IF(OR(ISBLANK(online_course_student_data_1!M665),online_course_student_data_1!M665&gt;5),MEDIAN(online_course_student_data_1!M:M),online_course_student_data_1!M665)</f>
        <v>4</v>
      </c>
      <c r="N665" s="5" t="str">
        <f>IF(AND(Table2[[#This Row],[Completed]]="Yes",Table2[[#This Row],[Feedback_Rating]]&gt;=4),"Yes","No")</f>
        <v>No</v>
      </c>
      <c r="O665" t="s">
        <v>2651</v>
      </c>
      <c r="P665">
        <f>LEN(Table2[[#This Row],[Session_Attendance]])-LEN(SUBSTITUTE(Table2[[#This Row],[Session_Attendance]],",",""))+1</f>
        <v>8</v>
      </c>
      <c r="Q665" t="str" cm="1">
        <f t="array" ref="Q665">_xlfn.IFS(AND(18&lt;=F665,F665&lt;=22),"Student",AND(23&lt;=F665,F665&lt;=30),"Early Career",AND(31&lt;=F665,F665&lt;=40),"Mid Career",TRUE,"Senior")</f>
        <v>Senior</v>
      </c>
      <c r="R665" t="str" cm="1">
        <f t="array" ref="R665">_xlfn.IFS(AND(0&lt;=J665+K665,J665+K665&lt;=5),"Low",AND(5&lt;=J665+K665,J665+K665&lt;=15),"Medium",TRUE,"High")</f>
        <v>High</v>
      </c>
    </row>
    <row r="666" spans="1:18" x14ac:dyDescent="0.3">
      <c r="A666" s="2" t="s">
        <v>2652</v>
      </c>
      <c r="B666" s="5" t="str">
        <f>PROPER(online_course_student_data_1!B666)</f>
        <v>Jacob Campos</v>
      </c>
      <c r="C666" t="s">
        <v>2654</v>
      </c>
      <c r="D666" s="5" t="s">
        <v>91</v>
      </c>
      <c r="E666" s="5" t="s">
        <v>48</v>
      </c>
      <c r="F666" s="6">
        <f>IF(OR(ISBLANK(online_course_student_data_1!F666),online_course_student_data_1!F666=0),FLOOR(AVERAGE(online_course_student_data_1!F:F),1),online_course_student_data_1!F666)</f>
        <v>33</v>
      </c>
      <c r="G666" s="1">
        <v>45424</v>
      </c>
      <c r="H666" s="5" t="s">
        <v>55</v>
      </c>
      <c r="I666" s="5" t="s">
        <v>56</v>
      </c>
      <c r="J666" s="6">
        <f>IF(online_course_student_data_1!J666&lt;1,online_course_student_data_1!J666*100,online_course_student_data_1!J666)</f>
        <v>66</v>
      </c>
      <c r="K666">
        <f>IF(online_course_student_data_1!K666&gt;10,online_course_student_data_1!K666/60,online_course_student_data_1!K666)</f>
        <v>1</v>
      </c>
      <c r="L666" t="s">
        <v>36</v>
      </c>
      <c r="M666" s="6">
        <f>IF(OR(ISBLANK(online_course_student_data_1!M666),online_course_student_data_1!M666&gt;5),MEDIAN(online_course_student_data_1!M:M),online_course_student_data_1!M666)</f>
        <v>5</v>
      </c>
      <c r="N666" s="5" t="str">
        <f>IF(AND(Table2[[#This Row],[Completed]]="Yes",Table2[[#This Row],[Feedback_Rating]]&gt;=4),"Yes","No")</f>
        <v>No</v>
      </c>
      <c r="O666" t="s">
        <v>2655</v>
      </c>
      <c r="P666">
        <f>LEN(Table2[[#This Row],[Session_Attendance]])-LEN(SUBSTITUTE(Table2[[#This Row],[Session_Attendance]],",",""))+1</f>
        <v>4</v>
      </c>
      <c r="Q666" t="str" cm="1">
        <f t="array" ref="Q666">_xlfn.IFS(AND(18&lt;=F666,F666&lt;=22),"Student",AND(23&lt;=F666,F666&lt;=30),"Early Career",AND(31&lt;=F666,F666&lt;=40),"Mid Career",TRUE,"Senior")</f>
        <v>Mid Career</v>
      </c>
      <c r="R666" t="str" cm="1">
        <f t="array" ref="R666">_xlfn.IFS(AND(0&lt;=J666+K666,J666+K666&lt;=5),"Low",AND(5&lt;=J666+K666,J666+K666&lt;=15),"Medium",TRUE,"High")</f>
        <v>High</v>
      </c>
    </row>
    <row r="667" spans="1:18" x14ac:dyDescent="0.3">
      <c r="A667" s="3" t="s">
        <v>2656</v>
      </c>
      <c r="B667" s="5" t="str">
        <f>PROPER(online_course_student_data_1!B667)</f>
        <v>Megan Murray</v>
      </c>
      <c r="C667" t="s">
        <v>2658</v>
      </c>
      <c r="D667" s="5" t="s">
        <v>91</v>
      </c>
      <c r="E667" s="5" t="s">
        <v>70</v>
      </c>
      <c r="F667" s="6">
        <f>IF(OR(ISBLANK(online_course_student_data_1!F667),online_course_student_data_1!F667=0),FLOOR(AVERAGE(online_course_student_data_1!F:F),1),online_course_student_data_1!F667)</f>
        <v>15</v>
      </c>
      <c r="G667" s="1">
        <v>45444</v>
      </c>
      <c r="H667" s="5" t="s">
        <v>65</v>
      </c>
      <c r="I667" s="5" t="s">
        <v>28</v>
      </c>
      <c r="J667" s="6">
        <f>IF(online_course_student_data_1!J667&lt;1,online_course_student_data_1!J667*100,online_course_student_data_1!J667)</f>
        <v>61</v>
      </c>
      <c r="K667">
        <f>IF(online_course_student_data_1!K667&gt;10,online_course_student_data_1!K667/60,online_course_student_data_1!K667)</f>
        <v>2</v>
      </c>
      <c r="L667" t="s">
        <v>29</v>
      </c>
      <c r="M667" s="6">
        <f>IF(OR(ISBLANK(online_course_student_data_1!M667),online_course_student_data_1!M667&gt;5),MEDIAN(online_course_student_data_1!M:M),online_course_student_data_1!M667)</f>
        <v>4</v>
      </c>
      <c r="N667" s="5" t="str">
        <f>IF(AND(Table2[[#This Row],[Completed]]="Yes",Table2[[#This Row],[Feedback_Rating]]&gt;=4),"Yes","No")</f>
        <v>Yes</v>
      </c>
      <c r="O667" t="s">
        <v>2659</v>
      </c>
      <c r="P667">
        <f>LEN(Table2[[#This Row],[Session_Attendance]])-LEN(SUBSTITUTE(Table2[[#This Row],[Session_Attendance]],",",""))+1</f>
        <v>3</v>
      </c>
      <c r="Q667" t="str" cm="1">
        <f t="array" ref="Q667">_xlfn.IFS(AND(18&lt;=F667,F667&lt;=22),"Student",AND(23&lt;=F667,F667&lt;=30),"Early Career",AND(31&lt;=F667,F667&lt;=40),"Mid Career",TRUE,"Senior")</f>
        <v>Senior</v>
      </c>
      <c r="R667" t="str" cm="1">
        <f t="array" ref="R667">_xlfn.IFS(AND(0&lt;=J667+K667,J667+K667&lt;=5),"Low",AND(5&lt;=J667+K667,J667+K667&lt;=15),"Medium",TRUE,"High")</f>
        <v>High</v>
      </c>
    </row>
    <row r="668" spans="1:18" x14ac:dyDescent="0.3">
      <c r="A668" s="2" t="s">
        <v>2660</v>
      </c>
      <c r="B668" s="5" t="str">
        <f>PROPER(online_course_student_data_1!B668)</f>
        <v>Michael Marshall</v>
      </c>
      <c r="C668" t="s">
        <v>2662</v>
      </c>
      <c r="D668" s="5" t="s">
        <v>17</v>
      </c>
      <c r="E668" s="5" t="s">
        <v>48</v>
      </c>
      <c r="F668" s="6">
        <f>IF(OR(ISBLANK(online_course_student_data_1!F668),online_course_student_data_1!F668=0),FLOOR(AVERAGE(online_course_student_data_1!F:F),1),online_course_student_data_1!F668)</f>
        <v>15</v>
      </c>
      <c r="G668" s="1">
        <v>44674</v>
      </c>
      <c r="H668" s="5" t="s">
        <v>165</v>
      </c>
      <c r="I668" s="5" t="s">
        <v>142</v>
      </c>
      <c r="J668" s="6">
        <f>IF(online_course_student_data_1!J668&lt;1,online_course_student_data_1!J668*100,online_course_student_data_1!J668)</f>
        <v>32</v>
      </c>
      <c r="K668">
        <f>IF(online_course_student_data_1!K668&gt;10,online_course_student_data_1!K668/60,online_course_student_data_1!K668)</f>
        <v>2</v>
      </c>
      <c r="L668" t="s">
        <v>29</v>
      </c>
      <c r="M668" s="6">
        <f>IF(OR(ISBLANK(online_course_student_data_1!M668),online_course_student_data_1!M668&gt;5),MEDIAN(online_course_student_data_1!M:M),online_course_student_data_1!M668)</f>
        <v>4</v>
      </c>
      <c r="N668" s="5" t="str">
        <f>IF(AND(Table2[[#This Row],[Completed]]="Yes",Table2[[#This Row],[Feedback_Rating]]&gt;=4),"Yes","No")</f>
        <v>Yes</v>
      </c>
      <c r="O668" t="s">
        <v>2663</v>
      </c>
      <c r="P668">
        <f>LEN(Table2[[#This Row],[Session_Attendance]])-LEN(SUBSTITUTE(Table2[[#This Row],[Session_Attendance]],",",""))+1</f>
        <v>7</v>
      </c>
      <c r="Q668" t="str" cm="1">
        <f t="array" ref="Q668">_xlfn.IFS(AND(18&lt;=F668,F668&lt;=22),"Student",AND(23&lt;=F668,F668&lt;=30),"Early Career",AND(31&lt;=F668,F668&lt;=40),"Mid Career",TRUE,"Senior")</f>
        <v>Senior</v>
      </c>
      <c r="R668" t="str" cm="1">
        <f t="array" ref="R668">_xlfn.IFS(AND(0&lt;=J668+K668,J668+K668&lt;=5),"Low",AND(5&lt;=J668+K668,J668+K668&lt;=15),"Medium",TRUE,"High")</f>
        <v>High</v>
      </c>
    </row>
    <row r="669" spans="1:18" x14ac:dyDescent="0.3">
      <c r="A669" s="3" t="s">
        <v>2664</v>
      </c>
      <c r="B669" s="5" t="str">
        <f>PROPER(online_course_student_data_1!B669)</f>
        <v>Carolyn Smith</v>
      </c>
      <c r="C669" t="s">
        <v>2666</v>
      </c>
      <c r="D669" s="5" t="s">
        <v>91</v>
      </c>
      <c r="E669" s="5" t="s">
        <v>85</v>
      </c>
      <c r="F669" s="6">
        <f>IF(OR(ISBLANK(online_course_student_data_1!F669),online_course_student_data_1!F669=0),FLOOR(AVERAGE(online_course_student_data_1!F:F),1),online_course_student_data_1!F669)</f>
        <v>15</v>
      </c>
      <c r="G669" s="1">
        <v>45337</v>
      </c>
      <c r="H669" s="5" t="s">
        <v>34</v>
      </c>
      <c r="I669" s="5" t="s">
        <v>35</v>
      </c>
      <c r="J669" s="6">
        <f>IF(online_course_student_data_1!J669&lt;1,online_course_student_data_1!J669*100,online_course_student_data_1!J669)</f>
        <v>91</v>
      </c>
      <c r="K669">
        <f>IF(online_course_student_data_1!K669&gt;10,online_course_student_data_1!K669/60,online_course_student_data_1!K669)</f>
        <v>1</v>
      </c>
      <c r="L669" t="s">
        <v>29</v>
      </c>
      <c r="M669" s="6">
        <f>IF(OR(ISBLANK(online_course_student_data_1!M669),online_course_student_data_1!M669&gt;5),MEDIAN(online_course_student_data_1!M:M),online_course_student_data_1!M669)</f>
        <v>4</v>
      </c>
      <c r="N669" s="5" t="str">
        <f>IF(AND(Table2[[#This Row],[Completed]]="Yes",Table2[[#This Row],[Feedback_Rating]]&gt;=4),"Yes","No")</f>
        <v>Yes</v>
      </c>
      <c r="O669" t="s">
        <v>2667</v>
      </c>
      <c r="P669">
        <f>LEN(Table2[[#This Row],[Session_Attendance]])-LEN(SUBSTITUTE(Table2[[#This Row],[Session_Attendance]],",",""))+1</f>
        <v>2</v>
      </c>
      <c r="Q669" t="str" cm="1">
        <f t="array" ref="Q669">_xlfn.IFS(AND(18&lt;=F669,F669&lt;=22),"Student",AND(23&lt;=F669,F669&lt;=30),"Early Career",AND(31&lt;=F669,F669&lt;=40),"Mid Career",TRUE,"Senior")</f>
        <v>Senior</v>
      </c>
      <c r="R669" t="str" cm="1">
        <f t="array" ref="R669">_xlfn.IFS(AND(0&lt;=J669+K669,J669+K669&lt;=5),"Low",AND(5&lt;=J669+K669,J669+K669&lt;=15),"Medium",TRUE,"High")</f>
        <v>High</v>
      </c>
    </row>
    <row r="670" spans="1:18" x14ac:dyDescent="0.3">
      <c r="A670" s="2" t="s">
        <v>2668</v>
      </c>
      <c r="B670" s="5" t="str">
        <f>PROPER(online_course_student_data_1!B670)</f>
        <v>Miguel Stafford</v>
      </c>
      <c r="C670" t="s">
        <v>2670</v>
      </c>
      <c r="D670" s="5" t="s">
        <v>91</v>
      </c>
      <c r="E670" s="5" t="s">
        <v>26</v>
      </c>
      <c r="F670" s="6">
        <f>IF(OR(ISBLANK(online_course_student_data_1!F670),online_course_student_data_1!F670=0),FLOOR(AVERAGE(online_course_student_data_1!F:F),1),online_course_student_data_1!F670)</f>
        <v>15</v>
      </c>
      <c r="G670" s="1">
        <v>45710</v>
      </c>
      <c r="H670" s="5" t="s">
        <v>19</v>
      </c>
      <c r="I670" s="5" t="s">
        <v>20</v>
      </c>
      <c r="J670" s="6">
        <f>IF(online_course_student_data_1!J670&lt;1,online_course_student_data_1!J670*100,online_course_student_data_1!J670)</f>
        <v>24</v>
      </c>
      <c r="K670">
        <f>IF(online_course_student_data_1!K670&gt;10,online_course_student_data_1!K670/60,online_course_student_data_1!K670)</f>
        <v>1</v>
      </c>
      <c r="L670" t="s">
        <v>29</v>
      </c>
      <c r="M670" s="6">
        <f>IF(OR(ISBLANK(online_course_student_data_1!M670),online_course_student_data_1!M670&gt;5),MEDIAN(online_course_student_data_1!M:M),online_course_student_data_1!M670)</f>
        <v>4</v>
      </c>
      <c r="N670" s="5" t="str">
        <f>IF(AND(Table2[[#This Row],[Completed]]="Yes",Table2[[#This Row],[Feedback_Rating]]&gt;=4),"Yes","No")</f>
        <v>Yes</v>
      </c>
      <c r="O670" t="s">
        <v>2671</v>
      </c>
      <c r="P670">
        <f>LEN(Table2[[#This Row],[Session_Attendance]])-LEN(SUBSTITUTE(Table2[[#This Row],[Session_Attendance]],",",""))+1</f>
        <v>6</v>
      </c>
      <c r="Q670" t="str" cm="1">
        <f t="array" ref="Q670">_xlfn.IFS(AND(18&lt;=F670,F670&lt;=22),"Student",AND(23&lt;=F670,F670&lt;=30),"Early Career",AND(31&lt;=F670,F670&lt;=40),"Mid Career",TRUE,"Senior")</f>
        <v>Senior</v>
      </c>
      <c r="R670" t="str" cm="1">
        <f t="array" ref="R670">_xlfn.IFS(AND(0&lt;=J670+K670,J670+K670&lt;=5),"Low",AND(5&lt;=J670+K670,J670+K670&lt;=15),"Medium",TRUE,"High")</f>
        <v>High</v>
      </c>
    </row>
    <row r="671" spans="1:18" x14ac:dyDescent="0.3">
      <c r="A671" s="3" t="s">
        <v>2672</v>
      </c>
      <c r="B671" s="5" t="str">
        <f>PROPER(online_course_student_data_1!B671)</f>
        <v>Raymond Wang</v>
      </c>
      <c r="C671" t="s">
        <v>2674</v>
      </c>
      <c r="D671" s="5" t="s">
        <v>91</v>
      </c>
      <c r="E671" s="5" t="s">
        <v>26</v>
      </c>
      <c r="F671" s="6">
        <f>IF(OR(ISBLANK(online_course_student_data_1!F671),online_course_student_data_1!F671=0),FLOOR(AVERAGE(online_course_student_data_1!F:F),1),online_course_student_data_1!F671)</f>
        <v>15</v>
      </c>
      <c r="G671" s="1">
        <v>45730</v>
      </c>
      <c r="H671" s="5" t="s">
        <v>43</v>
      </c>
      <c r="I671" s="5" t="s">
        <v>20</v>
      </c>
      <c r="J671" s="6">
        <f>IF(online_course_student_data_1!J671&lt;1,online_course_student_data_1!J671*100,online_course_student_data_1!J671)</f>
        <v>40</v>
      </c>
      <c r="K671">
        <f>IF(online_course_student_data_1!K671&gt;10,online_course_student_data_1!K671/60,online_course_student_data_1!K671)</f>
        <v>2</v>
      </c>
      <c r="L671" t="s">
        <v>29</v>
      </c>
      <c r="M671" s="6">
        <f>IF(OR(ISBLANK(online_course_student_data_1!M671),online_course_student_data_1!M671&gt;5),MEDIAN(online_course_student_data_1!M:M),online_course_student_data_1!M671)</f>
        <v>4</v>
      </c>
      <c r="N671" s="5" t="str">
        <f>IF(AND(Table2[[#This Row],[Completed]]="Yes",Table2[[#This Row],[Feedback_Rating]]&gt;=4),"Yes","No")</f>
        <v>Yes</v>
      </c>
      <c r="O671" t="s">
        <v>2675</v>
      </c>
      <c r="P671">
        <f>LEN(Table2[[#This Row],[Session_Attendance]])-LEN(SUBSTITUTE(Table2[[#This Row],[Session_Attendance]],",",""))+1</f>
        <v>4</v>
      </c>
      <c r="Q671" t="str" cm="1">
        <f t="array" ref="Q671">_xlfn.IFS(AND(18&lt;=F671,F671&lt;=22),"Student",AND(23&lt;=F671,F671&lt;=30),"Early Career",AND(31&lt;=F671,F671&lt;=40),"Mid Career",TRUE,"Senior")</f>
        <v>Senior</v>
      </c>
      <c r="R671" t="str" cm="1">
        <f t="array" ref="R671">_xlfn.IFS(AND(0&lt;=J671+K671,J671+K671&lt;=5),"Low",AND(5&lt;=J671+K671,J671+K671&lt;=15),"Medium",TRUE,"High")</f>
        <v>High</v>
      </c>
    </row>
    <row r="672" spans="1:18" x14ac:dyDescent="0.3">
      <c r="A672" s="2" t="s">
        <v>2676</v>
      </c>
      <c r="B672" s="5" t="str">
        <f>PROPER(online_course_student_data_1!B672)</f>
        <v>Anne Conley</v>
      </c>
      <c r="C672" t="s">
        <v>2678</v>
      </c>
      <c r="D672" s="5" t="s">
        <v>91</v>
      </c>
      <c r="E672" s="5" t="s">
        <v>42</v>
      </c>
      <c r="F672" s="6">
        <f>IF(OR(ISBLANK(online_course_student_data_1!F672),online_course_student_data_1!F672=0),FLOOR(AVERAGE(online_course_student_data_1!F:F),1),online_course_student_data_1!F672)</f>
        <v>15</v>
      </c>
      <c r="G672" s="1">
        <v>44956</v>
      </c>
      <c r="H672" s="5" t="s">
        <v>152</v>
      </c>
      <c r="I672" s="5" t="s">
        <v>56</v>
      </c>
      <c r="J672" s="6">
        <f>IF(online_course_student_data_1!J672&lt;1,online_course_student_data_1!J672*100,online_course_student_data_1!J672)</f>
        <v>37</v>
      </c>
      <c r="K672">
        <f>IF(online_course_student_data_1!K672&gt;10,online_course_student_data_1!K672/60,online_course_student_data_1!K672)</f>
        <v>2</v>
      </c>
      <c r="L672" t="s">
        <v>36</v>
      </c>
      <c r="M672" s="6">
        <f>IF(OR(ISBLANK(online_course_student_data_1!M672),online_course_student_data_1!M672&gt;5),MEDIAN(online_course_student_data_1!M:M),online_course_student_data_1!M672)</f>
        <v>4</v>
      </c>
      <c r="N672" s="5" t="str">
        <f>IF(AND(Table2[[#This Row],[Completed]]="Yes",Table2[[#This Row],[Feedback_Rating]]&gt;=4),"Yes","No")</f>
        <v>No</v>
      </c>
      <c r="O672" t="s">
        <v>2679</v>
      </c>
      <c r="P672">
        <f>LEN(Table2[[#This Row],[Session_Attendance]])-LEN(SUBSTITUTE(Table2[[#This Row],[Session_Attendance]],",",""))+1</f>
        <v>8</v>
      </c>
      <c r="Q672" t="str" cm="1">
        <f t="array" ref="Q672">_xlfn.IFS(AND(18&lt;=F672,F672&lt;=22),"Student",AND(23&lt;=F672,F672&lt;=30),"Early Career",AND(31&lt;=F672,F672&lt;=40),"Mid Career",TRUE,"Senior")</f>
        <v>Senior</v>
      </c>
      <c r="R672" t="str" cm="1">
        <f t="array" ref="R672">_xlfn.IFS(AND(0&lt;=J672+K672,J672+K672&lt;=5),"Low",AND(5&lt;=J672+K672,J672+K672&lt;=15),"Medium",TRUE,"High")</f>
        <v>High</v>
      </c>
    </row>
    <row r="673" spans="1:18" x14ac:dyDescent="0.3">
      <c r="A673" s="3" t="s">
        <v>2680</v>
      </c>
      <c r="B673" s="5" t="str">
        <f>PROPER(online_course_student_data_1!B673)</f>
        <v>David Rodriguez</v>
      </c>
      <c r="C673" t="s">
        <v>2682</v>
      </c>
      <c r="D673" s="5" t="s">
        <v>17</v>
      </c>
      <c r="E673" s="5" t="s">
        <v>85</v>
      </c>
      <c r="F673" s="6">
        <f>IF(OR(ISBLANK(online_course_student_data_1!F673),online_course_student_data_1!F673=0),FLOOR(AVERAGE(online_course_student_data_1!F:F),1),online_course_student_data_1!F673)</f>
        <v>15</v>
      </c>
      <c r="G673" s="1">
        <v>44979</v>
      </c>
      <c r="H673" s="5" t="s">
        <v>43</v>
      </c>
      <c r="I673" s="5" t="s">
        <v>20</v>
      </c>
      <c r="J673" s="6">
        <f>IF(online_course_student_data_1!J673&lt;1,online_course_student_data_1!J673*100,online_course_student_data_1!J673)</f>
        <v>88</v>
      </c>
      <c r="K673">
        <f>IF(online_course_student_data_1!K673&gt;10,online_course_student_data_1!K673/60,online_course_student_data_1!K673)</f>
        <v>2</v>
      </c>
      <c r="L673" t="s">
        <v>36</v>
      </c>
      <c r="M673" s="6">
        <f>IF(OR(ISBLANK(online_course_student_data_1!M673),online_course_student_data_1!M673&gt;5),MEDIAN(online_course_student_data_1!M:M),online_course_student_data_1!M673)</f>
        <v>1</v>
      </c>
      <c r="N673" s="5" t="str">
        <f>IF(AND(Table2[[#This Row],[Completed]]="Yes",Table2[[#This Row],[Feedback_Rating]]&gt;=4),"Yes","No")</f>
        <v>No</v>
      </c>
      <c r="O673" t="s">
        <v>2683</v>
      </c>
      <c r="P673">
        <f>LEN(Table2[[#This Row],[Session_Attendance]])-LEN(SUBSTITUTE(Table2[[#This Row],[Session_Attendance]],",",""))+1</f>
        <v>6</v>
      </c>
      <c r="Q673" t="str" cm="1">
        <f t="array" ref="Q673">_xlfn.IFS(AND(18&lt;=F673,F673&lt;=22),"Student",AND(23&lt;=F673,F673&lt;=30),"Early Career",AND(31&lt;=F673,F673&lt;=40),"Mid Career",TRUE,"Senior")</f>
        <v>Senior</v>
      </c>
      <c r="R673" t="str" cm="1">
        <f t="array" ref="R673">_xlfn.IFS(AND(0&lt;=J673+K673,J673+K673&lt;=5),"Low",AND(5&lt;=J673+K673,J673+K673&lt;=15),"Medium",TRUE,"High")</f>
        <v>High</v>
      </c>
    </row>
    <row r="674" spans="1:18" x14ac:dyDescent="0.3">
      <c r="A674" s="2" t="s">
        <v>2684</v>
      </c>
      <c r="B674" s="5" t="str">
        <f>PROPER(online_course_student_data_1!B674)</f>
        <v>Diana Hanson</v>
      </c>
      <c r="C674" t="s">
        <v>2686</v>
      </c>
      <c r="D674" s="5" t="s">
        <v>91</v>
      </c>
      <c r="E674" s="5" t="s">
        <v>48</v>
      </c>
      <c r="F674" s="6">
        <f>IF(OR(ISBLANK(online_course_student_data_1!F674),online_course_student_data_1!F674=0),FLOOR(AVERAGE(online_course_student_data_1!F:F),1),online_course_student_data_1!F674)</f>
        <v>15</v>
      </c>
      <c r="G674" s="1">
        <v>45262</v>
      </c>
      <c r="H674" s="5" t="s">
        <v>294</v>
      </c>
      <c r="I674" s="5" t="s">
        <v>20</v>
      </c>
      <c r="J674" s="6">
        <f>IF(online_course_student_data_1!J674&lt;1,online_course_student_data_1!J674*100,online_course_student_data_1!J674)</f>
        <v>93</v>
      </c>
      <c r="K674">
        <f>IF(online_course_student_data_1!K674&gt;10,online_course_student_data_1!K674/60,online_course_student_data_1!K674)</f>
        <v>1</v>
      </c>
      <c r="L674" t="s">
        <v>36</v>
      </c>
      <c r="M674" s="6">
        <f>IF(OR(ISBLANK(online_course_student_data_1!M674),online_course_student_data_1!M674&gt;5),MEDIAN(online_course_student_data_1!M:M),online_course_student_data_1!M674)</f>
        <v>4</v>
      </c>
      <c r="N674" s="5" t="str">
        <f>IF(AND(Table2[[#This Row],[Completed]]="Yes",Table2[[#This Row],[Feedback_Rating]]&gt;=4),"Yes","No")</f>
        <v>No</v>
      </c>
      <c r="O674" t="s">
        <v>2687</v>
      </c>
      <c r="P674">
        <f>LEN(Table2[[#This Row],[Session_Attendance]])-LEN(SUBSTITUTE(Table2[[#This Row],[Session_Attendance]],",",""))+1</f>
        <v>3</v>
      </c>
      <c r="Q674" t="str" cm="1">
        <f t="array" ref="Q674">_xlfn.IFS(AND(18&lt;=F674,F674&lt;=22),"Student",AND(23&lt;=F674,F674&lt;=30),"Early Career",AND(31&lt;=F674,F674&lt;=40),"Mid Career",TRUE,"Senior")</f>
        <v>Senior</v>
      </c>
      <c r="R674" t="str" cm="1">
        <f t="array" ref="R674">_xlfn.IFS(AND(0&lt;=J674+K674,J674+K674&lt;=5),"Low",AND(5&lt;=J674+K674,J674+K674&lt;=15),"Medium",TRUE,"High")</f>
        <v>High</v>
      </c>
    </row>
    <row r="675" spans="1:18" x14ac:dyDescent="0.3">
      <c r="A675" s="3" t="s">
        <v>2688</v>
      </c>
      <c r="B675" s="5" t="str">
        <f>PROPER(online_course_student_data_1!B675)</f>
        <v>Mark Price</v>
      </c>
      <c r="C675" t="s">
        <v>2690</v>
      </c>
      <c r="D675" s="5" t="s">
        <v>91</v>
      </c>
      <c r="E675" s="5" t="s">
        <v>42</v>
      </c>
      <c r="F675" s="6">
        <f>IF(OR(ISBLANK(online_course_student_data_1!F675),online_course_student_data_1!F675=0),FLOOR(AVERAGE(online_course_student_data_1!F:F),1),online_course_student_data_1!F675)</f>
        <v>40</v>
      </c>
      <c r="G675" s="1">
        <v>44924</v>
      </c>
      <c r="H675" s="5" t="s">
        <v>229</v>
      </c>
      <c r="I675" s="5" t="s">
        <v>142</v>
      </c>
      <c r="J675" s="6">
        <f>IF(online_course_student_data_1!J675&lt;1,online_course_student_data_1!J675*100,online_course_student_data_1!J675)</f>
        <v>60</v>
      </c>
      <c r="K675">
        <f>IF(online_course_student_data_1!K675&gt;10,online_course_student_data_1!K675/60,online_course_student_data_1!K675)</f>
        <v>2</v>
      </c>
      <c r="L675" t="s">
        <v>29</v>
      </c>
      <c r="M675" s="6">
        <f>IF(OR(ISBLANK(online_course_student_data_1!M675),online_course_student_data_1!M675&gt;5),MEDIAN(online_course_student_data_1!M:M),online_course_student_data_1!M675)</f>
        <v>3</v>
      </c>
      <c r="N675" s="5" t="str">
        <f>IF(AND(Table2[[#This Row],[Completed]]="Yes",Table2[[#This Row],[Feedback_Rating]]&gt;=4),"Yes","No")</f>
        <v>No</v>
      </c>
      <c r="O675" t="s">
        <v>2691</v>
      </c>
      <c r="P675">
        <f>LEN(Table2[[#This Row],[Session_Attendance]])-LEN(SUBSTITUTE(Table2[[#This Row],[Session_Attendance]],",",""))+1</f>
        <v>7</v>
      </c>
      <c r="Q675" t="str" cm="1">
        <f t="array" ref="Q675">_xlfn.IFS(AND(18&lt;=F675,F675&lt;=22),"Student",AND(23&lt;=F675,F675&lt;=30),"Early Career",AND(31&lt;=F675,F675&lt;=40),"Mid Career",TRUE,"Senior")</f>
        <v>Mid Career</v>
      </c>
      <c r="R675" t="str" cm="1">
        <f t="array" ref="R675">_xlfn.IFS(AND(0&lt;=J675+K675,J675+K675&lt;=5),"Low",AND(5&lt;=J675+K675,J675+K675&lt;=15),"Medium",TRUE,"High")</f>
        <v>High</v>
      </c>
    </row>
    <row r="676" spans="1:18" x14ac:dyDescent="0.3">
      <c r="A676" s="2" t="s">
        <v>2692</v>
      </c>
      <c r="B676" s="5" t="str">
        <f>PROPER(online_course_student_data_1!B676)</f>
        <v>Kevin Mcneil</v>
      </c>
      <c r="C676" t="s">
        <v>2694</v>
      </c>
      <c r="D676" s="5" t="s">
        <v>91</v>
      </c>
      <c r="E676" s="5" t="s">
        <v>48</v>
      </c>
      <c r="F676" s="6">
        <f>IF(OR(ISBLANK(online_course_student_data_1!F676),online_course_student_data_1!F676=0),FLOOR(AVERAGE(online_course_student_data_1!F:F),1),online_course_student_data_1!F676)</f>
        <v>38</v>
      </c>
      <c r="G676" s="1">
        <v>45355</v>
      </c>
      <c r="H676" s="5" t="s">
        <v>152</v>
      </c>
      <c r="I676" s="5" t="s">
        <v>56</v>
      </c>
      <c r="J676" s="6">
        <f>IF(online_course_student_data_1!J676&lt;1,online_course_student_data_1!J676*100,online_course_student_data_1!J676)</f>
        <v>74</v>
      </c>
      <c r="K676">
        <f>IF(online_course_student_data_1!K676&gt;10,online_course_student_data_1!K676/60,online_course_student_data_1!K676)</f>
        <v>2</v>
      </c>
      <c r="L676" t="s">
        <v>36</v>
      </c>
      <c r="M676" s="6">
        <f>IF(OR(ISBLANK(online_course_student_data_1!M676),online_course_student_data_1!M676&gt;5),MEDIAN(online_course_student_data_1!M:M),online_course_student_data_1!M676)</f>
        <v>4</v>
      </c>
      <c r="N676" s="5" t="str">
        <f>IF(AND(Table2[[#This Row],[Completed]]="Yes",Table2[[#This Row],[Feedback_Rating]]&gt;=4),"Yes","No")</f>
        <v>No</v>
      </c>
      <c r="O676" t="s">
        <v>2695</v>
      </c>
      <c r="P676">
        <f>LEN(Table2[[#This Row],[Session_Attendance]])-LEN(SUBSTITUTE(Table2[[#This Row],[Session_Attendance]],",",""))+1</f>
        <v>3</v>
      </c>
      <c r="Q676" t="str" cm="1">
        <f t="array" ref="Q676">_xlfn.IFS(AND(18&lt;=F676,F676&lt;=22),"Student",AND(23&lt;=F676,F676&lt;=30),"Early Career",AND(31&lt;=F676,F676&lt;=40),"Mid Career",TRUE,"Senior")</f>
        <v>Mid Career</v>
      </c>
      <c r="R676" t="str" cm="1">
        <f t="array" ref="R676">_xlfn.IFS(AND(0&lt;=J676+K676,J676+K676&lt;=5),"Low",AND(5&lt;=J676+K676,J676+K676&lt;=15),"Medium",TRUE,"High")</f>
        <v>High</v>
      </c>
    </row>
    <row r="677" spans="1:18" x14ac:dyDescent="0.3">
      <c r="A677" s="3" t="s">
        <v>2696</v>
      </c>
      <c r="B677" s="5" t="str">
        <f>PROPER(online_course_student_data_1!B677)</f>
        <v>Mr. James May Ii</v>
      </c>
      <c r="C677" t="s">
        <v>4733</v>
      </c>
      <c r="D677" s="5" t="s">
        <v>17</v>
      </c>
      <c r="E677" s="5" t="s">
        <v>48</v>
      </c>
      <c r="F677" s="6">
        <f>IF(OR(ISBLANK(online_course_student_data_1!F677),online_course_student_data_1!F677=0),FLOOR(AVERAGE(online_course_student_data_1!F:F),1),online_course_student_data_1!F677)</f>
        <v>15</v>
      </c>
      <c r="G677" s="1">
        <v>45620</v>
      </c>
      <c r="H677" s="5" t="s">
        <v>55</v>
      </c>
      <c r="I677" s="5" t="s">
        <v>56</v>
      </c>
      <c r="J677" s="6">
        <f>IF(online_course_student_data_1!J677&lt;1,online_course_student_data_1!J677*100,online_course_student_data_1!J677)</f>
        <v>95</v>
      </c>
      <c r="K677">
        <f>IF(online_course_student_data_1!K677&gt;10,online_course_student_data_1!K677/60,online_course_student_data_1!K677)</f>
        <v>1.5</v>
      </c>
      <c r="L677" t="s">
        <v>36</v>
      </c>
      <c r="M677" s="6">
        <f>IF(OR(ISBLANK(online_course_student_data_1!M677),online_course_student_data_1!M677&gt;5),MEDIAN(online_course_student_data_1!M:M),online_course_student_data_1!M677)</f>
        <v>2</v>
      </c>
      <c r="N677" s="5" t="str">
        <f>IF(AND(Table2[[#This Row],[Completed]]="Yes",Table2[[#This Row],[Feedback_Rating]]&gt;=4),"Yes","No")</f>
        <v>No</v>
      </c>
      <c r="O677" t="s">
        <v>2698</v>
      </c>
      <c r="P677">
        <f>LEN(Table2[[#This Row],[Session_Attendance]])-LEN(SUBSTITUTE(Table2[[#This Row],[Session_Attendance]],",",""))+1</f>
        <v>3</v>
      </c>
      <c r="Q677" t="str" cm="1">
        <f t="array" ref="Q677">_xlfn.IFS(AND(18&lt;=F677,F677&lt;=22),"Student",AND(23&lt;=F677,F677&lt;=30),"Early Career",AND(31&lt;=F677,F677&lt;=40),"Mid Career",TRUE,"Senior")</f>
        <v>Senior</v>
      </c>
      <c r="R677" t="str" cm="1">
        <f t="array" ref="R677">_xlfn.IFS(AND(0&lt;=J677+K677,J677+K677&lt;=5),"Low",AND(5&lt;=J677+K677,J677+K677&lt;=15),"Medium",TRUE,"High")</f>
        <v>High</v>
      </c>
    </row>
    <row r="678" spans="1:18" x14ac:dyDescent="0.3">
      <c r="A678" s="2" t="s">
        <v>2699</v>
      </c>
      <c r="B678" s="5" t="str">
        <f>PROPER(online_course_student_data_1!B678)</f>
        <v>Brandy Stewart</v>
      </c>
      <c r="C678" t="s">
        <v>2701</v>
      </c>
      <c r="D678" s="5" t="s">
        <v>91</v>
      </c>
      <c r="E678" s="5" t="s">
        <v>48</v>
      </c>
      <c r="F678" s="6">
        <f>IF(OR(ISBLANK(online_course_student_data_1!F678),online_course_student_data_1!F678=0),FLOOR(AVERAGE(online_course_student_data_1!F:F),1),online_course_student_data_1!F678)</f>
        <v>15</v>
      </c>
      <c r="G678" s="1">
        <v>45587</v>
      </c>
      <c r="H678" s="5" t="s">
        <v>19</v>
      </c>
      <c r="I678" s="5" t="s">
        <v>20</v>
      </c>
      <c r="J678" s="6">
        <f>IF(online_course_student_data_1!J678&lt;1,online_course_student_data_1!J678*100,online_course_student_data_1!J678)</f>
        <v>6</v>
      </c>
      <c r="K678">
        <f>IF(online_course_student_data_1!K678&gt;10,online_course_student_data_1!K678/60,online_course_student_data_1!K678)</f>
        <v>2</v>
      </c>
      <c r="L678" t="s">
        <v>29</v>
      </c>
      <c r="M678" s="6">
        <f>IF(OR(ISBLANK(online_course_student_data_1!M678),online_course_student_data_1!M678&gt;5),MEDIAN(online_course_student_data_1!M:M),online_course_student_data_1!M678)</f>
        <v>1</v>
      </c>
      <c r="N678" s="5" t="str">
        <f>IF(AND(Table2[[#This Row],[Completed]]="Yes",Table2[[#This Row],[Feedback_Rating]]&gt;=4),"Yes","No")</f>
        <v>No</v>
      </c>
      <c r="O678" t="s">
        <v>1417</v>
      </c>
      <c r="P678">
        <f>LEN(Table2[[#This Row],[Session_Attendance]])-LEN(SUBSTITUTE(Table2[[#This Row],[Session_Attendance]],",",""))+1</f>
        <v>6</v>
      </c>
      <c r="Q678" t="str" cm="1">
        <f t="array" ref="Q678">_xlfn.IFS(AND(18&lt;=F678,F678&lt;=22),"Student",AND(23&lt;=F678,F678&lt;=30),"Early Career",AND(31&lt;=F678,F678&lt;=40),"Mid Career",TRUE,"Senior")</f>
        <v>Senior</v>
      </c>
      <c r="R678" t="str" cm="1">
        <f t="array" ref="R678">_xlfn.IFS(AND(0&lt;=J678+K678,J678+K678&lt;=5),"Low",AND(5&lt;=J678+K678,J678+K678&lt;=15),"Medium",TRUE,"High")</f>
        <v>Medium</v>
      </c>
    </row>
    <row r="679" spans="1:18" x14ac:dyDescent="0.3">
      <c r="A679" s="3" t="s">
        <v>2702</v>
      </c>
      <c r="B679" s="5" t="str">
        <f>PROPER(online_course_student_data_1!B679)</f>
        <v>Mary Wright</v>
      </c>
      <c r="C679" t="s">
        <v>2704</v>
      </c>
      <c r="D679" s="5" t="s">
        <v>17</v>
      </c>
      <c r="E679" s="5" t="s">
        <v>48</v>
      </c>
      <c r="F679" s="6">
        <f>IF(OR(ISBLANK(online_course_student_data_1!F679),online_course_student_data_1!F679=0),FLOOR(AVERAGE(online_course_student_data_1!F:F),1),online_course_student_data_1!F679)</f>
        <v>15</v>
      </c>
      <c r="G679" s="1">
        <v>45190</v>
      </c>
      <c r="H679" s="5" t="s">
        <v>19</v>
      </c>
      <c r="I679" s="5" t="s">
        <v>20</v>
      </c>
      <c r="J679" s="6">
        <f>IF(online_course_student_data_1!J679&lt;1,online_course_student_data_1!J679*100,online_course_student_data_1!J679)</f>
        <v>76</v>
      </c>
      <c r="K679">
        <f>IF(online_course_student_data_1!K679&gt;10,online_course_student_data_1!K679/60,online_course_student_data_1!K679)</f>
        <v>2</v>
      </c>
      <c r="L679" t="s">
        <v>36</v>
      </c>
      <c r="M679" s="6">
        <f>IF(OR(ISBLANK(online_course_student_data_1!M679),online_course_student_data_1!M679&gt;5),MEDIAN(online_course_student_data_1!M:M),online_course_student_data_1!M679)</f>
        <v>2</v>
      </c>
      <c r="N679" s="5" t="str">
        <f>IF(AND(Table2[[#This Row],[Completed]]="Yes",Table2[[#This Row],[Feedback_Rating]]&gt;=4),"Yes","No")</f>
        <v>No</v>
      </c>
      <c r="O679" t="s">
        <v>2705</v>
      </c>
      <c r="P679">
        <f>LEN(Table2[[#This Row],[Session_Attendance]])-LEN(SUBSTITUTE(Table2[[#This Row],[Session_Attendance]],",",""))+1</f>
        <v>7</v>
      </c>
      <c r="Q679" t="str" cm="1">
        <f t="array" ref="Q679">_xlfn.IFS(AND(18&lt;=F679,F679&lt;=22),"Student",AND(23&lt;=F679,F679&lt;=30),"Early Career",AND(31&lt;=F679,F679&lt;=40),"Mid Career",TRUE,"Senior")</f>
        <v>Senior</v>
      </c>
      <c r="R679" t="str" cm="1">
        <f t="array" ref="R679">_xlfn.IFS(AND(0&lt;=J679+K679,J679+K679&lt;=5),"Low",AND(5&lt;=J679+K679,J679+K679&lt;=15),"Medium",TRUE,"High")</f>
        <v>High</v>
      </c>
    </row>
    <row r="680" spans="1:18" x14ac:dyDescent="0.3">
      <c r="A680" s="2" t="s">
        <v>2706</v>
      </c>
      <c r="B680" s="5" t="str">
        <f>PROPER(online_course_student_data_1!B680)</f>
        <v>Teresa Martinez Md</v>
      </c>
      <c r="C680" t="s">
        <v>2708</v>
      </c>
      <c r="D680" s="5" t="s">
        <v>17</v>
      </c>
      <c r="E680" s="5" t="s">
        <v>26</v>
      </c>
      <c r="F680" s="6">
        <f>IF(OR(ISBLANK(online_course_student_data_1!F680),online_course_student_data_1!F680=0),FLOOR(AVERAGE(online_course_student_data_1!F:F),1),online_course_student_data_1!F680)</f>
        <v>15</v>
      </c>
      <c r="G680" s="1">
        <v>44766</v>
      </c>
      <c r="H680" s="5" t="s">
        <v>55</v>
      </c>
      <c r="I680" s="5" t="s">
        <v>56</v>
      </c>
      <c r="J680" s="6">
        <f>IF(online_course_student_data_1!J680&lt;1,online_course_student_data_1!J680*100,online_course_student_data_1!J680)</f>
        <v>15</v>
      </c>
      <c r="K680">
        <f>IF(online_course_student_data_1!K680&gt;10,online_course_student_data_1!K680/60,online_course_student_data_1!K680)</f>
        <v>1.5</v>
      </c>
      <c r="L680" t="s">
        <v>36</v>
      </c>
      <c r="M680" s="6">
        <f>IF(OR(ISBLANK(online_course_student_data_1!M680),online_course_student_data_1!M680&gt;5),MEDIAN(online_course_student_data_1!M:M),online_course_student_data_1!M680)</f>
        <v>4</v>
      </c>
      <c r="N680" s="5" t="str">
        <f>IF(AND(Table2[[#This Row],[Completed]]="Yes",Table2[[#This Row],[Feedback_Rating]]&gt;=4),"Yes","No")</f>
        <v>No</v>
      </c>
      <c r="O680" t="s">
        <v>2709</v>
      </c>
      <c r="P680">
        <f>LEN(Table2[[#This Row],[Session_Attendance]])-LEN(SUBSTITUTE(Table2[[#This Row],[Session_Attendance]],",",""))+1</f>
        <v>1</v>
      </c>
      <c r="Q680" t="str" cm="1">
        <f t="array" ref="Q680">_xlfn.IFS(AND(18&lt;=F680,F680&lt;=22),"Student",AND(23&lt;=F680,F680&lt;=30),"Early Career",AND(31&lt;=F680,F680&lt;=40),"Mid Career",TRUE,"Senior")</f>
        <v>Senior</v>
      </c>
      <c r="R680" t="str" cm="1">
        <f t="array" ref="R680">_xlfn.IFS(AND(0&lt;=J680+K680,J680+K680&lt;=5),"Low",AND(5&lt;=J680+K680,J680+K680&lt;=15),"Medium",TRUE,"High")</f>
        <v>High</v>
      </c>
    </row>
    <row r="681" spans="1:18" x14ac:dyDescent="0.3">
      <c r="A681" s="3" t="s">
        <v>2710</v>
      </c>
      <c r="B681" s="5" t="str">
        <f>PROPER(online_course_student_data_1!B681)</f>
        <v>Jerome Reid</v>
      </c>
      <c r="C681" t="s">
        <v>2712</v>
      </c>
      <c r="D681" s="5" t="s">
        <v>91</v>
      </c>
      <c r="E681" s="5" t="s">
        <v>70</v>
      </c>
      <c r="F681" s="6">
        <f>IF(OR(ISBLANK(online_course_student_data_1!F681),online_course_student_data_1!F681=0),FLOOR(AVERAGE(online_course_student_data_1!F:F),1),online_course_student_data_1!F681)</f>
        <v>28</v>
      </c>
      <c r="G681" s="1">
        <v>45316</v>
      </c>
      <c r="H681" s="5" t="s">
        <v>71</v>
      </c>
      <c r="I681" s="5" t="s">
        <v>35</v>
      </c>
      <c r="J681" s="6">
        <f>IF(online_course_student_data_1!J681&lt;1,online_course_student_data_1!J681*100,online_course_student_data_1!J681)</f>
        <v>61</v>
      </c>
      <c r="K681">
        <f>IF(online_course_student_data_1!K681&gt;10,online_course_student_data_1!K681/60,online_course_student_data_1!K681)</f>
        <v>0.75</v>
      </c>
      <c r="L681" t="s">
        <v>29</v>
      </c>
      <c r="M681" s="6">
        <f>IF(OR(ISBLANK(online_course_student_data_1!M681),online_course_student_data_1!M681&gt;5),MEDIAN(online_course_student_data_1!M:M),online_course_student_data_1!M681)</f>
        <v>4</v>
      </c>
      <c r="N681" s="5" t="str">
        <f>IF(AND(Table2[[#This Row],[Completed]]="Yes",Table2[[#This Row],[Feedback_Rating]]&gt;=4),"Yes","No")</f>
        <v>Yes</v>
      </c>
      <c r="O681" t="s">
        <v>2713</v>
      </c>
      <c r="P681">
        <f>LEN(Table2[[#This Row],[Session_Attendance]])-LEN(SUBSTITUTE(Table2[[#This Row],[Session_Attendance]],",",""))+1</f>
        <v>2</v>
      </c>
      <c r="Q681" t="str" cm="1">
        <f t="array" ref="Q681">_xlfn.IFS(AND(18&lt;=F681,F681&lt;=22),"Student",AND(23&lt;=F681,F681&lt;=30),"Early Career",AND(31&lt;=F681,F681&lt;=40),"Mid Career",TRUE,"Senior")</f>
        <v>Early Career</v>
      </c>
      <c r="R681" t="str" cm="1">
        <f t="array" ref="R681">_xlfn.IFS(AND(0&lt;=J681+K681,J681+K681&lt;=5),"Low",AND(5&lt;=J681+K681,J681+K681&lt;=15),"Medium",TRUE,"High")</f>
        <v>High</v>
      </c>
    </row>
    <row r="682" spans="1:18" x14ac:dyDescent="0.3">
      <c r="A682" s="2" t="s">
        <v>2714</v>
      </c>
      <c r="B682" s="5" t="str">
        <f>PROPER(online_course_student_data_1!B682)</f>
        <v>Nancy Wolf</v>
      </c>
      <c r="C682" t="s">
        <v>2716</v>
      </c>
      <c r="D682" s="5" t="s">
        <v>17</v>
      </c>
      <c r="E682" s="5" t="s">
        <v>85</v>
      </c>
      <c r="F682" s="6">
        <f>IF(OR(ISBLANK(online_course_student_data_1!F682),online_course_student_data_1!F682=0),FLOOR(AVERAGE(online_course_student_data_1!F:F),1),online_course_student_data_1!F682)</f>
        <v>39</v>
      </c>
      <c r="G682" s="1">
        <v>45244</v>
      </c>
      <c r="H682" s="5" t="s">
        <v>165</v>
      </c>
      <c r="I682" s="5" t="s">
        <v>142</v>
      </c>
      <c r="J682" s="6">
        <f>IF(online_course_student_data_1!J682&lt;1,online_course_student_data_1!J682*100,online_course_student_data_1!J682)</f>
        <v>68</v>
      </c>
      <c r="K682">
        <f>IF(online_course_student_data_1!K682&gt;10,online_course_student_data_1!K682/60,online_course_student_data_1!K682)</f>
        <v>2</v>
      </c>
      <c r="L682" t="s">
        <v>29</v>
      </c>
      <c r="M682" s="6">
        <f>IF(OR(ISBLANK(online_course_student_data_1!M682),online_course_student_data_1!M682&gt;5),MEDIAN(online_course_student_data_1!M:M),online_course_student_data_1!M682)</f>
        <v>4</v>
      </c>
      <c r="N682" s="5" t="str">
        <f>IF(AND(Table2[[#This Row],[Completed]]="Yes",Table2[[#This Row],[Feedback_Rating]]&gt;=4),"Yes","No")</f>
        <v>Yes</v>
      </c>
      <c r="O682" t="s">
        <v>2717</v>
      </c>
      <c r="P682">
        <f>LEN(Table2[[#This Row],[Session_Attendance]])-LEN(SUBSTITUTE(Table2[[#This Row],[Session_Attendance]],",",""))+1</f>
        <v>1</v>
      </c>
      <c r="Q682" t="str" cm="1">
        <f t="array" ref="Q682">_xlfn.IFS(AND(18&lt;=F682,F682&lt;=22),"Student",AND(23&lt;=F682,F682&lt;=30),"Early Career",AND(31&lt;=F682,F682&lt;=40),"Mid Career",TRUE,"Senior")</f>
        <v>Mid Career</v>
      </c>
      <c r="R682" t="str" cm="1">
        <f t="array" ref="R682">_xlfn.IFS(AND(0&lt;=J682+K682,J682+K682&lt;=5),"Low",AND(5&lt;=J682+K682,J682+K682&lt;=15),"Medium",TRUE,"High")</f>
        <v>High</v>
      </c>
    </row>
    <row r="683" spans="1:18" x14ac:dyDescent="0.3">
      <c r="A683" s="3" t="s">
        <v>2718</v>
      </c>
      <c r="B683" s="5" t="str">
        <f>PROPER(online_course_student_data_1!B683)</f>
        <v>Dawn Ford</v>
      </c>
      <c r="C683" t="s">
        <v>2720</v>
      </c>
      <c r="D683" s="5" t="s">
        <v>91</v>
      </c>
      <c r="E683" s="5" t="s">
        <v>26</v>
      </c>
      <c r="F683" s="6">
        <f>IF(OR(ISBLANK(online_course_student_data_1!F683),online_course_student_data_1!F683=0),FLOOR(AVERAGE(online_course_student_data_1!F:F),1),online_course_student_data_1!F683)</f>
        <v>20</v>
      </c>
      <c r="G683" s="1">
        <v>45124</v>
      </c>
      <c r="H683" s="5" t="s">
        <v>229</v>
      </c>
      <c r="I683" s="5" t="s">
        <v>142</v>
      </c>
      <c r="J683" s="6">
        <f>IF(online_course_student_data_1!J683&lt;1,online_course_student_data_1!J683*100,online_course_student_data_1!J683)</f>
        <v>16</v>
      </c>
      <c r="K683">
        <f>IF(online_course_student_data_1!K683&gt;10,online_course_student_data_1!K683/60,online_course_student_data_1!K683)</f>
        <v>2</v>
      </c>
      <c r="L683" t="s">
        <v>29</v>
      </c>
      <c r="M683" s="6">
        <f>IF(OR(ISBLANK(online_course_student_data_1!M683),online_course_student_data_1!M683&gt;5),MEDIAN(online_course_student_data_1!M:M),online_course_student_data_1!M683)</f>
        <v>5</v>
      </c>
      <c r="N683" s="5" t="str">
        <f>IF(AND(Table2[[#This Row],[Completed]]="Yes",Table2[[#This Row],[Feedback_Rating]]&gt;=4),"Yes","No")</f>
        <v>Yes</v>
      </c>
      <c r="O683" t="s">
        <v>2721</v>
      </c>
      <c r="P683">
        <f>LEN(Table2[[#This Row],[Session_Attendance]])-LEN(SUBSTITUTE(Table2[[#This Row],[Session_Attendance]],",",""))+1</f>
        <v>8</v>
      </c>
      <c r="Q683" t="str" cm="1">
        <f t="array" ref="Q683">_xlfn.IFS(AND(18&lt;=F683,F683&lt;=22),"Student",AND(23&lt;=F683,F683&lt;=30),"Early Career",AND(31&lt;=F683,F683&lt;=40),"Mid Career",TRUE,"Senior")</f>
        <v>Student</v>
      </c>
      <c r="R683" t="str" cm="1">
        <f t="array" ref="R683">_xlfn.IFS(AND(0&lt;=J683+K683,J683+K683&lt;=5),"Low",AND(5&lt;=J683+K683,J683+K683&lt;=15),"Medium",TRUE,"High")</f>
        <v>High</v>
      </c>
    </row>
    <row r="684" spans="1:18" x14ac:dyDescent="0.3">
      <c r="A684" s="2" t="s">
        <v>2722</v>
      </c>
      <c r="B684" s="5" t="str">
        <f>PROPER(online_course_student_data_1!B684)</f>
        <v>Colton Smith</v>
      </c>
      <c r="C684" t="s">
        <v>2724</v>
      </c>
      <c r="D684" s="5" t="s">
        <v>91</v>
      </c>
      <c r="E684" s="5" t="s">
        <v>26</v>
      </c>
      <c r="F684" s="6">
        <f>IF(OR(ISBLANK(online_course_student_data_1!F684),online_course_student_data_1!F684=0),FLOOR(AVERAGE(online_course_student_data_1!F:F),1),online_course_student_data_1!F684)</f>
        <v>32</v>
      </c>
      <c r="G684" s="1">
        <v>45175</v>
      </c>
      <c r="H684" s="5" t="s">
        <v>86</v>
      </c>
      <c r="I684" s="5" t="s">
        <v>28</v>
      </c>
      <c r="J684" s="6">
        <f>IF(online_course_student_data_1!J684&lt;1,online_course_student_data_1!J684*100,online_course_student_data_1!J684)</f>
        <v>38</v>
      </c>
      <c r="K684">
        <f>IF(online_course_student_data_1!K684&gt;10,online_course_student_data_1!K684/60,online_course_student_data_1!K684)</f>
        <v>1</v>
      </c>
      <c r="L684" t="s">
        <v>36</v>
      </c>
      <c r="M684" s="6">
        <f>IF(OR(ISBLANK(online_course_student_data_1!M684),online_course_student_data_1!M684&gt;5),MEDIAN(online_course_student_data_1!M:M),online_course_student_data_1!M684)</f>
        <v>1</v>
      </c>
      <c r="N684" s="5" t="str">
        <f>IF(AND(Table2[[#This Row],[Completed]]="Yes",Table2[[#This Row],[Feedback_Rating]]&gt;=4),"Yes","No")</f>
        <v>No</v>
      </c>
      <c r="O684" t="s">
        <v>2725</v>
      </c>
      <c r="P684">
        <f>LEN(Table2[[#This Row],[Session_Attendance]])-LEN(SUBSTITUTE(Table2[[#This Row],[Session_Attendance]],",",""))+1</f>
        <v>7</v>
      </c>
      <c r="Q684" t="str" cm="1">
        <f t="array" ref="Q684">_xlfn.IFS(AND(18&lt;=F684,F684&lt;=22),"Student",AND(23&lt;=F684,F684&lt;=30),"Early Career",AND(31&lt;=F684,F684&lt;=40),"Mid Career",TRUE,"Senior")</f>
        <v>Mid Career</v>
      </c>
      <c r="R684" t="str" cm="1">
        <f t="array" ref="R684">_xlfn.IFS(AND(0&lt;=J684+K684,J684+K684&lt;=5),"Low",AND(5&lt;=J684+K684,J684+K684&lt;=15),"Medium",TRUE,"High")</f>
        <v>High</v>
      </c>
    </row>
    <row r="685" spans="1:18" x14ac:dyDescent="0.3">
      <c r="A685" s="3" t="s">
        <v>2726</v>
      </c>
      <c r="B685" s="5" t="str">
        <f>PROPER(online_course_student_data_1!B685)</f>
        <v>Mrs. Stacey Riddle</v>
      </c>
      <c r="C685" t="s">
        <v>2728</v>
      </c>
      <c r="D685" s="5" t="s">
        <v>17</v>
      </c>
      <c r="E685" s="5" t="s">
        <v>26</v>
      </c>
      <c r="F685" s="6">
        <f>IF(OR(ISBLANK(online_course_student_data_1!F685),online_course_student_data_1!F685=0),FLOOR(AVERAGE(online_course_student_data_1!F:F),1),online_course_student_data_1!F685)</f>
        <v>24</v>
      </c>
      <c r="G685" s="1">
        <v>45237</v>
      </c>
      <c r="H685" s="5" t="s">
        <v>71</v>
      </c>
      <c r="I685" s="5" t="s">
        <v>35</v>
      </c>
      <c r="J685" s="6">
        <f>IF(online_course_student_data_1!J685&lt;1,online_course_student_data_1!J685*100,online_course_student_data_1!J685)</f>
        <v>26</v>
      </c>
      <c r="K685">
        <f>IF(online_course_student_data_1!K685&gt;10,online_course_student_data_1!K685/60,online_course_student_data_1!K685)</f>
        <v>0.75</v>
      </c>
      <c r="L685" t="s">
        <v>36</v>
      </c>
      <c r="M685" s="6">
        <f>IF(OR(ISBLANK(online_course_student_data_1!M685),online_course_student_data_1!M685&gt;5),MEDIAN(online_course_student_data_1!M:M),online_course_student_data_1!M685)</f>
        <v>4</v>
      </c>
      <c r="N685" s="5" t="str">
        <f>IF(AND(Table2[[#This Row],[Completed]]="Yes",Table2[[#This Row],[Feedback_Rating]]&gt;=4),"Yes","No")</f>
        <v>No</v>
      </c>
      <c r="O685" t="s">
        <v>2729</v>
      </c>
      <c r="P685">
        <f>LEN(Table2[[#This Row],[Session_Attendance]])-LEN(SUBSTITUTE(Table2[[#This Row],[Session_Attendance]],",",""))+1</f>
        <v>6</v>
      </c>
      <c r="Q685" t="str" cm="1">
        <f t="array" ref="Q685">_xlfn.IFS(AND(18&lt;=F685,F685&lt;=22),"Student",AND(23&lt;=F685,F685&lt;=30),"Early Career",AND(31&lt;=F685,F685&lt;=40),"Mid Career",TRUE,"Senior")</f>
        <v>Early Career</v>
      </c>
      <c r="R685" t="str" cm="1">
        <f t="array" ref="R685">_xlfn.IFS(AND(0&lt;=J685+K685,J685+K685&lt;=5),"Low",AND(5&lt;=J685+K685,J685+K685&lt;=15),"Medium",TRUE,"High")</f>
        <v>High</v>
      </c>
    </row>
    <row r="686" spans="1:18" x14ac:dyDescent="0.3">
      <c r="A686" s="2" t="s">
        <v>2730</v>
      </c>
      <c r="B686" s="5" t="str">
        <f>PROPER(online_course_student_data_1!B686)</f>
        <v>Anthony Cruz</v>
      </c>
      <c r="C686" t="s">
        <v>2732</v>
      </c>
      <c r="D686" s="5" t="s">
        <v>91</v>
      </c>
      <c r="E686" s="5" t="s">
        <v>42</v>
      </c>
      <c r="F686" s="6">
        <f>IF(OR(ISBLANK(online_course_student_data_1!F686),online_course_student_data_1!F686=0),FLOOR(AVERAGE(online_course_student_data_1!F:F),1),online_course_student_data_1!F686)</f>
        <v>15</v>
      </c>
      <c r="G686" s="1">
        <v>45449</v>
      </c>
      <c r="H686" s="5" t="s">
        <v>141</v>
      </c>
      <c r="I686" s="5" t="s">
        <v>142</v>
      </c>
      <c r="J686" s="6">
        <f>IF(online_course_student_data_1!J686&lt;1,online_course_student_data_1!J686*100,online_course_student_data_1!J686)</f>
        <v>16</v>
      </c>
      <c r="K686">
        <f>IF(online_course_student_data_1!K686&gt;10,online_course_student_data_1!K686/60,online_course_student_data_1!K686)</f>
        <v>0.75</v>
      </c>
      <c r="L686" t="s">
        <v>36</v>
      </c>
      <c r="M686" s="6">
        <f>IF(OR(ISBLANK(online_course_student_data_1!M686),online_course_student_data_1!M686&gt;5),MEDIAN(online_course_student_data_1!M:M),online_course_student_data_1!M686)</f>
        <v>4</v>
      </c>
      <c r="N686" s="5" t="str">
        <f>IF(AND(Table2[[#This Row],[Completed]]="Yes",Table2[[#This Row],[Feedback_Rating]]&gt;=4),"Yes","No")</f>
        <v>No</v>
      </c>
      <c r="O686" t="s">
        <v>2733</v>
      </c>
      <c r="P686">
        <f>LEN(Table2[[#This Row],[Session_Attendance]])-LEN(SUBSTITUTE(Table2[[#This Row],[Session_Attendance]],",",""))+1</f>
        <v>4</v>
      </c>
      <c r="Q686" t="str" cm="1">
        <f t="array" ref="Q686">_xlfn.IFS(AND(18&lt;=F686,F686&lt;=22),"Student",AND(23&lt;=F686,F686&lt;=30),"Early Career",AND(31&lt;=F686,F686&lt;=40),"Mid Career",TRUE,"Senior")</f>
        <v>Senior</v>
      </c>
      <c r="R686" t="str" cm="1">
        <f t="array" ref="R686">_xlfn.IFS(AND(0&lt;=J686+K686,J686+K686&lt;=5),"Low",AND(5&lt;=J686+K686,J686+K686&lt;=15),"Medium",TRUE,"High")</f>
        <v>High</v>
      </c>
    </row>
    <row r="687" spans="1:18" x14ac:dyDescent="0.3">
      <c r="A687" s="3" t="s">
        <v>2734</v>
      </c>
      <c r="B687" s="5" t="str">
        <f>PROPER(online_course_student_data_1!B687)</f>
        <v>Brittany Jacobs</v>
      </c>
      <c r="C687" t="s">
        <v>2736</v>
      </c>
      <c r="D687" s="5" t="s">
        <v>91</v>
      </c>
      <c r="E687" s="5" t="s">
        <v>85</v>
      </c>
      <c r="F687" s="6">
        <f>IF(OR(ISBLANK(online_course_student_data_1!F687),online_course_student_data_1!F687=0),FLOOR(AVERAGE(online_course_student_data_1!F:F),1),online_course_student_data_1!F687)</f>
        <v>15</v>
      </c>
      <c r="G687" s="1">
        <v>45638</v>
      </c>
      <c r="H687" s="5" t="s">
        <v>152</v>
      </c>
      <c r="I687" s="5" t="s">
        <v>56</v>
      </c>
      <c r="J687" s="6">
        <f>IF(online_course_student_data_1!J687&lt;1,online_course_student_data_1!J687*100,online_course_student_data_1!J687)</f>
        <v>88</v>
      </c>
      <c r="K687">
        <f>IF(online_course_student_data_1!K687&gt;10,online_course_student_data_1!K687/60,online_course_student_data_1!K687)</f>
        <v>1</v>
      </c>
      <c r="L687" t="s">
        <v>36</v>
      </c>
      <c r="M687" s="6">
        <f>IF(OR(ISBLANK(online_course_student_data_1!M687),online_course_student_data_1!M687&gt;5),MEDIAN(online_course_student_data_1!M:M),online_course_student_data_1!M687)</f>
        <v>2</v>
      </c>
      <c r="N687" s="5" t="str">
        <f>IF(AND(Table2[[#This Row],[Completed]]="Yes",Table2[[#This Row],[Feedback_Rating]]&gt;=4),"Yes","No")</f>
        <v>No</v>
      </c>
      <c r="O687" t="s">
        <v>2737</v>
      </c>
      <c r="P687">
        <f>LEN(Table2[[#This Row],[Session_Attendance]])-LEN(SUBSTITUTE(Table2[[#This Row],[Session_Attendance]],",",""))+1</f>
        <v>5</v>
      </c>
      <c r="Q687" t="str" cm="1">
        <f t="array" ref="Q687">_xlfn.IFS(AND(18&lt;=F687,F687&lt;=22),"Student",AND(23&lt;=F687,F687&lt;=30),"Early Career",AND(31&lt;=F687,F687&lt;=40),"Mid Career",TRUE,"Senior")</f>
        <v>Senior</v>
      </c>
      <c r="R687" t="str" cm="1">
        <f t="array" ref="R687">_xlfn.IFS(AND(0&lt;=J687+K687,J687+K687&lt;=5),"Low",AND(5&lt;=J687+K687,J687+K687&lt;=15),"Medium",TRUE,"High")</f>
        <v>High</v>
      </c>
    </row>
    <row r="688" spans="1:18" x14ac:dyDescent="0.3">
      <c r="A688" s="2" t="s">
        <v>2738</v>
      </c>
      <c r="B688" s="5" t="str">
        <f>PROPER(online_course_student_data_1!B688)</f>
        <v>Theodore Liu</v>
      </c>
      <c r="C688" t="s">
        <v>4733</v>
      </c>
      <c r="D688" s="5" t="s">
        <v>17</v>
      </c>
      <c r="E688" s="5" t="s">
        <v>70</v>
      </c>
      <c r="F688" s="6">
        <f>IF(OR(ISBLANK(online_course_student_data_1!F688),online_course_student_data_1!F688=0),FLOOR(AVERAGE(online_course_student_data_1!F:F),1),online_course_student_data_1!F688)</f>
        <v>26</v>
      </c>
      <c r="G688" s="1">
        <v>45275</v>
      </c>
      <c r="H688" s="5" t="s">
        <v>27</v>
      </c>
      <c r="I688" s="5" t="s">
        <v>28</v>
      </c>
      <c r="J688" s="6">
        <f>IF(online_course_student_data_1!J688&lt;1,online_course_student_data_1!J688*100,online_course_student_data_1!J688)</f>
        <v>40</v>
      </c>
      <c r="K688">
        <f>IF(online_course_student_data_1!K688&gt;10,online_course_student_data_1!K688/60,online_course_student_data_1!K688)</f>
        <v>2</v>
      </c>
      <c r="L688" t="s">
        <v>36</v>
      </c>
      <c r="M688" s="6">
        <f>IF(OR(ISBLANK(online_course_student_data_1!M688),online_course_student_data_1!M688&gt;5),MEDIAN(online_course_student_data_1!M:M),online_course_student_data_1!M688)</f>
        <v>4</v>
      </c>
      <c r="N688" s="5" t="str">
        <f>IF(AND(Table2[[#This Row],[Completed]]="Yes",Table2[[#This Row],[Feedback_Rating]]&gt;=4),"Yes","No")</f>
        <v>No</v>
      </c>
      <c r="O688" t="s">
        <v>2740</v>
      </c>
      <c r="P688">
        <f>LEN(Table2[[#This Row],[Session_Attendance]])-LEN(SUBSTITUTE(Table2[[#This Row],[Session_Attendance]],",",""))+1</f>
        <v>3</v>
      </c>
      <c r="Q688" t="str" cm="1">
        <f t="array" ref="Q688">_xlfn.IFS(AND(18&lt;=F688,F688&lt;=22),"Student",AND(23&lt;=F688,F688&lt;=30),"Early Career",AND(31&lt;=F688,F688&lt;=40),"Mid Career",TRUE,"Senior")</f>
        <v>Early Career</v>
      </c>
      <c r="R688" t="str" cm="1">
        <f t="array" ref="R688">_xlfn.IFS(AND(0&lt;=J688+K688,J688+K688&lt;=5),"Low",AND(5&lt;=J688+K688,J688+K688&lt;=15),"Medium",TRUE,"High")</f>
        <v>High</v>
      </c>
    </row>
    <row r="689" spans="1:18" x14ac:dyDescent="0.3">
      <c r="A689" s="3" t="s">
        <v>2741</v>
      </c>
      <c r="B689" s="5" t="str">
        <f>PROPER(online_course_student_data_1!B689)</f>
        <v>Walter Barrett</v>
      </c>
      <c r="C689" t="s">
        <v>2743</v>
      </c>
      <c r="D689" s="5" t="s">
        <v>17</v>
      </c>
      <c r="E689" s="5" t="s">
        <v>42</v>
      </c>
      <c r="F689" s="6">
        <f>IF(OR(ISBLANK(online_course_student_data_1!F689),online_course_student_data_1!F689=0),FLOOR(AVERAGE(online_course_student_data_1!F:F),1),online_course_student_data_1!F689)</f>
        <v>18</v>
      </c>
      <c r="G689" s="1">
        <v>44915</v>
      </c>
      <c r="H689" s="5" t="s">
        <v>65</v>
      </c>
      <c r="I689" s="5" t="s">
        <v>28</v>
      </c>
      <c r="J689" s="6">
        <f>IF(online_course_student_data_1!J689&lt;1,online_course_student_data_1!J689*100,online_course_student_data_1!J689)</f>
        <v>46</v>
      </c>
      <c r="K689">
        <f>IF(online_course_student_data_1!K689&gt;10,online_course_student_data_1!K689/60,online_course_student_data_1!K689)</f>
        <v>2</v>
      </c>
      <c r="L689" t="s">
        <v>36</v>
      </c>
      <c r="M689" s="6">
        <f>IF(OR(ISBLANK(online_course_student_data_1!M689),online_course_student_data_1!M689&gt;5),MEDIAN(online_course_student_data_1!M:M),online_course_student_data_1!M689)</f>
        <v>3</v>
      </c>
      <c r="N689" s="5" t="str">
        <f>IF(AND(Table2[[#This Row],[Completed]]="Yes",Table2[[#This Row],[Feedback_Rating]]&gt;=4),"Yes","No")</f>
        <v>No</v>
      </c>
      <c r="O689" t="s">
        <v>2744</v>
      </c>
      <c r="P689">
        <f>LEN(Table2[[#This Row],[Session_Attendance]])-LEN(SUBSTITUTE(Table2[[#This Row],[Session_Attendance]],",",""))+1</f>
        <v>2</v>
      </c>
      <c r="Q689" t="str" cm="1">
        <f t="array" ref="Q689">_xlfn.IFS(AND(18&lt;=F689,F689&lt;=22),"Student",AND(23&lt;=F689,F689&lt;=30),"Early Career",AND(31&lt;=F689,F689&lt;=40),"Mid Career",TRUE,"Senior")</f>
        <v>Student</v>
      </c>
      <c r="R689" t="str" cm="1">
        <f t="array" ref="R689">_xlfn.IFS(AND(0&lt;=J689+K689,J689+K689&lt;=5),"Low",AND(5&lt;=J689+K689,J689+K689&lt;=15),"Medium",TRUE,"High")</f>
        <v>High</v>
      </c>
    </row>
    <row r="690" spans="1:18" x14ac:dyDescent="0.3">
      <c r="A690" s="2" t="s">
        <v>2745</v>
      </c>
      <c r="B690" s="5" t="str">
        <f>PROPER(online_course_student_data_1!B690)</f>
        <v>Paul Conrad</v>
      </c>
      <c r="C690" t="s">
        <v>2747</v>
      </c>
      <c r="D690" s="5" t="s">
        <v>17</v>
      </c>
      <c r="E690" s="5" t="s">
        <v>42</v>
      </c>
      <c r="F690" s="6">
        <f>IF(OR(ISBLANK(online_course_student_data_1!F690),online_course_student_data_1!F690=0),FLOOR(AVERAGE(online_course_student_data_1!F:F),1),online_course_student_data_1!F690)</f>
        <v>15</v>
      </c>
      <c r="G690" s="1">
        <v>45547</v>
      </c>
      <c r="H690" s="5" t="s">
        <v>152</v>
      </c>
      <c r="I690" s="5" t="s">
        <v>56</v>
      </c>
      <c r="J690" s="6">
        <f>IF(online_course_student_data_1!J690&lt;1,online_course_student_data_1!J690*100,online_course_student_data_1!J690)</f>
        <v>39</v>
      </c>
      <c r="K690">
        <f>IF(online_course_student_data_1!K690&gt;10,online_course_student_data_1!K690/60,online_course_student_data_1!K690)</f>
        <v>1.5</v>
      </c>
      <c r="L690" t="s">
        <v>29</v>
      </c>
      <c r="M690" s="6">
        <f>IF(OR(ISBLANK(online_course_student_data_1!M690),online_course_student_data_1!M690&gt;5),MEDIAN(online_course_student_data_1!M:M),online_course_student_data_1!M690)</f>
        <v>5</v>
      </c>
      <c r="N690" s="5" t="str">
        <f>IF(AND(Table2[[#This Row],[Completed]]="Yes",Table2[[#This Row],[Feedback_Rating]]&gt;=4),"Yes","No")</f>
        <v>Yes</v>
      </c>
      <c r="O690" t="s">
        <v>2748</v>
      </c>
      <c r="P690">
        <f>LEN(Table2[[#This Row],[Session_Attendance]])-LEN(SUBSTITUTE(Table2[[#This Row],[Session_Attendance]],",",""))+1</f>
        <v>2</v>
      </c>
      <c r="Q690" t="str" cm="1">
        <f t="array" ref="Q690">_xlfn.IFS(AND(18&lt;=F690,F690&lt;=22),"Student",AND(23&lt;=F690,F690&lt;=30),"Early Career",AND(31&lt;=F690,F690&lt;=40),"Mid Career",TRUE,"Senior")</f>
        <v>Senior</v>
      </c>
      <c r="R690" t="str" cm="1">
        <f t="array" ref="R690">_xlfn.IFS(AND(0&lt;=J690+K690,J690+K690&lt;=5),"Low",AND(5&lt;=J690+K690,J690+K690&lt;=15),"Medium",TRUE,"High")</f>
        <v>High</v>
      </c>
    </row>
    <row r="691" spans="1:18" x14ac:dyDescent="0.3">
      <c r="A691" s="3" t="s">
        <v>2749</v>
      </c>
      <c r="B691" s="5" t="str">
        <f>PROPER(online_course_student_data_1!B691)</f>
        <v>Mary Quinn</v>
      </c>
      <c r="C691" t="s">
        <v>2751</v>
      </c>
      <c r="D691" s="5" t="s">
        <v>91</v>
      </c>
      <c r="E691" s="5" t="s">
        <v>48</v>
      </c>
      <c r="F691" s="6">
        <f>IF(OR(ISBLANK(online_course_student_data_1!F691),online_course_student_data_1!F691=0),FLOOR(AVERAGE(online_course_student_data_1!F:F),1),online_course_student_data_1!F691)</f>
        <v>36</v>
      </c>
      <c r="G691" s="1">
        <v>44808</v>
      </c>
      <c r="H691" s="5" t="s">
        <v>165</v>
      </c>
      <c r="I691" s="5" t="s">
        <v>142</v>
      </c>
      <c r="J691" s="6">
        <f>IF(online_course_student_data_1!J691&lt;1,online_course_student_data_1!J691*100,online_course_student_data_1!J691)</f>
        <v>94</v>
      </c>
      <c r="K691">
        <f>IF(online_course_student_data_1!K691&gt;10,online_course_student_data_1!K691/60,online_course_student_data_1!K691)</f>
        <v>1.5</v>
      </c>
      <c r="L691" t="s">
        <v>36</v>
      </c>
      <c r="M691" s="6">
        <f>IF(OR(ISBLANK(online_course_student_data_1!M691),online_course_student_data_1!M691&gt;5),MEDIAN(online_course_student_data_1!M:M),online_course_student_data_1!M691)</f>
        <v>4</v>
      </c>
      <c r="N691" s="5" t="str">
        <f>IF(AND(Table2[[#This Row],[Completed]]="Yes",Table2[[#This Row],[Feedback_Rating]]&gt;=4),"Yes","No")</f>
        <v>No</v>
      </c>
      <c r="O691" t="s">
        <v>2752</v>
      </c>
      <c r="P691">
        <f>LEN(Table2[[#This Row],[Session_Attendance]])-LEN(SUBSTITUTE(Table2[[#This Row],[Session_Attendance]],",",""))+1</f>
        <v>7</v>
      </c>
      <c r="Q691" t="str" cm="1">
        <f t="array" ref="Q691">_xlfn.IFS(AND(18&lt;=F691,F691&lt;=22),"Student",AND(23&lt;=F691,F691&lt;=30),"Early Career",AND(31&lt;=F691,F691&lt;=40),"Mid Career",TRUE,"Senior")</f>
        <v>Mid Career</v>
      </c>
      <c r="R691" t="str" cm="1">
        <f t="array" ref="R691">_xlfn.IFS(AND(0&lt;=J691+K691,J691+K691&lt;=5),"Low",AND(5&lt;=J691+K691,J691+K691&lt;=15),"Medium",TRUE,"High")</f>
        <v>High</v>
      </c>
    </row>
    <row r="692" spans="1:18" x14ac:dyDescent="0.3">
      <c r="A692" s="2" t="s">
        <v>2753</v>
      </c>
      <c r="B692" s="5" t="str">
        <f>PROPER(online_course_student_data_1!B692)</f>
        <v>Paul Lamb</v>
      </c>
      <c r="C692" t="s">
        <v>2755</v>
      </c>
      <c r="D692" s="5" t="s">
        <v>17</v>
      </c>
      <c r="E692" s="5" t="s">
        <v>85</v>
      </c>
      <c r="F692" s="6">
        <f>IF(OR(ISBLANK(online_course_student_data_1!F692),online_course_student_data_1!F692=0),FLOOR(AVERAGE(online_course_student_data_1!F:F),1),online_course_student_data_1!F692)</f>
        <v>15</v>
      </c>
      <c r="G692" s="1">
        <v>45358</v>
      </c>
      <c r="H692" s="5" t="s">
        <v>27</v>
      </c>
      <c r="I692" s="5" t="s">
        <v>28</v>
      </c>
      <c r="J692" s="6">
        <f>IF(online_course_student_data_1!J692&lt;1,online_course_student_data_1!J692*100,online_course_student_data_1!J692)</f>
        <v>48</v>
      </c>
      <c r="K692">
        <f>IF(online_course_student_data_1!K692&gt;10,online_course_student_data_1!K692/60,online_course_student_data_1!K692)</f>
        <v>1</v>
      </c>
      <c r="L692" t="s">
        <v>36</v>
      </c>
      <c r="M692" s="6">
        <f>IF(OR(ISBLANK(online_course_student_data_1!M692),online_course_student_data_1!M692&gt;5),MEDIAN(online_course_student_data_1!M:M),online_course_student_data_1!M692)</f>
        <v>5</v>
      </c>
      <c r="N692" s="5" t="str">
        <f>IF(AND(Table2[[#This Row],[Completed]]="Yes",Table2[[#This Row],[Feedback_Rating]]&gt;=4),"Yes","No")</f>
        <v>No</v>
      </c>
      <c r="O692" t="s">
        <v>2756</v>
      </c>
      <c r="P692">
        <f>LEN(Table2[[#This Row],[Session_Attendance]])-LEN(SUBSTITUTE(Table2[[#This Row],[Session_Attendance]],",",""))+1</f>
        <v>3</v>
      </c>
      <c r="Q692" t="str" cm="1">
        <f t="array" ref="Q692">_xlfn.IFS(AND(18&lt;=F692,F692&lt;=22),"Student",AND(23&lt;=F692,F692&lt;=30),"Early Career",AND(31&lt;=F692,F692&lt;=40),"Mid Career",TRUE,"Senior")</f>
        <v>Senior</v>
      </c>
      <c r="R692" t="str" cm="1">
        <f t="array" ref="R692">_xlfn.IFS(AND(0&lt;=J692+K692,J692+K692&lt;=5),"Low",AND(5&lt;=J692+K692,J692+K692&lt;=15),"Medium",TRUE,"High")</f>
        <v>High</v>
      </c>
    </row>
    <row r="693" spans="1:18" x14ac:dyDescent="0.3">
      <c r="A693" s="3" t="s">
        <v>2757</v>
      </c>
      <c r="B693" s="5" t="str">
        <f>PROPER(online_course_student_data_1!B693)</f>
        <v>Allen Young</v>
      </c>
      <c r="C693" t="s">
        <v>2759</v>
      </c>
      <c r="D693" s="5" t="s">
        <v>17</v>
      </c>
      <c r="E693" s="5" t="s">
        <v>42</v>
      </c>
      <c r="F693" s="6">
        <f>IF(OR(ISBLANK(online_course_student_data_1!F693),online_course_student_data_1!F693=0),FLOOR(AVERAGE(online_course_student_data_1!F:F),1),online_course_student_data_1!F693)</f>
        <v>38</v>
      </c>
      <c r="G693" s="1">
        <v>45113</v>
      </c>
      <c r="H693" s="5" t="s">
        <v>165</v>
      </c>
      <c r="I693" s="5" t="s">
        <v>142</v>
      </c>
      <c r="J693" s="6">
        <f>IF(online_course_student_data_1!J693&lt;1,online_course_student_data_1!J693*100,online_course_student_data_1!J693)</f>
        <v>35</v>
      </c>
      <c r="K693">
        <f>IF(online_course_student_data_1!K693&gt;10,online_course_student_data_1!K693/60,online_course_student_data_1!K693)</f>
        <v>2</v>
      </c>
      <c r="L693" t="s">
        <v>36</v>
      </c>
      <c r="M693" s="6">
        <f>IF(OR(ISBLANK(online_course_student_data_1!M693),online_course_student_data_1!M693&gt;5),MEDIAN(online_course_student_data_1!M:M),online_course_student_data_1!M693)</f>
        <v>4</v>
      </c>
      <c r="N693" s="5" t="str">
        <f>IF(AND(Table2[[#This Row],[Completed]]="Yes",Table2[[#This Row],[Feedback_Rating]]&gt;=4),"Yes","No")</f>
        <v>No</v>
      </c>
      <c r="O693" t="s">
        <v>2760</v>
      </c>
      <c r="P693">
        <f>LEN(Table2[[#This Row],[Session_Attendance]])-LEN(SUBSTITUTE(Table2[[#This Row],[Session_Attendance]],",",""))+1</f>
        <v>6</v>
      </c>
      <c r="Q693" t="str" cm="1">
        <f t="array" ref="Q693">_xlfn.IFS(AND(18&lt;=F693,F693&lt;=22),"Student",AND(23&lt;=F693,F693&lt;=30),"Early Career",AND(31&lt;=F693,F693&lt;=40),"Mid Career",TRUE,"Senior")</f>
        <v>Mid Career</v>
      </c>
      <c r="R693" t="str" cm="1">
        <f t="array" ref="R693">_xlfn.IFS(AND(0&lt;=J693+K693,J693+K693&lt;=5),"Low",AND(5&lt;=J693+K693,J693+K693&lt;=15),"Medium",TRUE,"High")</f>
        <v>High</v>
      </c>
    </row>
    <row r="694" spans="1:18" x14ac:dyDescent="0.3">
      <c r="A694" s="2" t="s">
        <v>2761</v>
      </c>
      <c r="B694" s="5" t="str">
        <f>PROPER(online_course_student_data_1!B694)</f>
        <v>Joseph Smith</v>
      </c>
      <c r="C694" t="s">
        <v>2763</v>
      </c>
      <c r="D694" s="5" t="s">
        <v>91</v>
      </c>
      <c r="E694" s="5" t="s">
        <v>26</v>
      </c>
      <c r="F694" s="6">
        <f>IF(OR(ISBLANK(online_course_student_data_1!F694),online_course_student_data_1!F694=0),FLOOR(AVERAGE(online_course_student_data_1!F:F),1),online_course_student_data_1!F694)</f>
        <v>33</v>
      </c>
      <c r="G694" s="1">
        <v>45691</v>
      </c>
      <c r="H694" s="5" t="s">
        <v>34</v>
      </c>
      <c r="I694" s="5" t="s">
        <v>35</v>
      </c>
      <c r="J694" s="6">
        <f>IF(online_course_student_data_1!J694&lt;1,online_course_student_data_1!J694*100,online_course_student_data_1!J694)</f>
        <v>11</v>
      </c>
      <c r="K694">
        <f>IF(online_course_student_data_1!K694&gt;10,online_course_student_data_1!K694/60,online_course_student_data_1!K694)</f>
        <v>1.5</v>
      </c>
      <c r="L694" t="s">
        <v>36</v>
      </c>
      <c r="M694" s="6">
        <f>IF(OR(ISBLANK(online_course_student_data_1!M694),online_course_student_data_1!M694&gt;5),MEDIAN(online_course_student_data_1!M:M),online_course_student_data_1!M694)</f>
        <v>2</v>
      </c>
      <c r="N694" s="5" t="str">
        <f>IF(AND(Table2[[#This Row],[Completed]]="Yes",Table2[[#This Row],[Feedback_Rating]]&gt;=4),"Yes","No")</f>
        <v>No</v>
      </c>
      <c r="O694" t="s">
        <v>2764</v>
      </c>
      <c r="P694">
        <f>LEN(Table2[[#This Row],[Session_Attendance]])-LEN(SUBSTITUTE(Table2[[#This Row],[Session_Attendance]],",",""))+1</f>
        <v>2</v>
      </c>
      <c r="Q694" t="str" cm="1">
        <f t="array" ref="Q694">_xlfn.IFS(AND(18&lt;=F694,F694&lt;=22),"Student",AND(23&lt;=F694,F694&lt;=30),"Early Career",AND(31&lt;=F694,F694&lt;=40),"Mid Career",TRUE,"Senior")</f>
        <v>Mid Career</v>
      </c>
      <c r="R694" t="str" cm="1">
        <f t="array" ref="R694">_xlfn.IFS(AND(0&lt;=J694+K694,J694+K694&lt;=5),"Low",AND(5&lt;=J694+K694,J694+K694&lt;=15),"Medium",TRUE,"High")</f>
        <v>Medium</v>
      </c>
    </row>
    <row r="695" spans="1:18" x14ac:dyDescent="0.3">
      <c r="A695" s="3" t="s">
        <v>2765</v>
      </c>
      <c r="B695" s="5" t="str">
        <f>PROPER(online_course_student_data_1!B695)</f>
        <v>Ethan Allen</v>
      </c>
      <c r="C695" t="s">
        <v>2767</v>
      </c>
      <c r="D695" s="5" t="s">
        <v>91</v>
      </c>
      <c r="E695" s="5" t="s">
        <v>26</v>
      </c>
      <c r="F695" s="6">
        <f>IF(OR(ISBLANK(online_course_student_data_1!F695),online_course_student_data_1!F695=0),FLOOR(AVERAGE(online_course_student_data_1!F:F),1),online_course_student_data_1!F695)</f>
        <v>37</v>
      </c>
      <c r="G695" s="1">
        <v>45325</v>
      </c>
      <c r="H695" s="5" t="s">
        <v>27</v>
      </c>
      <c r="I695" s="5" t="s">
        <v>28</v>
      </c>
      <c r="J695" s="6">
        <f>IF(online_course_student_data_1!J695&lt;1,online_course_student_data_1!J695*100,online_course_student_data_1!J695)</f>
        <v>87</v>
      </c>
      <c r="K695">
        <f>IF(online_course_student_data_1!K695&gt;10,online_course_student_data_1!K695/60,online_course_student_data_1!K695)</f>
        <v>2</v>
      </c>
      <c r="L695" t="s">
        <v>36</v>
      </c>
      <c r="M695" s="6">
        <f>IF(OR(ISBLANK(online_course_student_data_1!M695),online_course_student_data_1!M695&gt;5),MEDIAN(online_course_student_data_1!M:M),online_course_student_data_1!M695)</f>
        <v>4</v>
      </c>
      <c r="N695" s="5" t="str">
        <f>IF(AND(Table2[[#This Row],[Completed]]="Yes",Table2[[#This Row],[Feedback_Rating]]&gt;=4),"Yes","No")</f>
        <v>No</v>
      </c>
      <c r="O695" t="s">
        <v>2768</v>
      </c>
      <c r="P695">
        <f>LEN(Table2[[#This Row],[Session_Attendance]])-LEN(SUBSTITUTE(Table2[[#This Row],[Session_Attendance]],",",""))+1</f>
        <v>3</v>
      </c>
      <c r="Q695" t="str" cm="1">
        <f t="array" ref="Q695">_xlfn.IFS(AND(18&lt;=F695,F695&lt;=22),"Student",AND(23&lt;=F695,F695&lt;=30),"Early Career",AND(31&lt;=F695,F695&lt;=40),"Mid Career",TRUE,"Senior")</f>
        <v>Mid Career</v>
      </c>
      <c r="R695" t="str" cm="1">
        <f t="array" ref="R695">_xlfn.IFS(AND(0&lt;=J695+K695,J695+K695&lt;=5),"Low",AND(5&lt;=J695+K695,J695+K695&lt;=15),"Medium",TRUE,"High")</f>
        <v>High</v>
      </c>
    </row>
    <row r="696" spans="1:18" x14ac:dyDescent="0.3">
      <c r="A696" s="2" t="s">
        <v>2769</v>
      </c>
      <c r="B696" s="5" t="str">
        <f>PROPER(online_course_student_data_1!B696)</f>
        <v>Jennifer Houston</v>
      </c>
      <c r="C696" t="s">
        <v>2771</v>
      </c>
      <c r="D696" s="5" t="s">
        <v>91</v>
      </c>
      <c r="E696" s="5" t="s">
        <v>48</v>
      </c>
      <c r="F696" s="6">
        <f>IF(OR(ISBLANK(online_course_student_data_1!F696),online_course_student_data_1!F696=0),FLOOR(AVERAGE(online_course_student_data_1!F:F),1),online_course_student_data_1!F696)</f>
        <v>15</v>
      </c>
      <c r="G696" s="1">
        <v>45171</v>
      </c>
      <c r="H696" s="5" t="s">
        <v>43</v>
      </c>
      <c r="I696" s="5" t="s">
        <v>20</v>
      </c>
      <c r="J696" s="6">
        <f>IF(online_course_student_data_1!J696&lt;1,online_course_student_data_1!J696*100,online_course_student_data_1!J696)</f>
        <v>44</v>
      </c>
      <c r="K696">
        <f>IF(online_course_student_data_1!K696&gt;10,online_course_student_data_1!K696/60,online_course_student_data_1!K696)</f>
        <v>1</v>
      </c>
      <c r="L696" t="s">
        <v>29</v>
      </c>
      <c r="M696" s="6">
        <f>IF(OR(ISBLANK(online_course_student_data_1!M696),online_course_student_data_1!M696&gt;5),MEDIAN(online_course_student_data_1!M:M),online_course_student_data_1!M696)</f>
        <v>2</v>
      </c>
      <c r="N696" s="5" t="str">
        <f>IF(AND(Table2[[#This Row],[Completed]]="Yes",Table2[[#This Row],[Feedback_Rating]]&gt;=4),"Yes","No")</f>
        <v>No</v>
      </c>
      <c r="O696" t="s">
        <v>2772</v>
      </c>
      <c r="P696">
        <f>LEN(Table2[[#This Row],[Session_Attendance]])-LEN(SUBSTITUTE(Table2[[#This Row],[Session_Attendance]],",",""))+1</f>
        <v>7</v>
      </c>
      <c r="Q696" t="str" cm="1">
        <f t="array" ref="Q696">_xlfn.IFS(AND(18&lt;=F696,F696&lt;=22),"Student",AND(23&lt;=F696,F696&lt;=30),"Early Career",AND(31&lt;=F696,F696&lt;=40),"Mid Career",TRUE,"Senior")</f>
        <v>Senior</v>
      </c>
      <c r="R696" t="str" cm="1">
        <f t="array" ref="R696">_xlfn.IFS(AND(0&lt;=J696+K696,J696+K696&lt;=5),"Low",AND(5&lt;=J696+K696,J696+K696&lt;=15),"Medium",TRUE,"High")</f>
        <v>High</v>
      </c>
    </row>
    <row r="697" spans="1:18" x14ac:dyDescent="0.3">
      <c r="A697" s="3" t="s">
        <v>2773</v>
      </c>
      <c r="B697" s="5" t="str">
        <f>PROPER(online_course_student_data_1!B697)</f>
        <v>Kayla Keller</v>
      </c>
      <c r="C697" t="s">
        <v>2775</v>
      </c>
      <c r="D697" s="5" t="s">
        <v>91</v>
      </c>
      <c r="E697" s="5" t="s">
        <v>48</v>
      </c>
      <c r="F697" s="6">
        <f>IF(OR(ISBLANK(online_course_student_data_1!F697),online_course_student_data_1!F697=0),FLOOR(AVERAGE(online_course_student_data_1!F:F),1),online_course_student_data_1!F697)</f>
        <v>29</v>
      </c>
      <c r="G697" s="1">
        <v>45230</v>
      </c>
      <c r="H697" s="5" t="s">
        <v>229</v>
      </c>
      <c r="I697" s="5" t="s">
        <v>142</v>
      </c>
      <c r="J697" s="6">
        <f>IF(online_course_student_data_1!J697&lt;1,online_course_student_data_1!J697*100,online_course_student_data_1!J697)</f>
        <v>65</v>
      </c>
      <c r="K697">
        <f>IF(online_course_student_data_1!K697&gt;10,online_course_student_data_1!K697/60,online_course_student_data_1!K697)</f>
        <v>2</v>
      </c>
      <c r="L697" t="s">
        <v>36</v>
      </c>
      <c r="M697" s="6">
        <f>IF(OR(ISBLANK(online_course_student_data_1!M697),online_course_student_data_1!M697&gt;5),MEDIAN(online_course_student_data_1!M:M),online_course_student_data_1!M697)</f>
        <v>3</v>
      </c>
      <c r="N697" s="5" t="str">
        <f>IF(AND(Table2[[#This Row],[Completed]]="Yes",Table2[[#This Row],[Feedback_Rating]]&gt;=4),"Yes","No")</f>
        <v>No</v>
      </c>
      <c r="O697" t="s">
        <v>2776</v>
      </c>
      <c r="P697">
        <f>LEN(Table2[[#This Row],[Session_Attendance]])-LEN(SUBSTITUTE(Table2[[#This Row],[Session_Attendance]],",",""))+1</f>
        <v>2</v>
      </c>
      <c r="Q697" t="str" cm="1">
        <f t="array" ref="Q697">_xlfn.IFS(AND(18&lt;=F697,F697&lt;=22),"Student",AND(23&lt;=F697,F697&lt;=30),"Early Career",AND(31&lt;=F697,F697&lt;=40),"Mid Career",TRUE,"Senior")</f>
        <v>Early Career</v>
      </c>
      <c r="R697" t="str" cm="1">
        <f t="array" ref="R697">_xlfn.IFS(AND(0&lt;=J697+K697,J697+K697&lt;=5),"Low",AND(5&lt;=J697+K697,J697+K697&lt;=15),"Medium",TRUE,"High")</f>
        <v>High</v>
      </c>
    </row>
    <row r="698" spans="1:18" x14ac:dyDescent="0.3">
      <c r="A698" s="2" t="s">
        <v>2777</v>
      </c>
      <c r="B698" s="5" t="str">
        <f>PROPER(online_course_student_data_1!B698)</f>
        <v>Teresa Alvarez</v>
      </c>
      <c r="C698" t="s">
        <v>2779</v>
      </c>
      <c r="D698" s="5" t="s">
        <v>91</v>
      </c>
      <c r="E698" s="5" t="s">
        <v>85</v>
      </c>
      <c r="F698" s="6">
        <f>IF(OR(ISBLANK(online_course_student_data_1!F698),online_course_student_data_1!F698=0),FLOOR(AVERAGE(online_course_student_data_1!F:F),1),online_course_student_data_1!F698)</f>
        <v>15</v>
      </c>
      <c r="G698" s="1">
        <v>45609</v>
      </c>
      <c r="H698" s="5" t="s">
        <v>141</v>
      </c>
      <c r="I698" s="5" t="s">
        <v>142</v>
      </c>
      <c r="J698" s="6">
        <f>IF(online_course_student_data_1!J698&lt;1,online_course_student_data_1!J698*100,online_course_student_data_1!J698)</f>
        <v>37</v>
      </c>
      <c r="K698">
        <f>IF(online_course_student_data_1!K698&gt;10,online_course_student_data_1!K698/60,online_course_student_data_1!K698)</f>
        <v>2</v>
      </c>
      <c r="L698" t="s">
        <v>29</v>
      </c>
      <c r="M698" s="6">
        <f>IF(OR(ISBLANK(online_course_student_data_1!M698),online_course_student_data_1!M698&gt;5),MEDIAN(online_course_student_data_1!M:M),online_course_student_data_1!M698)</f>
        <v>3</v>
      </c>
      <c r="N698" s="5" t="str">
        <f>IF(AND(Table2[[#This Row],[Completed]]="Yes",Table2[[#This Row],[Feedback_Rating]]&gt;=4),"Yes","No")</f>
        <v>No</v>
      </c>
      <c r="O698" t="s">
        <v>2780</v>
      </c>
      <c r="P698">
        <f>LEN(Table2[[#This Row],[Session_Attendance]])-LEN(SUBSTITUTE(Table2[[#This Row],[Session_Attendance]],",",""))+1</f>
        <v>2</v>
      </c>
      <c r="Q698" t="str" cm="1">
        <f t="array" ref="Q698">_xlfn.IFS(AND(18&lt;=F698,F698&lt;=22),"Student",AND(23&lt;=F698,F698&lt;=30),"Early Career",AND(31&lt;=F698,F698&lt;=40),"Mid Career",TRUE,"Senior")</f>
        <v>Senior</v>
      </c>
      <c r="R698" t="str" cm="1">
        <f t="array" ref="R698">_xlfn.IFS(AND(0&lt;=J698+K698,J698+K698&lt;=5),"Low",AND(5&lt;=J698+K698,J698+K698&lt;=15),"Medium",TRUE,"High")</f>
        <v>High</v>
      </c>
    </row>
    <row r="699" spans="1:18" x14ac:dyDescent="0.3">
      <c r="A699" s="3" t="s">
        <v>2781</v>
      </c>
      <c r="B699" s="5" t="str">
        <f>PROPER(online_course_student_data_1!B699)</f>
        <v>Michael Dunn</v>
      </c>
      <c r="C699" t="s">
        <v>2783</v>
      </c>
      <c r="D699" s="5" t="s">
        <v>91</v>
      </c>
      <c r="E699" s="5" t="s">
        <v>26</v>
      </c>
      <c r="F699" s="6">
        <f>IF(OR(ISBLANK(online_course_student_data_1!F699),online_course_student_data_1!F699=0),FLOOR(AVERAGE(online_course_student_data_1!F:F),1),online_course_student_data_1!F699)</f>
        <v>41</v>
      </c>
      <c r="G699" s="1">
        <v>44707</v>
      </c>
      <c r="H699" s="5" t="s">
        <v>110</v>
      </c>
      <c r="I699" s="5" t="s">
        <v>56</v>
      </c>
      <c r="J699" s="6">
        <f>IF(online_course_student_data_1!J699&lt;1,online_course_student_data_1!J699*100,online_course_student_data_1!J699)</f>
        <v>78</v>
      </c>
      <c r="K699">
        <f>IF(online_course_student_data_1!K699&gt;10,online_course_student_data_1!K699/60,online_course_student_data_1!K699)</f>
        <v>1.5</v>
      </c>
      <c r="L699" t="s">
        <v>29</v>
      </c>
      <c r="M699" s="6">
        <f>IF(OR(ISBLANK(online_course_student_data_1!M699),online_course_student_data_1!M699&gt;5),MEDIAN(online_course_student_data_1!M:M),online_course_student_data_1!M699)</f>
        <v>4</v>
      </c>
      <c r="N699" s="5" t="str">
        <f>IF(AND(Table2[[#This Row],[Completed]]="Yes",Table2[[#This Row],[Feedback_Rating]]&gt;=4),"Yes","No")</f>
        <v>Yes</v>
      </c>
      <c r="O699" t="s">
        <v>2784</v>
      </c>
      <c r="P699">
        <f>LEN(Table2[[#This Row],[Session_Attendance]])-LEN(SUBSTITUTE(Table2[[#This Row],[Session_Attendance]],",",""))+1</f>
        <v>8</v>
      </c>
      <c r="Q699" t="str" cm="1">
        <f t="array" ref="Q699">_xlfn.IFS(AND(18&lt;=F699,F699&lt;=22),"Student",AND(23&lt;=F699,F699&lt;=30),"Early Career",AND(31&lt;=F699,F699&lt;=40),"Mid Career",TRUE,"Senior")</f>
        <v>Senior</v>
      </c>
      <c r="R699" t="str" cm="1">
        <f t="array" ref="R699">_xlfn.IFS(AND(0&lt;=J699+K699,J699+K699&lt;=5),"Low",AND(5&lt;=J699+K699,J699+K699&lt;=15),"Medium",TRUE,"High")</f>
        <v>High</v>
      </c>
    </row>
    <row r="700" spans="1:18" x14ac:dyDescent="0.3">
      <c r="A700" s="2" t="s">
        <v>2785</v>
      </c>
      <c r="B700" s="5" t="str">
        <f>PROPER(online_course_student_data_1!B700)</f>
        <v>Tony Graves</v>
      </c>
      <c r="C700" t="s">
        <v>2787</v>
      </c>
      <c r="D700" s="5" t="s">
        <v>91</v>
      </c>
      <c r="E700" s="5" t="s">
        <v>48</v>
      </c>
      <c r="F700" s="6">
        <f>IF(OR(ISBLANK(online_course_student_data_1!F700),online_course_student_data_1!F700=0),FLOOR(AVERAGE(online_course_student_data_1!F:F),1),online_course_student_data_1!F700)</f>
        <v>15</v>
      </c>
      <c r="G700" s="1">
        <v>45687</v>
      </c>
      <c r="H700" s="5" t="s">
        <v>294</v>
      </c>
      <c r="I700" s="5" t="s">
        <v>20</v>
      </c>
      <c r="J700" s="6">
        <f>IF(online_course_student_data_1!J700&lt;1,online_course_student_data_1!J700*100,online_course_student_data_1!J700)</f>
        <v>65</v>
      </c>
      <c r="K700">
        <f>IF(online_course_student_data_1!K700&gt;10,online_course_student_data_1!K700/60,online_course_student_data_1!K700)</f>
        <v>1.5</v>
      </c>
      <c r="L700" t="s">
        <v>36</v>
      </c>
      <c r="M700" s="6">
        <f>IF(OR(ISBLANK(online_course_student_data_1!M700),online_course_student_data_1!M700&gt;5),MEDIAN(online_course_student_data_1!M:M),online_course_student_data_1!M700)</f>
        <v>2</v>
      </c>
      <c r="N700" s="5" t="str">
        <f>IF(AND(Table2[[#This Row],[Completed]]="Yes",Table2[[#This Row],[Feedback_Rating]]&gt;=4),"Yes","No")</f>
        <v>No</v>
      </c>
      <c r="O700" t="s">
        <v>2788</v>
      </c>
      <c r="P700">
        <f>LEN(Table2[[#This Row],[Session_Attendance]])-LEN(SUBSTITUTE(Table2[[#This Row],[Session_Attendance]],",",""))+1</f>
        <v>8</v>
      </c>
      <c r="Q700" t="str" cm="1">
        <f t="array" ref="Q700">_xlfn.IFS(AND(18&lt;=F700,F700&lt;=22),"Student",AND(23&lt;=F700,F700&lt;=30),"Early Career",AND(31&lt;=F700,F700&lt;=40),"Mid Career",TRUE,"Senior")</f>
        <v>Senior</v>
      </c>
      <c r="R700" t="str" cm="1">
        <f t="array" ref="R700">_xlfn.IFS(AND(0&lt;=J700+K700,J700+K700&lt;=5),"Low",AND(5&lt;=J700+K700,J700+K700&lt;=15),"Medium",TRUE,"High")</f>
        <v>High</v>
      </c>
    </row>
    <row r="701" spans="1:18" x14ac:dyDescent="0.3">
      <c r="A701" s="3" t="s">
        <v>2789</v>
      </c>
      <c r="B701" s="5" t="str">
        <f>PROPER(online_course_student_data_1!B701)</f>
        <v>Steven Martinez</v>
      </c>
      <c r="C701" t="s">
        <v>2791</v>
      </c>
      <c r="D701" s="5" t="s">
        <v>17</v>
      </c>
      <c r="E701" s="5" t="s">
        <v>48</v>
      </c>
      <c r="F701" s="6">
        <f>IF(OR(ISBLANK(online_course_student_data_1!F701),online_course_student_data_1!F701=0),FLOOR(AVERAGE(online_course_student_data_1!F:F),1),online_course_student_data_1!F701)</f>
        <v>23</v>
      </c>
      <c r="G701" s="1">
        <v>45093</v>
      </c>
      <c r="H701" s="5" t="s">
        <v>55</v>
      </c>
      <c r="I701" s="5" t="s">
        <v>56</v>
      </c>
      <c r="J701" s="6">
        <f>IF(online_course_student_data_1!J701&lt;1,online_course_student_data_1!J701*100,online_course_student_data_1!J701)</f>
        <v>23</v>
      </c>
      <c r="K701">
        <f>IF(online_course_student_data_1!K701&gt;10,online_course_student_data_1!K701/60,online_course_student_data_1!K701)</f>
        <v>2</v>
      </c>
      <c r="L701" t="s">
        <v>36</v>
      </c>
      <c r="M701" s="6">
        <f>IF(OR(ISBLANK(online_course_student_data_1!M701),online_course_student_data_1!M701&gt;5),MEDIAN(online_course_student_data_1!M:M),online_course_student_data_1!M701)</f>
        <v>5</v>
      </c>
      <c r="N701" s="5" t="str">
        <f>IF(AND(Table2[[#This Row],[Completed]]="Yes",Table2[[#This Row],[Feedback_Rating]]&gt;=4),"Yes","No")</f>
        <v>No</v>
      </c>
      <c r="O701" t="s">
        <v>2792</v>
      </c>
      <c r="P701">
        <f>LEN(Table2[[#This Row],[Session_Attendance]])-LEN(SUBSTITUTE(Table2[[#This Row],[Session_Attendance]],",",""))+1</f>
        <v>5</v>
      </c>
      <c r="Q701" t="str" cm="1">
        <f t="array" ref="Q701">_xlfn.IFS(AND(18&lt;=F701,F701&lt;=22),"Student",AND(23&lt;=F701,F701&lt;=30),"Early Career",AND(31&lt;=F701,F701&lt;=40),"Mid Career",TRUE,"Senior")</f>
        <v>Early Career</v>
      </c>
      <c r="R701" t="str" cm="1">
        <f t="array" ref="R701">_xlfn.IFS(AND(0&lt;=J701+K701,J701+K701&lt;=5),"Low",AND(5&lt;=J701+K701,J701+K701&lt;=15),"Medium",TRUE,"High")</f>
        <v>High</v>
      </c>
    </row>
    <row r="702" spans="1:18" x14ac:dyDescent="0.3">
      <c r="A702" s="2" t="s">
        <v>2793</v>
      </c>
      <c r="B702" s="5" t="str">
        <f>PROPER(online_course_student_data_1!B702)</f>
        <v>Nancy James</v>
      </c>
      <c r="C702" t="s">
        <v>2795</v>
      </c>
      <c r="D702" s="5" t="s">
        <v>91</v>
      </c>
      <c r="E702" s="5" t="s">
        <v>48</v>
      </c>
      <c r="F702" s="6">
        <f>IF(OR(ISBLANK(online_course_student_data_1!F702),online_course_student_data_1!F702=0),FLOOR(AVERAGE(online_course_student_data_1!F:F),1),online_course_student_data_1!F702)</f>
        <v>39</v>
      </c>
      <c r="G702" s="1">
        <v>44758</v>
      </c>
      <c r="H702" s="5" t="s">
        <v>294</v>
      </c>
      <c r="I702" s="5" t="s">
        <v>20</v>
      </c>
      <c r="J702" s="6">
        <f>IF(online_course_student_data_1!J702&lt;1,online_course_student_data_1!J702*100,online_course_student_data_1!J702)</f>
        <v>5</v>
      </c>
      <c r="K702">
        <f>IF(online_course_student_data_1!K702&gt;10,online_course_student_data_1!K702/60,online_course_student_data_1!K702)</f>
        <v>1.5</v>
      </c>
      <c r="L702" t="s">
        <v>36</v>
      </c>
      <c r="M702" s="6">
        <f>IF(OR(ISBLANK(online_course_student_data_1!M702),online_course_student_data_1!M702&gt;5),MEDIAN(online_course_student_data_1!M:M),online_course_student_data_1!M702)</f>
        <v>2</v>
      </c>
      <c r="N702" s="5" t="str">
        <f>IF(AND(Table2[[#This Row],[Completed]]="Yes",Table2[[#This Row],[Feedback_Rating]]&gt;=4),"Yes","No")</f>
        <v>No</v>
      </c>
      <c r="O702" t="s">
        <v>2796</v>
      </c>
      <c r="P702">
        <f>LEN(Table2[[#This Row],[Session_Attendance]])-LEN(SUBSTITUTE(Table2[[#This Row],[Session_Attendance]],",",""))+1</f>
        <v>4</v>
      </c>
      <c r="Q702" t="str" cm="1">
        <f t="array" ref="Q702">_xlfn.IFS(AND(18&lt;=F702,F702&lt;=22),"Student",AND(23&lt;=F702,F702&lt;=30),"Early Career",AND(31&lt;=F702,F702&lt;=40),"Mid Career",TRUE,"Senior")</f>
        <v>Mid Career</v>
      </c>
      <c r="R702" t="str" cm="1">
        <f t="array" ref="R702">_xlfn.IFS(AND(0&lt;=J702+K702,J702+K702&lt;=5),"Low",AND(5&lt;=J702+K702,J702+K702&lt;=15),"Medium",TRUE,"High")</f>
        <v>Medium</v>
      </c>
    </row>
    <row r="703" spans="1:18" x14ac:dyDescent="0.3">
      <c r="A703" s="3" t="s">
        <v>2797</v>
      </c>
      <c r="B703" s="5" t="str">
        <f>PROPER(online_course_student_data_1!B703)</f>
        <v>Natasha Wilson</v>
      </c>
      <c r="C703" t="s">
        <v>2799</v>
      </c>
      <c r="D703" s="5" t="s">
        <v>91</v>
      </c>
      <c r="E703" s="5" t="s">
        <v>26</v>
      </c>
      <c r="F703" s="6">
        <f>IF(OR(ISBLANK(online_course_student_data_1!F703),online_course_student_data_1!F703=0),FLOOR(AVERAGE(online_course_student_data_1!F:F),1),online_course_student_data_1!F703)</f>
        <v>15</v>
      </c>
      <c r="G703" s="1">
        <v>44831</v>
      </c>
      <c r="H703" s="5" t="s">
        <v>34</v>
      </c>
      <c r="I703" s="5" t="s">
        <v>35</v>
      </c>
      <c r="J703" s="6">
        <f>IF(online_course_student_data_1!J703&lt;1,online_course_student_data_1!J703*100,online_course_student_data_1!J703)</f>
        <v>87</v>
      </c>
      <c r="K703">
        <f>IF(online_course_student_data_1!K703&gt;10,online_course_student_data_1!K703/60,online_course_student_data_1!K703)</f>
        <v>2</v>
      </c>
      <c r="L703" t="s">
        <v>36</v>
      </c>
      <c r="M703" s="6">
        <f>IF(OR(ISBLANK(online_course_student_data_1!M703),online_course_student_data_1!M703&gt;5),MEDIAN(online_course_student_data_1!M:M),online_course_student_data_1!M703)</f>
        <v>4</v>
      </c>
      <c r="N703" s="5" t="str">
        <f>IF(AND(Table2[[#This Row],[Completed]]="Yes",Table2[[#This Row],[Feedback_Rating]]&gt;=4),"Yes","No")</f>
        <v>No</v>
      </c>
      <c r="O703" t="s">
        <v>2800</v>
      </c>
      <c r="P703">
        <f>LEN(Table2[[#This Row],[Session_Attendance]])-LEN(SUBSTITUTE(Table2[[#This Row],[Session_Attendance]],",",""))+1</f>
        <v>7</v>
      </c>
      <c r="Q703" t="str" cm="1">
        <f t="array" ref="Q703">_xlfn.IFS(AND(18&lt;=F703,F703&lt;=22),"Student",AND(23&lt;=F703,F703&lt;=30),"Early Career",AND(31&lt;=F703,F703&lt;=40),"Mid Career",TRUE,"Senior")</f>
        <v>Senior</v>
      </c>
      <c r="R703" t="str" cm="1">
        <f t="array" ref="R703">_xlfn.IFS(AND(0&lt;=J703+K703,J703+K703&lt;=5),"Low",AND(5&lt;=J703+K703,J703+K703&lt;=15),"Medium",TRUE,"High")</f>
        <v>High</v>
      </c>
    </row>
    <row r="704" spans="1:18" x14ac:dyDescent="0.3">
      <c r="A704" s="2" t="s">
        <v>2801</v>
      </c>
      <c r="B704" s="5" t="str">
        <f>PROPER(online_course_student_data_1!B704)</f>
        <v>James Henderson</v>
      </c>
      <c r="C704" t="s">
        <v>2803</v>
      </c>
      <c r="D704" s="5" t="s">
        <v>91</v>
      </c>
      <c r="E704" s="5" t="s">
        <v>26</v>
      </c>
      <c r="F704" s="6">
        <f>IF(OR(ISBLANK(online_course_student_data_1!F704),online_course_student_data_1!F704=0),FLOOR(AVERAGE(online_course_student_data_1!F:F),1),online_course_student_data_1!F704)</f>
        <v>15</v>
      </c>
      <c r="G704" s="1">
        <v>44660</v>
      </c>
      <c r="H704" s="5" t="s">
        <v>229</v>
      </c>
      <c r="I704" s="5" t="s">
        <v>142</v>
      </c>
      <c r="J704" s="6">
        <f>IF(online_course_student_data_1!J704&lt;1,online_course_student_data_1!J704*100,online_course_student_data_1!J704)</f>
        <v>44</v>
      </c>
      <c r="K704">
        <f>IF(online_course_student_data_1!K704&gt;10,online_course_student_data_1!K704/60,online_course_student_data_1!K704)</f>
        <v>1.5</v>
      </c>
      <c r="L704" t="s">
        <v>36</v>
      </c>
      <c r="M704" s="6">
        <f>IF(OR(ISBLANK(online_course_student_data_1!M704),online_course_student_data_1!M704&gt;5),MEDIAN(online_course_student_data_1!M:M),online_course_student_data_1!M704)</f>
        <v>5</v>
      </c>
      <c r="N704" s="5" t="str">
        <f>IF(AND(Table2[[#This Row],[Completed]]="Yes",Table2[[#This Row],[Feedback_Rating]]&gt;=4),"Yes","No")</f>
        <v>No</v>
      </c>
      <c r="O704" t="s">
        <v>2804</v>
      </c>
      <c r="P704">
        <f>LEN(Table2[[#This Row],[Session_Attendance]])-LEN(SUBSTITUTE(Table2[[#This Row],[Session_Attendance]],",",""))+1</f>
        <v>2</v>
      </c>
      <c r="Q704" t="str" cm="1">
        <f t="array" ref="Q704">_xlfn.IFS(AND(18&lt;=F704,F704&lt;=22),"Student",AND(23&lt;=F704,F704&lt;=30),"Early Career",AND(31&lt;=F704,F704&lt;=40),"Mid Career",TRUE,"Senior")</f>
        <v>Senior</v>
      </c>
      <c r="R704" t="str" cm="1">
        <f t="array" ref="R704">_xlfn.IFS(AND(0&lt;=J704+K704,J704+K704&lt;=5),"Low",AND(5&lt;=J704+K704,J704+K704&lt;=15),"Medium",TRUE,"High")</f>
        <v>High</v>
      </c>
    </row>
    <row r="705" spans="1:18" x14ac:dyDescent="0.3">
      <c r="A705" s="3" t="s">
        <v>2805</v>
      </c>
      <c r="B705" s="5" t="str">
        <f>PROPER(online_course_student_data_1!B705)</f>
        <v>Charles Hahn</v>
      </c>
      <c r="C705" t="s">
        <v>2807</v>
      </c>
      <c r="D705" s="5" t="s">
        <v>91</v>
      </c>
      <c r="E705" s="5" t="s">
        <v>85</v>
      </c>
      <c r="F705" s="6">
        <f>IF(OR(ISBLANK(online_course_student_data_1!F705),online_course_student_data_1!F705=0),FLOOR(AVERAGE(online_course_student_data_1!F:F),1),online_course_student_data_1!F705)</f>
        <v>26</v>
      </c>
      <c r="G705" s="1">
        <v>44823</v>
      </c>
      <c r="H705" s="5" t="s">
        <v>55</v>
      </c>
      <c r="I705" s="5" t="s">
        <v>56</v>
      </c>
      <c r="J705" s="6">
        <f>IF(online_course_student_data_1!J705&lt;1,online_course_student_data_1!J705*100,online_course_student_data_1!J705)</f>
        <v>54</v>
      </c>
      <c r="K705">
        <f>IF(online_course_student_data_1!K705&gt;10,online_course_student_data_1!K705/60,online_course_student_data_1!K705)</f>
        <v>2</v>
      </c>
      <c r="L705" t="s">
        <v>36</v>
      </c>
      <c r="M705" s="6">
        <f>IF(OR(ISBLANK(online_course_student_data_1!M705),online_course_student_data_1!M705&gt;5),MEDIAN(online_course_student_data_1!M:M),online_course_student_data_1!M705)</f>
        <v>2</v>
      </c>
      <c r="N705" s="5" t="str">
        <f>IF(AND(Table2[[#This Row],[Completed]]="Yes",Table2[[#This Row],[Feedback_Rating]]&gt;=4),"Yes","No")</f>
        <v>No</v>
      </c>
      <c r="O705" t="s">
        <v>2808</v>
      </c>
      <c r="P705">
        <f>LEN(Table2[[#This Row],[Session_Attendance]])-LEN(SUBSTITUTE(Table2[[#This Row],[Session_Attendance]],",",""))+1</f>
        <v>5</v>
      </c>
      <c r="Q705" t="str" cm="1">
        <f t="array" ref="Q705">_xlfn.IFS(AND(18&lt;=F705,F705&lt;=22),"Student",AND(23&lt;=F705,F705&lt;=30),"Early Career",AND(31&lt;=F705,F705&lt;=40),"Mid Career",TRUE,"Senior")</f>
        <v>Early Career</v>
      </c>
      <c r="R705" t="str" cm="1">
        <f t="array" ref="R705">_xlfn.IFS(AND(0&lt;=J705+K705,J705+K705&lt;=5),"Low",AND(5&lt;=J705+K705,J705+K705&lt;=15),"Medium",TRUE,"High")</f>
        <v>High</v>
      </c>
    </row>
    <row r="706" spans="1:18" x14ac:dyDescent="0.3">
      <c r="A706" s="2" t="s">
        <v>2809</v>
      </c>
      <c r="B706" s="5" t="str">
        <f>PROPER(online_course_student_data_1!B706)</f>
        <v>Denise Abbott</v>
      </c>
      <c r="C706" t="s">
        <v>2811</v>
      </c>
      <c r="D706" s="5" t="s">
        <v>91</v>
      </c>
      <c r="E706" s="5" t="s">
        <v>85</v>
      </c>
      <c r="F706" s="6">
        <f>IF(OR(ISBLANK(online_course_student_data_1!F706),online_course_student_data_1!F706=0),FLOOR(AVERAGE(online_course_student_data_1!F:F),1),online_course_student_data_1!F706)</f>
        <v>15</v>
      </c>
      <c r="G706" s="1">
        <v>45588</v>
      </c>
      <c r="H706" s="5" t="s">
        <v>141</v>
      </c>
      <c r="I706" s="5" t="s">
        <v>142</v>
      </c>
      <c r="J706" s="6">
        <f>IF(online_course_student_data_1!J706&lt;1,online_course_student_data_1!J706*100,online_course_student_data_1!J706)</f>
        <v>1</v>
      </c>
      <c r="K706">
        <f>IF(online_course_student_data_1!K706&gt;10,online_course_student_data_1!K706/60,online_course_student_data_1!K706)</f>
        <v>1.5</v>
      </c>
      <c r="L706" t="s">
        <v>36</v>
      </c>
      <c r="M706" s="6">
        <f>IF(OR(ISBLANK(online_course_student_data_1!M706),online_course_student_data_1!M706&gt;5),MEDIAN(online_course_student_data_1!M:M),online_course_student_data_1!M706)</f>
        <v>4</v>
      </c>
      <c r="N706" s="5" t="str">
        <f>IF(AND(Table2[[#This Row],[Completed]]="Yes",Table2[[#This Row],[Feedback_Rating]]&gt;=4),"Yes","No")</f>
        <v>No</v>
      </c>
      <c r="O706" t="s">
        <v>2812</v>
      </c>
      <c r="P706">
        <f>LEN(Table2[[#This Row],[Session_Attendance]])-LEN(SUBSTITUTE(Table2[[#This Row],[Session_Attendance]],",",""))+1</f>
        <v>7</v>
      </c>
      <c r="Q706" t="str" cm="1">
        <f t="array" ref="Q706">_xlfn.IFS(AND(18&lt;=F706,F706&lt;=22),"Student",AND(23&lt;=F706,F706&lt;=30),"Early Career",AND(31&lt;=F706,F706&lt;=40),"Mid Career",TRUE,"Senior")</f>
        <v>Senior</v>
      </c>
      <c r="R706" t="str" cm="1">
        <f t="array" ref="R706">_xlfn.IFS(AND(0&lt;=J706+K706,J706+K706&lt;=5),"Low",AND(5&lt;=J706+K706,J706+K706&lt;=15),"Medium",TRUE,"High")</f>
        <v>Low</v>
      </c>
    </row>
    <row r="707" spans="1:18" x14ac:dyDescent="0.3">
      <c r="A707" s="3" t="s">
        <v>2813</v>
      </c>
      <c r="B707" s="5" t="str">
        <f>PROPER(online_course_student_data_1!B707)</f>
        <v>Christine Oconnor</v>
      </c>
      <c r="C707" t="s">
        <v>2815</v>
      </c>
      <c r="D707" s="5" t="s">
        <v>17</v>
      </c>
      <c r="E707" s="5" t="s">
        <v>26</v>
      </c>
      <c r="F707" s="6">
        <f>IF(OR(ISBLANK(online_course_student_data_1!F707),online_course_student_data_1!F707=0),FLOOR(AVERAGE(online_course_student_data_1!F:F),1),online_course_student_data_1!F707)</f>
        <v>15</v>
      </c>
      <c r="G707" s="1">
        <v>44749</v>
      </c>
      <c r="H707" s="5" t="s">
        <v>229</v>
      </c>
      <c r="I707" s="5" t="s">
        <v>142</v>
      </c>
      <c r="J707" s="6">
        <f>IF(online_course_student_data_1!J707&lt;1,online_course_student_data_1!J707*100,online_course_student_data_1!J707)</f>
        <v>24</v>
      </c>
      <c r="K707">
        <f>IF(online_course_student_data_1!K707&gt;10,online_course_student_data_1!K707/60,online_course_student_data_1!K707)</f>
        <v>2</v>
      </c>
      <c r="L707" t="s">
        <v>36</v>
      </c>
      <c r="M707" s="6">
        <f>IF(OR(ISBLANK(online_course_student_data_1!M707),online_course_student_data_1!M707&gt;5),MEDIAN(online_course_student_data_1!M:M),online_course_student_data_1!M707)</f>
        <v>2</v>
      </c>
      <c r="N707" s="5" t="str">
        <f>IF(AND(Table2[[#This Row],[Completed]]="Yes",Table2[[#This Row],[Feedback_Rating]]&gt;=4),"Yes","No")</f>
        <v>No</v>
      </c>
      <c r="O707" t="s">
        <v>2816</v>
      </c>
      <c r="P707">
        <f>LEN(Table2[[#This Row],[Session_Attendance]])-LEN(SUBSTITUTE(Table2[[#This Row],[Session_Attendance]],",",""))+1</f>
        <v>3</v>
      </c>
      <c r="Q707" t="str" cm="1">
        <f t="array" ref="Q707">_xlfn.IFS(AND(18&lt;=F707,F707&lt;=22),"Student",AND(23&lt;=F707,F707&lt;=30),"Early Career",AND(31&lt;=F707,F707&lt;=40),"Mid Career",TRUE,"Senior")</f>
        <v>Senior</v>
      </c>
      <c r="R707" t="str" cm="1">
        <f t="array" ref="R707">_xlfn.IFS(AND(0&lt;=J707+K707,J707+K707&lt;=5),"Low",AND(5&lt;=J707+K707,J707+K707&lt;=15),"Medium",TRUE,"High")</f>
        <v>High</v>
      </c>
    </row>
    <row r="708" spans="1:18" x14ac:dyDescent="0.3">
      <c r="A708" s="2" t="s">
        <v>2817</v>
      </c>
      <c r="B708" s="5" t="str">
        <f>PROPER(online_course_student_data_1!B708)</f>
        <v>Wanda Todd</v>
      </c>
      <c r="C708" t="s">
        <v>2819</v>
      </c>
      <c r="D708" s="5" t="s">
        <v>91</v>
      </c>
      <c r="E708" s="5" t="s">
        <v>26</v>
      </c>
      <c r="F708" s="6">
        <f>IF(OR(ISBLANK(online_course_student_data_1!F708),online_course_student_data_1!F708=0),FLOOR(AVERAGE(online_course_student_data_1!F:F),1),online_course_student_data_1!F708)</f>
        <v>15</v>
      </c>
      <c r="G708" s="1">
        <v>44691</v>
      </c>
      <c r="H708" s="5" t="s">
        <v>229</v>
      </c>
      <c r="I708" s="5" t="s">
        <v>142</v>
      </c>
      <c r="J708" s="6">
        <f>IF(online_course_student_data_1!J708&lt;1,online_course_student_data_1!J708*100,online_course_student_data_1!J708)</f>
        <v>65</v>
      </c>
      <c r="K708">
        <f>IF(online_course_student_data_1!K708&gt;10,online_course_student_data_1!K708/60,online_course_student_data_1!K708)</f>
        <v>2</v>
      </c>
      <c r="L708" t="s">
        <v>36</v>
      </c>
      <c r="M708" s="6">
        <f>IF(OR(ISBLANK(online_course_student_data_1!M708),online_course_student_data_1!M708&gt;5),MEDIAN(online_course_student_data_1!M:M),online_course_student_data_1!M708)</f>
        <v>4</v>
      </c>
      <c r="N708" s="5" t="str">
        <f>IF(AND(Table2[[#This Row],[Completed]]="Yes",Table2[[#This Row],[Feedback_Rating]]&gt;=4),"Yes","No")</f>
        <v>No</v>
      </c>
      <c r="O708" t="s">
        <v>2820</v>
      </c>
      <c r="P708">
        <f>LEN(Table2[[#This Row],[Session_Attendance]])-LEN(SUBSTITUTE(Table2[[#This Row],[Session_Attendance]],",",""))+1</f>
        <v>6</v>
      </c>
      <c r="Q708" t="str" cm="1">
        <f t="array" ref="Q708">_xlfn.IFS(AND(18&lt;=F708,F708&lt;=22),"Student",AND(23&lt;=F708,F708&lt;=30),"Early Career",AND(31&lt;=F708,F708&lt;=40),"Mid Career",TRUE,"Senior")</f>
        <v>Senior</v>
      </c>
      <c r="R708" t="str" cm="1">
        <f t="array" ref="R708">_xlfn.IFS(AND(0&lt;=J708+K708,J708+K708&lt;=5),"Low",AND(5&lt;=J708+K708,J708+K708&lt;=15),"Medium",TRUE,"High")</f>
        <v>High</v>
      </c>
    </row>
    <row r="709" spans="1:18" x14ac:dyDescent="0.3">
      <c r="A709" s="3" t="s">
        <v>2821</v>
      </c>
      <c r="B709" s="5" t="str">
        <f>PROPER(online_course_student_data_1!B709)</f>
        <v>Frank Moody</v>
      </c>
      <c r="C709" t="s">
        <v>2823</v>
      </c>
      <c r="D709" s="5" t="s">
        <v>91</v>
      </c>
      <c r="E709" s="5" t="s">
        <v>70</v>
      </c>
      <c r="F709" s="6">
        <f>IF(OR(ISBLANK(online_course_student_data_1!F709),online_course_student_data_1!F709=0),FLOOR(AVERAGE(online_course_student_data_1!F:F),1),online_course_student_data_1!F709)</f>
        <v>31</v>
      </c>
      <c r="G709" s="1">
        <v>44961</v>
      </c>
      <c r="H709" s="5" t="s">
        <v>34</v>
      </c>
      <c r="I709" s="5" t="s">
        <v>35</v>
      </c>
      <c r="J709" s="6">
        <f>IF(online_course_student_data_1!J709&lt;1,online_course_student_data_1!J709*100,online_course_student_data_1!J709)</f>
        <v>84</v>
      </c>
      <c r="K709">
        <f>IF(online_course_student_data_1!K709&gt;10,online_course_student_data_1!K709/60,online_course_student_data_1!K709)</f>
        <v>1.5</v>
      </c>
      <c r="L709" t="s">
        <v>36</v>
      </c>
      <c r="M709" s="6">
        <f>IF(OR(ISBLANK(online_course_student_data_1!M709),online_course_student_data_1!M709&gt;5),MEDIAN(online_course_student_data_1!M:M),online_course_student_data_1!M709)</f>
        <v>4</v>
      </c>
      <c r="N709" s="5" t="str">
        <f>IF(AND(Table2[[#This Row],[Completed]]="Yes",Table2[[#This Row],[Feedback_Rating]]&gt;=4),"Yes","No")</f>
        <v>No</v>
      </c>
      <c r="O709" t="s">
        <v>2824</v>
      </c>
      <c r="P709">
        <f>LEN(Table2[[#This Row],[Session_Attendance]])-LEN(SUBSTITUTE(Table2[[#This Row],[Session_Attendance]],",",""))+1</f>
        <v>3</v>
      </c>
      <c r="Q709" t="str" cm="1">
        <f t="array" ref="Q709">_xlfn.IFS(AND(18&lt;=F709,F709&lt;=22),"Student",AND(23&lt;=F709,F709&lt;=30),"Early Career",AND(31&lt;=F709,F709&lt;=40),"Mid Career",TRUE,"Senior")</f>
        <v>Mid Career</v>
      </c>
      <c r="R709" t="str" cm="1">
        <f t="array" ref="R709">_xlfn.IFS(AND(0&lt;=J709+K709,J709+K709&lt;=5),"Low",AND(5&lt;=J709+K709,J709+K709&lt;=15),"Medium",TRUE,"High")</f>
        <v>High</v>
      </c>
    </row>
    <row r="710" spans="1:18" x14ac:dyDescent="0.3">
      <c r="A710" s="2" t="s">
        <v>2825</v>
      </c>
      <c r="B710" s="5" t="str">
        <f>PROPER(online_course_student_data_1!B710)</f>
        <v>Matthew Cox</v>
      </c>
      <c r="C710" t="s">
        <v>2827</v>
      </c>
      <c r="D710" s="5" t="s">
        <v>17</v>
      </c>
      <c r="E710" s="5" t="s">
        <v>26</v>
      </c>
      <c r="F710" s="6">
        <f>IF(OR(ISBLANK(online_course_student_data_1!F710),online_course_student_data_1!F710=0),FLOOR(AVERAGE(online_course_student_data_1!F:F),1),online_course_student_data_1!F710)</f>
        <v>15</v>
      </c>
      <c r="G710" s="1">
        <v>44882</v>
      </c>
      <c r="H710" s="5" t="s">
        <v>49</v>
      </c>
      <c r="I710" s="5" t="s">
        <v>35</v>
      </c>
      <c r="J710" s="6">
        <f>IF(online_course_student_data_1!J710&lt;1,online_course_student_data_1!J710*100,online_course_student_data_1!J710)</f>
        <v>1</v>
      </c>
      <c r="K710">
        <f>IF(online_course_student_data_1!K710&gt;10,online_course_student_data_1!K710/60,online_course_student_data_1!K710)</f>
        <v>1.5</v>
      </c>
      <c r="L710" t="s">
        <v>29</v>
      </c>
      <c r="M710" s="6">
        <f>IF(OR(ISBLANK(online_course_student_data_1!M710),online_course_student_data_1!M710&gt;5),MEDIAN(online_course_student_data_1!M:M),online_course_student_data_1!M710)</f>
        <v>4</v>
      </c>
      <c r="N710" s="5" t="str">
        <f>IF(AND(Table2[[#This Row],[Completed]]="Yes",Table2[[#This Row],[Feedback_Rating]]&gt;=4),"Yes","No")</f>
        <v>Yes</v>
      </c>
      <c r="O710" t="s">
        <v>2828</v>
      </c>
      <c r="P710">
        <f>LEN(Table2[[#This Row],[Session_Attendance]])-LEN(SUBSTITUTE(Table2[[#This Row],[Session_Attendance]],",",""))+1</f>
        <v>5</v>
      </c>
      <c r="Q710" t="str" cm="1">
        <f t="array" ref="Q710">_xlfn.IFS(AND(18&lt;=F710,F710&lt;=22),"Student",AND(23&lt;=F710,F710&lt;=30),"Early Career",AND(31&lt;=F710,F710&lt;=40),"Mid Career",TRUE,"Senior")</f>
        <v>Senior</v>
      </c>
      <c r="R710" t="str" cm="1">
        <f t="array" ref="R710">_xlfn.IFS(AND(0&lt;=J710+K710,J710+K710&lt;=5),"Low",AND(5&lt;=J710+K710,J710+K710&lt;=15),"Medium",TRUE,"High")</f>
        <v>Low</v>
      </c>
    </row>
    <row r="711" spans="1:18" x14ac:dyDescent="0.3">
      <c r="A711" s="3" t="s">
        <v>2829</v>
      </c>
      <c r="B711" s="5" t="str">
        <f>PROPER(online_course_student_data_1!B711)</f>
        <v>Gina Hamilton</v>
      </c>
      <c r="C711" t="s">
        <v>2831</v>
      </c>
      <c r="D711" s="5" t="s">
        <v>91</v>
      </c>
      <c r="E711" s="5" t="s">
        <v>70</v>
      </c>
      <c r="F711" s="6">
        <f>IF(OR(ISBLANK(online_course_student_data_1!F711),online_course_student_data_1!F711=0),FLOOR(AVERAGE(online_course_student_data_1!F:F),1),online_course_student_data_1!F711)</f>
        <v>15</v>
      </c>
      <c r="G711" s="1">
        <v>44937</v>
      </c>
      <c r="H711" s="5" t="s">
        <v>27</v>
      </c>
      <c r="I711" s="5" t="s">
        <v>28</v>
      </c>
      <c r="J711" s="6">
        <f>IF(online_course_student_data_1!J711&lt;1,online_course_student_data_1!J711*100,online_course_student_data_1!J711)</f>
        <v>26</v>
      </c>
      <c r="K711">
        <f>IF(online_course_student_data_1!K711&gt;10,online_course_student_data_1!K711/60,online_course_student_data_1!K711)</f>
        <v>1.5</v>
      </c>
      <c r="L711" t="s">
        <v>36</v>
      </c>
      <c r="M711" s="6">
        <f>IF(OR(ISBLANK(online_course_student_data_1!M711),online_course_student_data_1!M711&gt;5),MEDIAN(online_course_student_data_1!M:M),online_course_student_data_1!M711)</f>
        <v>5</v>
      </c>
      <c r="N711" s="5" t="str">
        <f>IF(AND(Table2[[#This Row],[Completed]]="Yes",Table2[[#This Row],[Feedback_Rating]]&gt;=4),"Yes","No")</f>
        <v>No</v>
      </c>
      <c r="O711" t="s">
        <v>2832</v>
      </c>
      <c r="P711">
        <f>LEN(Table2[[#This Row],[Session_Attendance]])-LEN(SUBSTITUTE(Table2[[#This Row],[Session_Attendance]],",",""))+1</f>
        <v>6</v>
      </c>
      <c r="Q711" t="str" cm="1">
        <f t="array" ref="Q711">_xlfn.IFS(AND(18&lt;=F711,F711&lt;=22),"Student",AND(23&lt;=F711,F711&lt;=30),"Early Career",AND(31&lt;=F711,F711&lt;=40),"Mid Career",TRUE,"Senior")</f>
        <v>Senior</v>
      </c>
      <c r="R711" t="str" cm="1">
        <f t="array" ref="R711">_xlfn.IFS(AND(0&lt;=J711+K711,J711+K711&lt;=5),"Low",AND(5&lt;=J711+K711,J711+K711&lt;=15),"Medium",TRUE,"High")</f>
        <v>High</v>
      </c>
    </row>
    <row r="712" spans="1:18" x14ac:dyDescent="0.3">
      <c r="A712" s="2" t="s">
        <v>2833</v>
      </c>
      <c r="B712" s="5" t="str">
        <f>PROPER(online_course_student_data_1!B712)</f>
        <v>Rebecca Barrett</v>
      </c>
      <c r="C712" t="s">
        <v>2835</v>
      </c>
      <c r="D712" s="5" t="s">
        <v>17</v>
      </c>
      <c r="E712" s="5" t="s">
        <v>26</v>
      </c>
      <c r="F712" s="6">
        <f>IF(OR(ISBLANK(online_course_student_data_1!F712),online_course_student_data_1!F712=0),FLOOR(AVERAGE(online_course_student_data_1!F:F),1),online_course_student_data_1!F712)</f>
        <v>41</v>
      </c>
      <c r="G712" s="1">
        <v>44925</v>
      </c>
      <c r="H712" s="5" t="s">
        <v>229</v>
      </c>
      <c r="I712" s="5" t="s">
        <v>142</v>
      </c>
      <c r="J712" s="6">
        <f>IF(online_course_student_data_1!J712&lt;1,online_course_student_data_1!J712*100,online_course_student_data_1!J712)</f>
        <v>69</v>
      </c>
      <c r="K712">
        <f>IF(online_course_student_data_1!K712&gt;10,online_course_student_data_1!K712/60,online_course_student_data_1!K712)</f>
        <v>1.5</v>
      </c>
      <c r="L712" t="s">
        <v>36</v>
      </c>
      <c r="M712" s="6">
        <f>IF(OR(ISBLANK(online_course_student_data_1!M712),online_course_student_data_1!M712&gt;5),MEDIAN(online_course_student_data_1!M:M),online_course_student_data_1!M712)</f>
        <v>5</v>
      </c>
      <c r="N712" s="5" t="str">
        <f>IF(AND(Table2[[#This Row],[Completed]]="Yes",Table2[[#This Row],[Feedback_Rating]]&gt;=4),"Yes","No")</f>
        <v>No</v>
      </c>
      <c r="O712" t="s">
        <v>2836</v>
      </c>
      <c r="P712">
        <f>LEN(Table2[[#This Row],[Session_Attendance]])-LEN(SUBSTITUTE(Table2[[#This Row],[Session_Attendance]],",",""))+1</f>
        <v>8</v>
      </c>
      <c r="Q712" t="str" cm="1">
        <f t="array" ref="Q712">_xlfn.IFS(AND(18&lt;=F712,F712&lt;=22),"Student",AND(23&lt;=F712,F712&lt;=30),"Early Career",AND(31&lt;=F712,F712&lt;=40),"Mid Career",TRUE,"Senior")</f>
        <v>Senior</v>
      </c>
      <c r="R712" t="str" cm="1">
        <f t="array" ref="R712">_xlfn.IFS(AND(0&lt;=J712+K712,J712+K712&lt;=5),"Low",AND(5&lt;=J712+K712,J712+K712&lt;=15),"Medium",TRUE,"High")</f>
        <v>High</v>
      </c>
    </row>
    <row r="713" spans="1:18" x14ac:dyDescent="0.3">
      <c r="A713" s="3" t="s">
        <v>2837</v>
      </c>
      <c r="B713" s="5" t="str">
        <f>PROPER(online_course_student_data_1!B713)</f>
        <v>Martin Kerr</v>
      </c>
      <c r="C713" t="s">
        <v>2839</v>
      </c>
      <c r="D713" s="5" t="s">
        <v>91</v>
      </c>
      <c r="E713" s="5" t="s">
        <v>70</v>
      </c>
      <c r="F713" s="6">
        <f>IF(OR(ISBLANK(online_course_student_data_1!F713),online_course_student_data_1!F713=0),FLOOR(AVERAGE(online_course_student_data_1!F:F),1),online_course_student_data_1!F713)</f>
        <v>15</v>
      </c>
      <c r="G713" s="1">
        <v>45228</v>
      </c>
      <c r="H713" s="5" t="s">
        <v>110</v>
      </c>
      <c r="I713" s="5" t="s">
        <v>56</v>
      </c>
      <c r="J713" s="6">
        <f>IF(online_course_student_data_1!J713&lt;1,online_course_student_data_1!J713*100,online_course_student_data_1!J713)</f>
        <v>46</v>
      </c>
      <c r="K713">
        <f>IF(online_course_student_data_1!K713&gt;10,online_course_student_data_1!K713/60,online_course_student_data_1!K713)</f>
        <v>0.75</v>
      </c>
      <c r="L713" t="s">
        <v>29</v>
      </c>
      <c r="M713" s="6">
        <f>IF(OR(ISBLANK(online_course_student_data_1!M713),online_course_student_data_1!M713&gt;5),MEDIAN(online_course_student_data_1!M:M),online_course_student_data_1!M713)</f>
        <v>4</v>
      </c>
      <c r="N713" s="5" t="str">
        <f>IF(AND(Table2[[#This Row],[Completed]]="Yes",Table2[[#This Row],[Feedback_Rating]]&gt;=4),"Yes","No")</f>
        <v>Yes</v>
      </c>
      <c r="O713" t="s">
        <v>2840</v>
      </c>
      <c r="P713">
        <f>LEN(Table2[[#This Row],[Session_Attendance]])-LEN(SUBSTITUTE(Table2[[#This Row],[Session_Attendance]],",",""))+1</f>
        <v>5</v>
      </c>
      <c r="Q713" t="str" cm="1">
        <f t="array" ref="Q713">_xlfn.IFS(AND(18&lt;=F713,F713&lt;=22),"Student",AND(23&lt;=F713,F713&lt;=30),"Early Career",AND(31&lt;=F713,F713&lt;=40),"Mid Career",TRUE,"Senior")</f>
        <v>Senior</v>
      </c>
      <c r="R713" t="str" cm="1">
        <f t="array" ref="R713">_xlfn.IFS(AND(0&lt;=J713+K713,J713+K713&lt;=5),"Low",AND(5&lt;=J713+K713,J713+K713&lt;=15),"Medium",TRUE,"High")</f>
        <v>High</v>
      </c>
    </row>
    <row r="714" spans="1:18" x14ac:dyDescent="0.3">
      <c r="A714" s="2" t="s">
        <v>2841</v>
      </c>
      <c r="B714" s="5" t="str">
        <f>PROPER(online_course_student_data_1!B714)</f>
        <v>Elizabeth Martinez</v>
      </c>
      <c r="C714" t="s">
        <v>2843</v>
      </c>
      <c r="D714" s="5" t="s">
        <v>17</v>
      </c>
      <c r="E714" s="5" t="s">
        <v>70</v>
      </c>
      <c r="F714" s="6">
        <f>IF(OR(ISBLANK(online_course_student_data_1!F714),online_course_student_data_1!F714=0),FLOOR(AVERAGE(online_course_student_data_1!F:F),1),online_course_student_data_1!F714)</f>
        <v>15</v>
      </c>
      <c r="G714" s="1">
        <v>44939</v>
      </c>
      <c r="H714" s="5" t="s">
        <v>19</v>
      </c>
      <c r="I714" s="5" t="s">
        <v>20</v>
      </c>
      <c r="J714" s="6">
        <f>IF(online_course_student_data_1!J714&lt;1,online_course_student_data_1!J714*100,online_course_student_data_1!J714)</f>
        <v>37</v>
      </c>
      <c r="K714">
        <f>IF(online_course_student_data_1!K714&gt;10,online_course_student_data_1!K714/60,online_course_student_data_1!K714)</f>
        <v>1</v>
      </c>
      <c r="L714" t="s">
        <v>29</v>
      </c>
      <c r="M714" s="6">
        <f>IF(OR(ISBLANK(online_course_student_data_1!M714),online_course_student_data_1!M714&gt;5),MEDIAN(online_course_student_data_1!M:M),online_course_student_data_1!M714)</f>
        <v>1</v>
      </c>
      <c r="N714" s="5" t="str">
        <f>IF(AND(Table2[[#This Row],[Completed]]="Yes",Table2[[#This Row],[Feedback_Rating]]&gt;=4),"Yes","No")</f>
        <v>No</v>
      </c>
      <c r="O714" t="s">
        <v>2844</v>
      </c>
      <c r="P714">
        <f>LEN(Table2[[#This Row],[Session_Attendance]])-LEN(SUBSTITUTE(Table2[[#This Row],[Session_Attendance]],",",""))+1</f>
        <v>5</v>
      </c>
      <c r="Q714" t="str" cm="1">
        <f t="array" ref="Q714">_xlfn.IFS(AND(18&lt;=F714,F714&lt;=22),"Student",AND(23&lt;=F714,F714&lt;=30),"Early Career",AND(31&lt;=F714,F714&lt;=40),"Mid Career",TRUE,"Senior")</f>
        <v>Senior</v>
      </c>
      <c r="R714" t="str" cm="1">
        <f t="array" ref="R714">_xlfn.IFS(AND(0&lt;=J714+K714,J714+K714&lt;=5),"Low",AND(5&lt;=J714+K714,J714+K714&lt;=15),"Medium",TRUE,"High")</f>
        <v>High</v>
      </c>
    </row>
    <row r="715" spans="1:18" x14ac:dyDescent="0.3">
      <c r="A715" s="3" t="s">
        <v>2845</v>
      </c>
      <c r="B715" s="5" t="str">
        <f>PROPER(online_course_student_data_1!B715)</f>
        <v>Robert Logan</v>
      </c>
      <c r="C715" t="s">
        <v>2847</v>
      </c>
      <c r="D715" s="5" t="s">
        <v>91</v>
      </c>
      <c r="E715" s="5" t="s">
        <v>26</v>
      </c>
      <c r="F715" s="6">
        <f>IF(OR(ISBLANK(online_course_student_data_1!F715),online_course_student_data_1!F715=0),FLOOR(AVERAGE(online_course_student_data_1!F:F),1),online_course_student_data_1!F715)</f>
        <v>15</v>
      </c>
      <c r="G715" s="1">
        <v>44945</v>
      </c>
      <c r="H715" s="5" t="s">
        <v>19</v>
      </c>
      <c r="I715" s="5" t="s">
        <v>20</v>
      </c>
      <c r="J715" s="6">
        <f>IF(online_course_student_data_1!J715&lt;1,online_course_student_data_1!J715*100,online_course_student_data_1!J715)</f>
        <v>99</v>
      </c>
      <c r="K715">
        <f>IF(online_course_student_data_1!K715&gt;10,online_course_student_data_1!K715/60,online_course_student_data_1!K715)</f>
        <v>0.75</v>
      </c>
      <c r="L715" t="s">
        <v>36</v>
      </c>
      <c r="M715" s="6">
        <f>IF(OR(ISBLANK(online_course_student_data_1!M715),online_course_student_data_1!M715&gt;5),MEDIAN(online_course_student_data_1!M:M),online_course_student_data_1!M715)</f>
        <v>4</v>
      </c>
      <c r="N715" s="5" t="str">
        <f>IF(AND(Table2[[#This Row],[Completed]]="Yes",Table2[[#This Row],[Feedback_Rating]]&gt;=4),"Yes","No")</f>
        <v>No</v>
      </c>
      <c r="O715" t="s">
        <v>2848</v>
      </c>
      <c r="P715">
        <f>LEN(Table2[[#This Row],[Session_Attendance]])-LEN(SUBSTITUTE(Table2[[#This Row],[Session_Attendance]],",",""))+1</f>
        <v>8</v>
      </c>
      <c r="Q715" t="str" cm="1">
        <f t="array" ref="Q715">_xlfn.IFS(AND(18&lt;=F715,F715&lt;=22),"Student",AND(23&lt;=F715,F715&lt;=30),"Early Career",AND(31&lt;=F715,F715&lt;=40),"Mid Career",TRUE,"Senior")</f>
        <v>Senior</v>
      </c>
      <c r="R715" t="str" cm="1">
        <f t="array" ref="R715">_xlfn.IFS(AND(0&lt;=J715+K715,J715+K715&lt;=5),"Low",AND(5&lt;=J715+K715,J715+K715&lt;=15),"Medium",TRUE,"High")</f>
        <v>High</v>
      </c>
    </row>
    <row r="716" spans="1:18" x14ac:dyDescent="0.3">
      <c r="A716" s="2" t="s">
        <v>2849</v>
      </c>
      <c r="B716" s="5" t="str">
        <f>PROPER(online_course_student_data_1!B716)</f>
        <v>Stephanie White</v>
      </c>
      <c r="C716" t="s">
        <v>2851</v>
      </c>
      <c r="D716" s="5" t="s">
        <v>91</v>
      </c>
      <c r="E716" s="5" t="s">
        <v>26</v>
      </c>
      <c r="F716" s="6">
        <f>IF(OR(ISBLANK(online_course_student_data_1!F716),online_course_student_data_1!F716=0),FLOOR(AVERAGE(online_course_student_data_1!F:F),1),online_course_student_data_1!F716)</f>
        <v>21</v>
      </c>
      <c r="G716" s="1">
        <v>45670</v>
      </c>
      <c r="H716" s="5" t="s">
        <v>43</v>
      </c>
      <c r="I716" s="5" t="s">
        <v>20</v>
      </c>
      <c r="J716" s="6">
        <f>IF(online_course_student_data_1!J716&lt;1,online_course_student_data_1!J716*100,online_course_student_data_1!J716)</f>
        <v>67</v>
      </c>
      <c r="K716">
        <f>IF(online_course_student_data_1!K716&gt;10,online_course_student_data_1!K716/60,online_course_student_data_1!K716)</f>
        <v>0.75</v>
      </c>
      <c r="L716" t="s">
        <v>29</v>
      </c>
      <c r="M716" s="6">
        <f>IF(OR(ISBLANK(online_course_student_data_1!M716),online_course_student_data_1!M716&gt;5),MEDIAN(online_course_student_data_1!M:M),online_course_student_data_1!M716)</f>
        <v>3</v>
      </c>
      <c r="N716" s="5" t="str">
        <f>IF(AND(Table2[[#This Row],[Completed]]="Yes",Table2[[#This Row],[Feedback_Rating]]&gt;=4),"Yes","No")</f>
        <v>No</v>
      </c>
      <c r="O716" t="s">
        <v>2852</v>
      </c>
      <c r="P716">
        <f>LEN(Table2[[#This Row],[Session_Attendance]])-LEN(SUBSTITUTE(Table2[[#This Row],[Session_Attendance]],",",""))+1</f>
        <v>8</v>
      </c>
      <c r="Q716" t="str" cm="1">
        <f t="array" ref="Q716">_xlfn.IFS(AND(18&lt;=F716,F716&lt;=22),"Student",AND(23&lt;=F716,F716&lt;=30),"Early Career",AND(31&lt;=F716,F716&lt;=40),"Mid Career",TRUE,"Senior")</f>
        <v>Student</v>
      </c>
      <c r="R716" t="str" cm="1">
        <f t="array" ref="R716">_xlfn.IFS(AND(0&lt;=J716+K716,J716+K716&lt;=5),"Low",AND(5&lt;=J716+K716,J716+K716&lt;=15),"Medium",TRUE,"High")</f>
        <v>High</v>
      </c>
    </row>
    <row r="717" spans="1:18" x14ac:dyDescent="0.3">
      <c r="A717" s="3" t="s">
        <v>2853</v>
      </c>
      <c r="B717" s="5" t="str">
        <f>PROPER(online_course_student_data_1!B717)</f>
        <v>Amanda Whitney</v>
      </c>
      <c r="C717" t="s">
        <v>2855</v>
      </c>
      <c r="D717" s="5" t="s">
        <v>17</v>
      </c>
      <c r="E717" s="5" t="s">
        <v>85</v>
      </c>
      <c r="F717" s="6">
        <f>IF(OR(ISBLANK(online_course_student_data_1!F717),online_course_student_data_1!F717=0),FLOOR(AVERAGE(online_course_student_data_1!F:F),1),online_course_student_data_1!F717)</f>
        <v>35</v>
      </c>
      <c r="G717" s="1">
        <v>45671</v>
      </c>
      <c r="H717" s="5" t="s">
        <v>165</v>
      </c>
      <c r="I717" s="5" t="s">
        <v>142</v>
      </c>
      <c r="J717" s="6">
        <f>IF(online_course_student_data_1!J717&lt;1,online_course_student_data_1!J717*100,online_course_student_data_1!J717)</f>
        <v>35</v>
      </c>
      <c r="K717">
        <f>IF(online_course_student_data_1!K717&gt;10,online_course_student_data_1!K717/60,online_course_student_data_1!K717)</f>
        <v>1</v>
      </c>
      <c r="L717" t="s">
        <v>29</v>
      </c>
      <c r="M717" s="6">
        <f>IF(OR(ISBLANK(online_course_student_data_1!M717),online_course_student_data_1!M717&gt;5),MEDIAN(online_course_student_data_1!M:M),online_course_student_data_1!M717)</f>
        <v>2</v>
      </c>
      <c r="N717" s="5" t="str">
        <f>IF(AND(Table2[[#This Row],[Completed]]="Yes",Table2[[#This Row],[Feedback_Rating]]&gt;=4),"Yes","No")</f>
        <v>No</v>
      </c>
      <c r="O717" t="s">
        <v>2856</v>
      </c>
      <c r="P717">
        <f>LEN(Table2[[#This Row],[Session_Attendance]])-LEN(SUBSTITUTE(Table2[[#This Row],[Session_Attendance]],",",""))+1</f>
        <v>1</v>
      </c>
      <c r="Q717" t="str" cm="1">
        <f t="array" ref="Q717">_xlfn.IFS(AND(18&lt;=F717,F717&lt;=22),"Student",AND(23&lt;=F717,F717&lt;=30),"Early Career",AND(31&lt;=F717,F717&lt;=40),"Mid Career",TRUE,"Senior")</f>
        <v>Mid Career</v>
      </c>
      <c r="R717" t="str" cm="1">
        <f t="array" ref="R717">_xlfn.IFS(AND(0&lt;=J717+K717,J717+K717&lt;=5),"Low",AND(5&lt;=J717+K717,J717+K717&lt;=15),"Medium",TRUE,"High")</f>
        <v>High</v>
      </c>
    </row>
    <row r="718" spans="1:18" x14ac:dyDescent="0.3">
      <c r="A718" s="2" t="s">
        <v>2857</v>
      </c>
      <c r="B718" s="5" t="str">
        <f>PROPER(online_course_student_data_1!B718)</f>
        <v>Summer Carter</v>
      </c>
      <c r="C718" t="s">
        <v>2859</v>
      </c>
      <c r="D718" s="5" t="s">
        <v>91</v>
      </c>
      <c r="E718" s="5" t="s">
        <v>26</v>
      </c>
      <c r="F718" s="6">
        <f>IF(OR(ISBLANK(online_course_student_data_1!F718),online_course_student_data_1!F718=0),FLOOR(AVERAGE(online_course_student_data_1!F:F),1),online_course_student_data_1!F718)</f>
        <v>15</v>
      </c>
      <c r="G718" s="1">
        <v>44658</v>
      </c>
      <c r="H718" s="5" t="s">
        <v>65</v>
      </c>
      <c r="I718" s="5" t="s">
        <v>28</v>
      </c>
      <c r="J718" s="6">
        <f>IF(online_course_student_data_1!J718&lt;1,online_course_student_data_1!J718*100,online_course_student_data_1!J718)</f>
        <v>70</v>
      </c>
      <c r="K718">
        <f>IF(online_course_student_data_1!K718&gt;10,online_course_student_data_1!K718/60,online_course_student_data_1!K718)</f>
        <v>1.5</v>
      </c>
      <c r="L718" t="s">
        <v>29</v>
      </c>
      <c r="M718" s="6">
        <f>IF(OR(ISBLANK(online_course_student_data_1!M718),online_course_student_data_1!M718&gt;5),MEDIAN(online_course_student_data_1!M:M),online_course_student_data_1!M718)</f>
        <v>3</v>
      </c>
      <c r="N718" s="5" t="str">
        <f>IF(AND(Table2[[#This Row],[Completed]]="Yes",Table2[[#This Row],[Feedback_Rating]]&gt;=4),"Yes","No")</f>
        <v>No</v>
      </c>
      <c r="O718" t="s">
        <v>2860</v>
      </c>
      <c r="P718">
        <f>LEN(Table2[[#This Row],[Session_Attendance]])-LEN(SUBSTITUTE(Table2[[#This Row],[Session_Attendance]],",",""))+1</f>
        <v>6</v>
      </c>
      <c r="Q718" t="str" cm="1">
        <f t="array" ref="Q718">_xlfn.IFS(AND(18&lt;=F718,F718&lt;=22),"Student",AND(23&lt;=F718,F718&lt;=30),"Early Career",AND(31&lt;=F718,F718&lt;=40),"Mid Career",TRUE,"Senior")</f>
        <v>Senior</v>
      </c>
      <c r="R718" t="str" cm="1">
        <f t="array" ref="R718">_xlfn.IFS(AND(0&lt;=J718+K718,J718+K718&lt;=5),"Low",AND(5&lt;=J718+K718,J718+K718&lt;=15),"Medium",TRUE,"High")</f>
        <v>High</v>
      </c>
    </row>
    <row r="719" spans="1:18" x14ac:dyDescent="0.3">
      <c r="A719" s="3" t="s">
        <v>2861</v>
      </c>
      <c r="B719" s="5" t="str">
        <f>PROPER(online_course_student_data_1!B719)</f>
        <v>Mary Williams</v>
      </c>
      <c r="C719" t="s">
        <v>2863</v>
      </c>
      <c r="D719" s="5" t="s">
        <v>17</v>
      </c>
      <c r="E719" s="5" t="s">
        <v>70</v>
      </c>
      <c r="F719" s="6">
        <f>IF(OR(ISBLANK(online_course_student_data_1!F719),online_course_student_data_1!F719=0),FLOOR(AVERAGE(online_course_student_data_1!F:F),1),online_course_student_data_1!F719)</f>
        <v>15</v>
      </c>
      <c r="G719" s="1">
        <v>45204</v>
      </c>
      <c r="H719" s="5" t="s">
        <v>141</v>
      </c>
      <c r="I719" s="5" t="s">
        <v>142</v>
      </c>
      <c r="J719" s="6">
        <f>IF(online_course_student_data_1!J719&lt;1,online_course_student_data_1!J719*100,online_course_student_data_1!J719)</f>
        <v>2</v>
      </c>
      <c r="K719">
        <f>IF(online_course_student_data_1!K719&gt;10,online_course_student_data_1!K719/60,online_course_student_data_1!K719)</f>
        <v>1.5</v>
      </c>
      <c r="L719" t="s">
        <v>36</v>
      </c>
      <c r="M719" s="6">
        <f>IF(OR(ISBLANK(online_course_student_data_1!M719),online_course_student_data_1!M719&gt;5),MEDIAN(online_course_student_data_1!M:M),online_course_student_data_1!M719)</f>
        <v>5</v>
      </c>
      <c r="N719" s="5" t="str">
        <f>IF(AND(Table2[[#This Row],[Completed]]="Yes",Table2[[#This Row],[Feedback_Rating]]&gt;=4),"Yes","No")</f>
        <v>No</v>
      </c>
      <c r="O719" t="s">
        <v>2864</v>
      </c>
      <c r="P719">
        <f>LEN(Table2[[#This Row],[Session_Attendance]])-LEN(SUBSTITUTE(Table2[[#This Row],[Session_Attendance]],",",""))+1</f>
        <v>5</v>
      </c>
      <c r="Q719" t="str" cm="1">
        <f t="array" ref="Q719">_xlfn.IFS(AND(18&lt;=F719,F719&lt;=22),"Student",AND(23&lt;=F719,F719&lt;=30),"Early Career",AND(31&lt;=F719,F719&lt;=40),"Mid Career",TRUE,"Senior")</f>
        <v>Senior</v>
      </c>
      <c r="R719" t="str" cm="1">
        <f t="array" ref="R719">_xlfn.IFS(AND(0&lt;=J719+K719,J719+K719&lt;=5),"Low",AND(5&lt;=J719+K719,J719+K719&lt;=15),"Medium",TRUE,"High")</f>
        <v>Low</v>
      </c>
    </row>
    <row r="720" spans="1:18" x14ac:dyDescent="0.3">
      <c r="A720" s="2" t="s">
        <v>2865</v>
      </c>
      <c r="B720" s="5" t="str">
        <f>PROPER(online_course_student_data_1!B720)</f>
        <v>Jennifer Pierce</v>
      </c>
      <c r="C720" t="s">
        <v>2867</v>
      </c>
      <c r="D720" s="5" t="s">
        <v>91</v>
      </c>
      <c r="E720" s="5" t="s">
        <v>48</v>
      </c>
      <c r="F720" s="6">
        <f>IF(OR(ISBLANK(online_course_student_data_1!F720),online_course_student_data_1!F720=0),FLOOR(AVERAGE(online_course_student_data_1!F:F),1),online_course_student_data_1!F720)</f>
        <v>32</v>
      </c>
      <c r="G720" s="1">
        <v>44993</v>
      </c>
      <c r="H720" s="5" t="s">
        <v>27</v>
      </c>
      <c r="I720" s="5" t="s">
        <v>28</v>
      </c>
      <c r="J720" s="6">
        <f>IF(online_course_student_data_1!J720&lt;1,online_course_student_data_1!J720*100,online_course_student_data_1!J720)</f>
        <v>34</v>
      </c>
      <c r="K720">
        <f>IF(online_course_student_data_1!K720&gt;10,online_course_student_data_1!K720/60,online_course_student_data_1!K720)</f>
        <v>2</v>
      </c>
      <c r="L720" t="s">
        <v>36</v>
      </c>
      <c r="M720" s="6">
        <f>IF(OR(ISBLANK(online_course_student_data_1!M720),online_course_student_data_1!M720&gt;5),MEDIAN(online_course_student_data_1!M:M),online_course_student_data_1!M720)</f>
        <v>2</v>
      </c>
      <c r="N720" s="5" t="str">
        <f>IF(AND(Table2[[#This Row],[Completed]]="Yes",Table2[[#This Row],[Feedback_Rating]]&gt;=4),"Yes","No")</f>
        <v>No</v>
      </c>
      <c r="O720" t="s">
        <v>2868</v>
      </c>
      <c r="P720">
        <f>LEN(Table2[[#This Row],[Session_Attendance]])-LEN(SUBSTITUTE(Table2[[#This Row],[Session_Attendance]],",",""))+1</f>
        <v>4</v>
      </c>
      <c r="Q720" t="str" cm="1">
        <f t="array" ref="Q720">_xlfn.IFS(AND(18&lt;=F720,F720&lt;=22),"Student",AND(23&lt;=F720,F720&lt;=30),"Early Career",AND(31&lt;=F720,F720&lt;=40),"Mid Career",TRUE,"Senior")</f>
        <v>Mid Career</v>
      </c>
      <c r="R720" t="str" cm="1">
        <f t="array" ref="R720">_xlfn.IFS(AND(0&lt;=J720+K720,J720+K720&lt;=5),"Low",AND(5&lt;=J720+K720,J720+K720&lt;=15),"Medium",TRUE,"High")</f>
        <v>High</v>
      </c>
    </row>
    <row r="721" spans="1:18" x14ac:dyDescent="0.3">
      <c r="A721" s="3" t="s">
        <v>2869</v>
      </c>
      <c r="B721" s="5" t="str">
        <f>PROPER(online_course_student_data_1!B721)</f>
        <v>Michael Herrera</v>
      </c>
      <c r="C721" t="s">
        <v>2871</v>
      </c>
      <c r="D721" s="5" t="s">
        <v>17</v>
      </c>
      <c r="E721" s="5" t="s">
        <v>48</v>
      </c>
      <c r="F721" s="6">
        <f>IF(OR(ISBLANK(online_course_student_data_1!F721),online_course_student_data_1!F721=0),FLOOR(AVERAGE(online_course_student_data_1!F:F),1),online_course_student_data_1!F721)</f>
        <v>15</v>
      </c>
      <c r="G721" s="1">
        <v>45366</v>
      </c>
      <c r="H721" s="5" t="s">
        <v>34</v>
      </c>
      <c r="I721" s="5" t="s">
        <v>35</v>
      </c>
      <c r="J721" s="6">
        <f>IF(online_course_student_data_1!J721&lt;1,online_course_student_data_1!J721*100,online_course_student_data_1!J721)</f>
        <v>57.999999999999993</v>
      </c>
      <c r="K721">
        <f>IF(online_course_student_data_1!K721&gt;10,online_course_student_data_1!K721/60,online_course_student_data_1!K721)</f>
        <v>1.5</v>
      </c>
      <c r="L721" t="s">
        <v>36</v>
      </c>
      <c r="M721" s="6">
        <f>IF(OR(ISBLANK(online_course_student_data_1!M721),online_course_student_data_1!M721&gt;5),MEDIAN(online_course_student_data_1!M:M),online_course_student_data_1!M721)</f>
        <v>2</v>
      </c>
      <c r="N721" s="5" t="str">
        <f>IF(AND(Table2[[#This Row],[Completed]]="Yes",Table2[[#This Row],[Feedback_Rating]]&gt;=4),"Yes","No")</f>
        <v>No</v>
      </c>
      <c r="O721" t="s">
        <v>2872</v>
      </c>
      <c r="P721">
        <f>LEN(Table2[[#This Row],[Session_Attendance]])-LEN(SUBSTITUTE(Table2[[#This Row],[Session_Attendance]],",",""))+1</f>
        <v>8</v>
      </c>
      <c r="Q721" t="str" cm="1">
        <f t="array" ref="Q721">_xlfn.IFS(AND(18&lt;=F721,F721&lt;=22),"Student",AND(23&lt;=F721,F721&lt;=30),"Early Career",AND(31&lt;=F721,F721&lt;=40),"Mid Career",TRUE,"Senior")</f>
        <v>Senior</v>
      </c>
      <c r="R721" t="str" cm="1">
        <f t="array" ref="R721">_xlfn.IFS(AND(0&lt;=J721+K721,J721+K721&lt;=5),"Low",AND(5&lt;=J721+K721,J721+K721&lt;=15),"Medium",TRUE,"High")</f>
        <v>High</v>
      </c>
    </row>
    <row r="722" spans="1:18" x14ac:dyDescent="0.3">
      <c r="A722" s="2" t="s">
        <v>2873</v>
      </c>
      <c r="B722" s="5" t="str">
        <f>PROPER(online_course_student_data_1!B722)</f>
        <v>Victor Wright</v>
      </c>
      <c r="C722" t="s">
        <v>2875</v>
      </c>
      <c r="D722" s="5" t="s">
        <v>91</v>
      </c>
      <c r="E722" s="5" t="s">
        <v>70</v>
      </c>
      <c r="F722" s="6">
        <f>IF(OR(ISBLANK(online_course_student_data_1!F722),online_course_student_data_1!F722=0),FLOOR(AVERAGE(online_course_student_data_1!F:F),1),online_course_student_data_1!F722)</f>
        <v>15</v>
      </c>
      <c r="G722" s="1">
        <v>44896</v>
      </c>
      <c r="H722" s="5" t="s">
        <v>165</v>
      </c>
      <c r="I722" s="5" t="s">
        <v>142</v>
      </c>
      <c r="J722" s="6">
        <f>IF(online_course_student_data_1!J722&lt;1,online_course_student_data_1!J722*100,online_course_student_data_1!J722)</f>
        <v>54</v>
      </c>
      <c r="K722">
        <f>IF(online_course_student_data_1!K722&gt;10,online_course_student_data_1!K722/60,online_course_student_data_1!K722)</f>
        <v>1.5</v>
      </c>
      <c r="L722" t="s">
        <v>29</v>
      </c>
      <c r="M722" s="6">
        <f>IF(OR(ISBLANK(online_course_student_data_1!M722),online_course_student_data_1!M722&gt;5),MEDIAN(online_course_student_data_1!M:M),online_course_student_data_1!M722)</f>
        <v>2</v>
      </c>
      <c r="N722" s="5" t="str">
        <f>IF(AND(Table2[[#This Row],[Completed]]="Yes",Table2[[#This Row],[Feedback_Rating]]&gt;=4),"Yes","No")</f>
        <v>No</v>
      </c>
      <c r="O722" t="s">
        <v>2876</v>
      </c>
      <c r="P722">
        <f>LEN(Table2[[#This Row],[Session_Attendance]])-LEN(SUBSTITUTE(Table2[[#This Row],[Session_Attendance]],",",""))+1</f>
        <v>4</v>
      </c>
      <c r="Q722" t="str" cm="1">
        <f t="array" ref="Q722">_xlfn.IFS(AND(18&lt;=F722,F722&lt;=22),"Student",AND(23&lt;=F722,F722&lt;=30),"Early Career",AND(31&lt;=F722,F722&lt;=40),"Mid Career",TRUE,"Senior")</f>
        <v>Senior</v>
      </c>
      <c r="R722" t="str" cm="1">
        <f t="array" ref="R722">_xlfn.IFS(AND(0&lt;=J722+K722,J722+K722&lt;=5),"Low",AND(5&lt;=J722+K722,J722+K722&lt;=15),"Medium",TRUE,"High")</f>
        <v>High</v>
      </c>
    </row>
    <row r="723" spans="1:18" x14ac:dyDescent="0.3">
      <c r="A723" s="3" t="s">
        <v>2877</v>
      </c>
      <c r="B723" s="5" t="str">
        <f>PROPER(online_course_student_data_1!B723)</f>
        <v>Paula Thomas</v>
      </c>
      <c r="C723" t="s">
        <v>2879</v>
      </c>
      <c r="D723" s="5" t="s">
        <v>91</v>
      </c>
      <c r="E723" s="5" t="s">
        <v>85</v>
      </c>
      <c r="F723" s="6">
        <f>IF(OR(ISBLANK(online_course_student_data_1!F723),online_course_student_data_1!F723=0),FLOOR(AVERAGE(online_course_student_data_1!F:F),1),online_course_student_data_1!F723)</f>
        <v>42</v>
      </c>
      <c r="G723" s="1">
        <v>44760</v>
      </c>
      <c r="H723" s="5" t="s">
        <v>86</v>
      </c>
      <c r="I723" s="5" t="s">
        <v>28</v>
      </c>
      <c r="J723" s="6">
        <f>IF(online_course_student_data_1!J723&lt;1,online_course_student_data_1!J723*100,online_course_student_data_1!J723)</f>
        <v>1</v>
      </c>
      <c r="K723">
        <f>IF(online_course_student_data_1!K723&gt;10,online_course_student_data_1!K723/60,online_course_student_data_1!K723)</f>
        <v>2</v>
      </c>
      <c r="L723" t="s">
        <v>36</v>
      </c>
      <c r="M723" s="6">
        <f>IF(OR(ISBLANK(online_course_student_data_1!M723),online_course_student_data_1!M723&gt;5),MEDIAN(online_course_student_data_1!M:M),online_course_student_data_1!M723)</f>
        <v>4</v>
      </c>
      <c r="N723" s="5" t="str">
        <f>IF(AND(Table2[[#This Row],[Completed]]="Yes",Table2[[#This Row],[Feedback_Rating]]&gt;=4),"Yes","No")</f>
        <v>No</v>
      </c>
      <c r="O723" t="s">
        <v>2880</v>
      </c>
      <c r="P723">
        <f>LEN(Table2[[#This Row],[Session_Attendance]])-LEN(SUBSTITUTE(Table2[[#This Row],[Session_Attendance]],",",""))+1</f>
        <v>7</v>
      </c>
      <c r="Q723" t="str" cm="1">
        <f t="array" ref="Q723">_xlfn.IFS(AND(18&lt;=F723,F723&lt;=22),"Student",AND(23&lt;=F723,F723&lt;=30),"Early Career",AND(31&lt;=F723,F723&lt;=40),"Mid Career",TRUE,"Senior")</f>
        <v>Senior</v>
      </c>
      <c r="R723" t="str" cm="1">
        <f t="array" ref="R723">_xlfn.IFS(AND(0&lt;=J723+K723,J723+K723&lt;=5),"Low",AND(5&lt;=J723+K723,J723+K723&lt;=15),"Medium",TRUE,"High")</f>
        <v>Low</v>
      </c>
    </row>
    <row r="724" spans="1:18" x14ac:dyDescent="0.3">
      <c r="A724" s="2" t="s">
        <v>2881</v>
      </c>
      <c r="B724" s="5" t="str">
        <f>PROPER(online_course_student_data_1!B724)</f>
        <v>Renee Davis</v>
      </c>
      <c r="C724" t="s">
        <v>2883</v>
      </c>
      <c r="D724" s="5" t="s">
        <v>17</v>
      </c>
      <c r="E724" s="5" t="s">
        <v>48</v>
      </c>
      <c r="F724" s="6">
        <f>IF(OR(ISBLANK(online_course_student_data_1!F724),online_course_student_data_1!F724=0),FLOOR(AVERAGE(online_course_student_data_1!F:F),1),online_course_student_data_1!F724)</f>
        <v>44</v>
      </c>
      <c r="G724" s="1">
        <v>44930</v>
      </c>
      <c r="H724" s="5" t="s">
        <v>86</v>
      </c>
      <c r="I724" s="5" t="s">
        <v>28</v>
      </c>
      <c r="J724" s="6">
        <f>IF(online_course_student_data_1!J724&lt;1,online_course_student_data_1!J724*100,online_course_student_data_1!J724)</f>
        <v>43</v>
      </c>
      <c r="K724">
        <f>IF(online_course_student_data_1!K724&gt;10,online_course_student_data_1!K724/60,online_course_student_data_1!K724)</f>
        <v>1.5</v>
      </c>
      <c r="L724" t="s">
        <v>36</v>
      </c>
      <c r="M724" s="6">
        <f>IF(OR(ISBLANK(online_course_student_data_1!M724),online_course_student_data_1!M724&gt;5),MEDIAN(online_course_student_data_1!M:M),online_course_student_data_1!M724)</f>
        <v>4</v>
      </c>
      <c r="N724" s="5" t="str">
        <f>IF(AND(Table2[[#This Row],[Completed]]="Yes",Table2[[#This Row],[Feedback_Rating]]&gt;=4),"Yes","No")</f>
        <v>No</v>
      </c>
      <c r="O724" t="s">
        <v>2884</v>
      </c>
      <c r="P724">
        <f>LEN(Table2[[#This Row],[Session_Attendance]])-LEN(SUBSTITUTE(Table2[[#This Row],[Session_Attendance]],",",""))+1</f>
        <v>1</v>
      </c>
      <c r="Q724" t="str" cm="1">
        <f t="array" ref="Q724">_xlfn.IFS(AND(18&lt;=F724,F724&lt;=22),"Student",AND(23&lt;=F724,F724&lt;=30),"Early Career",AND(31&lt;=F724,F724&lt;=40),"Mid Career",TRUE,"Senior")</f>
        <v>Senior</v>
      </c>
      <c r="R724" t="str" cm="1">
        <f t="array" ref="R724">_xlfn.IFS(AND(0&lt;=J724+K724,J724+K724&lt;=5),"Low",AND(5&lt;=J724+K724,J724+K724&lt;=15),"Medium",TRUE,"High")</f>
        <v>High</v>
      </c>
    </row>
    <row r="725" spans="1:18" x14ac:dyDescent="0.3">
      <c r="A725" s="3" t="s">
        <v>2885</v>
      </c>
      <c r="B725" s="5" t="str">
        <f>PROPER(online_course_student_data_1!B725)</f>
        <v>Robert Byrd</v>
      </c>
      <c r="C725" t="s">
        <v>2887</v>
      </c>
      <c r="D725" s="5" t="s">
        <v>17</v>
      </c>
      <c r="E725" s="5" t="s">
        <v>26</v>
      </c>
      <c r="F725" s="6">
        <f>IF(OR(ISBLANK(online_course_student_data_1!F725),online_course_student_data_1!F725=0),FLOOR(AVERAGE(online_course_student_data_1!F:F),1),online_course_student_data_1!F725)</f>
        <v>27</v>
      </c>
      <c r="G725" s="1">
        <v>44923</v>
      </c>
      <c r="H725" s="5" t="s">
        <v>229</v>
      </c>
      <c r="I725" s="5" t="s">
        <v>142</v>
      </c>
      <c r="J725" s="6">
        <f>IF(online_course_student_data_1!J725&lt;1,online_course_student_data_1!J725*100,online_course_student_data_1!J725)</f>
        <v>80</v>
      </c>
      <c r="K725">
        <f>IF(online_course_student_data_1!K725&gt;10,online_course_student_data_1!K725/60,online_course_student_data_1!K725)</f>
        <v>0.75</v>
      </c>
      <c r="L725" t="s">
        <v>36</v>
      </c>
      <c r="M725" s="6">
        <f>IF(OR(ISBLANK(online_course_student_data_1!M725),online_course_student_data_1!M725&gt;5),MEDIAN(online_course_student_data_1!M:M),online_course_student_data_1!M725)</f>
        <v>5</v>
      </c>
      <c r="N725" s="5" t="str">
        <f>IF(AND(Table2[[#This Row],[Completed]]="Yes",Table2[[#This Row],[Feedback_Rating]]&gt;=4),"Yes","No")</f>
        <v>No</v>
      </c>
      <c r="O725" t="s">
        <v>2888</v>
      </c>
      <c r="P725">
        <f>LEN(Table2[[#This Row],[Session_Attendance]])-LEN(SUBSTITUTE(Table2[[#This Row],[Session_Attendance]],",",""))+1</f>
        <v>1</v>
      </c>
      <c r="Q725" t="str" cm="1">
        <f t="array" ref="Q725">_xlfn.IFS(AND(18&lt;=F725,F725&lt;=22),"Student",AND(23&lt;=F725,F725&lt;=30),"Early Career",AND(31&lt;=F725,F725&lt;=40),"Mid Career",TRUE,"Senior")</f>
        <v>Early Career</v>
      </c>
      <c r="R725" t="str" cm="1">
        <f t="array" ref="R725">_xlfn.IFS(AND(0&lt;=J725+K725,J725+K725&lt;=5),"Low",AND(5&lt;=J725+K725,J725+K725&lt;=15),"Medium",TRUE,"High")</f>
        <v>High</v>
      </c>
    </row>
    <row r="726" spans="1:18" x14ac:dyDescent="0.3">
      <c r="A726" s="2" t="s">
        <v>2889</v>
      </c>
      <c r="B726" s="5" t="str">
        <f>PROPER(online_course_student_data_1!B726)</f>
        <v>James Moss</v>
      </c>
      <c r="C726" t="s">
        <v>2891</v>
      </c>
      <c r="D726" s="5" t="s">
        <v>91</v>
      </c>
      <c r="E726" s="5" t="s">
        <v>70</v>
      </c>
      <c r="F726" s="6">
        <f>IF(OR(ISBLANK(online_course_student_data_1!F726),online_course_student_data_1!F726=0),FLOOR(AVERAGE(online_course_student_data_1!F:F),1),online_course_student_data_1!F726)</f>
        <v>33</v>
      </c>
      <c r="G726" s="1">
        <v>45724</v>
      </c>
      <c r="H726" s="5" t="s">
        <v>229</v>
      </c>
      <c r="I726" s="5" t="s">
        <v>142</v>
      </c>
      <c r="J726" s="6">
        <f>IF(online_course_student_data_1!J726&lt;1,online_course_student_data_1!J726*100,online_course_student_data_1!J726)</f>
        <v>49</v>
      </c>
      <c r="K726">
        <f>IF(online_course_student_data_1!K726&gt;10,online_course_student_data_1!K726/60,online_course_student_data_1!K726)</f>
        <v>1.5</v>
      </c>
      <c r="L726" t="s">
        <v>36</v>
      </c>
      <c r="M726" s="6">
        <f>IF(OR(ISBLANK(online_course_student_data_1!M726),online_course_student_data_1!M726&gt;5),MEDIAN(online_course_student_data_1!M:M),online_course_student_data_1!M726)</f>
        <v>2</v>
      </c>
      <c r="N726" s="5" t="str">
        <f>IF(AND(Table2[[#This Row],[Completed]]="Yes",Table2[[#This Row],[Feedback_Rating]]&gt;=4),"Yes","No")</f>
        <v>No</v>
      </c>
      <c r="O726" t="s">
        <v>2892</v>
      </c>
      <c r="P726">
        <f>LEN(Table2[[#This Row],[Session_Attendance]])-LEN(SUBSTITUTE(Table2[[#This Row],[Session_Attendance]],",",""))+1</f>
        <v>4</v>
      </c>
      <c r="Q726" t="str" cm="1">
        <f t="array" ref="Q726">_xlfn.IFS(AND(18&lt;=F726,F726&lt;=22),"Student",AND(23&lt;=F726,F726&lt;=30),"Early Career",AND(31&lt;=F726,F726&lt;=40),"Mid Career",TRUE,"Senior")</f>
        <v>Mid Career</v>
      </c>
      <c r="R726" t="str" cm="1">
        <f t="array" ref="R726">_xlfn.IFS(AND(0&lt;=J726+K726,J726+K726&lt;=5),"Low",AND(5&lt;=J726+K726,J726+K726&lt;=15),"Medium",TRUE,"High")</f>
        <v>High</v>
      </c>
    </row>
    <row r="727" spans="1:18" x14ac:dyDescent="0.3">
      <c r="A727" s="3" t="s">
        <v>2893</v>
      </c>
      <c r="B727" s="5" t="str">
        <f>PROPER(online_course_student_data_1!B727)</f>
        <v>Todd Keith</v>
      </c>
      <c r="C727" t="s">
        <v>2895</v>
      </c>
      <c r="D727" s="5" t="s">
        <v>91</v>
      </c>
      <c r="E727" s="5" t="s">
        <v>48</v>
      </c>
      <c r="F727" s="6">
        <f>IF(OR(ISBLANK(online_course_student_data_1!F727),online_course_student_data_1!F727=0),FLOOR(AVERAGE(online_course_student_data_1!F:F),1),online_course_student_data_1!F727)</f>
        <v>15</v>
      </c>
      <c r="G727" s="1">
        <v>45386</v>
      </c>
      <c r="H727" s="5" t="s">
        <v>294</v>
      </c>
      <c r="I727" s="5" t="s">
        <v>20</v>
      </c>
      <c r="J727" s="6">
        <f>IF(online_course_student_data_1!J727&lt;1,online_course_student_data_1!J727*100,online_course_student_data_1!J727)</f>
        <v>15</v>
      </c>
      <c r="K727">
        <f>IF(online_course_student_data_1!K727&gt;10,online_course_student_data_1!K727/60,online_course_student_data_1!K727)</f>
        <v>1.5</v>
      </c>
      <c r="L727" t="s">
        <v>29</v>
      </c>
      <c r="M727" s="6">
        <f>IF(OR(ISBLANK(online_course_student_data_1!M727),online_course_student_data_1!M727&gt;5),MEDIAN(online_course_student_data_1!M:M),online_course_student_data_1!M727)</f>
        <v>3</v>
      </c>
      <c r="N727" s="5" t="str">
        <f>IF(AND(Table2[[#This Row],[Completed]]="Yes",Table2[[#This Row],[Feedback_Rating]]&gt;=4),"Yes","No")</f>
        <v>No</v>
      </c>
      <c r="O727" t="s">
        <v>2896</v>
      </c>
      <c r="P727">
        <f>LEN(Table2[[#This Row],[Session_Attendance]])-LEN(SUBSTITUTE(Table2[[#This Row],[Session_Attendance]],",",""))+1</f>
        <v>6</v>
      </c>
      <c r="Q727" t="str" cm="1">
        <f t="array" ref="Q727">_xlfn.IFS(AND(18&lt;=F727,F727&lt;=22),"Student",AND(23&lt;=F727,F727&lt;=30),"Early Career",AND(31&lt;=F727,F727&lt;=40),"Mid Career",TRUE,"Senior")</f>
        <v>Senior</v>
      </c>
      <c r="R727" t="str" cm="1">
        <f t="array" ref="R727">_xlfn.IFS(AND(0&lt;=J727+K727,J727+K727&lt;=5),"Low",AND(5&lt;=J727+K727,J727+K727&lt;=15),"Medium",TRUE,"High")</f>
        <v>High</v>
      </c>
    </row>
    <row r="728" spans="1:18" x14ac:dyDescent="0.3">
      <c r="A728" s="2" t="s">
        <v>2897</v>
      </c>
      <c r="B728" s="5" t="str">
        <f>PROPER(online_course_student_data_1!B728)</f>
        <v>Anthony Paul</v>
      </c>
      <c r="C728" t="s">
        <v>2899</v>
      </c>
      <c r="D728" s="5" t="s">
        <v>17</v>
      </c>
      <c r="E728" s="5" t="s">
        <v>42</v>
      </c>
      <c r="F728" s="6">
        <f>IF(OR(ISBLANK(online_course_student_data_1!F728),online_course_student_data_1!F728=0),FLOOR(AVERAGE(online_course_student_data_1!F:F),1),online_course_student_data_1!F728)</f>
        <v>15</v>
      </c>
      <c r="G728" s="1">
        <v>44777</v>
      </c>
      <c r="H728" s="5" t="s">
        <v>141</v>
      </c>
      <c r="I728" s="5" t="s">
        <v>142</v>
      </c>
      <c r="J728" s="6">
        <f>IF(online_course_student_data_1!J728&lt;1,online_course_student_data_1!J728*100,online_course_student_data_1!J728)</f>
        <v>87</v>
      </c>
      <c r="K728">
        <f>IF(online_course_student_data_1!K728&gt;10,online_course_student_data_1!K728/60,online_course_student_data_1!K728)</f>
        <v>1.5</v>
      </c>
      <c r="L728" t="s">
        <v>29</v>
      </c>
      <c r="M728" s="6">
        <f>IF(OR(ISBLANK(online_course_student_data_1!M728),online_course_student_data_1!M728&gt;5),MEDIAN(online_course_student_data_1!M:M),online_course_student_data_1!M728)</f>
        <v>3</v>
      </c>
      <c r="N728" s="5" t="str">
        <f>IF(AND(Table2[[#This Row],[Completed]]="Yes",Table2[[#This Row],[Feedback_Rating]]&gt;=4),"Yes","No")</f>
        <v>No</v>
      </c>
      <c r="O728" t="s">
        <v>2900</v>
      </c>
      <c r="P728">
        <f>LEN(Table2[[#This Row],[Session_Attendance]])-LEN(SUBSTITUTE(Table2[[#This Row],[Session_Attendance]],",",""))+1</f>
        <v>7</v>
      </c>
      <c r="Q728" t="str" cm="1">
        <f t="array" ref="Q728">_xlfn.IFS(AND(18&lt;=F728,F728&lt;=22),"Student",AND(23&lt;=F728,F728&lt;=30),"Early Career",AND(31&lt;=F728,F728&lt;=40),"Mid Career",TRUE,"Senior")</f>
        <v>Senior</v>
      </c>
      <c r="R728" t="str" cm="1">
        <f t="array" ref="R728">_xlfn.IFS(AND(0&lt;=J728+K728,J728+K728&lt;=5),"Low",AND(5&lt;=J728+K728,J728+K728&lt;=15),"Medium",TRUE,"High")</f>
        <v>High</v>
      </c>
    </row>
    <row r="729" spans="1:18" x14ac:dyDescent="0.3">
      <c r="A729" s="3" t="s">
        <v>2901</v>
      </c>
      <c r="B729" s="5" t="str">
        <f>PROPER(online_course_student_data_1!B729)</f>
        <v>Dr. Melissa Sullivan Dds</v>
      </c>
      <c r="C729" t="s">
        <v>2903</v>
      </c>
      <c r="D729" s="5" t="s">
        <v>17</v>
      </c>
      <c r="E729" s="5" t="s">
        <v>70</v>
      </c>
      <c r="F729" s="6">
        <f>IF(OR(ISBLANK(online_course_student_data_1!F729),online_course_student_data_1!F729=0),FLOOR(AVERAGE(online_course_student_data_1!F:F),1),online_course_student_data_1!F729)</f>
        <v>15</v>
      </c>
      <c r="G729" s="1">
        <v>44869</v>
      </c>
      <c r="H729" s="5" t="s">
        <v>19</v>
      </c>
      <c r="I729" s="5" t="s">
        <v>20</v>
      </c>
      <c r="J729" s="6">
        <f>IF(online_course_student_data_1!J729&lt;1,online_course_student_data_1!J729*100,online_course_student_data_1!J729)</f>
        <v>18</v>
      </c>
      <c r="K729">
        <f>IF(online_course_student_data_1!K729&gt;10,online_course_student_data_1!K729/60,online_course_student_data_1!K729)</f>
        <v>1</v>
      </c>
      <c r="L729" t="s">
        <v>36</v>
      </c>
      <c r="M729" s="6">
        <f>IF(OR(ISBLANK(online_course_student_data_1!M729),online_course_student_data_1!M729&gt;5),MEDIAN(online_course_student_data_1!M:M),online_course_student_data_1!M729)</f>
        <v>4</v>
      </c>
      <c r="N729" s="5" t="str">
        <f>IF(AND(Table2[[#This Row],[Completed]]="Yes",Table2[[#This Row],[Feedback_Rating]]&gt;=4),"Yes","No")</f>
        <v>No</v>
      </c>
      <c r="O729" t="s">
        <v>2904</v>
      </c>
      <c r="P729">
        <f>LEN(Table2[[#This Row],[Session_Attendance]])-LEN(SUBSTITUTE(Table2[[#This Row],[Session_Attendance]],",",""))+1</f>
        <v>3</v>
      </c>
      <c r="Q729" t="str" cm="1">
        <f t="array" ref="Q729">_xlfn.IFS(AND(18&lt;=F729,F729&lt;=22),"Student",AND(23&lt;=F729,F729&lt;=30),"Early Career",AND(31&lt;=F729,F729&lt;=40),"Mid Career",TRUE,"Senior")</f>
        <v>Senior</v>
      </c>
      <c r="R729" t="str" cm="1">
        <f t="array" ref="R729">_xlfn.IFS(AND(0&lt;=J729+K729,J729+K729&lt;=5),"Low",AND(5&lt;=J729+K729,J729+K729&lt;=15),"Medium",TRUE,"High")</f>
        <v>High</v>
      </c>
    </row>
    <row r="730" spans="1:18" x14ac:dyDescent="0.3">
      <c r="A730" s="2" t="s">
        <v>2905</v>
      </c>
      <c r="B730" s="5" t="str">
        <f>PROPER(online_course_student_data_1!B730)</f>
        <v>Megan Macias</v>
      </c>
      <c r="C730" t="s">
        <v>2907</v>
      </c>
      <c r="D730" s="5" t="s">
        <v>91</v>
      </c>
      <c r="E730" s="5" t="s">
        <v>48</v>
      </c>
      <c r="F730" s="6">
        <f>IF(OR(ISBLANK(online_course_student_data_1!F730),online_course_student_data_1!F730=0),FLOOR(AVERAGE(online_course_student_data_1!F:F),1),online_course_student_data_1!F730)</f>
        <v>15</v>
      </c>
      <c r="G730" s="1">
        <v>45720</v>
      </c>
      <c r="H730" s="5" t="s">
        <v>34</v>
      </c>
      <c r="I730" s="5" t="s">
        <v>35</v>
      </c>
      <c r="J730" s="6">
        <f>IF(online_course_student_data_1!J730&lt;1,online_course_student_data_1!J730*100,online_course_student_data_1!J730)</f>
        <v>23</v>
      </c>
      <c r="K730">
        <f>IF(online_course_student_data_1!K730&gt;10,online_course_student_data_1!K730/60,online_course_student_data_1!K730)</f>
        <v>2</v>
      </c>
      <c r="L730" t="s">
        <v>36</v>
      </c>
      <c r="M730" s="6">
        <f>IF(OR(ISBLANK(online_course_student_data_1!M730),online_course_student_data_1!M730&gt;5),MEDIAN(online_course_student_data_1!M:M),online_course_student_data_1!M730)</f>
        <v>4</v>
      </c>
      <c r="N730" s="5" t="str">
        <f>IF(AND(Table2[[#This Row],[Completed]]="Yes",Table2[[#This Row],[Feedback_Rating]]&gt;=4),"Yes","No")</f>
        <v>No</v>
      </c>
      <c r="O730" t="s">
        <v>2908</v>
      </c>
      <c r="P730">
        <f>LEN(Table2[[#This Row],[Session_Attendance]])-LEN(SUBSTITUTE(Table2[[#This Row],[Session_Attendance]],",",""))+1</f>
        <v>2</v>
      </c>
      <c r="Q730" t="str" cm="1">
        <f t="array" ref="Q730">_xlfn.IFS(AND(18&lt;=F730,F730&lt;=22),"Student",AND(23&lt;=F730,F730&lt;=30),"Early Career",AND(31&lt;=F730,F730&lt;=40),"Mid Career",TRUE,"Senior")</f>
        <v>Senior</v>
      </c>
      <c r="R730" t="str" cm="1">
        <f t="array" ref="R730">_xlfn.IFS(AND(0&lt;=J730+K730,J730+K730&lt;=5),"Low",AND(5&lt;=J730+K730,J730+K730&lt;=15),"Medium",TRUE,"High")</f>
        <v>High</v>
      </c>
    </row>
    <row r="731" spans="1:18" x14ac:dyDescent="0.3">
      <c r="A731" s="3" t="s">
        <v>2909</v>
      </c>
      <c r="B731" s="5" t="str">
        <f>PROPER(online_course_student_data_1!B731)</f>
        <v>Sandra Rosales</v>
      </c>
      <c r="C731" t="s">
        <v>2911</v>
      </c>
      <c r="D731" s="5" t="s">
        <v>17</v>
      </c>
      <c r="E731" s="5" t="s">
        <v>70</v>
      </c>
      <c r="F731" s="6">
        <f>IF(OR(ISBLANK(online_course_student_data_1!F731),online_course_student_data_1!F731=0),FLOOR(AVERAGE(online_course_student_data_1!F:F),1),online_course_student_data_1!F731)</f>
        <v>15</v>
      </c>
      <c r="G731" s="1">
        <v>45237</v>
      </c>
      <c r="H731" s="5" t="s">
        <v>34</v>
      </c>
      <c r="I731" s="5" t="s">
        <v>35</v>
      </c>
      <c r="J731" s="6">
        <f>IF(online_course_student_data_1!J731&lt;1,online_course_student_data_1!J731*100,online_course_student_data_1!J731)</f>
        <v>63</v>
      </c>
      <c r="K731">
        <f>IF(online_course_student_data_1!K731&gt;10,online_course_student_data_1!K731/60,online_course_student_data_1!K731)</f>
        <v>2</v>
      </c>
      <c r="L731" t="s">
        <v>29</v>
      </c>
      <c r="M731" s="6">
        <f>IF(OR(ISBLANK(online_course_student_data_1!M731),online_course_student_data_1!M731&gt;5),MEDIAN(online_course_student_data_1!M:M),online_course_student_data_1!M731)</f>
        <v>5</v>
      </c>
      <c r="N731" s="5" t="str">
        <f>IF(AND(Table2[[#This Row],[Completed]]="Yes",Table2[[#This Row],[Feedback_Rating]]&gt;=4),"Yes","No")</f>
        <v>Yes</v>
      </c>
      <c r="O731" t="s">
        <v>2912</v>
      </c>
      <c r="P731">
        <f>LEN(Table2[[#This Row],[Session_Attendance]])-LEN(SUBSTITUTE(Table2[[#This Row],[Session_Attendance]],",",""))+1</f>
        <v>4</v>
      </c>
      <c r="Q731" t="str" cm="1">
        <f t="array" ref="Q731">_xlfn.IFS(AND(18&lt;=F731,F731&lt;=22),"Student",AND(23&lt;=F731,F731&lt;=30),"Early Career",AND(31&lt;=F731,F731&lt;=40),"Mid Career",TRUE,"Senior")</f>
        <v>Senior</v>
      </c>
      <c r="R731" t="str" cm="1">
        <f t="array" ref="R731">_xlfn.IFS(AND(0&lt;=J731+K731,J731+K731&lt;=5),"Low",AND(5&lt;=J731+K731,J731+K731&lt;=15),"Medium",TRUE,"High")</f>
        <v>High</v>
      </c>
    </row>
    <row r="732" spans="1:18" x14ac:dyDescent="0.3">
      <c r="A732" s="2" t="s">
        <v>2913</v>
      </c>
      <c r="B732" s="5" t="str">
        <f>PROPER(online_course_student_data_1!B732)</f>
        <v>Maria Petersen</v>
      </c>
      <c r="C732" t="s">
        <v>2915</v>
      </c>
      <c r="D732" s="5" t="s">
        <v>17</v>
      </c>
      <c r="E732" s="5" t="s">
        <v>26</v>
      </c>
      <c r="F732" s="6">
        <f>IF(OR(ISBLANK(online_course_student_data_1!F732),online_course_student_data_1!F732=0),FLOOR(AVERAGE(online_course_student_data_1!F:F),1),online_course_student_data_1!F732)</f>
        <v>33</v>
      </c>
      <c r="G732" s="1">
        <v>45269</v>
      </c>
      <c r="H732" s="5" t="s">
        <v>27</v>
      </c>
      <c r="I732" s="5" t="s">
        <v>28</v>
      </c>
      <c r="J732" s="6">
        <f>IF(online_course_student_data_1!J732&lt;1,online_course_student_data_1!J732*100,online_course_student_data_1!J732)</f>
        <v>46</v>
      </c>
      <c r="K732">
        <f>IF(online_course_student_data_1!K732&gt;10,online_course_student_data_1!K732/60,online_course_student_data_1!K732)</f>
        <v>1</v>
      </c>
      <c r="L732" t="s">
        <v>29</v>
      </c>
      <c r="M732" s="6">
        <f>IF(OR(ISBLANK(online_course_student_data_1!M732),online_course_student_data_1!M732&gt;5),MEDIAN(online_course_student_data_1!M:M),online_course_student_data_1!M732)</f>
        <v>1</v>
      </c>
      <c r="N732" s="5" t="str">
        <f>IF(AND(Table2[[#This Row],[Completed]]="Yes",Table2[[#This Row],[Feedback_Rating]]&gt;=4),"Yes","No")</f>
        <v>No</v>
      </c>
      <c r="O732" t="s">
        <v>2916</v>
      </c>
      <c r="P732">
        <f>LEN(Table2[[#This Row],[Session_Attendance]])-LEN(SUBSTITUTE(Table2[[#This Row],[Session_Attendance]],",",""))+1</f>
        <v>4</v>
      </c>
      <c r="Q732" t="str" cm="1">
        <f t="array" ref="Q732">_xlfn.IFS(AND(18&lt;=F732,F732&lt;=22),"Student",AND(23&lt;=F732,F732&lt;=30),"Early Career",AND(31&lt;=F732,F732&lt;=40),"Mid Career",TRUE,"Senior")</f>
        <v>Mid Career</v>
      </c>
      <c r="R732" t="str" cm="1">
        <f t="array" ref="R732">_xlfn.IFS(AND(0&lt;=J732+K732,J732+K732&lt;=5),"Low",AND(5&lt;=J732+K732,J732+K732&lt;=15),"Medium",TRUE,"High")</f>
        <v>High</v>
      </c>
    </row>
    <row r="733" spans="1:18" x14ac:dyDescent="0.3">
      <c r="A733" s="3" t="s">
        <v>2917</v>
      </c>
      <c r="B733" s="5" t="str">
        <f>PROPER(online_course_student_data_1!B733)</f>
        <v>Nathan Morales</v>
      </c>
      <c r="C733" t="s">
        <v>2919</v>
      </c>
      <c r="D733" s="5" t="s">
        <v>91</v>
      </c>
      <c r="E733" s="5" t="s">
        <v>48</v>
      </c>
      <c r="F733" s="6">
        <f>IF(OR(ISBLANK(online_course_student_data_1!F733),online_course_student_data_1!F733=0),FLOOR(AVERAGE(online_course_student_data_1!F:F),1),online_course_student_data_1!F733)</f>
        <v>15</v>
      </c>
      <c r="G733" s="1">
        <v>45168</v>
      </c>
      <c r="H733" s="5" t="s">
        <v>49</v>
      </c>
      <c r="I733" s="5" t="s">
        <v>35</v>
      </c>
      <c r="J733" s="6">
        <f>IF(online_course_student_data_1!J733&lt;1,online_course_student_data_1!J733*100,online_course_student_data_1!J733)</f>
        <v>70</v>
      </c>
      <c r="K733">
        <f>IF(online_course_student_data_1!K733&gt;10,online_course_student_data_1!K733/60,online_course_student_data_1!K733)</f>
        <v>2</v>
      </c>
      <c r="L733" t="s">
        <v>36</v>
      </c>
      <c r="M733" s="6">
        <f>IF(OR(ISBLANK(online_course_student_data_1!M733),online_course_student_data_1!M733&gt;5),MEDIAN(online_course_student_data_1!M:M),online_course_student_data_1!M733)</f>
        <v>4</v>
      </c>
      <c r="N733" s="5" t="str">
        <f>IF(AND(Table2[[#This Row],[Completed]]="Yes",Table2[[#This Row],[Feedback_Rating]]&gt;=4),"Yes","No")</f>
        <v>No</v>
      </c>
      <c r="O733" t="s">
        <v>2920</v>
      </c>
      <c r="P733">
        <f>LEN(Table2[[#This Row],[Session_Attendance]])-LEN(SUBSTITUTE(Table2[[#This Row],[Session_Attendance]],",",""))+1</f>
        <v>3</v>
      </c>
      <c r="Q733" t="str" cm="1">
        <f t="array" ref="Q733">_xlfn.IFS(AND(18&lt;=F733,F733&lt;=22),"Student",AND(23&lt;=F733,F733&lt;=30),"Early Career",AND(31&lt;=F733,F733&lt;=40),"Mid Career",TRUE,"Senior")</f>
        <v>Senior</v>
      </c>
      <c r="R733" t="str" cm="1">
        <f t="array" ref="R733">_xlfn.IFS(AND(0&lt;=J733+K733,J733+K733&lt;=5),"Low",AND(5&lt;=J733+K733,J733+K733&lt;=15),"Medium",TRUE,"High")</f>
        <v>High</v>
      </c>
    </row>
    <row r="734" spans="1:18" x14ac:dyDescent="0.3">
      <c r="A734" s="2" t="s">
        <v>2921</v>
      </c>
      <c r="B734" s="5" t="str">
        <f>PROPER(online_course_student_data_1!B734)</f>
        <v>James Evans</v>
      </c>
      <c r="C734" t="s">
        <v>2923</v>
      </c>
      <c r="D734" s="5" t="s">
        <v>91</v>
      </c>
      <c r="E734" s="5" t="s">
        <v>26</v>
      </c>
      <c r="F734" s="6">
        <f>IF(OR(ISBLANK(online_course_student_data_1!F734),online_course_student_data_1!F734=0),FLOOR(AVERAGE(online_course_student_data_1!F:F),1),online_course_student_data_1!F734)</f>
        <v>15</v>
      </c>
      <c r="G734" s="1">
        <v>44668</v>
      </c>
      <c r="H734" s="5" t="s">
        <v>43</v>
      </c>
      <c r="I734" s="5" t="s">
        <v>20</v>
      </c>
      <c r="J734" s="6">
        <f>IF(online_course_student_data_1!J734&lt;1,online_course_student_data_1!J734*100,online_course_student_data_1!J734)</f>
        <v>13</v>
      </c>
      <c r="K734">
        <f>IF(online_course_student_data_1!K734&gt;10,online_course_student_data_1!K734/60,online_course_student_data_1!K734)</f>
        <v>2</v>
      </c>
      <c r="L734" t="s">
        <v>36</v>
      </c>
      <c r="M734" s="6">
        <f>IF(OR(ISBLANK(online_course_student_data_1!M734),online_course_student_data_1!M734&gt;5),MEDIAN(online_course_student_data_1!M:M),online_course_student_data_1!M734)</f>
        <v>4</v>
      </c>
      <c r="N734" s="5" t="str">
        <f>IF(AND(Table2[[#This Row],[Completed]]="Yes",Table2[[#This Row],[Feedback_Rating]]&gt;=4),"Yes","No")</f>
        <v>No</v>
      </c>
      <c r="O734" t="s">
        <v>2924</v>
      </c>
      <c r="P734">
        <f>LEN(Table2[[#This Row],[Session_Attendance]])-LEN(SUBSTITUTE(Table2[[#This Row],[Session_Attendance]],",",""))+1</f>
        <v>7</v>
      </c>
      <c r="Q734" t="str" cm="1">
        <f t="array" ref="Q734">_xlfn.IFS(AND(18&lt;=F734,F734&lt;=22),"Student",AND(23&lt;=F734,F734&lt;=30),"Early Career",AND(31&lt;=F734,F734&lt;=40),"Mid Career",TRUE,"Senior")</f>
        <v>Senior</v>
      </c>
      <c r="R734" t="str" cm="1">
        <f t="array" ref="R734">_xlfn.IFS(AND(0&lt;=J734+K734,J734+K734&lt;=5),"Low",AND(5&lt;=J734+K734,J734+K734&lt;=15),"Medium",TRUE,"High")</f>
        <v>Medium</v>
      </c>
    </row>
    <row r="735" spans="1:18" x14ac:dyDescent="0.3">
      <c r="A735" s="3" t="s">
        <v>2925</v>
      </c>
      <c r="B735" s="5" t="str">
        <f>PROPER(online_course_student_data_1!B735)</f>
        <v>Jeffrey Howard</v>
      </c>
      <c r="C735" t="s">
        <v>2927</v>
      </c>
      <c r="D735" s="5" t="s">
        <v>91</v>
      </c>
      <c r="E735" s="5" t="s">
        <v>48</v>
      </c>
      <c r="F735" s="6">
        <f>IF(OR(ISBLANK(online_course_student_data_1!F735),online_course_student_data_1!F735=0),FLOOR(AVERAGE(online_course_student_data_1!F:F),1),online_course_student_data_1!F735)</f>
        <v>15</v>
      </c>
      <c r="G735" s="1">
        <v>45677</v>
      </c>
      <c r="H735" s="5" t="s">
        <v>19</v>
      </c>
      <c r="I735" s="5" t="s">
        <v>20</v>
      </c>
      <c r="J735" s="6">
        <f>IF(online_course_student_data_1!J735&lt;1,online_course_student_data_1!J735*100,online_course_student_data_1!J735)</f>
        <v>60</v>
      </c>
      <c r="K735">
        <f>IF(online_course_student_data_1!K735&gt;10,online_course_student_data_1!K735/60,online_course_student_data_1!K735)</f>
        <v>1.5</v>
      </c>
      <c r="L735" t="s">
        <v>36</v>
      </c>
      <c r="M735" s="6">
        <f>IF(OR(ISBLANK(online_course_student_data_1!M735),online_course_student_data_1!M735&gt;5),MEDIAN(online_course_student_data_1!M:M),online_course_student_data_1!M735)</f>
        <v>4</v>
      </c>
      <c r="N735" s="5" t="str">
        <f>IF(AND(Table2[[#This Row],[Completed]]="Yes",Table2[[#This Row],[Feedback_Rating]]&gt;=4),"Yes","No")</f>
        <v>No</v>
      </c>
      <c r="O735" t="s">
        <v>2928</v>
      </c>
      <c r="P735">
        <f>LEN(Table2[[#This Row],[Session_Attendance]])-LEN(SUBSTITUTE(Table2[[#This Row],[Session_Attendance]],",",""))+1</f>
        <v>7</v>
      </c>
      <c r="Q735" t="str" cm="1">
        <f t="array" ref="Q735">_xlfn.IFS(AND(18&lt;=F735,F735&lt;=22),"Student",AND(23&lt;=F735,F735&lt;=30),"Early Career",AND(31&lt;=F735,F735&lt;=40),"Mid Career",TRUE,"Senior")</f>
        <v>Senior</v>
      </c>
      <c r="R735" t="str" cm="1">
        <f t="array" ref="R735">_xlfn.IFS(AND(0&lt;=J735+K735,J735+K735&lt;=5),"Low",AND(5&lt;=J735+K735,J735+K735&lt;=15),"Medium",TRUE,"High")</f>
        <v>High</v>
      </c>
    </row>
    <row r="736" spans="1:18" x14ac:dyDescent="0.3">
      <c r="A736" s="2" t="s">
        <v>2929</v>
      </c>
      <c r="B736" s="5" t="str">
        <f>PROPER(online_course_student_data_1!B736)</f>
        <v>Victoria Wilson</v>
      </c>
      <c r="C736" t="s">
        <v>2931</v>
      </c>
      <c r="D736" s="5" t="s">
        <v>91</v>
      </c>
      <c r="E736" s="5" t="s">
        <v>26</v>
      </c>
      <c r="F736" s="6">
        <f>IF(OR(ISBLANK(online_course_student_data_1!F736),online_course_student_data_1!F736=0),FLOOR(AVERAGE(online_course_student_data_1!F:F),1),online_course_student_data_1!F736)</f>
        <v>15</v>
      </c>
      <c r="G736" s="1">
        <v>44907</v>
      </c>
      <c r="H736" s="5" t="s">
        <v>294</v>
      </c>
      <c r="I736" s="5" t="s">
        <v>20</v>
      </c>
      <c r="J736" s="6">
        <f>IF(online_course_student_data_1!J736&lt;1,online_course_student_data_1!J736*100,online_course_student_data_1!J736)</f>
        <v>82</v>
      </c>
      <c r="K736">
        <f>IF(online_course_student_data_1!K736&gt;10,online_course_student_data_1!K736/60,online_course_student_data_1!K736)</f>
        <v>1.5</v>
      </c>
      <c r="L736" t="s">
        <v>36</v>
      </c>
      <c r="M736" s="6">
        <f>IF(OR(ISBLANK(online_course_student_data_1!M736),online_course_student_data_1!M736&gt;5),MEDIAN(online_course_student_data_1!M:M),online_course_student_data_1!M736)</f>
        <v>1</v>
      </c>
      <c r="N736" s="5" t="str">
        <f>IF(AND(Table2[[#This Row],[Completed]]="Yes",Table2[[#This Row],[Feedback_Rating]]&gt;=4),"Yes","No")</f>
        <v>No</v>
      </c>
      <c r="O736" t="s">
        <v>2932</v>
      </c>
      <c r="P736">
        <f>LEN(Table2[[#This Row],[Session_Attendance]])-LEN(SUBSTITUTE(Table2[[#This Row],[Session_Attendance]],",",""))+1</f>
        <v>2</v>
      </c>
      <c r="Q736" t="str" cm="1">
        <f t="array" ref="Q736">_xlfn.IFS(AND(18&lt;=F736,F736&lt;=22),"Student",AND(23&lt;=F736,F736&lt;=30),"Early Career",AND(31&lt;=F736,F736&lt;=40),"Mid Career",TRUE,"Senior")</f>
        <v>Senior</v>
      </c>
      <c r="R736" t="str" cm="1">
        <f t="array" ref="R736">_xlfn.IFS(AND(0&lt;=J736+K736,J736+K736&lt;=5),"Low",AND(5&lt;=J736+K736,J736+K736&lt;=15),"Medium",TRUE,"High")</f>
        <v>High</v>
      </c>
    </row>
    <row r="737" spans="1:18" x14ac:dyDescent="0.3">
      <c r="A737" s="3" t="s">
        <v>2933</v>
      </c>
      <c r="B737" s="5" t="str">
        <f>PROPER(online_course_student_data_1!B737)</f>
        <v>Nicholas Harmon</v>
      </c>
      <c r="C737" t="s">
        <v>2935</v>
      </c>
      <c r="D737" s="5" t="s">
        <v>17</v>
      </c>
      <c r="E737" s="5" t="s">
        <v>26</v>
      </c>
      <c r="F737" s="6">
        <f>IF(OR(ISBLANK(online_course_student_data_1!F737),online_course_student_data_1!F737=0),FLOOR(AVERAGE(online_course_student_data_1!F:F),1),online_course_student_data_1!F737)</f>
        <v>30</v>
      </c>
      <c r="G737" s="1">
        <v>45162</v>
      </c>
      <c r="H737" s="5" t="s">
        <v>27</v>
      </c>
      <c r="I737" s="5" t="s">
        <v>28</v>
      </c>
      <c r="J737" s="6">
        <f>IF(online_course_student_data_1!J737&lt;1,online_course_student_data_1!J737*100,online_course_student_data_1!J737)</f>
        <v>90</v>
      </c>
      <c r="K737">
        <f>IF(online_course_student_data_1!K737&gt;10,online_course_student_data_1!K737/60,online_course_student_data_1!K737)</f>
        <v>0.75</v>
      </c>
      <c r="L737" t="s">
        <v>36</v>
      </c>
      <c r="M737" s="6">
        <f>IF(OR(ISBLANK(online_course_student_data_1!M737),online_course_student_data_1!M737&gt;5),MEDIAN(online_course_student_data_1!M:M),online_course_student_data_1!M737)</f>
        <v>2</v>
      </c>
      <c r="N737" s="5" t="str">
        <f>IF(AND(Table2[[#This Row],[Completed]]="Yes",Table2[[#This Row],[Feedback_Rating]]&gt;=4),"Yes","No")</f>
        <v>No</v>
      </c>
      <c r="O737" t="s">
        <v>2936</v>
      </c>
      <c r="P737">
        <f>LEN(Table2[[#This Row],[Session_Attendance]])-LEN(SUBSTITUTE(Table2[[#This Row],[Session_Attendance]],",",""))+1</f>
        <v>5</v>
      </c>
      <c r="Q737" t="str" cm="1">
        <f t="array" ref="Q737">_xlfn.IFS(AND(18&lt;=F737,F737&lt;=22),"Student",AND(23&lt;=F737,F737&lt;=30),"Early Career",AND(31&lt;=F737,F737&lt;=40),"Mid Career",TRUE,"Senior")</f>
        <v>Early Career</v>
      </c>
      <c r="R737" t="str" cm="1">
        <f t="array" ref="R737">_xlfn.IFS(AND(0&lt;=J737+K737,J737+K737&lt;=5),"Low",AND(5&lt;=J737+K737,J737+K737&lt;=15),"Medium",TRUE,"High")</f>
        <v>High</v>
      </c>
    </row>
    <row r="738" spans="1:18" x14ac:dyDescent="0.3">
      <c r="A738" s="2" t="s">
        <v>2937</v>
      </c>
      <c r="B738" s="5" t="str">
        <f>PROPER(online_course_student_data_1!B738)</f>
        <v>Cynthia Gregory</v>
      </c>
      <c r="C738" t="s">
        <v>2939</v>
      </c>
      <c r="D738" s="5" t="s">
        <v>17</v>
      </c>
      <c r="E738" s="5" t="s">
        <v>48</v>
      </c>
      <c r="F738" s="6">
        <f>IF(OR(ISBLANK(online_course_student_data_1!F738),online_course_student_data_1!F738=0),FLOOR(AVERAGE(online_course_student_data_1!F:F),1),online_course_student_data_1!F738)</f>
        <v>15</v>
      </c>
      <c r="G738" s="1">
        <v>44853</v>
      </c>
      <c r="H738" s="5" t="s">
        <v>86</v>
      </c>
      <c r="I738" s="5" t="s">
        <v>28</v>
      </c>
      <c r="J738" s="6">
        <f>IF(online_course_student_data_1!J738&lt;1,online_course_student_data_1!J738*100,online_course_student_data_1!J738)</f>
        <v>95</v>
      </c>
      <c r="K738">
        <f>IF(online_course_student_data_1!K738&gt;10,online_course_student_data_1!K738/60,online_course_student_data_1!K738)</f>
        <v>2</v>
      </c>
      <c r="L738" t="s">
        <v>36</v>
      </c>
      <c r="M738" s="6">
        <f>IF(OR(ISBLANK(online_course_student_data_1!M738),online_course_student_data_1!M738&gt;5),MEDIAN(online_course_student_data_1!M:M),online_course_student_data_1!M738)</f>
        <v>5</v>
      </c>
      <c r="N738" s="5" t="str">
        <f>IF(AND(Table2[[#This Row],[Completed]]="Yes",Table2[[#This Row],[Feedback_Rating]]&gt;=4),"Yes","No")</f>
        <v>No</v>
      </c>
      <c r="O738" t="s">
        <v>2940</v>
      </c>
      <c r="P738">
        <f>LEN(Table2[[#This Row],[Session_Attendance]])-LEN(SUBSTITUTE(Table2[[#This Row],[Session_Attendance]],",",""))+1</f>
        <v>4</v>
      </c>
      <c r="Q738" t="str" cm="1">
        <f t="array" ref="Q738">_xlfn.IFS(AND(18&lt;=F738,F738&lt;=22),"Student",AND(23&lt;=F738,F738&lt;=30),"Early Career",AND(31&lt;=F738,F738&lt;=40),"Mid Career",TRUE,"Senior")</f>
        <v>Senior</v>
      </c>
      <c r="R738" t="str" cm="1">
        <f t="array" ref="R738">_xlfn.IFS(AND(0&lt;=J738+K738,J738+K738&lt;=5),"Low",AND(5&lt;=J738+K738,J738+K738&lt;=15),"Medium",TRUE,"High")</f>
        <v>High</v>
      </c>
    </row>
    <row r="739" spans="1:18" x14ac:dyDescent="0.3">
      <c r="A739" s="3" t="s">
        <v>2941</v>
      </c>
      <c r="B739" s="5" t="str">
        <f>PROPER(online_course_student_data_1!B739)</f>
        <v>Jeffrey Williamson</v>
      </c>
      <c r="C739" t="s">
        <v>2943</v>
      </c>
      <c r="D739" s="5" t="s">
        <v>17</v>
      </c>
      <c r="E739" s="5" t="s">
        <v>26</v>
      </c>
      <c r="F739" s="6">
        <f>IF(OR(ISBLANK(online_course_student_data_1!F739),online_course_student_data_1!F739=0),FLOOR(AVERAGE(online_course_student_data_1!F:F),1),online_course_student_data_1!F739)</f>
        <v>15</v>
      </c>
      <c r="G739" s="1">
        <v>45332</v>
      </c>
      <c r="H739" s="5" t="s">
        <v>229</v>
      </c>
      <c r="I739" s="5" t="s">
        <v>142</v>
      </c>
      <c r="J739" s="6">
        <f>IF(online_course_student_data_1!J739&lt;1,online_course_student_data_1!J739*100,online_course_student_data_1!J739)</f>
        <v>34</v>
      </c>
      <c r="K739">
        <f>IF(online_course_student_data_1!K739&gt;10,online_course_student_data_1!K739/60,online_course_student_data_1!K739)</f>
        <v>1</v>
      </c>
      <c r="L739" t="s">
        <v>29</v>
      </c>
      <c r="M739" s="6">
        <f>IF(OR(ISBLANK(online_course_student_data_1!M739),online_course_student_data_1!M739&gt;5),MEDIAN(online_course_student_data_1!M:M),online_course_student_data_1!M739)</f>
        <v>1</v>
      </c>
      <c r="N739" s="5" t="str">
        <f>IF(AND(Table2[[#This Row],[Completed]]="Yes",Table2[[#This Row],[Feedback_Rating]]&gt;=4),"Yes","No")</f>
        <v>No</v>
      </c>
      <c r="O739" t="s">
        <v>2944</v>
      </c>
      <c r="P739">
        <f>LEN(Table2[[#This Row],[Session_Attendance]])-LEN(SUBSTITUTE(Table2[[#This Row],[Session_Attendance]],",",""))+1</f>
        <v>6</v>
      </c>
      <c r="Q739" t="str" cm="1">
        <f t="array" ref="Q739">_xlfn.IFS(AND(18&lt;=F739,F739&lt;=22),"Student",AND(23&lt;=F739,F739&lt;=30),"Early Career",AND(31&lt;=F739,F739&lt;=40),"Mid Career",TRUE,"Senior")</f>
        <v>Senior</v>
      </c>
      <c r="R739" t="str" cm="1">
        <f t="array" ref="R739">_xlfn.IFS(AND(0&lt;=J739+K739,J739+K739&lt;=5),"Low",AND(5&lt;=J739+K739,J739+K739&lt;=15),"Medium",TRUE,"High")</f>
        <v>High</v>
      </c>
    </row>
    <row r="740" spans="1:18" x14ac:dyDescent="0.3">
      <c r="A740" s="2" t="s">
        <v>2945</v>
      </c>
      <c r="B740" s="5" t="str">
        <f>PROPER(online_course_student_data_1!B740)</f>
        <v>Nicholas Carr</v>
      </c>
      <c r="C740" t="s">
        <v>2947</v>
      </c>
      <c r="D740" s="5" t="s">
        <v>17</v>
      </c>
      <c r="E740" s="5" t="s">
        <v>26</v>
      </c>
      <c r="F740" s="6">
        <f>IF(OR(ISBLANK(online_course_student_data_1!F740),online_course_student_data_1!F740=0),FLOOR(AVERAGE(online_course_student_data_1!F:F),1),online_course_student_data_1!F740)</f>
        <v>15</v>
      </c>
      <c r="G740" s="1">
        <v>44966</v>
      </c>
      <c r="H740" s="5" t="s">
        <v>19</v>
      </c>
      <c r="I740" s="5" t="s">
        <v>20</v>
      </c>
      <c r="J740" s="6">
        <f>IF(online_course_student_data_1!J740&lt;1,online_course_student_data_1!J740*100,online_course_student_data_1!J740)</f>
        <v>25</v>
      </c>
      <c r="K740">
        <f>IF(online_course_student_data_1!K740&gt;10,online_course_student_data_1!K740/60,online_course_student_data_1!K740)</f>
        <v>2</v>
      </c>
      <c r="L740" t="s">
        <v>29</v>
      </c>
      <c r="M740" s="6">
        <f>IF(OR(ISBLANK(online_course_student_data_1!M740),online_course_student_data_1!M740&gt;5),MEDIAN(online_course_student_data_1!M:M),online_course_student_data_1!M740)</f>
        <v>4</v>
      </c>
      <c r="N740" s="5" t="str">
        <f>IF(AND(Table2[[#This Row],[Completed]]="Yes",Table2[[#This Row],[Feedback_Rating]]&gt;=4),"Yes","No")</f>
        <v>Yes</v>
      </c>
      <c r="O740" t="s">
        <v>2948</v>
      </c>
      <c r="P740">
        <f>LEN(Table2[[#This Row],[Session_Attendance]])-LEN(SUBSTITUTE(Table2[[#This Row],[Session_Attendance]],",",""))+1</f>
        <v>1</v>
      </c>
      <c r="Q740" t="str" cm="1">
        <f t="array" ref="Q740">_xlfn.IFS(AND(18&lt;=F740,F740&lt;=22),"Student",AND(23&lt;=F740,F740&lt;=30),"Early Career",AND(31&lt;=F740,F740&lt;=40),"Mid Career",TRUE,"Senior")</f>
        <v>Senior</v>
      </c>
      <c r="R740" t="str" cm="1">
        <f t="array" ref="R740">_xlfn.IFS(AND(0&lt;=J740+K740,J740+K740&lt;=5),"Low",AND(5&lt;=J740+K740,J740+K740&lt;=15),"Medium",TRUE,"High")</f>
        <v>High</v>
      </c>
    </row>
    <row r="741" spans="1:18" x14ac:dyDescent="0.3">
      <c r="A741" s="3" t="s">
        <v>2949</v>
      </c>
      <c r="B741" s="5" t="str">
        <f>PROPER(online_course_student_data_1!B741)</f>
        <v>Jamie Warren</v>
      </c>
      <c r="C741" t="s">
        <v>2951</v>
      </c>
      <c r="D741" s="5" t="s">
        <v>17</v>
      </c>
      <c r="E741" s="5" t="s">
        <v>48</v>
      </c>
      <c r="F741" s="6">
        <f>IF(OR(ISBLANK(online_course_student_data_1!F741),online_course_student_data_1!F741=0),FLOOR(AVERAGE(online_course_student_data_1!F:F),1),online_course_student_data_1!F741)</f>
        <v>15</v>
      </c>
      <c r="G741" s="1">
        <v>45320</v>
      </c>
      <c r="H741" s="5" t="s">
        <v>294</v>
      </c>
      <c r="I741" s="5" t="s">
        <v>20</v>
      </c>
      <c r="J741" s="6">
        <f>IF(online_course_student_data_1!J741&lt;1,online_course_student_data_1!J741*100,online_course_student_data_1!J741)</f>
        <v>50</v>
      </c>
      <c r="K741">
        <f>IF(online_course_student_data_1!K741&gt;10,online_course_student_data_1!K741/60,online_course_student_data_1!K741)</f>
        <v>2</v>
      </c>
      <c r="L741" t="s">
        <v>36</v>
      </c>
      <c r="M741" s="6">
        <f>IF(OR(ISBLANK(online_course_student_data_1!M741),online_course_student_data_1!M741&gt;5),MEDIAN(online_course_student_data_1!M:M),online_course_student_data_1!M741)</f>
        <v>5</v>
      </c>
      <c r="N741" s="5" t="str">
        <f>IF(AND(Table2[[#This Row],[Completed]]="Yes",Table2[[#This Row],[Feedback_Rating]]&gt;=4),"Yes","No")</f>
        <v>No</v>
      </c>
      <c r="O741" t="s">
        <v>2952</v>
      </c>
      <c r="P741">
        <f>LEN(Table2[[#This Row],[Session_Attendance]])-LEN(SUBSTITUTE(Table2[[#This Row],[Session_Attendance]],",",""))+1</f>
        <v>1</v>
      </c>
      <c r="Q741" t="str" cm="1">
        <f t="array" ref="Q741">_xlfn.IFS(AND(18&lt;=F741,F741&lt;=22),"Student",AND(23&lt;=F741,F741&lt;=30),"Early Career",AND(31&lt;=F741,F741&lt;=40),"Mid Career",TRUE,"Senior")</f>
        <v>Senior</v>
      </c>
      <c r="R741" t="str" cm="1">
        <f t="array" ref="R741">_xlfn.IFS(AND(0&lt;=J741+K741,J741+K741&lt;=5),"Low",AND(5&lt;=J741+K741,J741+K741&lt;=15),"Medium",TRUE,"High")</f>
        <v>High</v>
      </c>
    </row>
    <row r="742" spans="1:18" x14ac:dyDescent="0.3">
      <c r="A742" s="2" t="s">
        <v>2953</v>
      </c>
      <c r="B742" s="5" t="str">
        <f>PROPER(online_course_student_data_1!B742)</f>
        <v>Steven White</v>
      </c>
      <c r="C742" t="s">
        <v>2955</v>
      </c>
      <c r="D742" s="5" t="s">
        <v>91</v>
      </c>
      <c r="E742" s="5" t="s">
        <v>48</v>
      </c>
      <c r="F742" s="6">
        <f>IF(OR(ISBLANK(online_course_student_data_1!F742),online_course_student_data_1!F742=0),FLOOR(AVERAGE(online_course_student_data_1!F:F),1),online_course_student_data_1!F742)</f>
        <v>15</v>
      </c>
      <c r="G742" s="1">
        <v>45093</v>
      </c>
      <c r="H742" s="5" t="s">
        <v>86</v>
      </c>
      <c r="I742" s="5" t="s">
        <v>28</v>
      </c>
      <c r="J742" s="6">
        <f>IF(online_course_student_data_1!J742&lt;1,online_course_student_data_1!J742*100,online_course_student_data_1!J742)</f>
        <v>48</v>
      </c>
      <c r="K742">
        <f>IF(online_course_student_data_1!K742&gt;10,online_course_student_data_1!K742/60,online_course_student_data_1!K742)</f>
        <v>1.5</v>
      </c>
      <c r="L742" t="s">
        <v>36</v>
      </c>
      <c r="M742" s="6">
        <f>IF(OR(ISBLANK(online_course_student_data_1!M742),online_course_student_data_1!M742&gt;5),MEDIAN(online_course_student_data_1!M:M),online_course_student_data_1!M742)</f>
        <v>4</v>
      </c>
      <c r="N742" s="5" t="str">
        <f>IF(AND(Table2[[#This Row],[Completed]]="Yes",Table2[[#This Row],[Feedback_Rating]]&gt;=4),"Yes","No")</f>
        <v>No</v>
      </c>
      <c r="O742" t="s">
        <v>1669</v>
      </c>
      <c r="P742">
        <f>LEN(Table2[[#This Row],[Session_Attendance]])-LEN(SUBSTITUTE(Table2[[#This Row],[Session_Attendance]],",",""))+1</f>
        <v>3</v>
      </c>
      <c r="Q742" t="str" cm="1">
        <f t="array" ref="Q742">_xlfn.IFS(AND(18&lt;=F742,F742&lt;=22),"Student",AND(23&lt;=F742,F742&lt;=30),"Early Career",AND(31&lt;=F742,F742&lt;=40),"Mid Career",TRUE,"Senior")</f>
        <v>Senior</v>
      </c>
      <c r="R742" t="str" cm="1">
        <f t="array" ref="R742">_xlfn.IFS(AND(0&lt;=J742+K742,J742+K742&lt;=5),"Low",AND(5&lt;=J742+K742,J742+K742&lt;=15),"Medium",TRUE,"High")</f>
        <v>High</v>
      </c>
    </row>
    <row r="743" spans="1:18" x14ac:dyDescent="0.3">
      <c r="A743" s="3" t="s">
        <v>2956</v>
      </c>
      <c r="B743" s="5" t="str">
        <f>PROPER(online_course_student_data_1!B743)</f>
        <v>Eric Davis</v>
      </c>
      <c r="C743" t="s">
        <v>2958</v>
      </c>
      <c r="D743" s="5" t="s">
        <v>17</v>
      </c>
      <c r="E743" s="5" t="s">
        <v>48</v>
      </c>
      <c r="F743" s="6">
        <f>IF(OR(ISBLANK(online_course_student_data_1!F743),online_course_student_data_1!F743=0),FLOOR(AVERAGE(online_course_student_data_1!F:F),1),online_course_student_data_1!F743)</f>
        <v>43</v>
      </c>
      <c r="G743" s="1">
        <v>45327</v>
      </c>
      <c r="H743" s="5" t="s">
        <v>43</v>
      </c>
      <c r="I743" s="5" t="s">
        <v>20</v>
      </c>
      <c r="J743" s="6">
        <f>IF(online_course_student_data_1!J743&lt;1,online_course_student_data_1!J743*100,online_course_student_data_1!J743)</f>
        <v>83</v>
      </c>
      <c r="K743">
        <f>IF(online_course_student_data_1!K743&gt;10,online_course_student_data_1!K743/60,online_course_student_data_1!K743)</f>
        <v>1.5</v>
      </c>
      <c r="L743" t="s">
        <v>29</v>
      </c>
      <c r="M743" s="6">
        <f>IF(OR(ISBLANK(online_course_student_data_1!M743),online_course_student_data_1!M743&gt;5),MEDIAN(online_course_student_data_1!M:M),online_course_student_data_1!M743)</f>
        <v>2</v>
      </c>
      <c r="N743" s="5" t="str">
        <f>IF(AND(Table2[[#This Row],[Completed]]="Yes",Table2[[#This Row],[Feedback_Rating]]&gt;=4),"Yes","No")</f>
        <v>No</v>
      </c>
      <c r="O743" t="s">
        <v>2959</v>
      </c>
      <c r="P743">
        <f>LEN(Table2[[#This Row],[Session_Attendance]])-LEN(SUBSTITUTE(Table2[[#This Row],[Session_Attendance]],",",""))+1</f>
        <v>4</v>
      </c>
      <c r="Q743" t="str" cm="1">
        <f t="array" ref="Q743">_xlfn.IFS(AND(18&lt;=F743,F743&lt;=22),"Student",AND(23&lt;=F743,F743&lt;=30),"Early Career",AND(31&lt;=F743,F743&lt;=40),"Mid Career",TRUE,"Senior")</f>
        <v>Senior</v>
      </c>
      <c r="R743" t="str" cm="1">
        <f t="array" ref="R743">_xlfn.IFS(AND(0&lt;=J743+K743,J743+K743&lt;=5),"Low",AND(5&lt;=J743+K743,J743+K743&lt;=15),"Medium",TRUE,"High")</f>
        <v>High</v>
      </c>
    </row>
    <row r="744" spans="1:18" x14ac:dyDescent="0.3">
      <c r="A744" s="2" t="s">
        <v>2960</v>
      </c>
      <c r="B744" s="5" t="str">
        <f>PROPER(online_course_student_data_1!B744)</f>
        <v>Anita Rodriguez</v>
      </c>
      <c r="C744" t="s">
        <v>2962</v>
      </c>
      <c r="D744" s="5" t="s">
        <v>17</v>
      </c>
      <c r="E744" s="5" t="s">
        <v>48</v>
      </c>
      <c r="F744" s="6">
        <f>IF(OR(ISBLANK(online_course_student_data_1!F744),online_course_student_data_1!F744=0),FLOOR(AVERAGE(online_course_student_data_1!F:F),1),online_course_student_data_1!F744)</f>
        <v>15</v>
      </c>
      <c r="G744" s="1">
        <v>45235</v>
      </c>
      <c r="H744" s="5" t="s">
        <v>65</v>
      </c>
      <c r="I744" s="5" t="s">
        <v>28</v>
      </c>
      <c r="J744" s="6">
        <f>IF(online_course_student_data_1!J744&lt;1,online_course_student_data_1!J744*100,online_course_student_data_1!J744)</f>
        <v>49</v>
      </c>
      <c r="K744">
        <f>IF(online_course_student_data_1!K744&gt;10,online_course_student_data_1!K744/60,online_course_student_data_1!K744)</f>
        <v>1</v>
      </c>
      <c r="L744" t="s">
        <v>29</v>
      </c>
      <c r="M744" s="6">
        <f>IF(OR(ISBLANK(online_course_student_data_1!M744),online_course_student_data_1!M744&gt;5),MEDIAN(online_course_student_data_1!M:M),online_course_student_data_1!M744)</f>
        <v>2</v>
      </c>
      <c r="N744" s="5" t="str">
        <f>IF(AND(Table2[[#This Row],[Completed]]="Yes",Table2[[#This Row],[Feedback_Rating]]&gt;=4),"Yes","No")</f>
        <v>No</v>
      </c>
      <c r="O744" t="s">
        <v>2963</v>
      </c>
      <c r="P744">
        <f>LEN(Table2[[#This Row],[Session_Attendance]])-LEN(SUBSTITUTE(Table2[[#This Row],[Session_Attendance]],",",""))+1</f>
        <v>1</v>
      </c>
      <c r="Q744" t="str" cm="1">
        <f t="array" ref="Q744">_xlfn.IFS(AND(18&lt;=F744,F744&lt;=22),"Student",AND(23&lt;=F744,F744&lt;=30),"Early Career",AND(31&lt;=F744,F744&lt;=40),"Mid Career",TRUE,"Senior")</f>
        <v>Senior</v>
      </c>
      <c r="R744" t="str" cm="1">
        <f t="array" ref="R744">_xlfn.IFS(AND(0&lt;=J744+K744,J744+K744&lt;=5),"Low",AND(5&lt;=J744+K744,J744+K744&lt;=15),"Medium",TRUE,"High")</f>
        <v>High</v>
      </c>
    </row>
    <row r="745" spans="1:18" x14ac:dyDescent="0.3">
      <c r="A745" s="3" t="s">
        <v>2964</v>
      </c>
      <c r="B745" s="5" t="str">
        <f>PROPER(online_course_student_data_1!B745)</f>
        <v>John Juarez</v>
      </c>
      <c r="C745" t="s">
        <v>2966</v>
      </c>
      <c r="D745" s="5" t="s">
        <v>91</v>
      </c>
      <c r="E745" s="5" t="s">
        <v>42</v>
      </c>
      <c r="F745" s="6">
        <f>IF(OR(ISBLANK(online_course_student_data_1!F745),online_course_student_data_1!F745=0),FLOOR(AVERAGE(online_course_student_data_1!F:F),1),online_course_student_data_1!F745)</f>
        <v>23</v>
      </c>
      <c r="G745" s="1">
        <v>44774</v>
      </c>
      <c r="H745" s="5" t="s">
        <v>19</v>
      </c>
      <c r="I745" s="5" t="s">
        <v>20</v>
      </c>
      <c r="J745" s="6">
        <f>IF(online_course_student_data_1!J745&lt;1,online_course_student_data_1!J745*100,online_course_student_data_1!J745)</f>
        <v>100</v>
      </c>
      <c r="K745">
        <f>IF(online_course_student_data_1!K745&gt;10,online_course_student_data_1!K745/60,online_course_student_data_1!K745)</f>
        <v>0.75</v>
      </c>
      <c r="L745" t="s">
        <v>29</v>
      </c>
      <c r="M745" s="6">
        <f>IF(OR(ISBLANK(online_course_student_data_1!M745),online_course_student_data_1!M745&gt;5),MEDIAN(online_course_student_data_1!M:M),online_course_student_data_1!M745)</f>
        <v>1</v>
      </c>
      <c r="N745" s="5" t="str">
        <f>IF(AND(Table2[[#This Row],[Completed]]="Yes",Table2[[#This Row],[Feedback_Rating]]&gt;=4),"Yes","No")</f>
        <v>No</v>
      </c>
      <c r="O745" t="s">
        <v>290</v>
      </c>
      <c r="P745">
        <f>LEN(Table2[[#This Row],[Session_Attendance]])-LEN(SUBSTITUTE(Table2[[#This Row],[Session_Attendance]],",",""))+1</f>
        <v>5</v>
      </c>
      <c r="Q745" t="str" cm="1">
        <f t="array" ref="Q745">_xlfn.IFS(AND(18&lt;=F745,F745&lt;=22),"Student",AND(23&lt;=F745,F745&lt;=30),"Early Career",AND(31&lt;=F745,F745&lt;=40),"Mid Career",TRUE,"Senior")</f>
        <v>Early Career</v>
      </c>
      <c r="R745" t="str" cm="1">
        <f t="array" ref="R745">_xlfn.IFS(AND(0&lt;=J745+K745,J745+K745&lt;=5),"Low",AND(5&lt;=J745+K745,J745+K745&lt;=15),"Medium",TRUE,"High")</f>
        <v>High</v>
      </c>
    </row>
    <row r="746" spans="1:18" x14ac:dyDescent="0.3">
      <c r="A746" s="2" t="s">
        <v>2967</v>
      </c>
      <c r="B746" s="5" t="str">
        <f>PROPER(online_course_student_data_1!B746)</f>
        <v>Susan Jones</v>
      </c>
      <c r="C746" t="s">
        <v>2969</v>
      </c>
      <c r="D746" s="5" t="s">
        <v>17</v>
      </c>
      <c r="E746" s="5" t="s">
        <v>48</v>
      </c>
      <c r="F746" s="6">
        <f>IF(OR(ISBLANK(online_course_student_data_1!F746),online_course_student_data_1!F746=0),FLOOR(AVERAGE(online_course_student_data_1!F:F),1),online_course_student_data_1!F746)</f>
        <v>15</v>
      </c>
      <c r="G746" s="1">
        <v>45197</v>
      </c>
      <c r="H746" s="5" t="s">
        <v>34</v>
      </c>
      <c r="I746" s="5" t="s">
        <v>35</v>
      </c>
      <c r="J746" s="6">
        <f>IF(online_course_student_data_1!J746&lt;1,online_course_student_data_1!J746*100,online_course_student_data_1!J746)</f>
        <v>58</v>
      </c>
      <c r="K746">
        <f>IF(online_course_student_data_1!K746&gt;10,online_course_student_data_1!K746/60,online_course_student_data_1!K746)</f>
        <v>1.5</v>
      </c>
      <c r="L746" t="s">
        <v>29</v>
      </c>
      <c r="M746" s="6">
        <f>IF(OR(ISBLANK(online_course_student_data_1!M746),online_course_student_data_1!M746&gt;5),MEDIAN(online_course_student_data_1!M:M),online_course_student_data_1!M746)</f>
        <v>3</v>
      </c>
      <c r="N746" s="5" t="str">
        <f>IF(AND(Table2[[#This Row],[Completed]]="Yes",Table2[[#This Row],[Feedback_Rating]]&gt;=4),"Yes","No")</f>
        <v>No</v>
      </c>
      <c r="O746" t="s">
        <v>2970</v>
      </c>
      <c r="P746">
        <f>LEN(Table2[[#This Row],[Session_Attendance]])-LEN(SUBSTITUTE(Table2[[#This Row],[Session_Attendance]],",",""))+1</f>
        <v>2</v>
      </c>
      <c r="Q746" t="str" cm="1">
        <f t="array" ref="Q746">_xlfn.IFS(AND(18&lt;=F746,F746&lt;=22),"Student",AND(23&lt;=F746,F746&lt;=30),"Early Career",AND(31&lt;=F746,F746&lt;=40),"Mid Career",TRUE,"Senior")</f>
        <v>Senior</v>
      </c>
      <c r="R746" t="str" cm="1">
        <f t="array" ref="R746">_xlfn.IFS(AND(0&lt;=J746+K746,J746+K746&lt;=5),"Low",AND(5&lt;=J746+K746,J746+K746&lt;=15),"Medium",TRUE,"High")</f>
        <v>High</v>
      </c>
    </row>
    <row r="747" spans="1:18" x14ac:dyDescent="0.3">
      <c r="A747" s="3" t="s">
        <v>2971</v>
      </c>
      <c r="B747" s="5" t="str">
        <f>PROPER(online_course_student_data_1!B747)</f>
        <v>Melissa Yang</v>
      </c>
      <c r="C747" t="s">
        <v>2973</v>
      </c>
      <c r="D747" s="5" t="s">
        <v>17</v>
      </c>
      <c r="E747" s="5" t="s">
        <v>26</v>
      </c>
      <c r="F747" s="6">
        <f>IF(OR(ISBLANK(online_course_student_data_1!F747),online_course_student_data_1!F747=0),FLOOR(AVERAGE(online_course_student_data_1!F:F),1),online_course_student_data_1!F747)</f>
        <v>15</v>
      </c>
      <c r="G747" s="1">
        <v>45107</v>
      </c>
      <c r="H747" s="5" t="s">
        <v>49</v>
      </c>
      <c r="I747" s="5" t="s">
        <v>35</v>
      </c>
      <c r="J747" s="6">
        <f>IF(online_course_student_data_1!J747&lt;1,online_course_student_data_1!J747*100,online_course_student_data_1!J747)</f>
        <v>16</v>
      </c>
      <c r="K747">
        <f>IF(online_course_student_data_1!K747&gt;10,online_course_student_data_1!K747/60,online_course_student_data_1!K747)</f>
        <v>0.75</v>
      </c>
      <c r="L747" t="s">
        <v>36</v>
      </c>
      <c r="M747" s="6">
        <f>IF(OR(ISBLANK(online_course_student_data_1!M747),online_course_student_data_1!M747&gt;5),MEDIAN(online_course_student_data_1!M:M),online_course_student_data_1!M747)</f>
        <v>4</v>
      </c>
      <c r="N747" s="5" t="str">
        <f>IF(AND(Table2[[#This Row],[Completed]]="Yes",Table2[[#This Row],[Feedback_Rating]]&gt;=4),"Yes","No")</f>
        <v>No</v>
      </c>
      <c r="O747" t="s">
        <v>2974</v>
      </c>
      <c r="P747">
        <f>LEN(Table2[[#This Row],[Session_Attendance]])-LEN(SUBSTITUTE(Table2[[#This Row],[Session_Attendance]],",",""))+1</f>
        <v>7</v>
      </c>
      <c r="Q747" t="str" cm="1">
        <f t="array" ref="Q747">_xlfn.IFS(AND(18&lt;=F747,F747&lt;=22),"Student",AND(23&lt;=F747,F747&lt;=30),"Early Career",AND(31&lt;=F747,F747&lt;=40),"Mid Career",TRUE,"Senior")</f>
        <v>Senior</v>
      </c>
      <c r="R747" t="str" cm="1">
        <f t="array" ref="R747">_xlfn.IFS(AND(0&lt;=J747+K747,J747+K747&lt;=5),"Low",AND(5&lt;=J747+K747,J747+K747&lt;=15),"Medium",TRUE,"High")</f>
        <v>High</v>
      </c>
    </row>
    <row r="748" spans="1:18" x14ac:dyDescent="0.3">
      <c r="A748" s="2" t="s">
        <v>2975</v>
      </c>
      <c r="B748" s="5" t="str">
        <f>PROPER(online_course_student_data_1!B748)</f>
        <v>Jeanette Lawson</v>
      </c>
      <c r="C748" t="s">
        <v>2977</v>
      </c>
      <c r="D748" s="5" t="s">
        <v>91</v>
      </c>
      <c r="E748" s="5" t="s">
        <v>48</v>
      </c>
      <c r="F748" s="6">
        <f>IF(OR(ISBLANK(online_course_student_data_1!F748),online_course_student_data_1!F748=0),FLOOR(AVERAGE(online_course_student_data_1!F:F),1),online_course_student_data_1!F748)</f>
        <v>45</v>
      </c>
      <c r="G748" s="1">
        <v>44915</v>
      </c>
      <c r="H748" s="5" t="s">
        <v>71</v>
      </c>
      <c r="I748" s="5" t="s">
        <v>35</v>
      </c>
      <c r="J748" s="6">
        <f>IF(online_course_student_data_1!J748&lt;1,online_course_student_data_1!J748*100,online_course_student_data_1!J748)</f>
        <v>7</v>
      </c>
      <c r="K748">
        <f>IF(online_course_student_data_1!K748&gt;10,online_course_student_data_1!K748/60,online_course_student_data_1!K748)</f>
        <v>0.75</v>
      </c>
      <c r="L748" t="s">
        <v>36</v>
      </c>
      <c r="M748" s="6">
        <f>IF(OR(ISBLANK(online_course_student_data_1!M748),online_course_student_data_1!M748&gt;5),MEDIAN(online_course_student_data_1!M:M),online_course_student_data_1!M748)</f>
        <v>4</v>
      </c>
      <c r="N748" s="5" t="str">
        <f>IF(AND(Table2[[#This Row],[Completed]]="Yes",Table2[[#This Row],[Feedback_Rating]]&gt;=4),"Yes","No")</f>
        <v>No</v>
      </c>
      <c r="O748" t="s">
        <v>2978</v>
      </c>
      <c r="P748">
        <f>LEN(Table2[[#This Row],[Session_Attendance]])-LEN(SUBSTITUTE(Table2[[#This Row],[Session_Attendance]],",",""))+1</f>
        <v>1</v>
      </c>
      <c r="Q748" t="str" cm="1">
        <f t="array" ref="Q748">_xlfn.IFS(AND(18&lt;=F748,F748&lt;=22),"Student",AND(23&lt;=F748,F748&lt;=30),"Early Career",AND(31&lt;=F748,F748&lt;=40),"Mid Career",TRUE,"Senior")</f>
        <v>Senior</v>
      </c>
      <c r="R748" t="str" cm="1">
        <f t="array" ref="R748">_xlfn.IFS(AND(0&lt;=J748+K748,J748+K748&lt;=5),"Low",AND(5&lt;=J748+K748,J748+K748&lt;=15),"Medium",TRUE,"High")</f>
        <v>Medium</v>
      </c>
    </row>
    <row r="749" spans="1:18" x14ac:dyDescent="0.3">
      <c r="A749" s="3" t="s">
        <v>2979</v>
      </c>
      <c r="B749" s="5" t="str">
        <f>PROPER(online_course_student_data_1!B749)</f>
        <v>Daniel Erickson</v>
      </c>
      <c r="C749" t="s">
        <v>2981</v>
      </c>
      <c r="D749" s="5" t="s">
        <v>17</v>
      </c>
      <c r="E749" s="5" t="s">
        <v>70</v>
      </c>
      <c r="F749" s="6">
        <f>IF(OR(ISBLANK(online_course_student_data_1!F749),online_course_student_data_1!F749=0),FLOOR(AVERAGE(online_course_student_data_1!F:F),1),online_course_student_data_1!F749)</f>
        <v>20</v>
      </c>
      <c r="G749" s="1">
        <v>45440</v>
      </c>
      <c r="H749" s="5" t="s">
        <v>65</v>
      </c>
      <c r="I749" s="5" t="s">
        <v>28</v>
      </c>
      <c r="J749" s="6">
        <f>IF(online_course_student_data_1!J749&lt;1,online_course_student_data_1!J749*100,online_course_student_data_1!J749)</f>
        <v>59</v>
      </c>
      <c r="K749">
        <f>IF(online_course_student_data_1!K749&gt;10,online_course_student_data_1!K749/60,online_course_student_data_1!K749)</f>
        <v>1.5</v>
      </c>
      <c r="L749" t="s">
        <v>36</v>
      </c>
      <c r="M749" s="6">
        <f>IF(OR(ISBLANK(online_course_student_data_1!M749),online_course_student_data_1!M749&gt;5),MEDIAN(online_course_student_data_1!M:M),online_course_student_data_1!M749)</f>
        <v>4</v>
      </c>
      <c r="N749" s="5" t="str">
        <f>IF(AND(Table2[[#This Row],[Completed]]="Yes",Table2[[#This Row],[Feedback_Rating]]&gt;=4),"Yes","No")</f>
        <v>No</v>
      </c>
      <c r="O749" t="s">
        <v>2982</v>
      </c>
      <c r="P749">
        <f>LEN(Table2[[#This Row],[Session_Attendance]])-LEN(SUBSTITUTE(Table2[[#This Row],[Session_Attendance]],",",""))+1</f>
        <v>2</v>
      </c>
      <c r="Q749" t="str" cm="1">
        <f t="array" ref="Q749">_xlfn.IFS(AND(18&lt;=F749,F749&lt;=22),"Student",AND(23&lt;=F749,F749&lt;=30),"Early Career",AND(31&lt;=F749,F749&lt;=40),"Mid Career",TRUE,"Senior")</f>
        <v>Student</v>
      </c>
      <c r="R749" t="str" cm="1">
        <f t="array" ref="R749">_xlfn.IFS(AND(0&lt;=J749+K749,J749+K749&lt;=5),"Low",AND(5&lt;=J749+K749,J749+K749&lt;=15),"Medium",TRUE,"High")</f>
        <v>High</v>
      </c>
    </row>
    <row r="750" spans="1:18" x14ac:dyDescent="0.3">
      <c r="A750" s="2" t="s">
        <v>2983</v>
      </c>
      <c r="B750" s="5" t="str">
        <f>PROPER(online_course_student_data_1!B750)</f>
        <v>Danielle Colon</v>
      </c>
      <c r="C750" t="s">
        <v>2985</v>
      </c>
      <c r="D750" s="5" t="s">
        <v>17</v>
      </c>
      <c r="E750" s="5" t="s">
        <v>70</v>
      </c>
      <c r="F750" s="6">
        <f>IF(OR(ISBLANK(online_course_student_data_1!F750),online_course_student_data_1!F750=0),FLOOR(AVERAGE(online_course_student_data_1!F:F),1),online_course_student_data_1!F750)</f>
        <v>15</v>
      </c>
      <c r="G750" s="1">
        <v>44864</v>
      </c>
      <c r="H750" s="5" t="s">
        <v>152</v>
      </c>
      <c r="I750" s="5" t="s">
        <v>56</v>
      </c>
      <c r="J750" s="6">
        <f>IF(online_course_student_data_1!J750&lt;1,online_course_student_data_1!J750*100,online_course_student_data_1!J750)</f>
        <v>43</v>
      </c>
      <c r="K750">
        <f>IF(online_course_student_data_1!K750&gt;10,online_course_student_data_1!K750/60,online_course_student_data_1!K750)</f>
        <v>2</v>
      </c>
      <c r="L750" t="s">
        <v>36</v>
      </c>
      <c r="M750" s="6">
        <f>IF(OR(ISBLANK(online_course_student_data_1!M750),online_course_student_data_1!M750&gt;5),MEDIAN(online_course_student_data_1!M:M),online_course_student_data_1!M750)</f>
        <v>5</v>
      </c>
      <c r="N750" s="5" t="str">
        <f>IF(AND(Table2[[#This Row],[Completed]]="Yes",Table2[[#This Row],[Feedback_Rating]]&gt;=4),"Yes","No")</f>
        <v>No</v>
      </c>
      <c r="O750" t="s">
        <v>2986</v>
      </c>
      <c r="P750">
        <f>LEN(Table2[[#This Row],[Session_Attendance]])-LEN(SUBSTITUTE(Table2[[#This Row],[Session_Attendance]],",",""))+1</f>
        <v>7</v>
      </c>
      <c r="Q750" t="str" cm="1">
        <f t="array" ref="Q750">_xlfn.IFS(AND(18&lt;=F750,F750&lt;=22),"Student",AND(23&lt;=F750,F750&lt;=30),"Early Career",AND(31&lt;=F750,F750&lt;=40),"Mid Career",TRUE,"Senior")</f>
        <v>Senior</v>
      </c>
      <c r="R750" t="str" cm="1">
        <f t="array" ref="R750">_xlfn.IFS(AND(0&lt;=J750+K750,J750+K750&lt;=5),"Low",AND(5&lt;=J750+K750,J750+K750&lt;=15),"Medium",TRUE,"High")</f>
        <v>High</v>
      </c>
    </row>
    <row r="751" spans="1:18" x14ac:dyDescent="0.3">
      <c r="A751" s="3" t="s">
        <v>2987</v>
      </c>
      <c r="B751" s="5" t="str">
        <f>PROPER(online_course_student_data_1!B751)</f>
        <v>Erika Brown</v>
      </c>
      <c r="C751" t="s">
        <v>2989</v>
      </c>
      <c r="D751" s="5" t="s">
        <v>17</v>
      </c>
      <c r="E751" s="5" t="s">
        <v>70</v>
      </c>
      <c r="F751" s="6">
        <f>IF(OR(ISBLANK(online_course_student_data_1!F751),online_course_student_data_1!F751=0),FLOOR(AVERAGE(online_course_student_data_1!F:F),1),online_course_student_data_1!F751)</f>
        <v>33</v>
      </c>
      <c r="G751" s="1">
        <v>45068</v>
      </c>
      <c r="H751" s="5" t="s">
        <v>152</v>
      </c>
      <c r="I751" s="5" t="s">
        <v>56</v>
      </c>
      <c r="J751" s="6">
        <f>IF(online_course_student_data_1!J751&lt;1,online_course_student_data_1!J751*100,online_course_student_data_1!J751)</f>
        <v>76</v>
      </c>
      <c r="K751">
        <f>IF(online_course_student_data_1!K751&gt;10,online_course_student_data_1!K751/60,online_course_student_data_1!K751)</f>
        <v>2</v>
      </c>
      <c r="L751" t="s">
        <v>29</v>
      </c>
      <c r="M751" s="6">
        <f>IF(OR(ISBLANK(online_course_student_data_1!M751),online_course_student_data_1!M751&gt;5),MEDIAN(online_course_student_data_1!M:M),online_course_student_data_1!M751)</f>
        <v>4</v>
      </c>
      <c r="N751" s="5" t="str">
        <f>IF(AND(Table2[[#This Row],[Completed]]="Yes",Table2[[#This Row],[Feedback_Rating]]&gt;=4),"Yes","No")</f>
        <v>Yes</v>
      </c>
      <c r="O751" t="s">
        <v>2990</v>
      </c>
      <c r="P751">
        <f>LEN(Table2[[#This Row],[Session_Attendance]])-LEN(SUBSTITUTE(Table2[[#This Row],[Session_Attendance]],",",""))+1</f>
        <v>4</v>
      </c>
      <c r="Q751" t="str" cm="1">
        <f t="array" ref="Q751">_xlfn.IFS(AND(18&lt;=F751,F751&lt;=22),"Student",AND(23&lt;=F751,F751&lt;=30),"Early Career",AND(31&lt;=F751,F751&lt;=40),"Mid Career",TRUE,"Senior")</f>
        <v>Mid Career</v>
      </c>
      <c r="R751" t="str" cm="1">
        <f t="array" ref="R751">_xlfn.IFS(AND(0&lt;=J751+K751,J751+K751&lt;=5),"Low",AND(5&lt;=J751+K751,J751+K751&lt;=15),"Medium",TRUE,"High")</f>
        <v>High</v>
      </c>
    </row>
    <row r="752" spans="1:18" x14ac:dyDescent="0.3">
      <c r="A752" s="2" t="s">
        <v>2991</v>
      </c>
      <c r="B752" s="5" t="str">
        <f>PROPER(online_course_student_data_1!B752)</f>
        <v>Dawn Sims</v>
      </c>
      <c r="C752" t="s">
        <v>2993</v>
      </c>
      <c r="D752" s="5" t="s">
        <v>17</v>
      </c>
      <c r="E752" s="5" t="s">
        <v>70</v>
      </c>
      <c r="F752" s="6">
        <f>IF(OR(ISBLANK(online_course_student_data_1!F752),online_course_student_data_1!F752=0),FLOOR(AVERAGE(online_course_student_data_1!F:F),1),online_course_student_data_1!F752)</f>
        <v>34</v>
      </c>
      <c r="G752" s="1">
        <v>44823</v>
      </c>
      <c r="H752" s="5" t="s">
        <v>55</v>
      </c>
      <c r="I752" s="5" t="s">
        <v>56</v>
      </c>
      <c r="J752" s="6">
        <f>IF(online_course_student_data_1!J752&lt;1,online_course_student_data_1!J752*100,online_course_student_data_1!J752)</f>
        <v>18</v>
      </c>
      <c r="K752">
        <f>IF(online_course_student_data_1!K752&gt;10,online_course_student_data_1!K752/60,online_course_student_data_1!K752)</f>
        <v>1</v>
      </c>
      <c r="L752" t="s">
        <v>29</v>
      </c>
      <c r="M752" s="6">
        <f>IF(OR(ISBLANK(online_course_student_data_1!M752),online_course_student_data_1!M752&gt;5),MEDIAN(online_course_student_data_1!M:M),online_course_student_data_1!M752)</f>
        <v>1</v>
      </c>
      <c r="N752" s="5" t="str">
        <f>IF(AND(Table2[[#This Row],[Completed]]="Yes",Table2[[#This Row],[Feedback_Rating]]&gt;=4),"Yes","No")</f>
        <v>No</v>
      </c>
      <c r="O752" t="s">
        <v>2808</v>
      </c>
      <c r="P752">
        <f>LEN(Table2[[#This Row],[Session_Attendance]])-LEN(SUBSTITUTE(Table2[[#This Row],[Session_Attendance]],",",""))+1</f>
        <v>5</v>
      </c>
      <c r="Q752" t="str" cm="1">
        <f t="array" ref="Q752">_xlfn.IFS(AND(18&lt;=F752,F752&lt;=22),"Student",AND(23&lt;=F752,F752&lt;=30),"Early Career",AND(31&lt;=F752,F752&lt;=40),"Mid Career",TRUE,"Senior")</f>
        <v>Mid Career</v>
      </c>
      <c r="R752" t="str" cm="1">
        <f t="array" ref="R752">_xlfn.IFS(AND(0&lt;=J752+K752,J752+K752&lt;=5),"Low",AND(5&lt;=J752+K752,J752+K752&lt;=15),"Medium",TRUE,"High")</f>
        <v>High</v>
      </c>
    </row>
    <row r="753" spans="1:18" x14ac:dyDescent="0.3">
      <c r="A753" s="3" t="s">
        <v>2994</v>
      </c>
      <c r="B753" s="5" t="str">
        <f>PROPER(online_course_student_data_1!B753)</f>
        <v>Steven Davis</v>
      </c>
      <c r="C753" t="s">
        <v>2996</v>
      </c>
      <c r="D753" s="5" t="s">
        <v>91</v>
      </c>
      <c r="E753" s="5" t="s">
        <v>48</v>
      </c>
      <c r="F753" s="6">
        <f>IF(OR(ISBLANK(online_course_student_data_1!F753),online_course_student_data_1!F753=0),FLOOR(AVERAGE(online_course_student_data_1!F:F),1),online_course_student_data_1!F753)</f>
        <v>15</v>
      </c>
      <c r="G753" s="1">
        <v>45350</v>
      </c>
      <c r="H753" s="5" t="s">
        <v>229</v>
      </c>
      <c r="I753" s="5" t="s">
        <v>142</v>
      </c>
      <c r="J753" s="6">
        <f>IF(online_course_student_data_1!J753&lt;1,online_course_student_data_1!J753*100,online_course_student_data_1!J753)</f>
        <v>96</v>
      </c>
      <c r="K753">
        <f>IF(online_course_student_data_1!K753&gt;10,online_course_student_data_1!K753/60,online_course_student_data_1!K753)</f>
        <v>2</v>
      </c>
      <c r="L753" t="s">
        <v>36</v>
      </c>
      <c r="M753" s="6">
        <f>IF(OR(ISBLANK(online_course_student_data_1!M753),online_course_student_data_1!M753&gt;5),MEDIAN(online_course_student_data_1!M:M),online_course_student_data_1!M753)</f>
        <v>3</v>
      </c>
      <c r="N753" s="5" t="str">
        <f>IF(AND(Table2[[#This Row],[Completed]]="Yes",Table2[[#This Row],[Feedback_Rating]]&gt;=4),"Yes","No")</f>
        <v>No</v>
      </c>
      <c r="O753" t="s">
        <v>2997</v>
      </c>
      <c r="P753">
        <f>LEN(Table2[[#This Row],[Session_Attendance]])-LEN(SUBSTITUTE(Table2[[#This Row],[Session_Attendance]],",",""))+1</f>
        <v>2</v>
      </c>
      <c r="Q753" t="str" cm="1">
        <f t="array" ref="Q753">_xlfn.IFS(AND(18&lt;=F753,F753&lt;=22),"Student",AND(23&lt;=F753,F753&lt;=30),"Early Career",AND(31&lt;=F753,F753&lt;=40),"Mid Career",TRUE,"Senior")</f>
        <v>Senior</v>
      </c>
      <c r="R753" t="str" cm="1">
        <f t="array" ref="R753">_xlfn.IFS(AND(0&lt;=J753+K753,J753+K753&lt;=5),"Low",AND(5&lt;=J753+K753,J753+K753&lt;=15),"Medium",TRUE,"High")</f>
        <v>High</v>
      </c>
    </row>
    <row r="754" spans="1:18" x14ac:dyDescent="0.3">
      <c r="A754" s="2" t="s">
        <v>2998</v>
      </c>
      <c r="B754" s="5" t="str">
        <f>PROPER(online_course_student_data_1!B754)</f>
        <v>Ruth Mcdaniel</v>
      </c>
      <c r="C754" t="s">
        <v>3000</v>
      </c>
      <c r="D754" s="5" t="s">
        <v>91</v>
      </c>
      <c r="E754" s="5" t="s">
        <v>26</v>
      </c>
      <c r="F754" s="6">
        <f>IF(OR(ISBLANK(online_course_student_data_1!F754),online_course_student_data_1!F754=0),FLOOR(AVERAGE(online_course_student_data_1!F:F),1),online_course_student_data_1!F754)</f>
        <v>15</v>
      </c>
      <c r="G754" s="1">
        <v>45663</v>
      </c>
      <c r="H754" s="5" t="s">
        <v>55</v>
      </c>
      <c r="I754" s="5" t="s">
        <v>56</v>
      </c>
      <c r="J754" s="6">
        <f>IF(online_course_student_data_1!J754&lt;1,online_course_student_data_1!J754*100,online_course_student_data_1!J754)</f>
        <v>76</v>
      </c>
      <c r="K754">
        <f>IF(online_course_student_data_1!K754&gt;10,online_course_student_data_1!K754/60,online_course_student_data_1!K754)</f>
        <v>1.5</v>
      </c>
      <c r="L754" t="s">
        <v>36</v>
      </c>
      <c r="M754" s="6">
        <f>IF(OR(ISBLANK(online_course_student_data_1!M754),online_course_student_data_1!M754&gt;5),MEDIAN(online_course_student_data_1!M:M),online_course_student_data_1!M754)</f>
        <v>2</v>
      </c>
      <c r="N754" s="5" t="str">
        <f>IF(AND(Table2[[#This Row],[Completed]]="Yes",Table2[[#This Row],[Feedback_Rating]]&gt;=4),"Yes","No")</f>
        <v>No</v>
      </c>
      <c r="O754" t="s">
        <v>3001</v>
      </c>
      <c r="P754">
        <f>LEN(Table2[[#This Row],[Session_Attendance]])-LEN(SUBSTITUTE(Table2[[#This Row],[Session_Attendance]],",",""))+1</f>
        <v>7</v>
      </c>
      <c r="Q754" t="str" cm="1">
        <f t="array" ref="Q754">_xlfn.IFS(AND(18&lt;=F754,F754&lt;=22),"Student",AND(23&lt;=F754,F754&lt;=30),"Early Career",AND(31&lt;=F754,F754&lt;=40),"Mid Career",TRUE,"Senior")</f>
        <v>Senior</v>
      </c>
      <c r="R754" t="str" cm="1">
        <f t="array" ref="R754">_xlfn.IFS(AND(0&lt;=J754+K754,J754+K754&lt;=5),"Low",AND(5&lt;=J754+K754,J754+K754&lt;=15),"Medium",TRUE,"High")</f>
        <v>High</v>
      </c>
    </row>
    <row r="755" spans="1:18" x14ac:dyDescent="0.3">
      <c r="A755" s="3" t="s">
        <v>3002</v>
      </c>
      <c r="B755" s="5" t="str">
        <f>PROPER(online_course_student_data_1!B755)</f>
        <v>Brett Cruz</v>
      </c>
      <c r="C755" t="s">
        <v>3004</v>
      </c>
      <c r="D755" s="5" t="s">
        <v>91</v>
      </c>
      <c r="E755" s="5" t="s">
        <v>42</v>
      </c>
      <c r="F755" s="6">
        <f>IF(OR(ISBLANK(online_course_student_data_1!F755),online_course_student_data_1!F755=0),FLOOR(AVERAGE(online_course_student_data_1!F:F),1),online_course_student_data_1!F755)</f>
        <v>15</v>
      </c>
      <c r="G755" s="1">
        <v>45476</v>
      </c>
      <c r="H755" s="5" t="s">
        <v>34</v>
      </c>
      <c r="I755" s="5" t="s">
        <v>35</v>
      </c>
      <c r="J755" s="6">
        <f>IF(online_course_student_data_1!J755&lt;1,online_course_student_data_1!J755*100,online_course_student_data_1!J755)</f>
        <v>63</v>
      </c>
      <c r="K755">
        <f>IF(online_course_student_data_1!K755&gt;10,online_course_student_data_1!K755/60,online_course_student_data_1!K755)</f>
        <v>2</v>
      </c>
      <c r="L755" t="s">
        <v>36</v>
      </c>
      <c r="M755" s="6">
        <f>IF(OR(ISBLANK(online_course_student_data_1!M755),online_course_student_data_1!M755&gt;5),MEDIAN(online_course_student_data_1!M:M),online_course_student_data_1!M755)</f>
        <v>4</v>
      </c>
      <c r="N755" s="5" t="str">
        <f>IF(AND(Table2[[#This Row],[Completed]]="Yes",Table2[[#This Row],[Feedback_Rating]]&gt;=4),"Yes","No")</f>
        <v>No</v>
      </c>
      <c r="O755" t="s">
        <v>3005</v>
      </c>
      <c r="P755">
        <f>LEN(Table2[[#This Row],[Session_Attendance]])-LEN(SUBSTITUTE(Table2[[#This Row],[Session_Attendance]],",",""))+1</f>
        <v>3</v>
      </c>
      <c r="Q755" t="str" cm="1">
        <f t="array" ref="Q755">_xlfn.IFS(AND(18&lt;=F755,F755&lt;=22),"Student",AND(23&lt;=F755,F755&lt;=30),"Early Career",AND(31&lt;=F755,F755&lt;=40),"Mid Career",TRUE,"Senior")</f>
        <v>Senior</v>
      </c>
      <c r="R755" t="str" cm="1">
        <f t="array" ref="R755">_xlfn.IFS(AND(0&lt;=J755+K755,J755+K755&lt;=5),"Low",AND(5&lt;=J755+K755,J755+K755&lt;=15),"Medium",TRUE,"High")</f>
        <v>High</v>
      </c>
    </row>
    <row r="756" spans="1:18" x14ac:dyDescent="0.3">
      <c r="A756" s="2" t="s">
        <v>3006</v>
      </c>
      <c r="B756" s="5" t="str">
        <f>PROPER(online_course_student_data_1!B756)</f>
        <v>Alexandra Conner</v>
      </c>
      <c r="C756" t="s">
        <v>3008</v>
      </c>
      <c r="D756" s="5" t="s">
        <v>91</v>
      </c>
      <c r="E756" s="5" t="s">
        <v>26</v>
      </c>
      <c r="F756" s="6">
        <f>IF(OR(ISBLANK(online_course_student_data_1!F756),online_course_student_data_1!F756=0),FLOOR(AVERAGE(online_course_student_data_1!F:F),1),online_course_student_data_1!F756)</f>
        <v>42</v>
      </c>
      <c r="G756" s="1">
        <v>44879</v>
      </c>
      <c r="H756" s="5" t="s">
        <v>141</v>
      </c>
      <c r="I756" s="5" t="s">
        <v>142</v>
      </c>
      <c r="J756" s="6">
        <f>IF(online_course_student_data_1!J756&lt;1,online_course_student_data_1!J756*100,online_course_student_data_1!J756)</f>
        <v>12</v>
      </c>
      <c r="K756">
        <f>IF(online_course_student_data_1!K756&gt;10,online_course_student_data_1!K756/60,online_course_student_data_1!K756)</f>
        <v>1</v>
      </c>
      <c r="L756" t="s">
        <v>36</v>
      </c>
      <c r="M756" s="6">
        <f>IF(OR(ISBLANK(online_course_student_data_1!M756),online_course_student_data_1!M756&gt;5),MEDIAN(online_course_student_data_1!M:M),online_course_student_data_1!M756)</f>
        <v>1</v>
      </c>
      <c r="N756" s="5" t="str">
        <f>IF(AND(Table2[[#This Row],[Completed]]="Yes",Table2[[#This Row],[Feedback_Rating]]&gt;=4),"Yes","No")</f>
        <v>No</v>
      </c>
      <c r="O756" t="s">
        <v>3009</v>
      </c>
      <c r="P756">
        <f>LEN(Table2[[#This Row],[Session_Attendance]])-LEN(SUBSTITUTE(Table2[[#This Row],[Session_Attendance]],",",""))+1</f>
        <v>8</v>
      </c>
      <c r="Q756" t="str" cm="1">
        <f t="array" ref="Q756">_xlfn.IFS(AND(18&lt;=F756,F756&lt;=22),"Student",AND(23&lt;=F756,F756&lt;=30),"Early Career",AND(31&lt;=F756,F756&lt;=40),"Mid Career",TRUE,"Senior")</f>
        <v>Senior</v>
      </c>
      <c r="R756" t="str" cm="1">
        <f t="array" ref="R756">_xlfn.IFS(AND(0&lt;=J756+K756,J756+K756&lt;=5),"Low",AND(5&lt;=J756+K756,J756+K756&lt;=15),"Medium",TRUE,"High")</f>
        <v>Medium</v>
      </c>
    </row>
    <row r="757" spans="1:18" x14ac:dyDescent="0.3">
      <c r="A757" s="3" t="s">
        <v>3010</v>
      </c>
      <c r="B757" s="5" t="str">
        <f>PROPER(online_course_student_data_1!B757)</f>
        <v>David Stephens</v>
      </c>
      <c r="C757" t="s">
        <v>4733</v>
      </c>
      <c r="D757" s="5" t="s">
        <v>91</v>
      </c>
      <c r="E757" s="5" t="s">
        <v>26</v>
      </c>
      <c r="F757" s="6">
        <f>IF(OR(ISBLANK(online_course_student_data_1!F757),online_course_student_data_1!F757=0),FLOOR(AVERAGE(online_course_student_data_1!F:F),1),online_course_student_data_1!F757)</f>
        <v>44</v>
      </c>
      <c r="G757" s="1">
        <v>45348</v>
      </c>
      <c r="H757" s="5" t="s">
        <v>34</v>
      </c>
      <c r="I757" s="5" t="s">
        <v>35</v>
      </c>
      <c r="J757" s="6">
        <f>IF(online_course_student_data_1!J757&lt;1,online_course_student_data_1!J757*100,online_course_student_data_1!J757)</f>
        <v>1</v>
      </c>
      <c r="K757">
        <f>IF(online_course_student_data_1!K757&gt;10,online_course_student_data_1!K757/60,online_course_student_data_1!K757)</f>
        <v>1</v>
      </c>
      <c r="L757" t="s">
        <v>36</v>
      </c>
      <c r="M757" s="6">
        <f>IF(OR(ISBLANK(online_course_student_data_1!M757),online_course_student_data_1!M757&gt;5),MEDIAN(online_course_student_data_1!M:M),online_course_student_data_1!M757)</f>
        <v>3</v>
      </c>
      <c r="N757" s="5" t="str">
        <f>IF(AND(Table2[[#This Row],[Completed]]="Yes",Table2[[#This Row],[Feedback_Rating]]&gt;=4),"Yes","No")</f>
        <v>No</v>
      </c>
      <c r="O757" t="s">
        <v>3012</v>
      </c>
      <c r="P757">
        <f>LEN(Table2[[#This Row],[Session_Attendance]])-LEN(SUBSTITUTE(Table2[[#This Row],[Session_Attendance]],",",""))+1</f>
        <v>4</v>
      </c>
      <c r="Q757" t="str" cm="1">
        <f t="array" ref="Q757">_xlfn.IFS(AND(18&lt;=F757,F757&lt;=22),"Student",AND(23&lt;=F757,F757&lt;=30),"Early Career",AND(31&lt;=F757,F757&lt;=40),"Mid Career",TRUE,"Senior")</f>
        <v>Senior</v>
      </c>
      <c r="R757" t="str" cm="1">
        <f t="array" ref="R757">_xlfn.IFS(AND(0&lt;=J757+K757,J757+K757&lt;=5),"Low",AND(5&lt;=J757+K757,J757+K757&lt;=15),"Medium",TRUE,"High")</f>
        <v>Low</v>
      </c>
    </row>
    <row r="758" spans="1:18" x14ac:dyDescent="0.3">
      <c r="A758" s="2" t="s">
        <v>3013</v>
      </c>
      <c r="B758" s="5" t="str">
        <f>PROPER(online_course_student_data_1!B758)</f>
        <v>Ashley Phillips</v>
      </c>
      <c r="C758" t="s">
        <v>3015</v>
      </c>
      <c r="D758" s="5" t="s">
        <v>17</v>
      </c>
      <c r="E758" s="5" t="s">
        <v>48</v>
      </c>
      <c r="F758" s="6">
        <f>IF(OR(ISBLANK(online_course_student_data_1!F758),online_course_student_data_1!F758=0),FLOOR(AVERAGE(online_course_student_data_1!F:F),1),online_course_student_data_1!F758)</f>
        <v>15</v>
      </c>
      <c r="G758" s="1">
        <v>45073</v>
      </c>
      <c r="H758" s="5" t="s">
        <v>55</v>
      </c>
      <c r="I758" s="5" t="s">
        <v>56</v>
      </c>
      <c r="J758" s="6">
        <f>IF(online_course_student_data_1!J758&lt;1,online_course_student_data_1!J758*100,online_course_student_data_1!J758)</f>
        <v>69</v>
      </c>
      <c r="K758">
        <f>IF(online_course_student_data_1!K758&gt;10,online_course_student_data_1!K758/60,online_course_student_data_1!K758)</f>
        <v>2</v>
      </c>
      <c r="L758" t="s">
        <v>29</v>
      </c>
      <c r="M758" s="6">
        <f>IF(OR(ISBLANK(online_course_student_data_1!M758),online_course_student_data_1!M758&gt;5),MEDIAN(online_course_student_data_1!M:M),online_course_student_data_1!M758)</f>
        <v>4</v>
      </c>
      <c r="N758" s="5" t="str">
        <f>IF(AND(Table2[[#This Row],[Completed]]="Yes",Table2[[#This Row],[Feedback_Rating]]&gt;=4),"Yes","No")</f>
        <v>Yes</v>
      </c>
      <c r="O758" t="s">
        <v>3016</v>
      </c>
      <c r="P758">
        <f>LEN(Table2[[#This Row],[Session_Attendance]])-LEN(SUBSTITUTE(Table2[[#This Row],[Session_Attendance]],",",""))+1</f>
        <v>7</v>
      </c>
      <c r="Q758" t="str" cm="1">
        <f t="array" ref="Q758">_xlfn.IFS(AND(18&lt;=F758,F758&lt;=22),"Student",AND(23&lt;=F758,F758&lt;=30),"Early Career",AND(31&lt;=F758,F758&lt;=40),"Mid Career",TRUE,"Senior")</f>
        <v>Senior</v>
      </c>
      <c r="R758" t="str" cm="1">
        <f t="array" ref="R758">_xlfn.IFS(AND(0&lt;=J758+K758,J758+K758&lt;=5),"Low",AND(5&lt;=J758+K758,J758+K758&lt;=15),"Medium",TRUE,"High")</f>
        <v>High</v>
      </c>
    </row>
    <row r="759" spans="1:18" x14ac:dyDescent="0.3">
      <c r="A759" s="3" t="s">
        <v>3017</v>
      </c>
      <c r="B759" s="5" t="str">
        <f>PROPER(online_course_student_data_1!B759)</f>
        <v>Thomas Cohen</v>
      </c>
      <c r="C759" t="s">
        <v>3019</v>
      </c>
      <c r="D759" s="5" t="s">
        <v>17</v>
      </c>
      <c r="E759" s="5" t="s">
        <v>70</v>
      </c>
      <c r="F759" s="6">
        <f>IF(OR(ISBLANK(online_course_student_data_1!F759),online_course_student_data_1!F759=0),FLOOR(AVERAGE(online_course_student_data_1!F:F),1),online_course_student_data_1!F759)</f>
        <v>43</v>
      </c>
      <c r="G759" s="1">
        <v>45321</v>
      </c>
      <c r="H759" s="5" t="s">
        <v>86</v>
      </c>
      <c r="I759" s="5" t="s">
        <v>28</v>
      </c>
      <c r="J759" s="6">
        <f>IF(online_course_student_data_1!J759&lt;1,online_course_student_data_1!J759*100,online_course_student_data_1!J759)</f>
        <v>84</v>
      </c>
      <c r="K759">
        <f>IF(online_course_student_data_1!K759&gt;10,online_course_student_data_1!K759/60,online_course_student_data_1!K759)</f>
        <v>2</v>
      </c>
      <c r="L759" t="s">
        <v>29</v>
      </c>
      <c r="M759" s="6">
        <f>IF(OR(ISBLANK(online_course_student_data_1!M759),online_course_student_data_1!M759&gt;5),MEDIAN(online_course_student_data_1!M:M),online_course_student_data_1!M759)</f>
        <v>4</v>
      </c>
      <c r="N759" s="5" t="str">
        <f>IF(AND(Table2[[#This Row],[Completed]]="Yes",Table2[[#This Row],[Feedback_Rating]]&gt;=4),"Yes","No")</f>
        <v>Yes</v>
      </c>
      <c r="O759" t="s">
        <v>3020</v>
      </c>
      <c r="P759">
        <f>LEN(Table2[[#This Row],[Session_Attendance]])-LEN(SUBSTITUTE(Table2[[#This Row],[Session_Attendance]],",",""))+1</f>
        <v>7</v>
      </c>
      <c r="Q759" t="str" cm="1">
        <f t="array" ref="Q759">_xlfn.IFS(AND(18&lt;=F759,F759&lt;=22),"Student",AND(23&lt;=F759,F759&lt;=30),"Early Career",AND(31&lt;=F759,F759&lt;=40),"Mid Career",TRUE,"Senior")</f>
        <v>Senior</v>
      </c>
      <c r="R759" t="str" cm="1">
        <f t="array" ref="R759">_xlfn.IFS(AND(0&lt;=J759+K759,J759+K759&lt;=5),"Low",AND(5&lt;=J759+K759,J759+K759&lt;=15),"Medium",TRUE,"High")</f>
        <v>High</v>
      </c>
    </row>
    <row r="760" spans="1:18" x14ac:dyDescent="0.3">
      <c r="A760" s="2" t="s">
        <v>3021</v>
      </c>
      <c r="B760" s="5" t="str">
        <f>PROPER(online_course_student_data_1!B760)</f>
        <v>Tamara Huang</v>
      </c>
      <c r="C760" t="s">
        <v>3023</v>
      </c>
      <c r="D760" s="5" t="s">
        <v>91</v>
      </c>
      <c r="E760" s="5" t="s">
        <v>42</v>
      </c>
      <c r="F760" s="6">
        <f>IF(OR(ISBLANK(online_course_student_data_1!F760),online_course_student_data_1!F760=0),FLOOR(AVERAGE(online_course_student_data_1!F:F),1),online_course_student_data_1!F760)</f>
        <v>15</v>
      </c>
      <c r="G760" s="1">
        <v>44776</v>
      </c>
      <c r="H760" s="5" t="s">
        <v>65</v>
      </c>
      <c r="I760" s="5" t="s">
        <v>28</v>
      </c>
      <c r="J760" s="6">
        <f>IF(online_course_student_data_1!J760&lt;1,online_course_student_data_1!J760*100,online_course_student_data_1!J760)</f>
        <v>79</v>
      </c>
      <c r="K760">
        <f>IF(online_course_student_data_1!K760&gt;10,online_course_student_data_1!K760/60,online_course_student_data_1!K760)</f>
        <v>2</v>
      </c>
      <c r="L760" t="s">
        <v>36</v>
      </c>
      <c r="M760" s="6">
        <f>IF(OR(ISBLANK(online_course_student_data_1!M760),online_course_student_data_1!M760&gt;5),MEDIAN(online_course_student_data_1!M:M),online_course_student_data_1!M760)</f>
        <v>5</v>
      </c>
      <c r="N760" s="5" t="str">
        <f>IF(AND(Table2[[#This Row],[Completed]]="Yes",Table2[[#This Row],[Feedback_Rating]]&gt;=4),"Yes","No")</f>
        <v>No</v>
      </c>
      <c r="O760" t="s">
        <v>473</v>
      </c>
      <c r="P760">
        <f>LEN(Table2[[#This Row],[Session_Attendance]])-LEN(SUBSTITUTE(Table2[[#This Row],[Session_Attendance]],",",""))+1</f>
        <v>2</v>
      </c>
      <c r="Q760" t="str" cm="1">
        <f t="array" ref="Q760">_xlfn.IFS(AND(18&lt;=F760,F760&lt;=22),"Student",AND(23&lt;=F760,F760&lt;=30),"Early Career",AND(31&lt;=F760,F760&lt;=40),"Mid Career",TRUE,"Senior")</f>
        <v>Senior</v>
      </c>
      <c r="R760" t="str" cm="1">
        <f t="array" ref="R760">_xlfn.IFS(AND(0&lt;=J760+K760,J760+K760&lt;=5),"Low",AND(5&lt;=J760+K760,J760+K760&lt;=15),"Medium",TRUE,"High")</f>
        <v>High</v>
      </c>
    </row>
    <row r="761" spans="1:18" x14ac:dyDescent="0.3">
      <c r="A761" s="3" t="s">
        <v>3024</v>
      </c>
      <c r="B761" s="5" t="str">
        <f>PROPER(online_course_student_data_1!B761)</f>
        <v>Thomas Stanley</v>
      </c>
      <c r="C761" t="s">
        <v>3026</v>
      </c>
      <c r="D761" s="5" t="s">
        <v>91</v>
      </c>
      <c r="E761" s="5" t="s">
        <v>70</v>
      </c>
      <c r="F761" s="6">
        <f>IF(OR(ISBLANK(online_course_student_data_1!F761),online_course_student_data_1!F761=0),FLOOR(AVERAGE(online_course_student_data_1!F:F),1),online_course_student_data_1!F761)</f>
        <v>15</v>
      </c>
      <c r="G761" s="1">
        <v>45628</v>
      </c>
      <c r="H761" s="5" t="s">
        <v>65</v>
      </c>
      <c r="I761" s="5" t="s">
        <v>28</v>
      </c>
      <c r="J761" s="6">
        <f>IF(online_course_student_data_1!J761&lt;1,online_course_student_data_1!J761*100,online_course_student_data_1!J761)</f>
        <v>15</v>
      </c>
      <c r="K761">
        <f>IF(online_course_student_data_1!K761&gt;10,online_course_student_data_1!K761/60,online_course_student_data_1!K761)</f>
        <v>1.5</v>
      </c>
      <c r="L761" t="s">
        <v>29</v>
      </c>
      <c r="M761" s="6">
        <f>IF(OR(ISBLANK(online_course_student_data_1!M761),online_course_student_data_1!M761&gt;5),MEDIAN(online_course_student_data_1!M:M),online_course_student_data_1!M761)</f>
        <v>3</v>
      </c>
      <c r="N761" s="5" t="str">
        <f>IF(AND(Table2[[#This Row],[Completed]]="Yes",Table2[[#This Row],[Feedback_Rating]]&gt;=4),"Yes","No")</f>
        <v>No</v>
      </c>
      <c r="O761" t="s">
        <v>3027</v>
      </c>
      <c r="P761">
        <f>LEN(Table2[[#This Row],[Session_Attendance]])-LEN(SUBSTITUTE(Table2[[#This Row],[Session_Attendance]],",",""))+1</f>
        <v>2</v>
      </c>
      <c r="Q761" t="str" cm="1">
        <f t="array" ref="Q761">_xlfn.IFS(AND(18&lt;=F761,F761&lt;=22),"Student",AND(23&lt;=F761,F761&lt;=30),"Early Career",AND(31&lt;=F761,F761&lt;=40),"Mid Career",TRUE,"Senior")</f>
        <v>Senior</v>
      </c>
      <c r="R761" t="str" cm="1">
        <f t="array" ref="R761">_xlfn.IFS(AND(0&lt;=J761+K761,J761+K761&lt;=5),"Low",AND(5&lt;=J761+K761,J761+K761&lt;=15),"Medium",TRUE,"High")</f>
        <v>High</v>
      </c>
    </row>
    <row r="762" spans="1:18" x14ac:dyDescent="0.3">
      <c r="A762" s="2" t="s">
        <v>3028</v>
      </c>
      <c r="B762" s="5" t="str">
        <f>PROPER(online_course_student_data_1!B762)</f>
        <v>Robert Bray</v>
      </c>
      <c r="C762" t="s">
        <v>3030</v>
      </c>
      <c r="D762" s="5" t="s">
        <v>91</v>
      </c>
      <c r="E762" s="5" t="s">
        <v>26</v>
      </c>
      <c r="F762" s="6">
        <f>IF(OR(ISBLANK(online_course_student_data_1!F762),online_course_student_data_1!F762=0),FLOOR(AVERAGE(online_course_student_data_1!F:F),1),online_course_student_data_1!F762)</f>
        <v>18</v>
      </c>
      <c r="G762" s="1">
        <v>45676</v>
      </c>
      <c r="H762" s="5" t="s">
        <v>49</v>
      </c>
      <c r="I762" s="5" t="s">
        <v>35</v>
      </c>
      <c r="J762" s="6">
        <f>IF(online_course_student_data_1!J762&lt;1,online_course_student_data_1!J762*100,online_course_student_data_1!J762)</f>
        <v>53</v>
      </c>
      <c r="K762">
        <f>IF(online_course_student_data_1!K762&gt;10,online_course_student_data_1!K762/60,online_course_student_data_1!K762)</f>
        <v>2</v>
      </c>
      <c r="L762" t="s">
        <v>29</v>
      </c>
      <c r="M762" s="6">
        <f>IF(OR(ISBLANK(online_course_student_data_1!M762),online_course_student_data_1!M762&gt;5),MEDIAN(online_course_student_data_1!M:M),online_course_student_data_1!M762)</f>
        <v>4</v>
      </c>
      <c r="N762" s="5" t="str">
        <f>IF(AND(Table2[[#This Row],[Completed]]="Yes",Table2[[#This Row],[Feedback_Rating]]&gt;=4),"Yes","No")</f>
        <v>Yes</v>
      </c>
      <c r="O762" t="s">
        <v>3031</v>
      </c>
      <c r="P762">
        <f>LEN(Table2[[#This Row],[Session_Attendance]])-LEN(SUBSTITUTE(Table2[[#This Row],[Session_Attendance]],",",""))+1</f>
        <v>5</v>
      </c>
      <c r="Q762" t="str" cm="1">
        <f t="array" ref="Q762">_xlfn.IFS(AND(18&lt;=F762,F762&lt;=22),"Student",AND(23&lt;=F762,F762&lt;=30),"Early Career",AND(31&lt;=F762,F762&lt;=40),"Mid Career",TRUE,"Senior")</f>
        <v>Student</v>
      </c>
      <c r="R762" t="str" cm="1">
        <f t="array" ref="R762">_xlfn.IFS(AND(0&lt;=J762+K762,J762+K762&lt;=5),"Low",AND(5&lt;=J762+K762,J762+K762&lt;=15),"Medium",TRUE,"High")</f>
        <v>High</v>
      </c>
    </row>
    <row r="763" spans="1:18" x14ac:dyDescent="0.3">
      <c r="A763" s="3" t="s">
        <v>3032</v>
      </c>
      <c r="B763" s="5" t="str">
        <f>PROPER(online_course_student_data_1!B763)</f>
        <v>John Dudley Dds</v>
      </c>
      <c r="C763" t="s">
        <v>3034</v>
      </c>
      <c r="D763" s="5" t="s">
        <v>17</v>
      </c>
      <c r="E763" s="5" t="s">
        <v>70</v>
      </c>
      <c r="F763" s="6">
        <f>IF(OR(ISBLANK(online_course_student_data_1!F763),online_course_student_data_1!F763=0),FLOOR(AVERAGE(online_course_student_data_1!F:F),1),online_course_student_data_1!F763)</f>
        <v>44</v>
      </c>
      <c r="G763" s="1">
        <v>44940</v>
      </c>
      <c r="H763" s="5" t="s">
        <v>27</v>
      </c>
      <c r="I763" s="5" t="s">
        <v>28</v>
      </c>
      <c r="J763" s="6">
        <f>IF(online_course_student_data_1!J763&lt;1,online_course_student_data_1!J763*100,online_course_student_data_1!J763)</f>
        <v>73</v>
      </c>
      <c r="K763">
        <f>IF(online_course_student_data_1!K763&gt;10,online_course_student_data_1!K763/60,online_course_student_data_1!K763)</f>
        <v>2</v>
      </c>
      <c r="L763" t="s">
        <v>29</v>
      </c>
      <c r="M763" s="6">
        <f>IF(OR(ISBLANK(online_course_student_data_1!M763),online_course_student_data_1!M763&gt;5),MEDIAN(online_course_student_data_1!M:M),online_course_student_data_1!M763)</f>
        <v>4</v>
      </c>
      <c r="N763" s="5" t="str">
        <f>IF(AND(Table2[[#This Row],[Completed]]="Yes",Table2[[#This Row],[Feedback_Rating]]&gt;=4),"Yes","No")</f>
        <v>Yes</v>
      </c>
      <c r="O763" t="s">
        <v>3035</v>
      </c>
      <c r="P763">
        <f>LEN(Table2[[#This Row],[Session_Attendance]])-LEN(SUBSTITUTE(Table2[[#This Row],[Session_Attendance]],",",""))+1</f>
        <v>6</v>
      </c>
      <c r="Q763" t="str" cm="1">
        <f t="array" ref="Q763">_xlfn.IFS(AND(18&lt;=F763,F763&lt;=22),"Student",AND(23&lt;=F763,F763&lt;=30),"Early Career",AND(31&lt;=F763,F763&lt;=40),"Mid Career",TRUE,"Senior")</f>
        <v>Senior</v>
      </c>
      <c r="R763" t="str" cm="1">
        <f t="array" ref="R763">_xlfn.IFS(AND(0&lt;=J763+K763,J763+K763&lt;=5),"Low",AND(5&lt;=J763+K763,J763+K763&lt;=15),"Medium",TRUE,"High")</f>
        <v>High</v>
      </c>
    </row>
    <row r="764" spans="1:18" x14ac:dyDescent="0.3">
      <c r="A764" s="2" t="s">
        <v>3036</v>
      </c>
      <c r="B764" s="5" t="str">
        <f>PROPER(online_course_student_data_1!B764)</f>
        <v>Kim Underwood</v>
      </c>
      <c r="C764" t="s">
        <v>3038</v>
      </c>
      <c r="D764" s="5" t="s">
        <v>91</v>
      </c>
      <c r="E764" s="5" t="s">
        <v>26</v>
      </c>
      <c r="F764" s="6">
        <f>IF(OR(ISBLANK(online_course_student_data_1!F764),online_course_student_data_1!F764=0),FLOOR(AVERAGE(online_course_student_data_1!F:F),1),online_course_student_data_1!F764)</f>
        <v>15</v>
      </c>
      <c r="G764" s="1">
        <v>45253</v>
      </c>
      <c r="H764" s="5" t="s">
        <v>152</v>
      </c>
      <c r="I764" s="5" t="s">
        <v>56</v>
      </c>
      <c r="J764" s="6">
        <f>IF(online_course_student_data_1!J764&lt;1,online_course_student_data_1!J764*100,online_course_student_data_1!J764)</f>
        <v>40</v>
      </c>
      <c r="K764">
        <f>IF(online_course_student_data_1!K764&gt;10,online_course_student_data_1!K764/60,online_course_student_data_1!K764)</f>
        <v>1</v>
      </c>
      <c r="L764" t="s">
        <v>36</v>
      </c>
      <c r="M764" s="6">
        <f>IF(OR(ISBLANK(online_course_student_data_1!M764),online_course_student_data_1!M764&gt;5),MEDIAN(online_course_student_data_1!M:M),online_course_student_data_1!M764)</f>
        <v>5</v>
      </c>
      <c r="N764" s="5" t="str">
        <f>IF(AND(Table2[[#This Row],[Completed]]="Yes",Table2[[#This Row],[Feedback_Rating]]&gt;=4),"Yes","No")</f>
        <v>No</v>
      </c>
      <c r="O764" t="s">
        <v>3039</v>
      </c>
      <c r="P764">
        <f>LEN(Table2[[#This Row],[Session_Attendance]])-LEN(SUBSTITUTE(Table2[[#This Row],[Session_Attendance]],",",""))+1</f>
        <v>7</v>
      </c>
      <c r="Q764" t="str" cm="1">
        <f t="array" ref="Q764">_xlfn.IFS(AND(18&lt;=F764,F764&lt;=22),"Student",AND(23&lt;=F764,F764&lt;=30),"Early Career",AND(31&lt;=F764,F764&lt;=40),"Mid Career",TRUE,"Senior")</f>
        <v>Senior</v>
      </c>
      <c r="R764" t="str" cm="1">
        <f t="array" ref="R764">_xlfn.IFS(AND(0&lt;=J764+K764,J764+K764&lt;=5),"Low",AND(5&lt;=J764+K764,J764+K764&lt;=15),"Medium",TRUE,"High")</f>
        <v>High</v>
      </c>
    </row>
    <row r="765" spans="1:18" x14ac:dyDescent="0.3">
      <c r="A765" s="3" t="s">
        <v>3040</v>
      </c>
      <c r="B765" s="5" t="str">
        <f>PROPER(online_course_student_data_1!B765)</f>
        <v>Isaiah Harris</v>
      </c>
      <c r="C765" t="s">
        <v>3042</v>
      </c>
      <c r="D765" s="5" t="s">
        <v>91</v>
      </c>
      <c r="E765" s="5" t="s">
        <v>26</v>
      </c>
      <c r="F765" s="6">
        <f>IF(OR(ISBLANK(online_course_student_data_1!F765),online_course_student_data_1!F765=0),FLOOR(AVERAGE(online_course_student_data_1!F:F),1),online_course_student_data_1!F765)</f>
        <v>15</v>
      </c>
      <c r="G765" s="1">
        <v>45735</v>
      </c>
      <c r="H765" s="5" t="s">
        <v>71</v>
      </c>
      <c r="I765" s="5" t="s">
        <v>35</v>
      </c>
      <c r="J765" s="6">
        <f>IF(online_course_student_data_1!J765&lt;1,online_course_student_data_1!J765*100,online_course_student_data_1!J765)</f>
        <v>11</v>
      </c>
      <c r="K765">
        <f>IF(online_course_student_data_1!K765&gt;10,online_course_student_data_1!K765/60,online_course_student_data_1!K765)</f>
        <v>2</v>
      </c>
      <c r="L765" t="s">
        <v>29</v>
      </c>
      <c r="M765" s="6">
        <f>IF(OR(ISBLANK(online_course_student_data_1!M765),online_course_student_data_1!M765&gt;5),MEDIAN(online_course_student_data_1!M:M),online_course_student_data_1!M765)</f>
        <v>1</v>
      </c>
      <c r="N765" s="5" t="str">
        <f>IF(AND(Table2[[#This Row],[Completed]]="Yes",Table2[[#This Row],[Feedback_Rating]]&gt;=4),"Yes","No")</f>
        <v>No</v>
      </c>
      <c r="O765" t="s">
        <v>3043</v>
      </c>
      <c r="P765">
        <f>LEN(Table2[[#This Row],[Session_Attendance]])-LEN(SUBSTITUTE(Table2[[#This Row],[Session_Attendance]],",",""))+1</f>
        <v>3</v>
      </c>
      <c r="Q765" t="str" cm="1">
        <f t="array" ref="Q765">_xlfn.IFS(AND(18&lt;=F765,F765&lt;=22),"Student",AND(23&lt;=F765,F765&lt;=30),"Early Career",AND(31&lt;=F765,F765&lt;=40),"Mid Career",TRUE,"Senior")</f>
        <v>Senior</v>
      </c>
      <c r="R765" t="str" cm="1">
        <f t="array" ref="R765">_xlfn.IFS(AND(0&lt;=J765+K765,J765+K765&lt;=5),"Low",AND(5&lt;=J765+K765,J765+K765&lt;=15),"Medium",TRUE,"High")</f>
        <v>Medium</v>
      </c>
    </row>
    <row r="766" spans="1:18" x14ac:dyDescent="0.3">
      <c r="A766" s="2" t="s">
        <v>3044</v>
      </c>
      <c r="B766" s="5" t="str">
        <f>PROPER(online_course_student_data_1!B766)</f>
        <v>Tara Fisher</v>
      </c>
      <c r="C766" t="s">
        <v>3046</v>
      </c>
      <c r="D766" s="5" t="s">
        <v>17</v>
      </c>
      <c r="E766" s="5" t="s">
        <v>85</v>
      </c>
      <c r="F766" s="6">
        <f>IF(OR(ISBLANK(online_course_student_data_1!F766),online_course_student_data_1!F766=0),FLOOR(AVERAGE(online_course_student_data_1!F:F),1),online_course_student_data_1!F766)</f>
        <v>27</v>
      </c>
      <c r="G766" s="1">
        <v>45115</v>
      </c>
      <c r="H766" s="5" t="s">
        <v>65</v>
      </c>
      <c r="I766" s="5" t="s">
        <v>28</v>
      </c>
      <c r="J766" s="6">
        <f>IF(online_course_student_data_1!J766&lt;1,online_course_student_data_1!J766*100,online_course_student_data_1!J766)</f>
        <v>58</v>
      </c>
      <c r="K766">
        <f>IF(online_course_student_data_1!K766&gt;10,online_course_student_data_1!K766/60,online_course_student_data_1!K766)</f>
        <v>1</v>
      </c>
      <c r="L766" t="s">
        <v>36</v>
      </c>
      <c r="M766" s="6">
        <f>IF(OR(ISBLANK(online_course_student_data_1!M766),online_course_student_data_1!M766&gt;5),MEDIAN(online_course_student_data_1!M:M),online_course_student_data_1!M766)</f>
        <v>4</v>
      </c>
      <c r="N766" s="5" t="str">
        <f>IF(AND(Table2[[#This Row],[Completed]]="Yes",Table2[[#This Row],[Feedback_Rating]]&gt;=4),"Yes","No")</f>
        <v>No</v>
      </c>
      <c r="O766" t="s">
        <v>3047</v>
      </c>
      <c r="P766">
        <f>LEN(Table2[[#This Row],[Session_Attendance]])-LEN(SUBSTITUTE(Table2[[#This Row],[Session_Attendance]],",",""))+1</f>
        <v>1</v>
      </c>
      <c r="Q766" t="str" cm="1">
        <f t="array" ref="Q766">_xlfn.IFS(AND(18&lt;=F766,F766&lt;=22),"Student",AND(23&lt;=F766,F766&lt;=30),"Early Career",AND(31&lt;=F766,F766&lt;=40),"Mid Career",TRUE,"Senior")</f>
        <v>Early Career</v>
      </c>
      <c r="R766" t="str" cm="1">
        <f t="array" ref="R766">_xlfn.IFS(AND(0&lt;=J766+K766,J766+K766&lt;=5),"Low",AND(5&lt;=J766+K766,J766+K766&lt;=15),"Medium",TRUE,"High")</f>
        <v>High</v>
      </c>
    </row>
    <row r="767" spans="1:18" x14ac:dyDescent="0.3">
      <c r="A767" s="3" t="s">
        <v>3048</v>
      </c>
      <c r="B767" s="5" t="str">
        <f>PROPER(online_course_student_data_1!B767)</f>
        <v>Karen Wheeler</v>
      </c>
      <c r="C767" t="s">
        <v>3050</v>
      </c>
      <c r="D767" s="5" t="s">
        <v>17</v>
      </c>
      <c r="E767" s="5" t="s">
        <v>70</v>
      </c>
      <c r="F767" s="6">
        <f>IF(OR(ISBLANK(online_course_student_data_1!F767),online_course_student_data_1!F767=0),FLOOR(AVERAGE(online_course_student_data_1!F:F),1),online_course_student_data_1!F767)</f>
        <v>15</v>
      </c>
      <c r="G767" s="1">
        <v>45235</v>
      </c>
      <c r="H767" s="5" t="s">
        <v>55</v>
      </c>
      <c r="I767" s="5" t="s">
        <v>56</v>
      </c>
      <c r="J767" s="6">
        <f>IF(online_course_student_data_1!J767&lt;1,online_course_student_data_1!J767*100,online_course_student_data_1!J767)</f>
        <v>18</v>
      </c>
      <c r="K767">
        <f>IF(online_course_student_data_1!K767&gt;10,online_course_student_data_1!K767/60,online_course_student_data_1!K767)</f>
        <v>2</v>
      </c>
      <c r="L767" t="s">
        <v>36</v>
      </c>
      <c r="M767" s="6">
        <f>IF(OR(ISBLANK(online_course_student_data_1!M767),online_course_student_data_1!M767&gt;5),MEDIAN(online_course_student_data_1!M:M),online_course_student_data_1!M767)</f>
        <v>4</v>
      </c>
      <c r="N767" s="5" t="str">
        <f>IF(AND(Table2[[#This Row],[Completed]]="Yes",Table2[[#This Row],[Feedback_Rating]]&gt;=4),"Yes","No")</f>
        <v>No</v>
      </c>
      <c r="O767" t="s">
        <v>2963</v>
      </c>
      <c r="P767">
        <f>LEN(Table2[[#This Row],[Session_Attendance]])-LEN(SUBSTITUTE(Table2[[#This Row],[Session_Attendance]],",",""))+1</f>
        <v>1</v>
      </c>
      <c r="Q767" t="str" cm="1">
        <f t="array" ref="Q767">_xlfn.IFS(AND(18&lt;=F767,F767&lt;=22),"Student",AND(23&lt;=F767,F767&lt;=30),"Early Career",AND(31&lt;=F767,F767&lt;=40),"Mid Career",TRUE,"Senior")</f>
        <v>Senior</v>
      </c>
      <c r="R767" t="str" cm="1">
        <f t="array" ref="R767">_xlfn.IFS(AND(0&lt;=J767+K767,J767+K767&lt;=5),"Low",AND(5&lt;=J767+K767,J767+K767&lt;=15),"Medium",TRUE,"High")</f>
        <v>High</v>
      </c>
    </row>
    <row r="768" spans="1:18" x14ac:dyDescent="0.3">
      <c r="A768" s="2" t="s">
        <v>3051</v>
      </c>
      <c r="B768" s="5" t="str">
        <f>PROPER(online_course_student_data_1!B768)</f>
        <v>Joseph Rush</v>
      </c>
      <c r="C768" t="s">
        <v>3053</v>
      </c>
      <c r="D768" s="5" t="s">
        <v>91</v>
      </c>
      <c r="E768" s="5" t="s">
        <v>70</v>
      </c>
      <c r="F768" s="6">
        <f>IF(OR(ISBLANK(online_course_student_data_1!F768),online_course_student_data_1!F768=0),FLOOR(AVERAGE(online_course_student_data_1!F:F),1),online_course_student_data_1!F768)</f>
        <v>15</v>
      </c>
      <c r="G768" s="1">
        <v>44890</v>
      </c>
      <c r="H768" s="5" t="s">
        <v>49</v>
      </c>
      <c r="I768" s="5" t="s">
        <v>35</v>
      </c>
      <c r="J768" s="6">
        <f>IF(online_course_student_data_1!J768&lt;1,online_course_student_data_1!J768*100,online_course_student_data_1!J768)</f>
        <v>46</v>
      </c>
      <c r="K768">
        <f>IF(online_course_student_data_1!K768&gt;10,online_course_student_data_1!K768/60,online_course_student_data_1!K768)</f>
        <v>1.5</v>
      </c>
      <c r="L768" t="s">
        <v>29</v>
      </c>
      <c r="M768" s="6">
        <f>IF(OR(ISBLANK(online_course_student_data_1!M768),online_course_student_data_1!M768&gt;5),MEDIAN(online_course_student_data_1!M:M),online_course_student_data_1!M768)</f>
        <v>4</v>
      </c>
      <c r="N768" s="5" t="str">
        <f>IF(AND(Table2[[#This Row],[Completed]]="Yes",Table2[[#This Row],[Feedback_Rating]]&gt;=4),"Yes","No")</f>
        <v>Yes</v>
      </c>
      <c r="O768" t="s">
        <v>3054</v>
      </c>
      <c r="P768">
        <f>LEN(Table2[[#This Row],[Session_Attendance]])-LEN(SUBSTITUTE(Table2[[#This Row],[Session_Attendance]],",",""))+1</f>
        <v>3</v>
      </c>
      <c r="Q768" t="str" cm="1">
        <f t="array" ref="Q768">_xlfn.IFS(AND(18&lt;=F768,F768&lt;=22),"Student",AND(23&lt;=F768,F768&lt;=30),"Early Career",AND(31&lt;=F768,F768&lt;=40),"Mid Career",TRUE,"Senior")</f>
        <v>Senior</v>
      </c>
      <c r="R768" t="str" cm="1">
        <f t="array" ref="R768">_xlfn.IFS(AND(0&lt;=J768+K768,J768+K768&lt;=5),"Low",AND(5&lt;=J768+K768,J768+K768&lt;=15),"Medium",TRUE,"High")</f>
        <v>High</v>
      </c>
    </row>
    <row r="769" spans="1:18" x14ac:dyDescent="0.3">
      <c r="A769" s="3" t="s">
        <v>3055</v>
      </c>
      <c r="B769" s="5" t="str">
        <f>PROPER(online_course_student_data_1!B769)</f>
        <v>Marvin Munoz</v>
      </c>
      <c r="C769" t="s">
        <v>3057</v>
      </c>
      <c r="D769" s="5" t="s">
        <v>91</v>
      </c>
      <c r="E769" s="5" t="s">
        <v>48</v>
      </c>
      <c r="F769" s="6">
        <f>IF(OR(ISBLANK(online_course_student_data_1!F769),online_course_student_data_1!F769=0),FLOOR(AVERAGE(online_course_student_data_1!F:F),1),online_course_student_data_1!F769)</f>
        <v>15</v>
      </c>
      <c r="G769" s="1">
        <v>45738</v>
      </c>
      <c r="H769" s="5" t="s">
        <v>141</v>
      </c>
      <c r="I769" s="5" t="s">
        <v>142</v>
      </c>
      <c r="J769" s="6">
        <f>IF(online_course_student_data_1!J769&lt;1,online_course_student_data_1!J769*100,online_course_student_data_1!J769)</f>
        <v>81</v>
      </c>
      <c r="K769">
        <f>IF(online_course_student_data_1!K769&gt;10,online_course_student_data_1!K769/60,online_course_student_data_1!K769)</f>
        <v>2</v>
      </c>
      <c r="L769" t="s">
        <v>29</v>
      </c>
      <c r="M769" s="6">
        <f>IF(OR(ISBLANK(online_course_student_data_1!M769),online_course_student_data_1!M769&gt;5),MEDIAN(online_course_student_data_1!M:M),online_course_student_data_1!M769)</f>
        <v>4</v>
      </c>
      <c r="N769" s="5" t="str">
        <f>IF(AND(Table2[[#This Row],[Completed]]="Yes",Table2[[#This Row],[Feedback_Rating]]&gt;=4),"Yes","No")</f>
        <v>Yes</v>
      </c>
      <c r="O769" t="s">
        <v>3058</v>
      </c>
      <c r="P769">
        <f>LEN(Table2[[#This Row],[Session_Attendance]])-LEN(SUBSTITUTE(Table2[[#This Row],[Session_Attendance]],",",""))+1</f>
        <v>7</v>
      </c>
      <c r="Q769" t="str" cm="1">
        <f t="array" ref="Q769">_xlfn.IFS(AND(18&lt;=F769,F769&lt;=22),"Student",AND(23&lt;=F769,F769&lt;=30),"Early Career",AND(31&lt;=F769,F769&lt;=40),"Mid Career",TRUE,"Senior")</f>
        <v>Senior</v>
      </c>
      <c r="R769" t="str" cm="1">
        <f t="array" ref="R769">_xlfn.IFS(AND(0&lt;=J769+K769,J769+K769&lt;=5),"Low",AND(5&lt;=J769+K769,J769+K769&lt;=15),"Medium",TRUE,"High")</f>
        <v>High</v>
      </c>
    </row>
    <row r="770" spans="1:18" x14ac:dyDescent="0.3">
      <c r="A770" s="2" t="s">
        <v>3059</v>
      </c>
      <c r="B770" s="5" t="str">
        <f>PROPER(online_course_student_data_1!B770)</f>
        <v>Christopher Dudley</v>
      </c>
      <c r="C770" t="s">
        <v>3061</v>
      </c>
      <c r="D770" s="5" t="s">
        <v>91</v>
      </c>
      <c r="E770" s="5" t="s">
        <v>70</v>
      </c>
      <c r="F770" s="6">
        <f>IF(OR(ISBLANK(online_course_student_data_1!F770),online_course_student_data_1!F770=0),FLOOR(AVERAGE(online_course_student_data_1!F:F),1),online_course_student_data_1!F770)</f>
        <v>15</v>
      </c>
      <c r="G770" s="1">
        <v>45546</v>
      </c>
      <c r="H770" s="5" t="s">
        <v>294</v>
      </c>
      <c r="I770" s="5" t="s">
        <v>20</v>
      </c>
      <c r="J770" s="6">
        <f>IF(online_course_student_data_1!J770&lt;1,online_course_student_data_1!J770*100,online_course_student_data_1!J770)</f>
        <v>76</v>
      </c>
      <c r="K770">
        <f>IF(online_course_student_data_1!K770&gt;10,online_course_student_data_1!K770/60,online_course_student_data_1!K770)</f>
        <v>2</v>
      </c>
      <c r="L770" t="s">
        <v>29</v>
      </c>
      <c r="M770" s="6">
        <f>IF(OR(ISBLANK(online_course_student_data_1!M770),online_course_student_data_1!M770&gt;5),MEDIAN(online_course_student_data_1!M:M),online_course_student_data_1!M770)</f>
        <v>5</v>
      </c>
      <c r="N770" s="5" t="str">
        <f>IF(AND(Table2[[#This Row],[Completed]]="Yes",Table2[[#This Row],[Feedback_Rating]]&gt;=4),"Yes","No")</f>
        <v>Yes</v>
      </c>
      <c r="O770" t="s">
        <v>3062</v>
      </c>
      <c r="P770">
        <f>LEN(Table2[[#This Row],[Session_Attendance]])-LEN(SUBSTITUTE(Table2[[#This Row],[Session_Attendance]],",",""))+1</f>
        <v>6</v>
      </c>
      <c r="Q770" t="str" cm="1">
        <f t="array" ref="Q770">_xlfn.IFS(AND(18&lt;=F770,F770&lt;=22),"Student",AND(23&lt;=F770,F770&lt;=30),"Early Career",AND(31&lt;=F770,F770&lt;=40),"Mid Career",TRUE,"Senior")</f>
        <v>Senior</v>
      </c>
      <c r="R770" t="str" cm="1">
        <f t="array" ref="R770">_xlfn.IFS(AND(0&lt;=J770+K770,J770+K770&lt;=5),"Low",AND(5&lt;=J770+K770,J770+K770&lt;=15),"Medium",TRUE,"High")</f>
        <v>High</v>
      </c>
    </row>
    <row r="771" spans="1:18" x14ac:dyDescent="0.3">
      <c r="A771" s="3" t="s">
        <v>3063</v>
      </c>
      <c r="B771" s="5" t="str">
        <f>PROPER(online_course_student_data_1!B771)</f>
        <v>Lisa Jones</v>
      </c>
      <c r="C771" t="s">
        <v>3065</v>
      </c>
      <c r="D771" s="5" t="s">
        <v>17</v>
      </c>
      <c r="E771" s="5" t="s">
        <v>48</v>
      </c>
      <c r="F771" s="6">
        <f>IF(OR(ISBLANK(online_course_student_data_1!F771),online_course_student_data_1!F771=0),FLOOR(AVERAGE(online_course_student_data_1!F:F),1),online_course_student_data_1!F771)</f>
        <v>15</v>
      </c>
      <c r="G771" s="1">
        <v>44998</v>
      </c>
      <c r="H771" s="5" t="s">
        <v>27</v>
      </c>
      <c r="I771" s="5" t="s">
        <v>28</v>
      </c>
      <c r="J771" s="6">
        <f>IF(online_course_student_data_1!J771&lt;1,online_course_student_data_1!J771*100,online_course_student_data_1!J771)</f>
        <v>14</v>
      </c>
      <c r="K771">
        <f>IF(online_course_student_data_1!K771&gt;10,online_course_student_data_1!K771/60,online_course_student_data_1!K771)</f>
        <v>1.5</v>
      </c>
      <c r="L771" t="s">
        <v>29</v>
      </c>
      <c r="M771" s="6">
        <f>IF(OR(ISBLANK(online_course_student_data_1!M771),online_course_student_data_1!M771&gt;5),MEDIAN(online_course_student_data_1!M:M),online_course_student_data_1!M771)</f>
        <v>2</v>
      </c>
      <c r="N771" s="5" t="str">
        <f>IF(AND(Table2[[#This Row],[Completed]]="Yes",Table2[[#This Row],[Feedback_Rating]]&gt;=4),"Yes","No")</f>
        <v>No</v>
      </c>
      <c r="O771" t="s">
        <v>3066</v>
      </c>
      <c r="P771">
        <f>LEN(Table2[[#This Row],[Session_Attendance]])-LEN(SUBSTITUTE(Table2[[#This Row],[Session_Attendance]],",",""))+1</f>
        <v>3</v>
      </c>
      <c r="Q771" t="str" cm="1">
        <f t="array" ref="Q771">_xlfn.IFS(AND(18&lt;=F771,F771&lt;=22),"Student",AND(23&lt;=F771,F771&lt;=30),"Early Career",AND(31&lt;=F771,F771&lt;=40),"Mid Career",TRUE,"Senior")</f>
        <v>Senior</v>
      </c>
      <c r="R771" t="str" cm="1">
        <f t="array" ref="R771">_xlfn.IFS(AND(0&lt;=J771+K771,J771+K771&lt;=5),"Low",AND(5&lt;=J771+K771,J771+K771&lt;=15),"Medium",TRUE,"High")</f>
        <v>High</v>
      </c>
    </row>
    <row r="772" spans="1:18" x14ac:dyDescent="0.3">
      <c r="A772" s="2" t="s">
        <v>3067</v>
      </c>
      <c r="B772" s="5" t="str">
        <f>PROPER(online_course_student_data_1!B772)</f>
        <v>Chloe Rodriguez</v>
      </c>
      <c r="C772" t="s">
        <v>3069</v>
      </c>
      <c r="D772" s="5" t="s">
        <v>17</v>
      </c>
      <c r="E772" s="5" t="s">
        <v>42</v>
      </c>
      <c r="F772" s="6">
        <f>IF(OR(ISBLANK(online_course_student_data_1!F772),online_course_student_data_1!F772=0),FLOOR(AVERAGE(online_course_student_data_1!F:F),1),online_course_student_data_1!F772)</f>
        <v>23</v>
      </c>
      <c r="G772" s="1">
        <v>45249</v>
      </c>
      <c r="H772" s="5" t="s">
        <v>71</v>
      </c>
      <c r="I772" s="5" t="s">
        <v>35</v>
      </c>
      <c r="J772" s="6">
        <f>IF(online_course_student_data_1!J772&lt;1,online_course_student_data_1!J772*100,online_course_student_data_1!J772)</f>
        <v>63</v>
      </c>
      <c r="K772">
        <f>IF(online_course_student_data_1!K772&gt;10,online_course_student_data_1!K772/60,online_course_student_data_1!K772)</f>
        <v>2</v>
      </c>
      <c r="L772" t="s">
        <v>36</v>
      </c>
      <c r="M772" s="6">
        <f>IF(OR(ISBLANK(online_course_student_data_1!M772),online_course_student_data_1!M772&gt;5),MEDIAN(online_course_student_data_1!M:M),online_course_student_data_1!M772)</f>
        <v>4</v>
      </c>
      <c r="N772" s="5" t="str">
        <f>IF(AND(Table2[[#This Row],[Completed]]="Yes",Table2[[#This Row],[Feedback_Rating]]&gt;=4),"Yes","No")</f>
        <v>No</v>
      </c>
      <c r="O772" t="s">
        <v>3070</v>
      </c>
      <c r="P772">
        <f>LEN(Table2[[#This Row],[Session_Attendance]])-LEN(SUBSTITUTE(Table2[[#This Row],[Session_Attendance]],",",""))+1</f>
        <v>5</v>
      </c>
      <c r="Q772" t="str" cm="1">
        <f t="array" ref="Q772">_xlfn.IFS(AND(18&lt;=F772,F772&lt;=22),"Student",AND(23&lt;=F772,F772&lt;=30),"Early Career",AND(31&lt;=F772,F772&lt;=40),"Mid Career",TRUE,"Senior")</f>
        <v>Early Career</v>
      </c>
      <c r="R772" t="str" cm="1">
        <f t="array" ref="R772">_xlfn.IFS(AND(0&lt;=J772+K772,J772+K772&lt;=5),"Low",AND(5&lt;=J772+K772,J772+K772&lt;=15),"Medium",TRUE,"High")</f>
        <v>High</v>
      </c>
    </row>
    <row r="773" spans="1:18" x14ac:dyDescent="0.3">
      <c r="A773" s="3" t="s">
        <v>3071</v>
      </c>
      <c r="B773" s="5" t="str">
        <f>PROPER(online_course_student_data_1!B773)</f>
        <v>Chelsea Harris</v>
      </c>
      <c r="C773" t="s">
        <v>3073</v>
      </c>
      <c r="D773" s="5" t="s">
        <v>17</v>
      </c>
      <c r="E773" s="5" t="s">
        <v>70</v>
      </c>
      <c r="F773" s="6">
        <f>IF(OR(ISBLANK(online_course_student_data_1!F773),online_course_student_data_1!F773=0),FLOOR(AVERAGE(online_course_student_data_1!F:F),1),online_course_student_data_1!F773)</f>
        <v>15</v>
      </c>
      <c r="G773" s="1">
        <v>44759</v>
      </c>
      <c r="H773" s="5" t="s">
        <v>49</v>
      </c>
      <c r="I773" s="5" t="s">
        <v>35</v>
      </c>
      <c r="J773" s="6">
        <f>IF(online_course_student_data_1!J773&lt;1,online_course_student_data_1!J773*100,online_course_student_data_1!J773)</f>
        <v>75</v>
      </c>
      <c r="K773">
        <f>IF(online_course_student_data_1!K773&gt;10,online_course_student_data_1!K773/60,online_course_student_data_1!K773)</f>
        <v>0.75</v>
      </c>
      <c r="L773" t="s">
        <v>29</v>
      </c>
      <c r="M773" s="6">
        <f>IF(OR(ISBLANK(online_course_student_data_1!M773),online_course_student_data_1!M773&gt;5),MEDIAN(online_course_student_data_1!M:M),online_course_student_data_1!M773)</f>
        <v>3</v>
      </c>
      <c r="N773" s="5" t="str">
        <f>IF(AND(Table2[[#This Row],[Completed]]="Yes",Table2[[#This Row],[Feedback_Rating]]&gt;=4),"Yes","No")</f>
        <v>No</v>
      </c>
      <c r="O773" t="s">
        <v>3074</v>
      </c>
      <c r="P773">
        <f>LEN(Table2[[#This Row],[Session_Attendance]])-LEN(SUBSTITUTE(Table2[[#This Row],[Session_Attendance]],",",""))+1</f>
        <v>2</v>
      </c>
      <c r="Q773" t="str" cm="1">
        <f t="array" ref="Q773">_xlfn.IFS(AND(18&lt;=F773,F773&lt;=22),"Student",AND(23&lt;=F773,F773&lt;=30),"Early Career",AND(31&lt;=F773,F773&lt;=40),"Mid Career",TRUE,"Senior")</f>
        <v>Senior</v>
      </c>
      <c r="R773" t="str" cm="1">
        <f t="array" ref="R773">_xlfn.IFS(AND(0&lt;=J773+K773,J773+K773&lt;=5),"Low",AND(5&lt;=J773+K773,J773+K773&lt;=15),"Medium",TRUE,"High")</f>
        <v>High</v>
      </c>
    </row>
    <row r="774" spans="1:18" x14ac:dyDescent="0.3">
      <c r="A774" s="2" t="s">
        <v>3075</v>
      </c>
      <c r="B774" s="5" t="str">
        <f>PROPER(online_course_student_data_1!B774)</f>
        <v>Dr. Tina Porter</v>
      </c>
      <c r="C774" t="s">
        <v>3077</v>
      </c>
      <c r="D774" s="5" t="s">
        <v>17</v>
      </c>
      <c r="E774" s="5" t="s">
        <v>48</v>
      </c>
      <c r="F774" s="6">
        <f>IF(OR(ISBLANK(online_course_student_data_1!F774),online_course_student_data_1!F774=0),FLOOR(AVERAGE(online_course_student_data_1!F:F),1),online_course_student_data_1!F774)</f>
        <v>23</v>
      </c>
      <c r="G774" s="1">
        <v>45146</v>
      </c>
      <c r="H774" s="5" t="s">
        <v>71</v>
      </c>
      <c r="I774" s="5" t="s">
        <v>35</v>
      </c>
      <c r="J774" s="6">
        <f>IF(online_course_student_data_1!J774&lt;1,online_course_student_data_1!J774*100,online_course_student_data_1!J774)</f>
        <v>25</v>
      </c>
      <c r="K774">
        <f>IF(online_course_student_data_1!K774&gt;10,online_course_student_data_1!K774/60,online_course_student_data_1!K774)</f>
        <v>0.75</v>
      </c>
      <c r="L774" t="s">
        <v>29</v>
      </c>
      <c r="M774" s="6">
        <f>IF(OR(ISBLANK(online_course_student_data_1!M774),online_course_student_data_1!M774&gt;5),MEDIAN(online_course_student_data_1!M:M),online_course_student_data_1!M774)</f>
        <v>5</v>
      </c>
      <c r="N774" s="5" t="str">
        <f>IF(AND(Table2[[#This Row],[Completed]]="Yes",Table2[[#This Row],[Feedback_Rating]]&gt;=4),"Yes","No")</f>
        <v>Yes</v>
      </c>
      <c r="O774" t="s">
        <v>3078</v>
      </c>
      <c r="P774">
        <f>LEN(Table2[[#This Row],[Session_Attendance]])-LEN(SUBSTITUTE(Table2[[#This Row],[Session_Attendance]],",",""))+1</f>
        <v>2</v>
      </c>
      <c r="Q774" t="str" cm="1">
        <f t="array" ref="Q774">_xlfn.IFS(AND(18&lt;=F774,F774&lt;=22),"Student",AND(23&lt;=F774,F774&lt;=30),"Early Career",AND(31&lt;=F774,F774&lt;=40),"Mid Career",TRUE,"Senior")</f>
        <v>Early Career</v>
      </c>
      <c r="R774" t="str" cm="1">
        <f t="array" ref="R774">_xlfn.IFS(AND(0&lt;=J774+K774,J774+K774&lt;=5),"Low",AND(5&lt;=J774+K774,J774+K774&lt;=15),"Medium",TRUE,"High")</f>
        <v>High</v>
      </c>
    </row>
    <row r="775" spans="1:18" x14ac:dyDescent="0.3">
      <c r="A775" s="3" t="s">
        <v>3079</v>
      </c>
      <c r="B775" s="5" t="str">
        <f>PROPER(online_course_student_data_1!B775)</f>
        <v>Ashlee Aguirre</v>
      </c>
      <c r="C775" t="s">
        <v>4733</v>
      </c>
      <c r="D775" s="5" t="s">
        <v>91</v>
      </c>
      <c r="E775" s="5" t="s">
        <v>26</v>
      </c>
      <c r="F775" s="6">
        <f>IF(OR(ISBLANK(online_course_student_data_1!F775),online_course_student_data_1!F775=0),FLOOR(AVERAGE(online_course_student_data_1!F:F),1),online_course_student_data_1!F775)</f>
        <v>31</v>
      </c>
      <c r="G775" s="1">
        <v>45706</v>
      </c>
      <c r="H775" s="5" t="s">
        <v>65</v>
      </c>
      <c r="I775" s="5" t="s">
        <v>28</v>
      </c>
      <c r="J775" s="6">
        <f>IF(online_course_student_data_1!J775&lt;1,online_course_student_data_1!J775*100,online_course_student_data_1!J775)</f>
        <v>82</v>
      </c>
      <c r="K775">
        <f>IF(online_course_student_data_1!K775&gt;10,online_course_student_data_1!K775/60,online_course_student_data_1!K775)</f>
        <v>0.75</v>
      </c>
      <c r="L775" t="s">
        <v>29</v>
      </c>
      <c r="M775" s="6">
        <f>IF(OR(ISBLANK(online_course_student_data_1!M775),online_course_student_data_1!M775&gt;5),MEDIAN(online_course_student_data_1!M:M),online_course_student_data_1!M775)</f>
        <v>5</v>
      </c>
      <c r="N775" s="5" t="str">
        <f>IF(AND(Table2[[#This Row],[Completed]]="Yes",Table2[[#This Row],[Feedback_Rating]]&gt;=4),"Yes","No")</f>
        <v>Yes</v>
      </c>
      <c r="O775" t="s">
        <v>3081</v>
      </c>
      <c r="P775">
        <f>LEN(Table2[[#This Row],[Session_Attendance]])-LEN(SUBSTITUTE(Table2[[#This Row],[Session_Attendance]],",",""))+1</f>
        <v>5</v>
      </c>
      <c r="Q775" t="str" cm="1">
        <f t="array" ref="Q775">_xlfn.IFS(AND(18&lt;=F775,F775&lt;=22),"Student",AND(23&lt;=F775,F775&lt;=30),"Early Career",AND(31&lt;=F775,F775&lt;=40),"Mid Career",TRUE,"Senior")</f>
        <v>Mid Career</v>
      </c>
      <c r="R775" t="str" cm="1">
        <f t="array" ref="R775">_xlfn.IFS(AND(0&lt;=J775+K775,J775+K775&lt;=5),"Low",AND(5&lt;=J775+K775,J775+K775&lt;=15),"Medium",TRUE,"High")</f>
        <v>High</v>
      </c>
    </row>
    <row r="776" spans="1:18" x14ac:dyDescent="0.3">
      <c r="A776" s="2" t="s">
        <v>3082</v>
      </c>
      <c r="B776" s="5" t="str">
        <f>PROPER(online_course_student_data_1!B776)</f>
        <v>Sean Johnson</v>
      </c>
      <c r="C776" t="s">
        <v>3084</v>
      </c>
      <c r="D776" s="5" t="s">
        <v>17</v>
      </c>
      <c r="E776" s="5" t="s">
        <v>85</v>
      </c>
      <c r="F776" s="6">
        <f>IF(OR(ISBLANK(online_course_student_data_1!F776),online_course_student_data_1!F776=0),FLOOR(AVERAGE(online_course_student_data_1!F:F),1),online_course_student_data_1!F776)</f>
        <v>15</v>
      </c>
      <c r="G776" s="1">
        <v>44891</v>
      </c>
      <c r="H776" s="5" t="s">
        <v>141</v>
      </c>
      <c r="I776" s="5" t="s">
        <v>142</v>
      </c>
      <c r="J776" s="6">
        <f>IF(online_course_student_data_1!J776&lt;1,online_course_student_data_1!J776*100,online_course_student_data_1!J776)</f>
        <v>40</v>
      </c>
      <c r="K776">
        <f>IF(online_course_student_data_1!K776&gt;10,online_course_student_data_1!K776/60,online_course_student_data_1!K776)</f>
        <v>2</v>
      </c>
      <c r="L776" t="s">
        <v>36</v>
      </c>
      <c r="M776" s="6">
        <f>IF(OR(ISBLANK(online_course_student_data_1!M776),online_course_student_data_1!M776&gt;5),MEDIAN(online_course_student_data_1!M:M),online_course_student_data_1!M776)</f>
        <v>1</v>
      </c>
      <c r="N776" s="5" t="str">
        <f>IF(AND(Table2[[#This Row],[Completed]]="Yes",Table2[[#This Row],[Feedback_Rating]]&gt;=4),"Yes","No")</f>
        <v>No</v>
      </c>
      <c r="O776" t="s">
        <v>3085</v>
      </c>
      <c r="P776">
        <f>LEN(Table2[[#This Row],[Session_Attendance]])-LEN(SUBSTITUTE(Table2[[#This Row],[Session_Attendance]],",",""))+1</f>
        <v>6</v>
      </c>
      <c r="Q776" t="str" cm="1">
        <f t="array" ref="Q776">_xlfn.IFS(AND(18&lt;=F776,F776&lt;=22),"Student",AND(23&lt;=F776,F776&lt;=30),"Early Career",AND(31&lt;=F776,F776&lt;=40),"Mid Career",TRUE,"Senior")</f>
        <v>Senior</v>
      </c>
      <c r="R776" t="str" cm="1">
        <f t="array" ref="R776">_xlfn.IFS(AND(0&lt;=J776+K776,J776+K776&lt;=5),"Low",AND(5&lt;=J776+K776,J776+K776&lt;=15),"Medium",TRUE,"High")</f>
        <v>High</v>
      </c>
    </row>
    <row r="777" spans="1:18" x14ac:dyDescent="0.3">
      <c r="A777" s="3" t="s">
        <v>3086</v>
      </c>
      <c r="B777" s="5" t="str">
        <f>PROPER(online_course_student_data_1!B777)</f>
        <v>Lisa Mills Phd</v>
      </c>
      <c r="C777" t="s">
        <v>3088</v>
      </c>
      <c r="D777" s="5" t="s">
        <v>17</v>
      </c>
      <c r="E777" s="5" t="s">
        <v>70</v>
      </c>
      <c r="F777" s="6">
        <f>IF(OR(ISBLANK(online_course_student_data_1!F777),online_course_student_data_1!F777=0),FLOOR(AVERAGE(online_course_student_data_1!F:F),1),online_course_student_data_1!F777)</f>
        <v>15</v>
      </c>
      <c r="G777" s="1">
        <v>44908</v>
      </c>
      <c r="H777" s="5" t="s">
        <v>86</v>
      </c>
      <c r="I777" s="5" t="s">
        <v>28</v>
      </c>
      <c r="J777" s="6">
        <f>IF(online_course_student_data_1!J777&lt;1,online_course_student_data_1!J777*100,online_course_student_data_1!J777)</f>
        <v>67</v>
      </c>
      <c r="K777">
        <f>IF(online_course_student_data_1!K777&gt;10,online_course_student_data_1!K777/60,online_course_student_data_1!K777)</f>
        <v>2</v>
      </c>
      <c r="L777" t="s">
        <v>29</v>
      </c>
      <c r="M777" s="6">
        <f>IF(OR(ISBLANK(online_course_student_data_1!M777),online_course_student_data_1!M777&gt;5),MEDIAN(online_course_student_data_1!M:M),online_course_student_data_1!M777)</f>
        <v>2</v>
      </c>
      <c r="N777" s="5" t="str">
        <f>IF(AND(Table2[[#This Row],[Completed]]="Yes",Table2[[#This Row],[Feedback_Rating]]&gt;=4),"Yes","No")</f>
        <v>No</v>
      </c>
      <c r="O777" t="s">
        <v>3089</v>
      </c>
      <c r="P777">
        <f>LEN(Table2[[#This Row],[Session_Attendance]])-LEN(SUBSTITUTE(Table2[[#This Row],[Session_Attendance]],",",""))+1</f>
        <v>7</v>
      </c>
      <c r="Q777" t="str" cm="1">
        <f t="array" ref="Q777">_xlfn.IFS(AND(18&lt;=F777,F777&lt;=22),"Student",AND(23&lt;=F777,F777&lt;=30),"Early Career",AND(31&lt;=F777,F777&lt;=40),"Mid Career",TRUE,"Senior")</f>
        <v>Senior</v>
      </c>
      <c r="R777" t="str" cm="1">
        <f t="array" ref="R777">_xlfn.IFS(AND(0&lt;=J777+K777,J777+K777&lt;=5),"Low",AND(5&lt;=J777+K777,J777+K777&lt;=15),"Medium",TRUE,"High")</f>
        <v>High</v>
      </c>
    </row>
    <row r="778" spans="1:18" x14ac:dyDescent="0.3">
      <c r="A778" s="2" t="s">
        <v>3090</v>
      </c>
      <c r="B778" s="5" t="str">
        <f>PROPER(online_course_student_data_1!B778)</f>
        <v>Daniel Bishop</v>
      </c>
      <c r="C778" t="s">
        <v>3092</v>
      </c>
      <c r="D778" s="5" t="s">
        <v>17</v>
      </c>
      <c r="E778" s="5" t="s">
        <v>70</v>
      </c>
      <c r="F778" s="6">
        <f>IF(OR(ISBLANK(online_course_student_data_1!F778),online_course_student_data_1!F778=0),FLOOR(AVERAGE(online_course_student_data_1!F:F),1),online_course_student_data_1!F778)</f>
        <v>15</v>
      </c>
      <c r="G778" s="1">
        <v>44720</v>
      </c>
      <c r="H778" s="5" t="s">
        <v>229</v>
      </c>
      <c r="I778" s="5" t="s">
        <v>142</v>
      </c>
      <c r="J778" s="6">
        <f>IF(online_course_student_data_1!J778&lt;1,online_course_student_data_1!J778*100,online_course_student_data_1!J778)</f>
        <v>35</v>
      </c>
      <c r="K778">
        <f>IF(online_course_student_data_1!K778&gt;10,online_course_student_data_1!K778/60,online_course_student_data_1!K778)</f>
        <v>2</v>
      </c>
      <c r="L778" t="s">
        <v>29</v>
      </c>
      <c r="M778" s="6">
        <f>IF(OR(ISBLANK(online_course_student_data_1!M778),online_course_student_data_1!M778&gt;5),MEDIAN(online_course_student_data_1!M:M),online_course_student_data_1!M778)</f>
        <v>4</v>
      </c>
      <c r="N778" s="5" t="str">
        <f>IF(AND(Table2[[#This Row],[Completed]]="Yes",Table2[[#This Row],[Feedback_Rating]]&gt;=4),"Yes","No")</f>
        <v>Yes</v>
      </c>
      <c r="O778" t="s">
        <v>3093</v>
      </c>
      <c r="P778">
        <f>LEN(Table2[[#This Row],[Session_Attendance]])-LEN(SUBSTITUTE(Table2[[#This Row],[Session_Attendance]],",",""))+1</f>
        <v>1</v>
      </c>
      <c r="Q778" t="str" cm="1">
        <f t="array" ref="Q778">_xlfn.IFS(AND(18&lt;=F778,F778&lt;=22),"Student",AND(23&lt;=F778,F778&lt;=30),"Early Career",AND(31&lt;=F778,F778&lt;=40),"Mid Career",TRUE,"Senior")</f>
        <v>Senior</v>
      </c>
      <c r="R778" t="str" cm="1">
        <f t="array" ref="R778">_xlfn.IFS(AND(0&lt;=J778+K778,J778+K778&lt;=5),"Low",AND(5&lt;=J778+K778,J778+K778&lt;=15),"Medium",TRUE,"High")</f>
        <v>High</v>
      </c>
    </row>
    <row r="779" spans="1:18" x14ac:dyDescent="0.3">
      <c r="A779" s="3" t="s">
        <v>3094</v>
      </c>
      <c r="B779" s="5" t="str">
        <f>PROPER(online_course_student_data_1!B779)</f>
        <v>Kathryn Gibson</v>
      </c>
      <c r="C779" t="s">
        <v>3096</v>
      </c>
      <c r="D779" s="5" t="s">
        <v>91</v>
      </c>
      <c r="E779" s="5" t="s">
        <v>26</v>
      </c>
      <c r="F779" s="6">
        <f>IF(OR(ISBLANK(online_course_student_data_1!F779),online_course_student_data_1!F779=0),FLOOR(AVERAGE(online_course_student_data_1!F:F),1),online_course_student_data_1!F779)</f>
        <v>38</v>
      </c>
      <c r="G779" s="1">
        <v>45507</v>
      </c>
      <c r="H779" s="5" t="s">
        <v>86</v>
      </c>
      <c r="I779" s="5" t="s">
        <v>28</v>
      </c>
      <c r="J779" s="6">
        <f>IF(online_course_student_data_1!J779&lt;1,online_course_student_data_1!J779*100,online_course_student_data_1!J779)</f>
        <v>51</v>
      </c>
      <c r="K779">
        <f>IF(online_course_student_data_1!K779&gt;10,online_course_student_data_1!K779/60,online_course_student_data_1!K779)</f>
        <v>2</v>
      </c>
      <c r="L779" t="s">
        <v>29</v>
      </c>
      <c r="M779" s="6">
        <f>IF(OR(ISBLANK(online_course_student_data_1!M779),online_course_student_data_1!M779&gt;5),MEDIAN(online_course_student_data_1!M:M),online_course_student_data_1!M779)</f>
        <v>1</v>
      </c>
      <c r="N779" s="5" t="str">
        <f>IF(AND(Table2[[#This Row],[Completed]]="Yes",Table2[[#This Row],[Feedback_Rating]]&gt;=4),"Yes","No")</f>
        <v>No</v>
      </c>
      <c r="O779" t="s">
        <v>3097</v>
      </c>
      <c r="P779">
        <f>LEN(Table2[[#This Row],[Session_Attendance]])-LEN(SUBSTITUTE(Table2[[#This Row],[Session_Attendance]],",",""))+1</f>
        <v>8</v>
      </c>
      <c r="Q779" t="str" cm="1">
        <f t="array" ref="Q779">_xlfn.IFS(AND(18&lt;=F779,F779&lt;=22),"Student",AND(23&lt;=F779,F779&lt;=30),"Early Career",AND(31&lt;=F779,F779&lt;=40),"Mid Career",TRUE,"Senior")</f>
        <v>Mid Career</v>
      </c>
      <c r="R779" t="str" cm="1">
        <f t="array" ref="R779">_xlfn.IFS(AND(0&lt;=J779+K779,J779+K779&lt;=5),"Low",AND(5&lt;=J779+K779,J779+K779&lt;=15),"Medium",TRUE,"High")</f>
        <v>High</v>
      </c>
    </row>
    <row r="780" spans="1:18" x14ac:dyDescent="0.3">
      <c r="A780" s="2" t="s">
        <v>3098</v>
      </c>
      <c r="B780" s="5" t="str">
        <f>PROPER(online_course_student_data_1!B780)</f>
        <v>Jessica Glass</v>
      </c>
      <c r="C780" t="s">
        <v>3100</v>
      </c>
      <c r="D780" s="5" t="s">
        <v>17</v>
      </c>
      <c r="E780" s="5" t="s">
        <v>26</v>
      </c>
      <c r="F780" s="6">
        <f>IF(OR(ISBLANK(online_course_student_data_1!F780),online_course_student_data_1!F780=0),FLOOR(AVERAGE(online_course_student_data_1!F:F),1),online_course_student_data_1!F780)</f>
        <v>15</v>
      </c>
      <c r="G780" s="1">
        <v>45058</v>
      </c>
      <c r="H780" s="5" t="s">
        <v>110</v>
      </c>
      <c r="I780" s="5" t="s">
        <v>56</v>
      </c>
      <c r="J780" s="6">
        <f>IF(online_course_student_data_1!J780&lt;1,online_course_student_data_1!J780*100,online_course_student_data_1!J780)</f>
        <v>44</v>
      </c>
      <c r="K780">
        <f>IF(online_course_student_data_1!K780&gt;10,online_course_student_data_1!K780/60,online_course_student_data_1!K780)</f>
        <v>2</v>
      </c>
      <c r="L780" t="s">
        <v>36</v>
      </c>
      <c r="M780" s="6">
        <f>IF(OR(ISBLANK(online_course_student_data_1!M780),online_course_student_data_1!M780&gt;5),MEDIAN(online_course_student_data_1!M:M),online_course_student_data_1!M780)</f>
        <v>4</v>
      </c>
      <c r="N780" s="5" t="str">
        <f>IF(AND(Table2[[#This Row],[Completed]]="Yes",Table2[[#This Row],[Feedback_Rating]]&gt;=4),"Yes","No")</f>
        <v>No</v>
      </c>
      <c r="O780" t="s">
        <v>3101</v>
      </c>
      <c r="P780">
        <f>LEN(Table2[[#This Row],[Session_Attendance]])-LEN(SUBSTITUTE(Table2[[#This Row],[Session_Attendance]],",",""))+1</f>
        <v>5</v>
      </c>
      <c r="Q780" t="str" cm="1">
        <f t="array" ref="Q780">_xlfn.IFS(AND(18&lt;=F780,F780&lt;=22),"Student",AND(23&lt;=F780,F780&lt;=30),"Early Career",AND(31&lt;=F780,F780&lt;=40),"Mid Career",TRUE,"Senior")</f>
        <v>Senior</v>
      </c>
      <c r="R780" t="str" cm="1">
        <f t="array" ref="R780">_xlfn.IFS(AND(0&lt;=J780+K780,J780+K780&lt;=5),"Low",AND(5&lt;=J780+K780,J780+K780&lt;=15),"Medium",TRUE,"High")</f>
        <v>High</v>
      </c>
    </row>
    <row r="781" spans="1:18" x14ac:dyDescent="0.3">
      <c r="A781" s="3" t="s">
        <v>3102</v>
      </c>
      <c r="B781" s="5" t="str">
        <f>PROPER(online_course_student_data_1!B781)</f>
        <v>Jacqueline Fleming</v>
      </c>
      <c r="C781" t="s">
        <v>3104</v>
      </c>
      <c r="D781" s="5" t="s">
        <v>91</v>
      </c>
      <c r="E781" s="5" t="s">
        <v>70</v>
      </c>
      <c r="F781" s="6">
        <f>IF(OR(ISBLANK(online_course_student_data_1!F781),online_course_student_data_1!F781=0),FLOOR(AVERAGE(online_course_student_data_1!F:F),1),online_course_student_data_1!F781)</f>
        <v>15</v>
      </c>
      <c r="G781" s="1">
        <v>45342</v>
      </c>
      <c r="H781" s="5" t="s">
        <v>110</v>
      </c>
      <c r="I781" s="5" t="s">
        <v>56</v>
      </c>
      <c r="J781" s="6">
        <f>IF(online_course_student_data_1!J781&lt;1,online_course_student_data_1!J781*100,online_course_student_data_1!J781)</f>
        <v>13</v>
      </c>
      <c r="K781">
        <f>IF(online_course_student_data_1!K781&gt;10,online_course_student_data_1!K781/60,online_course_student_data_1!K781)</f>
        <v>2</v>
      </c>
      <c r="L781" t="s">
        <v>36</v>
      </c>
      <c r="M781" s="6">
        <f>IF(OR(ISBLANK(online_course_student_data_1!M781),online_course_student_data_1!M781&gt;5),MEDIAN(online_course_student_data_1!M:M),online_course_student_data_1!M781)</f>
        <v>1</v>
      </c>
      <c r="N781" s="5" t="str">
        <f>IF(AND(Table2[[#This Row],[Completed]]="Yes",Table2[[#This Row],[Feedback_Rating]]&gt;=4),"Yes","No")</f>
        <v>No</v>
      </c>
      <c r="O781" t="s">
        <v>3105</v>
      </c>
      <c r="P781">
        <f>LEN(Table2[[#This Row],[Session_Attendance]])-LEN(SUBSTITUTE(Table2[[#This Row],[Session_Attendance]],",",""))+1</f>
        <v>2</v>
      </c>
      <c r="Q781" t="str" cm="1">
        <f t="array" ref="Q781">_xlfn.IFS(AND(18&lt;=F781,F781&lt;=22),"Student",AND(23&lt;=F781,F781&lt;=30),"Early Career",AND(31&lt;=F781,F781&lt;=40),"Mid Career",TRUE,"Senior")</f>
        <v>Senior</v>
      </c>
      <c r="R781" t="str" cm="1">
        <f t="array" ref="R781">_xlfn.IFS(AND(0&lt;=J781+K781,J781+K781&lt;=5),"Low",AND(5&lt;=J781+K781,J781+K781&lt;=15),"Medium",TRUE,"High")</f>
        <v>Medium</v>
      </c>
    </row>
    <row r="782" spans="1:18" x14ac:dyDescent="0.3">
      <c r="A782" s="2" t="s">
        <v>3106</v>
      </c>
      <c r="B782" s="5" t="str">
        <f>PROPER(online_course_student_data_1!B782)</f>
        <v>Aimee Farrell</v>
      </c>
      <c r="C782" t="s">
        <v>3108</v>
      </c>
      <c r="D782" s="5" t="s">
        <v>91</v>
      </c>
      <c r="E782" s="5" t="s">
        <v>42</v>
      </c>
      <c r="F782" s="6">
        <f>IF(OR(ISBLANK(online_course_student_data_1!F782),online_course_student_data_1!F782=0),FLOOR(AVERAGE(online_course_student_data_1!F:F),1),online_course_student_data_1!F782)</f>
        <v>43</v>
      </c>
      <c r="G782" s="1">
        <v>44746</v>
      </c>
      <c r="H782" s="5" t="s">
        <v>229</v>
      </c>
      <c r="I782" s="5" t="s">
        <v>142</v>
      </c>
      <c r="J782" s="6">
        <f>IF(online_course_student_data_1!J782&lt;1,online_course_student_data_1!J782*100,online_course_student_data_1!J782)</f>
        <v>47</v>
      </c>
      <c r="K782">
        <f>IF(online_course_student_data_1!K782&gt;10,online_course_student_data_1!K782/60,online_course_student_data_1!K782)</f>
        <v>1</v>
      </c>
      <c r="L782" t="s">
        <v>29</v>
      </c>
      <c r="M782" s="6">
        <f>IF(OR(ISBLANK(online_course_student_data_1!M782),online_course_student_data_1!M782&gt;5),MEDIAN(online_course_student_data_1!M:M),online_course_student_data_1!M782)</f>
        <v>4</v>
      </c>
      <c r="N782" s="5" t="str">
        <f>IF(AND(Table2[[#This Row],[Completed]]="Yes",Table2[[#This Row],[Feedback_Rating]]&gt;=4),"Yes","No")</f>
        <v>Yes</v>
      </c>
      <c r="O782" t="s">
        <v>3109</v>
      </c>
      <c r="P782">
        <f>LEN(Table2[[#This Row],[Session_Attendance]])-LEN(SUBSTITUTE(Table2[[#This Row],[Session_Attendance]],",",""))+1</f>
        <v>4</v>
      </c>
      <c r="Q782" t="str" cm="1">
        <f t="array" ref="Q782">_xlfn.IFS(AND(18&lt;=F782,F782&lt;=22),"Student",AND(23&lt;=F782,F782&lt;=30),"Early Career",AND(31&lt;=F782,F782&lt;=40),"Mid Career",TRUE,"Senior")</f>
        <v>Senior</v>
      </c>
      <c r="R782" t="str" cm="1">
        <f t="array" ref="R782">_xlfn.IFS(AND(0&lt;=J782+K782,J782+K782&lt;=5),"Low",AND(5&lt;=J782+K782,J782+K782&lt;=15),"Medium",TRUE,"High")</f>
        <v>High</v>
      </c>
    </row>
    <row r="783" spans="1:18" x14ac:dyDescent="0.3">
      <c r="A783" s="3" t="s">
        <v>3110</v>
      </c>
      <c r="B783" s="5" t="str">
        <f>PROPER(online_course_student_data_1!B783)</f>
        <v>John Day</v>
      </c>
      <c r="C783" t="s">
        <v>3112</v>
      </c>
      <c r="D783" s="5" t="s">
        <v>17</v>
      </c>
      <c r="E783" s="5" t="s">
        <v>70</v>
      </c>
      <c r="F783" s="6">
        <f>IF(OR(ISBLANK(online_course_student_data_1!F783),online_course_student_data_1!F783=0),FLOOR(AVERAGE(online_course_student_data_1!F:F),1),online_course_student_data_1!F783)</f>
        <v>15</v>
      </c>
      <c r="G783" s="1">
        <v>45004</v>
      </c>
      <c r="H783" s="5" t="s">
        <v>294</v>
      </c>
      <c r="I783" s="5" t="s">
        <v>20</v>
      </c>
      <c r="J783" s="6">
        <f>IF(online_course_student_data_1!J783&lt;1,online_course_student_data_1!J783*100,online_course_student_data_1!J783)</f>
        <v>48</v>
      </c>
      <c r="K783">
        <f>IF(online_course_student_data_1!K783&gt;10,online_course_student_data_1!K783/60,online_course_student_data_1!K783)</f>
        <v>1</v>
      </c>
      <c r="L783" t="s">
        <v>29</v>
      </c>
      <c r="M783" s="6">
        <f>IF(OR(ISBLANK(online_course_student_data_1!M783),online_course_student_data_1!M783&gt;5),MEDIAN(online_course_student_data_1!M:M),online_course_student_data_1!M783)</f>
        <v>3</v>
      </c>
      <c r="N783" s="5" t="str">
        <f>IF(AND(Table2[[#This Row],[Completed]]="Yes",Table2[[#This Row],[Feedback_Rating]]&gt;=4),"Yes","No")</f>
        <v>No</v>
      </c>
      <c r="O783" t="s">
        <v>1385</v>
      </c>
      <c r="P783">
        <f>LEN(Table2[[#This Row],[Session_Attendance]])-LEN(SUBSTITUTE(Table2[[#This Row],[Session_Attendance]],",",""))+1</f>
        <v>6</v>
      </c>
      <c r="Q783" t="str" cm="1">
        <f t="array" ref="Q783">_xlfn.IFS(AND(18&lt;=F783,F783&lt;=22),"Student",AND(23&lt;=F783,F783&lt;=30),"Early Career",AND(31&lt;=F783,F783&lt;=40),"Mid Career",TRUE,"Senior")</f>
        <v>Senior</v>
      </c>
      <c r="R783" t="str" cm="1">
        <f t="array" ref="R783">_xlfn.IFS(AND(0&lt;=J783+K783,J783+K783&lt;=5),"Low",AND(5&lt;=J783+K783,J783+K783&lt;=15),"Medium",TRUE,"High")</f>
        <v>High</v>
      </c>
    </row>
    <row r="784" spans="1:18" x14ac:dyDescent="0.3">
      <c r="A784" s="2" t="s">
        <v>3113</v>
      </c>
      <c r="B784" s="5" t="str">
        <f>PROPER(online_course_student_data_1!B784)</f>
        <v>Zachary Tucker</v>
      </c>
      <c r="C784" t="s">
        <v>3115</v>
      </c>
      <c r="D784" s="5" t="s">
        <v>91</v>
      </c>
      <c r="E784" s="5" t="s">
        <v>26</v>
      </c>
      <c r="F784" s="6">
        <f>IF(OR(ISBLANK(online_course_student_data_1!F784),online_course_student_data_1!F784=0),FLOOR(AVERAGE(online_course_student_data_1!F:F),1),online_course_student_data_1!F784)</f>
        <v>15</v>
      </c>
      <c r="G784" s="1">
        <v>45330</v>
      </c>
      <c r="H784" s="5" t="s">
        <v>110</v>
      </c>
      <c r="I784" s="5" t="s">
        <v>56</v>
      </c>
      <c r="J784" s="6">
        <f>IF(online_course_student_data_1!J784&lt;1,online_course_student_data_1!J784*100,online_course_student_data_1!J784)</f>
        <v>67</v>
      </c>
      <c r="K784">
        <f>IF(online_course_student_data_1!K784&gt;10,online_course_student_data_1!K784/60,online_course_student_data_1!K784)</f>
        <v>1</v>
      </c>
      <c r="L784" t="s">
        <v>29</v>
      </c>
      <c r="M784" s="6">
        <f>IF(OR(ISBLANK(online_course_student_data_1!M784),online_course_student_data_1!M784&gt;5),MEDIAN(online_course_student_data_1!M:M),online_course_student_data_1!M784)</f>
        <v>2</v>
      </c>
      <c r="N784" s="5" t="str">
        <f>IF(AND(Table2[[#This Row],[Completed]]="Yes",Table2[[#This Row],[Feedback_Rating]]&gt;=4),"Yes","No")</f>
        <v>No</v>
      </c>
      <c r="O784" t="s">
        <v>3116</v>
      </c>
      <c r="P784">
        <f>LEN(Table2[[#This Row],[Session_Attendance]])-LEN(SUBSTITUTE(Table2[[#This Row],[Session_Attendance]],",",""))+1</f>
        <v>8</v>
      </c>
      <c r="Q784" t="str" cm="1">
        <f t="array" ref="Q784">_xlfn.IFS(AND(18&lt;=F784,F784&lt;=22),"Student",AND(23&lt;=F784,F784&lt;=30),"Early Career",AND(31&lt;=F784,F784&lt;=40),"Mid Career",TRUE,"Senior")</f>
        <v>Senior</v>
      </c>
      <c r="R784" t="str" cm="1">
        <f t="array" ref="R784">_xlfn.IFS(AND(0&lt;=J784+K784,J784+K784&lt;=5),"Low",AND(5&lt;=J784+K784,J784+K784&lt;=15),"Medium",TRUE,"High")</f>
        <v>High</v>
      </c>
    </row>
    <row r="785" spans="1:18" x14ac:dyDescent="0.3">
      <c r="A785" s="3" t="s">
        <v>3117</v>
      </c>
      <c r="B785" s="5" t="str">
        <f>PROPER(online_course_student_data_1!B785)</f>
        <v>Victoria Schroeder</v>
      </c>
      <c r="C785" t="s">
        <v>3119</v>
      </c>
      <c r="D785" s="5" t="s">
        <v>17</v>
      </c>
      <c r="E785" s="5" t="s">
        <v>70</v>
      </c>
      <c r="F785" s="6">
        <f>IF(OR(ISBLANK(online_course_student_data_1!F785),online_course_student_data_1!F785=0),FLOOR(AVERAGE(online_course_student_data_1!F:F),1),online_course_student_data_1!F785)</f>
        <v>33</v>
      </c>
      <c r="G785" s="1">
        <v>45388</v>
      </c>
      <c r="H785" s="5" t="s">
        <v>49</v>
      </c>
      <c r="I785" s="5" t="s">
        <v>35</v>
      </c>
      <c r="J785" s="6">
        <f>IF(online_course_student_data_1!J785&lt;1,online_course_student_data_1!J785*100,online_course_student_data_1!J785)</f>
        <v>31</v>
      </c>
      <c r="K785">
        <f>IF(online_course_student_data_1!K785&gt;10,online_course_student_data_1!K785/60,online_course_student_data_1!K785)</f>
        <v>2</v>
      </c>
      <c r="L785" t="s">
        <v>36</v>
      </c>
      <c r="M785" s="6">
        <f>IF(OR(ISBLANK(online_course_student_data_1!M785),online_course_student_data_1!M785&gt;5),MEDIAN(online_course_student_data_1!M:M),online_course_student_data_1!M785)</f>
        <v>4</v>
      </c>
      <c r="N785" s="5" t="str">
        <f>IF(AND(Table2[[#This Row],[Completed]]="Yes",Table2[[#This Row],[Feedback_Rating]]&gt;=4),"Yes","No")</f>
        <v>No</v>
      </c>
      <c r="O785" t="s">
        <v>3120</v>
      </c>
      <c r="P785">
        <f>LEN(Table2[[#This Row],[Session_Attendance]])-LEN(SUBSTITUTE(Table2[[#This Row],[Session_Attendance]],",",""))+1</f>
        <v>2</v>
      </c>
      <c r="Q785" t="str" cm="1">
        <f t="array" ref="Q785">_xlfn.IFS(AND(18&lt;=F785,F785&lt;=22),"Student",AND(23&lt;=F785,F785&lt;=30),"Early Career",AND(31&lt;=F785,F785&lt;=40),"Mid Career",TRUE,"Senior")</f>
        <v>Mid Career</v>
      </c>
      <c r="R785" t="str" cm="1">
        <f t="array" ref="R785">_xlfn.IFS(AND(0&lt;=J785+K785,J785+K785&lt;=5),"Low",AND(5&lt;=J785+K785,J785+K785&lt;=15),"Medium",TRUE,"High")</f>
        <v>High</v>
      </c>
    </row>
    <row r="786" spans="1:18" x14ac:dyDescent="0.3">
      <c r="A786" s="2" t="s">
        <v>3121</v>
      </c>
      <c r="B786" s="5" t="str">
        <f>PROPER(online_course_student_data_1!B786)</f>
        <v>Donald Miller</v>
      </c>
      <c r="C786" t="s">
        <v>3123</v>
      </c>
      <c r="D786" s="5" t="s">
        <v>17</v>
      </c>
      <c r="E786" s="5" t="s">
        <v>42</v>
      </c>
      <c r="F786" s="6">
        <f>IF(OR(ISBLANK(online_course_student_data_1!F786),online_course_student_data_1!F786=0),FLOOR(AVERAGE(online_course_student_data_1!F:F),1),online_course_student_data_1!F786)</f>
        <v>15</v>
      </c>
      <c r="G786" s="1">
        <v>45077</v>
      </c>
      <c r="H786" s="5" t="s">
        <v>165</v>
      </c>
      <c r="I786" s="5" t="s">
        <v>142</v>
      </c>
      <c r="J786" s="6">
        <f>IF(online_course_student_data_1!J786&lt;1,online_course_student_data_1!J786*100,online_course_student_data_1!J786)</f>
        <v>43</v>
      </c>
      <c r="K786">
        <f>IF(online_course_student_data_1!K786&gt;10,online_course_student_data_1!K786/60,online_course_student_data_1!K786)</f>
        <v>1.5</v>
      </c>
      <c r="L786" t="s">
        <v>29</v>
      </c>
      <c r="M786" s="6">
        <f>IF(OR(ISBLANK(online_course_student_data_1!M786),online_course_student_data_1!M786&gt;5),MEDIAN(online_course_student_data_1!M:M),online_course_student_data_1!M786)</f>
        <v>2</v>
      </c>
      <c r="N786" s="5" t="str">
        <f>IF(AND(Table2[[#This Row],[Completed]]="Yes",Table2[[#This Row],[Feedback_Rating]]&gt;=4),"Yes","No")</f>
        <v>No</v>
      </c>
      <c r="O786" t="s">
        <v>3124</v>
      </c>
      <c r="P786">
        <f>LEN(Table2[[#This Row],[Session_Attendance]])-LEN(SUBSTITUTE(Table2[[#This Row],[Session_Attendance]],",",""))+1</f>
        <v>7</v>
      </c>
      <c r="Q786" t="str" cm="1">
        <f t="array" ref="Q786">_xlfn.IFS(AND(18&lt;=F786,F786&lt;=22),"Student",AND(23&lt;=F786,F786&lt;=30),"Early Career",AND(31&lt;=F786,F786&lt;=40),"Mid Career",TRUE,"Senior")</f>
        <v>Senior</v>
      </c>
      <c r="R786" t="str" cm="1">
        <f t="array" ref="R786">_xlfn.IFS(AND(0&lt;=J786+K786,J786+K786&lt;=5),"Low",AND(5&lt;=J786+K786,J786+K786&lt;=15),"Medium",TRUE,"High")</f>
        <v>High</v>
      </c>
    </row>
    <row r="787" spans="1:18" x14ac:dyDescent="0.3">
      <c r="A787" s="3" t="s">
        <v>3125</v>
      </c>
      <c r="B787" s="5" t="str">
        <f>PROPER(online_course_student_data_1!B787)</f>
        <v>Gloria Mullins</v>
      </c>
      <c r="C787" t="s">
        <v>3127</v>
      </c>
      <c r="D787" s="5" t="s">
        <v>91</v>
      </c>
      <c r="E787" s="5" t="s">
        <v>85</v>
      </c>
      <c r="F787" s="6">
        <f>IF(OR(ISBLANK(online_course_student_data_1!F787),online_course_student_data_1!F787=0),FLOOR(AVERAGE(online_course_student_data_1!F:F),1),online_course_student_data_1!F787)</f>
        <v>15</v>
      </c>
      <c r="G787" s="1">
        <v>44943</v>
      </c>
      <c r="H787" s="5" t="s">
        <v>19</v>
      </c>
      <c r="I787" s="5" t="s">
        <v>20</v>
      </c>
      <c r="J787" s="6">
        <f>IF(online_course_student_data_1!J787&lt;1,online_course_student_data_1!J787*100,online_course_student_data_1!J787)</f>
        <v>56.999999999999993</v>
      </c>
      <c r="K787">
        <f>IF(online_course_student_data_1!K787&gt;10,online_course_student_data_1!K787/60,online_course_student_data_1!K787)</f>
        <v>2</v>
      </c>
      <c r="L787" t="s">
        <v>36</v>
      </c>
      <c r="M787" s="6">
        <f>IF(OR(ISBLANK(online_course_student_data_1!M787),online_course_student_data_1!M787&gt;5),MEDIAN(online_course_student_data_1!M:M),online_course_student_data_1!M787)</f>
        <v>4</v>
      </c>
      <c r="N787" s="5" t="str">
        <f>IF(AND(Table2[[#This Row],[Completed]]="Yes",Table2[[#This Row],[Feedback_Rating]]&gt;=4),"Yes","No")</f>
        <v>No</v>
      </c>
      <c r="O787" t="s">
        <v>3128</v>
      </c>
      <c r="P787">
        <f>LEN(Table2[[#This Row],[Session_Attendance]])-LEN(SUBSTITUTE(Table2[[#This Row],[Session_Attendance]],",",""))+1</f>
        <v>4</v>
      </c>
      <c r="Q787" t="str" cm="1">
        <f t="array" ref="Q787">_xlfn.IFS(AND(18&lt;=F787,F787&lt;=22),"Student",AND(23&lt;=F787,F787&lt;=30),"Early Career",AND(31&lt;=F787,F787&lt;=40),"Mid Career",TRUE,"Senior")</f>
        <v>Senior</v>
      </c>
      <c r="R787" t="str" cm="1">
        <f t="array" ref="R787">_xlfn.IFS(AND(0&lt;=J787+K787,J787+K787&lt;=5),"Low",AND(5&lt;=J787+K787,J787+K787&lt;=15),"Medium",TRUE,"High")</f>
        <v>High</v>
      </c>
    </row>
    <row r="788" spans="1:18" x14ac:dyDescent="0.3">
      <c r="A788" s="2" t="s">
        <v>3129</v>
      </c>
      <c r="B788" s="5" t="str">
        <f>PROPER(online_course_student_data_1!B788)</f>
        <v>Kristina English</v>
      </c>
      <c r="C788" t="s">
        <v>4733</v>
      </c>
      <c r="D788" s="5" t="s">
        <v>17</v>
      </c>
      <c r="E788" s="5" t="s">
        <v>48</v>
      </c>
      <c r="F788" s="6">
        <f>IF(OR(ISBLANK(online_course_student_data_1!F788),online_course_student_data_1!F788=0),FLOOR(AVERAGE(online_course_student_data_1!F:F),1),online_course_student_data_1!F788)</f>
        <v>26</v>
      </c>
      <c r="G788" s="1">
        <v>45208</v>
      </c>
      <c r="H788" s="5" t="s">
        <v>71</v>
      </c>
      <c r="I788" s="5" t="s">
        <v>35</v>
      </c>
      <c r="J788" s="6">
        <f>IF(online_course_student_data_1!J788&lt;1,online_course_student_data_1!J788*100,online_course_student_data_1!J788)</f>
        <v>13</v>
      </c>
      <c r="K788">
        <f>IF(online_course_student_data_1!K788&gt;10,online_course_student_data_1!K788/60,online_course_student_data_1!K788)</f>
        <v>1.5</v>
      </c>
      <c r="L788" t="s">
        <v>29</v>
      </c>
      <c r="M788" s="6">
        <f>IF(OR(ISBLANK(online_course_student_data_1!M788),online_course_student_data_1!M788&gt;5),MEDIAN(online_course_student_data_1!M:M),online_course_student_data_1!M788)</f>
        <v>4</v>
      </c>
      <c r="N788" s="5" t="str">
        <f>IF(AND(Table2[[#This Row],[Completed]]="Yes",Table2[[#This Row],[Feedback_Rating]]&gt;=4),"Yes","No")</f>
        <v>Yes</v>
      </c>
      <c r="O788" t="s">
        <v>3131</v>
      </c>
      <c r="P788">
        <f>LEN(Table2[[#This Row],[Session_Attendance]])-LEN(SUBSTITUTE(Table2[[#This Row],[Session_Attendance]],",",""))+1</f>
        <v>2</v>
      </c>
      <c r="Q788" t="str" cm="1">
        <f t="array" ref="Q788">_xlfn.IFS(AND(18&lt;=F788,F788&lt;=22),"Student",AND(23&lt;=F788,F788&lt;=30),"Early Career",AND(31&lt;=F788,F788&lt;=40),"Mid Career",TRUE,"Senior")</f>
        <v>Early Career</v>
      </c>
      <c r="R788" t="str" cm="1">
        <f t="array" ref="R788">_xlfn.IFS(AND(0&lt;=J788+K788,J788+K788&lt;=5),"Low",AND(5&lt;=J788+K788,J788+K788&lt;=15),"Medium",TRUE,"High")</f>
        <v>Medium</v>
      </c>
    </row>
    <row r="789" spans="1:18" x14ac:dyDescent="0.3">
      <c r="A789" s="3" t="s">
        <v>3132</v>
      </c>
      <c r="B789" s="5" t="str">
        <f>PROPER(online_course_student_data_1!B789)</f>
        <v>Erica Downs</v>
      </c>
      <c r="C789" t="s">
        <v>3134</v>
      </c>
      <c r="D789" s="5" t="s">
        <v>91</v>
      </c>
      <c r="E789" s="5" t="s">
        <v>26</v>
      </c>
      <c r="F789" s="6">
        <f>IF(OR(ISBLANK(online_course_student_data_1!F789),online_course_student_data_1!F789=0),FLOOR(AVERAGE(online_course_student_data_1!F:F),1),online_course_student_data_1!F789)</f>
        <v>28</v>
      </c>
      <c r="G789" s="1">
        <v>44966</v>
      </c>
      <c r="H789" s="5" t="s">
        <v>55</v>
      </c>
      <c r="I789" s="5" t="s">
        <v>56</v>
      </c>
      <c r="J789" s="6">
        <f>IF(online_course_student_data_1!J789&lt;1,online_course_student_data_1!J789*100,online_course_student_data_1!J789)</f>
        <v>10</v>
      </c>
      <c r="K789">
        <f>IF(online_course_student_data_1!K789&gt;10,online_course_student_data_1!K789/60,online_course_student_data_1!K789)</f>
        <v>1.5</v>
      </c>
      <c r="L789" t="s">
        <v>29</v>
      </c>
      <c r="M789" s="6">
        <f>IF(OR(ISBLANK(online_course_student_data_1!M789),online_course_student_data_1!M789&gt;5),MEDIAN(online_course_student_data_1!M:M),online_course_student_data_1!M789)</f>
        <v>3</v>
      </c>
      <c r="N789" s="5" t="str">
        <f>IF(AND(Table2[[#This Row],[Completed]]="Yes",Table2[[#This Row],[Feedback_Rating]]&gt;=4),"Yes","No")</f>
        <v>No</v>
      </c>
      <c r="O789" t="s">
        <v>3135</v>
      </c>
      <c r="P789">
        <f>LEN(Table2[[#This Row],[Session_Attendance]])-LEN(SUBSTITUTE(Table2[[#This Row],[Session_Attendance]],",",""))+1</f>
        <v>5</v>
      </c>
      <c r="Q789" t="str" cm="1">
        <f t="array" ref="Q789">_xlfn.IFS(AND(18&lt;=F789,F789&lt;=22),"Student",AND(23&lt;=F789,F789&lt;=30),"Early Career",AND(31&lt;=F789,F789&lt;=40),"Mid Career",TRUE,"Senior")</f>
        <v>Early Career</v>
      </c>
      <c r="R789" t="str" cm="1">
        <f t="array" ref="R789">_xlfn.IFS(AND(0&lt;=J789+K789,J789+K789&lt;=5),"Low",AND(5&lt;=J789+K789,J789+K789&lt;=15),"Medium",TRUE,"High")</f>
        <v>Medium</v>
      </c>
    </row>
    <row r="790" spans="1:18" x14ac:dyDescent="0.3">
      <c r="A790" s="2" t="s">
        <v>3136</v>
      </c>
      <c r="B790" s="5" t="str">
        <f>PROPER(online_course_student_data_1!B790)</f>
        <v>Jennifer Meyer</v>
      </c>
      <c r="C790" t="s">
        <v>3138</v>
      </c>
      <c r="D790" s="5" t="s">
        <v>91</v>
      </c>
      <c r="E790" s="5" t="s">
        <v>26</v>
      </c>
      <c r="F790" s="6">
        <f>IF(OR(ISBLANK(online_course_student_data_1!F790),online_course_student_data_1!F790=0),FLOOR(AVERAGE(online_course_student_data_1!F:F),1),online_course_student_data_1!F790)</f>
        <v>15</v>
      </c>
      <c r="G790" s="1">
        <v>45433</v>
      </c>
      <c r="H790" s="5" t="s">
        <v>19</v>
      </c>
      <c r="I790" s="5" t="s">
        <v>20</v>
      </c>
      <c r="J790" s="6">
        <f>IF(online_course_student_data_1!J790&lt;1,online_course_student_data_1!J790*100,online_course_student_data_1!J790)</f>
        <v>24</v>
      </c>
      <c r="K790">
        <f>IF(online_course_student_data_1!K790&gt;10,online_course_student_data_1!K790/60,online_course_student_data_1!K790)</f>
        <v>1</v>
      </c>
      <c r="L790" t="s">
        <v>29</v>
      </c>
      <c r="M790" s="6">
        <f>IF(OR(ISBLANK(online_course_student_data_1!M790),online_course_student_data_1!M790&gt;5),MEDIAN(online_course_student_data_1!M:M),online_course_student_data_1!M790)</f>
        <v>3</v>
      </c>
      <c r="N790" s="5" t="str">
        <f>IF(AND(Table2[[#This Row],[Completed]]="Yes",Table2[[#This Row],[Feedback_Rating]]&gt;=4),"Yes","No")</f>
        <v>No</v>
      </c>
      <c r="O790" t="s">
        <v>3139</v>
      </c>
      <c r="P790">
        <f>LEN(Table2[[#This Row],[Session_Attendance]])-LEN(SUBSTITUTE(Table2[[#This Row],[Session_Attendance]],",",""))+1</f>
        <v>7</v>
      </c>
      <c r="Q790" t="str" cm="1">
        <f t="array" ref="Q790">_xlfn.IFS(AND(18&lt;=F790,F790&lt;=22),"Student",AND(23&lt;=F790,F790&lt;=30),"Early Career",AND(31&lt;=F790,F790&lt;=40),"Mid Career",TRUE,"Senior")</f>
        <v>Senior</v>
      </c>
      <c r="R790" t="str" cm="1">
        <f t="array" ref="R790">_xlfn.IFS(AND(0&lt;=J790+K790,J790+K790&lt;=5),"Low",AND(5&lt;=J790+K790,J790+K790&lt;=15),"Medium",TRUE,"High")</f>
        <v>High</v>
      </c>
    </row>
    <row r="791" spans="1:18" x14ac:dyDescent="0.3">
      <c r="A791" s="3" t="s">
        <v>3140</v>
      </c>
      <c r="B791" s="5" t="str">
        <f>PROPER(online_course_student_data_1!B791)</f>
        <v>James Bailey</v>
      </c>
      <c r="C791" t="s">
        <v>3142</v>
      </c>
      <c r="D791" s="5" t="s">
        <v>17</v>
      </c>
      <c r="E791" s="5" t="s">
        <v>42</v>
      </c>
      <c r="F791" s="6">
        <f>IF(OR(ISBLANK(online_course_student_data_1!F791),online_course_student_data_1!F791=0),FLOOR(AVERAGE(online_course_student_data_1!F:F),1),online_course_student_data_1!F791)</f>
        <v>15</v>
      </c>
      <c r="G791" s="1">
        <v>44949</v>
      </c>
      <c r="H791" s="5" t="s">
        <v>43</v>
      </c>
      <c r="I791" s="5" t="s">
        <v>20</v>
      </c>
      <c r="J791" s="6">
        <f>IF(online_course_student_data_1!J791&lt;1,online_course_student_data_1!J791*100,online_course_student_data_1!J791)</f>
        <v>6</v>
      </c>
      <c r="K791">
        <f>IF(online_course_student_data_1!K791&gt;10,online_course_student_data_1!K791/60,online_course_student_data_1!K791)</f>
        <v>1.5</v>
      </c>
      <c r="L791" t="s">
        <v>36</v>
      </c>
      <c r="M791" s="6">
        <f>IF(OR(ISBLANK(online_course_student_data_1!M791),online_course_student_data_1!M791&gt;5),MEDIAN(online_course_student_data_1!M:M),online_course_student_data_1!M791)</f>
        <v>1</v>
      </c>
      <c r="N791" s="5" t="str">
        <f>IF(AND(Table2[[#This Row],[Completed]]="Yes",Table2[[#This Row],[Feedback_Rating]]&gt;=4),"Yes","No")</f>
        <v>No</v>
      </c>
      <c r="O791" t="s">
        <v>3143</v>
      </c>
      <c r="P791">
        <f>LEN(Table2[[#This Row],[Session_Attendance]])-LEN(SUBSTITUTE(Table2[[#This Row],[Session_Attendance]],",",""))+1</f>
        <v>4</v>
      </c>
      <c r="Q791" t="str" cm="1">
        <f t="array" ref="Q791">_xlfn.IFS(AND(18&lt;=F791,F791&lt;=22),"Student",AND(23&lt;=F791,F791&lt;=30),"Early Career",AND(31&lt;=F791,F791&lt;=40),"Mid Career",TRUE,"Senior")</f>
        <v>Senior</v>
      </c>
      <c r="R791" t="str" cm="1">
        <f t="array" ref="R791">_xlfn.IFS(AND(0&lt;=J791+K791,J791+K791&lt;=5),"Low",AND(5&lt;=J791+K791,J791+K791&lt;=15),"Medium",TRUE,"High")</f>
        <v>Medium</v>
      </c>
    </row>
    <row r="792" spans="1:18" x14ac:dyDescent="0.3">
      <c r="A792" s="2" t="s">
        <v>3144</v>
      </c>
      <c r="B792" s="5" t="str">
        <f>PROPER(online_course_student_data_1!B792)</f>
        <v>Guy Clayton</v>
      </c>
      <c r="C792" t="s">
        <v>3146</v>
      </c>
      <c r="D792" s="5" t="s">
        <v>17</v>
      </c>
      <c r="E792" s="5" t="s">
        <v>26</v>
      </c>
      <c r="F792" s="6">
        <f>IF(OR(ISBLANK(online_course_student_data_1!F792),online_course_student_data_1!F792=0),FLOOR(AVERAGE(online_course_student_data_1!F:F),1),online_course_student_data_1!F792)</f>
        <v>15</v>
      </c>
      <c r="G792" s="1">
        <v>45744</v>
      </c>
      <c r="H792" s="5" t="s">
        <v>55</v>
      </c>
      <c r="I792" s="5" t="s">
        <v>56</v>
      </c>
      <c r="J792" s="6">
        <f>IF(online_course_student_data_1!J792&lt;1,online_course_student_data_1!J792*100,online_course_student_data_1!J792)</f>
        <v>88</v>
      </c>
      <c r="K792">
        <f>IF(online_course_student_data_1!K792&gt;10,online_course_student_data_1!K792/60,online_course_student_data_1!K792)</f>
        <v>1.5</v>
      </c>
      <c r="L792" t="s">
        <v>29</v>
      </c>
      <c r="M792" s="6">
        <f>IF(OR(ISBLANK(online_course_student_data_1!M792),online_course_student_data_1!M792&gt;5),MEDIAN(online_course_student_data_1!M:M),online_course_student_data_1!M792)</f>
        <v>3</v>
      </c>
      <c r="N792" s="5" t="str">
        <f>IF(AND(Table2[[#This Row],[Completed]]="Yes",Table2[[#This Row],[Feedback_Rating]]&gt;=4),"Yes","No")</f>
        <v>No</v>
      </c>
      <c r="O792" t="s">
        <v>3147</v>
      </c>
      <c r="P792">
        <f>LEN(Table2[[#This Row],[Session_Attendance]])-LEN(SUBSTITUTE(Table2[[#This Row],[Session_Attendance]],",",""))+1</f>
        <v>2</v>
      </c>
      <c r="Q792" t="str" cm="1">
        <f t="array" ref="Q792">_xlfn.IFS(AND(18&lt;=F792,F792&lt;=22),"Student",AND(23&lt;=F792,F792&lt;=30),"Early Career",AND(31&lt;=F792,F792&lt;=40),"Mid Career",TRUE,"Senior")</f>
        <v>Senior</v>
      </c>
      <c r="R792" t="str" cm="1">
        <f t="array" ref="R792">_xlfn.IFS(AND(0&lt;=J792+K792,J792+K792&lt;=5),"Low",AND(5&lt;=J792+K792,J792+K792&lt;=15),"Medium",TRUE,"High")</f>
        <v>High</v>
      </c>
    </row>
    <row r="793" spans="1:18" x14ac:dyDescent="0.3">
      <c r="A793" s="3" t="s">
        <v>3148</v>
      </c>
      <c r="B793" s="5" t="str">
        <f>PROPER(online_course_student_data_1!B793)</f>
        <v>Jane Bruce</v>
      </c>
      <c r="C793" t="s">
        <v>3150</v>
      </c>
      <c r="D793" s="5" t="s">
        <v>17</v>
      </c>
      <c r="E793" s="5" t="s">
        <v>48</v>
      </c>
      <c r="F793" s="6">
        <f>IF(OR(ISBLANK(online_course_student_data_1!F793),online_course_student_data_1!F793=0),FLOOR(AVERAGE(online_course_student_data_1!F:F),1),online_course_student_data_1!F793)</f>
        <v>15</v>
      </c>
      <c r="G793" s="1">
        <v>45237</v>
      </c>
      <c r="H793" s="5" t="s">
        <v>19</v>
      </c>
      <c r="I793" s="5" t="s">
        <v>20</v>
      </c>
      <c r="J793" s="6">
        <f>IF(online_course_student_data_1!J793&lt;1,online_course_student_data_1!J793*100,online_course_student_data_1!J793)</f>
        <v>79</v>
      </c>
      <c r="K793">
        <f>IF(online_course_student_data_1!K793&gt;10,online_course_student_data_1!K793/60,online_course_student_data_1!K793)</f>
        <v>0.75</v>
      </c>
      <c r="L793" t="s">
        <v>36</v>
      </c>
      <c r="M793" s="6">
        <f>IF(OR(ISBLANK(online_course_student_data_1!M793),online_course_student_data_1!M793&gt;5),MEDIAN(online_course_student_data_1!M:M),online_course_student_data_1!M793)</f>
        <v>4</v>
      </c>
      <c r="N793" s="5" t="str">
        <f>IF(AND(Table2[[#This Row],[Completed]]="Yes",Table2[[#This Row],[Feedback_Rating]]&gt;=4),"Yes","No")</f>
        <v>No</v>
      </c>
      <c r="O793" t="s">
        <v>3151</v>
      </c>
      <c r="P793">
        <f>LEN(Table2[[#This Row],[Session_Attendance]])-LEN(SUBSTITUTE(Table2[[#This Row],[Session_Attendance]],",",""))+1</f>
        <v>3</v>
      </c>
      <c r="Q793" t="str" cm="1">
        <f t="array" ref="Q793">_xlfn.IFS(AND(18&lt;=F793,F793&lt;=22),"Student",AND(23&lt;=F793,F793&lt;=30),"Early Career",AND(31&lt;=F793,F793&lt;=40),"Mid Career",TRUE,"Senior")</f>
        <v>Senior</v>
      </c>
      <c r="R793" t="str" cm="1">
        <f t="array" ref="R793">_xlfn.IFS(AND(0&lt;=J793+K793,J793+K793&lt;=5),"Low",AND(5&lt;=J793+K793,J793+K793&lt;=15),"Medium",TRUE,"High")</f>
        <v>High</v>
      </c>
    </row>
    <row r="794" spans="1:18" x14ac:dyDescent="0.3">
      <c r="A794" s="2" t="s">
        <v>3152</v>
      </c>
      <c r="B794" s="5" t="str">
        <f>PROPER(online_course_student_data_1!B794)</f>
        <v>Jon Walton</v>
      </c>
      <c r="C794" t="s">
        <v>3154</v>
      </c>
      <c r="D794" s="5" t="s">
        <v>17</v>
      </c>
      <c r="E794" s="5" t="s">
        <v>48</v>
      </c>
      <c r="F794" s="6">
        <f>IF(OR(ISBLANK(online_course_student_data_1!F794),online_course_student_data_1!F794=0),FLOOR(AVERAGE(online_course_student_data_1!F:F),1),online_course_student_data_1!F794)</f>
        <v>39</v>
      </c>
      <c r="G794" s="1">
        <v>44797</v>
      </c>
      <c r="H794" s="5" t="s">
        <v>49</v>
      </c>
      <c r="I794" s="5" t="s">
        <v>35</v>
      </c>
      <c r="J794" s="6">
        <f>IF(online_course_student_data_1!J794&lt;1,online_course_student_data_1!J794*100,online_course_student_data_1!J794)</f>
        <v>54</v>
      </c>
      <c r="K794">
        <f>IF(online_course_student_data_1!K794&gt;10,online_course_student_data_1!K794/60,online_course_student_data_1!K794)</f>
        <v>1.5</v>
      </c>
      <c r="L794" t="s">
        <v>36</v>
      </c>
      <c r="M794" s="6">
        <f>IF(OR(ISBLANK(online_course_student_data_1!M794),online_course_student_data_1!M794&gt;5),MEDIAN(online_course_student_data_1!M:M),online_course_student_data_1!M794)</f>
        <v>3</v>
      </c>
      <c r="N794" s="5" t="str">
        <f>IF(AND(Table2[[#This Row],[Completed]]="Yes",Table2[[#This Row],[Feedback_Rating]]&gt;=4),"Yes","No")</f>
        <v>No</v>
      </c>
      <c r="O794" t="s">
        <v>3155</v>
      </c>
      <c r="P794">
        <f>LEN(Table2[[#This Row],[Session_Attendance]])-LEN(SUBSTITUTE(Table2[[#This Row],[Session_Attendance]],",",""))+1</f>
        <v>3</v>
      </c>
      <c r="Q794" t="str" cm="1">
        <f t="array" ref="Q794">_xlfn.IFS(AND(18&lt;=F794,F794&lt;=22),"Student",AND(23&lt;=F794,F794&lt;=30),"Early Career",AND(31&lt;=F794,F794&lt;=40),"Mid Career",TRUE,"Senior")</f>
        <v>Mid Career</v>
      </c>
      <c r="R794" t="str" cm="1">
        <f t="array" ref="R794">_xlfn.IFS(AND(0&lt;=J794+K794,J794+K794&lt;=5),"Low",AND(5&lt;=J794+K794,J794+K794&lt;=15),"Medium",TRUE,"High")</f>
        <v>High</v>
      </c>
    </row>
    <row r="795" spans="1:18" x14ac:dyDescent="0.3">
      <c r="A795" s="3" t="s">
        <v>3156</v>
      </c>
      <c r="B795" s="5" t="str">
        <f>PROPER(online_course_student_data_1!B795)</f>
        <v>Scott Sampson</v>
      </c>
      <c r="C795" t="s">
        <v>3158</v>
      </c>
      <c r="D795" s="5" t="s">
        <v>91</v>
      </c>
      <c r="E795" s="5" t="s">
        <v>85</v>
      </c>
      <c r="F795" s="6">
        <f>IF(OR(ISBLANK(online_course_student_data_1!F795),online_course_student_data_1!F795=0),FLOOR(AVERAGE(online_course_student_data_1!F:F),1),online_course_student_data_1!F795)</f>
        <v>15</v>
      </c>
      <c r="G795" s="1">
        <v>45004</v>
      </c>
      <c r="H795" s="5" t="s">
        <v>86</v>
      </c>
      <c r="I795" s="5" t="s">
        <v>28</v>
      </c>
      <c r="J795" s="6">
        <f>IF(online_course_student_data_1!J795&lt;1,online_course_student_data_1!J795*100,online_course_student_data_1!J795)</f>
        <v>5</v>
      </c>
      <c r="K795">
        <f>IF(online_course_student_data_1!K795&gt;10,online_course_student_data_1!K795/60,online_course_student_data_1!K795)</f>
        <v>1.5</v>
      </c>
      <c r="L795" t="s">
        <v>36</v>
      </c>
      <c r="M795" s="6">
        <f>IF(OR(ISBLANK(online_course_student_data_1!M795),online_course_student_data_1!M795&gt;5),MEDIAN(online_course_student_data_1!M:M),online_course_student_data_1!M795)</f>
        <v>4</v>
      </c>
      <c r="N795" s="5" t="str">
        <f>IF(AND(Table2[[#This Row],[Completed]]="Yes",Table2[[#This Row],[Feedback_Rating]]&gt;=4),"Yes","No")</f>
        <v>No</v>
      </c>
      <c r="O795" t="s">
        <v>3159</v>
      </c>
      <c r="P795">
        <f>LEN(Table2[[#This Row],[Session_Attendance]])-LEN(SUBSTITUTE(Table2[[#This Row],[Session_Attendance]],",",""))+1</f>
        <v>8</v>
      </c>
      <c r="Q795" t="str" cm="1">
        <f t="array" ref="Q795">_xlfn.IFS(AND(18&lt;=F795,F795&lt;=22),"Student",AND(23&lt;=F795,F795&lt;=30),"Early Career",AND(31&lt;=F795,F795&lt;=40),"Mid Career",TRUE,"Senior")</f>
        <v>Senior</v>
      </c>
      <c r="R795" t="str" cm="1">
        <f t="array" ref="R795">_xlfn.IFS(AND(0&lt;=J795+K795,J795+K795&lt;=5),"Low",AND(5&lt;=J795+K795,J795+K795&lt;=15),"Medium",TRUE,"High")</f>
        <v>Medium</v>
      </c>
    </row>
    <row r="796" spans="1:18" x14ac:dyDescent="0.3">
      <c r="A796" s="2" t="s">
        <v>3160</v>
      </c>
      <c r="B796" s="5" t="str">
        <f>PROPER(online_course_student_data_1!B796)</f>
        <v>Drew Hobbs</v>
      </c>
      <c r="C796" t="s">
        <v>3162</v>
      </c>
      <c r="D796" s="5" t="s">
        <v>17</v>
      </c>
      <c r="E796" s="5" t="s">
        <v>42</v>
      </c>
      <c r="F796" s="6">
        <f>IF(OR(ISBLANK(online_course_student_data_1!F796),online_course_student_data_1!F796=0),FLOOR(AVERAGE(online_course_student_data_1!F:F),1),online_course_student_data_1!F796)</f>
        <v>15</v>
      </c>
      <c r="G796" s="1">
        <v>45272</v>
      </c>
      <c r="H796" s="5" t="s">
        <v>19</v>
      </c>
      <c r="I796" s="5" t="s">
        <v>20</v>
      </c>
      <c r="J796" s="6">
        <f>IF(online_course_student_data_1!J796&lt;1,online_course_student_data_1!J796*100,online_course_student_data_1!J796)</f>
        <v>62</v>
      </c>
      <c r="K796">
        <f>IF(online_course_student_data_1!K796&gt;10,online_course_student_data_1!K796/60,online_course_student_data_1!K796)</f>
        <v>1</v>
      </c>
      <c r="L796" t="s">
        <v>29</v>
      </c>
      <c r="M796" s="6">
        <f>IF(OR(ISBLANK(online_course_student_data_1!M796),online_course_student_data_1!M796&gt;5),MEDIAN(online_course_student_data_1!M:M),online_course_student_data_1!M796)</f>
        <v>4</v>
      </c>
      <c r="N796" s="5" t="str">
        <f>IF(AND(Table2[[#This Row],[Completed]]="Yes",Table2[[#This Row],[Feedback_Rating]]&gt;=4),"Yes","No")</f>
        <v>Yes</v>
      </c>
      <c r="O796" t="s">
        <v>3163</v>
      </c>
      <c r="P796">
        <f>LEN(Table2[[#This Row],[Session_Attendance]])-LEN(SUBSTITUTE(Table2[[#This Row],[Session_Attendance]],",",""))+1</f>
        <v>5</v>
      </c>
      <c r="Q796" t="str" cm="1">
        <f t="array" ref="Q796">_xlfn.IFS(AND(18&lt;=F796,F796&lt;=22),"Student",AND(23&lt;=F796,F796&lt;=30),"Early Career",AND(31&lt;=F796,F796&lt;=40),"Mid Career",TRUE,"Senior")</f>
        <v>Senior</v>
      </c>
      <c r="R796" t="str" cm="1">
        <f t="array" ref="R796">_xlfn.IFS(AND(0&lt;=J796+K796,J796+K796&lt;=5),"Low",AND(5&lt;=J796+K796,J796+K796&lt;=15),"Medium",TRUE,"High")</f>
        <v>High</v>
      </c>
    </row>
    <row r="797" spans="1:18" x14ac:dyDescent="0.3">
      <c r="A797" s="3" t="s">
        <v>3164</v>
      </c>
      <c r="B797" s="5" t="str">
        <f>PROPER(online_course_student_data_1!B797)</f>
        <v>Sara Stone</v>
      </c>
      <c r="C797" t="s">
        <v>3166</v>
      </c>
      <c r="D797" s="5" t="s">
        <v>91</v>
      </c>
      <c r="E797" s="5" t="s">
        <v>48</v>
      </c>
      <c r="F797" s="6">
        <f>IF(OR(ISBLANK(online_course_student_data_1!F797),online_course_student_data_1!F797=0),FLOOR(AVERAGE(online_course_student_data_1!F:F),1),online_course_student_data_1!F797)</f>
        <v>31</v>
      </c>
      <c r="G797" s="1">
        <v>45301</v>
      </c>
      <c r="H797" s="5" t="s">
        <v>71</v>
      </c>
      <c r="I797" s="5" t="s">
        <v>35</v>
      </c>
      <c r="J797" s="6">
        <f>IF(online_course_student_data_1!J797&lt;1,online_course_student_data_1!J797*100,online_course_student_data_1!J797)</f>
        <v>76</v>
      </c>
      <c r="K797">
        <f>IF(online_course_student_data_1!K797&gt;10,online_course_student_data_1!K797/60,online_course_student_data_1!K797)</f>
        <v>0.75</v>
      </c>
      <c r="L797" t="s">
        <v>36</v>
      </c>
      <c r="M797" s="6">
        <f>IF(OR(ISBLANK(online_course_student_data_1!M797),online_course_student_data_1!M797&gt;5),MEDIAN(online_course_student_data_1!M:M),online_course_student_data_1!M797)</f>
        <v>4</v>
      </c>
      <c r="N797" s="5" t="str">
        <f>IF(AND(Table2[[#This Row],[Completed]]="Yes",Table2[[#This Row],[Feedback_Rating]]&gt;=4),"Yes","No")</f>
        <v>No</v>
      </c>
      <c r="O797" t="s">
        <v>3167</v>
      </c>
      <c r="P797">
        <f>LEN(Table2[[#This Row],[Session_Attendance]])-LEN(SUBSTITUTE(Table2[[#This Row],[Session_Attendance]],",",""))+1</f>
        <v>6</v>
      </c>
      <c r="Q797" t="str" cm="1">
        <f t="array" ref="Q797">_xlfn.IFS(AND(18&lt;=F797,F797&lt;=22),"Student",AND(23&lt;=F797,F797&lt;=30),"Early Career",AND(31&lt;=F797,F797&lt;=40),"Mid Career",TRUE,"Senior")</f>
        <v>Mid Career</v>
      </c>
      <c r="R797" t="str" cm="1">
        <f t="array" ref="R797">_xlfn.IFS(AND(0&lt;=J797+K797,J797+K797&lt;=5),"Low",AND(5&lt;=J797+K797,J797+K797&lt;=15),"Medium",TRUE,"High")</f>
        <v>High</v>
      </c>
    </row>
    <row r="798" spans="1:18" x14ac:dyDescent="0.3">
      <c r="A798" s="2" t="s">
        <v>3168</v>
      </c>
      <c r="B798" s="5" t="str">
        <f>PROPER(online_course_student_data_1!B798)</f>
        <v>Sandra Solis</v>
      </c>
      <c r="C798" t="s">
        <v>3170</v>
      </c>
      <c r="D798" s="5" t="s">
        <v>17</v>
      </c>
      <c r="E798" s="5" t="s">
        <v>70</v>
      </c>
      <c r="F798" s="6">
        <f>IF(OR(ISBLANK(online_course_student_data_1!F798),online_course_student_data_1!F798=0),FLOOR(AVERAGE(online_course_student_data_1!F:F),1),online_course_student_data_1!F798)</f>
        <v>38</v>
      </c>
      <c r="G798" s="1">
        <v>45521</v>
      </c>
      <c r="H798" s="5" t="s">
        <v>49</v>
      </c>
      <c r="I798" s="5" t="s">
        <v>35</v>
      </c>
      <c r="J798" s="6">
        <f>IF(online_course_student_data_1!J798&lt;1,online_course_student_data_1!J798*100,online_course_student_data_1!J798)</f>
        <v>89</v>
      </c>
      <c r="K798">
        <f>IF(online_course_student_data_1!K798&gt;10,online_course_student_data_1!K798/60,online_course_student_data_1!K798)</f>
        <v>1.5</v>
      </c>
      <c r="L798" t="s">
        <v>36</v>
      </c>
      <c r="M798" s="6">
        <f>IF(OR(ISBLANK(online_course_student_data_1!M798),online_course_student_data_1!M798&gt;5),MEDIAN(online_course_student_data_1!M:M),online_course_student_data_1!M798)</f>
        <v>4</v>
      </c>
      <c r="N798" s="5" t="str">
        <f>IF(AND(Table2[[#This Row],[Completed]]="Yes",Table2[[#This Row],[Feedback_Rating]]&gt;=4),"Yes","No")</f>
        <v>No</v>
      </c>
      <c r="O798" t="s">
        <v>3171</v>
      </c>
      <c r="P798">
        <f>LEN(Table2[[#This Row],[Session_Attendance]])-LEN(SUBSTITUTE(Table2[[#This Row],[Session_Attendance]],",",""))+1</f>
        <v>1</v>
      </c>
      <c r="Q798" t="str" cm="1">
        <f t="array" ref="Q798">_xlfn.IFS(AND(18&lt;=F798,F798&lt;=22),"Student",AND(23&lt;=F798,F798&lt;=30),"Early Career",AND(31&lt;=F798,F798&lt;=40),"Mid Career",TRUE,"Senior")</f>
        <v>Mid Career</v>
      </c>
      <c r="R798" t="str" cm="1">
        <f t="array" ref="R798">_xlfn.IFS(AND(0&lt;=J798+K798,J798+K798&lt;=5),"Low",AND(5&lt;=J798+K798,J798+K798&lt;=15),"Medium",TRUE,"High")</f>
        <v>High</v>
      </c>
    </row>
    <row r="799" spans="1:18" x14ac:dyDescent="0.3">
      <c r="A799" s="3" t="s">
        <v>3172</v>
      </c>
      <c r="B799" s="5" t="str">
        <f>PROPER(online_course_student_data_1!B799)</f>
        <v>David Mckinney</v>
      </c>
      <c r="C799" t="s">
        <v>3174</v>
      </c>
      <c r="D799" s="5" t="s">
        <v>91</v>
      </c>
      <c r="E799" s="5" t="s">
        <v>42</v>
      </c>
      <c r="F799" s="6">
        <f>IF(OR(ISBLANK(online_course_student_data_1!F799),online_course_student_data_1!F799=0),FLOOR(AVERAGE(online_course_student_data_1!F:F),1),online_course_student_data_1!F799)</f>
        <v>24</v>
      </c>
      <c r="G799" s="1">
        <v>44927</v>
      </c>
      <c r="H799" s="5" t="s">
        <v>65</v>
      </c>
      <c r="I799" s="5" t="s">
        <v>28</v>
      </c>
      <c r="J799" s="6">
        <f>IF(online_course_student_data_1!J799&lt;1,online_course_student_data_1!J799*100,online_course_student_data_1!J799)</f>
        <v>44</v>
      </c>
      <c r="K799">
        <f>IF(online_course_student_data_1!K799&gt;10,online_course_student_data_1!K799/60,online_course_student_data_1!K799)</f>
        <v>2</v>
      </c>
      <c r="L799" t="s">
        <v>36</v>
      </c>
      <c r="M799" s="6">
        <f>IF(OR(ISBLANK(online_course_student_data_1!M799),online_course_student_data_1!M799&gt;5),MEDIAN(online_course_student_data_1!M:M),online_course_student_data_1!M799)</f>
        <v>3</v>
      </c>
      <c r="N799" s="5" t="str">
        <f>IF(AND(Table2[[#This Row],[Completed]]="Yes",Table2[[#This Row],[Feedback_Rating]]&gt;=4),"Yes","No")</f>
        <v>No</v>
      </c>
      <c r="O799" t="s">
        <v>3175</v>
      </c>
      <c r="P799">
        <f>LEN(Table2[[#This Row],[Session_Attendance]])-LEN(SUBSTITUTE(Table2[[#This Row],[Session_Attendance]],",",""))+1</f>
        <v>3</v>
      </c>
      <c r="Q799" t="str" cm="1">
        <f t="array" ref="Q799">_xlfn.IFS(AND(18&lt;=F799,F799&lt;=22),"Student",AND(23&lt;=F799,F799&lt;=30),"Early Career",AND(31&lt;=F799,F799&lt;=40),"Mid Career",TRUE,"Senior")</f>
        <v>Early Career</v>
      </c>
      <c r="R799" t="str" cm="1">
        <f t="array" ref="R799">_xlfn.IFS(AND(0&lt;=J799+K799,J799+K799&lt;=5),"Low",AND(5&lt;=J799+K799,J799+K799&lt;=15),"Medium",TRUE,"High")</f>
        <v>High</v>
      </c>
    </row>
    <row r="800" spans="1:18" x14ac:dyDescent="0.3">
      <c r="A800" s="2" t="s">
        <v>3176</v>
      </c>
      <c r="B800" s="5" t="str">
        <f>PROPER(online_course_student_data_1!B800)</f>
        <v>Randy Hernandez</v>
      </c>
      <c r="C800" t="s">
        <v>3178</v>
      </c>
      <c r="D800" s="5" t="s">
        <v>91</v>
      </c>
      <c r="E800" s="5" t="s">
        <v>48</v>
      </c>
      <c r="F800" s="6">
        <f>IF(OR(ISBLANK(online_course_student_data_1!F800),online_course_student_data_1!F800=0),FLOOR(AVERAGE(online_course_student_data_1!F:F),1),online_course_student_data_1!F800)</f>
        <v>39</v>
      </c>
      <c r="G800" s="1">
        <v>44974</v>
      </c>
      <c r="H800" s="5" t="s">
        <v>71</v>
      </c>
      <c r="I800" s="5" t="s">
        <v>35</v>
      </c>
      <c r="J800" s="6">
        <f>IF(online_course_student_data_1!J800&lt;1,online_course_student_data_1!J800*100,online_course_student_data_1!J800)</f>
        <v>72</v>
      </c>
      <c r="K800">
        <f>IF(online_course_student_data_1!K800&gt;10,online_course_student_data_1!K800/60,online_course_student_data_1!K800)</f>
        <v>2</v>
      </c>
      <c r="L800" t="s">
        <v>36</v>
      </c>
      <c r="M800" s="6">
        <f>IF(OR(ISBLANK(online_course_student_data_1!M800),online_course_student_data_1!M800&gt;5),MEDIAN(online_course_student_data_1!M:M),online_course_student_data_1!M800)</f>
        <v>4</v>
      </c>
      <c r="N800" s="5" t="str">
        <f>IF(AND(Table2[[#This Row],[Completed]]="Yes",Table2[[#This Row],[Feedback_Rating]]&gt;=4),"Yes","No")</f>
        <v>No</v>
      </c>
      <c r="O800" t="s">
        <v>3179</v>
      </c>
      <c r="P800">
        <f>LEN(Table2[[#This Row],[Session_Attendance]])-LEN(SUBSTITUTE(Table2[[#This Row],[Session_Attendance]],",",""))+1</f>
        <v>2</v>
      </c>
      <c r="Q800" t="str" cm="1">
        <f t="array" ref="Q800">_xlfn.IFS(AND(18&lt;=F800,F800&lt;=22),"Student",AND(23&lt;=F800,F800&lt;=30),"Early Career",AND(31&lt;=F800,F800&lt;=40),"Mid Career",TRUE,"Senior")</f>
        <v>Mid Career</v>
      </c>
      <c r="R800" t="str" cm="1">
        <f t="array" ref="R800">_xlfn.IFS(AND(0&lt;=J800+K800,J800+K800&lt;=5),"Low",AND(5&lt;=J800+K800,J800+K800&lt;=15),"Medium",TRUE,"High")</f>
        <v>High</v>
      </c>
    </row>
    <row r="801" spans="1:18" x14ac:dyDescent="0.3">
      <c r="A801" s="3" t="s">
        <v>3180</v>
      </c>
      <c r="B801" s="5" t="str">
        <f>PROPER(online_course_student_data_1!B801)</f>
        <v>Joseph Sanchez</v>
      </c>
      <c r="C801" t="s">
        <v>3182</v>
      </c>
      <c r="D801" s="5" t="s">
        <v>17</v>
      </c>
      <c r="E801" s="5" t="s">
        <v>42</v>
      </c>
      <c r="F801" s="6">
        <f>IF(OR(ISBLANK(online_course_student_data_1!F801),online_course_student_data_1!F801=0),FLOOR(AVERAGE(online_course_student_data_1!F:F),1),online_course_student_data_1!F801)</f>
        <v>15</v>
      </c>
      <c r="G801" s="1">
        <v>44947</v>
      </c>
      <c r="H801" s="5" t="s">
        <v>65</v>
      </c>
      <c r="I801" s="5" t="s">
        <v>28</v>
      </c>
      <c r="J801" s="6">
        <f>IF(online_course_student_data_1!J801&lt;1,online_course_student_data_1!J801*100,online_course_student_data_1!J801)</f>
        <v>8</v>
      </c>
      <c r="K801">
        <f>IF(online_course_student_data_1!K801&gt;10,online_course_student_data_1!K801/60,online_course_student_data_1!K801)</f>
        <v>2</v>
      </c>
      <c r="L801" t="s">
        <v>36</v>
      </c>
      <c r="M801" s="6">
        <f>IF(OR(ISBLANK(online_course_student_data_1!M801),online_course_student_data_1!M801&gt;5),MEDIAN(online_course_student_data_1!M:M),online_course_student_data_1!M801)</f>
        <v>4</v>
      </c>
      <c r="N801" s="5" t="str">
        <f>IF(AND(Table2[[#This Row],[Completed]]="Yes",Table2[[#This Row],[Feedback_Rating]]&gt;=4),"Yes","No")</f>
        <v>No</v>
      </c>
      <c r="O801" t="s">
        <v>3183</v>
      </c>
      <c r="P801">
        <f>LEN(Table2[[#This Row],[Session_Attendance]])-LEN(SUBSTITUTE(Table2[[#This Row],[Session_Attendance]],",",""))+1</f>
        <v>3</v>
      </c>
      <c r="Q801" t="str" cm="1">
        <f t="array" ref="Q801">_xlfn.IFS(AND(18&lt;=F801,F801&lt;=22),"Student",AND(23&lt;=F801,F801&lt;=30),"Early Career",AND(31&lt;=F801,F801&lt;=40),"Mid Career",TRUE,"Senior")</f>
        <v>Senior</v>
      </c>
      <c r="R801" t="str" cm="1">
        <f t="array" ref="R801">_xlfn.IFS(AND(0&lt;=J801+K801,J801+K801&lt;=5),"Low",AND(5&lt;=J801+K801,J801+K801&lt;=15),"Medium",TRUE,"High")</f>
        <v>Medium</v>
      </c>
    </row>
    <row r="802" spans="1:18" x14ac:dyDescent="0.3">
      <c r="A802" s="2" t="s">
        <v>3184</v>
      </c>
      <c r="B802" s="5" t="str">
        <f>PROPER(online_course_student_data_1!B802)</f>
        <v>Ashley Ho</v>
      </c>
      <c r="C802" t="s">
        <v>3186</v>
      </c>
      <c r="D802" s="5" t="s">
        <v>91</v>
      </c>
      <c r="E802" s="5" t="s">
        <v>26</v>
      </c>
      <c r="F802" s="6">
        <f>IF(OR(ISBLANK(online_course_student_data_1!F802),online_course_student_data_1!F802=0),FLOOR(AVERAGE(online_course_student_data_1!F:F),1),online_course_student_data_1!F802)</f>
        <v>15</v>
      </c>
      <c r="G802" s="1">
        <v>45632</v>
      </c>
      <c r="H802" s="5" t="s">
        <v>34</v>
      </c>
      <c r="I802" s="5" t="s">
        <v>35</v>
      </c>
      <c r="J802" s="6">
        <f>IF(online_course_student_data_1!J802&lt;1,online_course_student_data_1!J802*100,online_course_student_data_1!J802)</f>
        <v>0</v>
      </c>
      <c r="K802">
        <f>IF(online_course_student_data_1!K802&gt;10,online_course_student_data_1!K802/60,online_course_student_data_1!K802)</f>
        <v>2</v>
      </c>
      <c r="L802" t="s">
        <v>29</v>
      </c>
      <c r="M802" s="6">
        <f>IF(OR(ISBLANK(online_course_student_data_1!M802),online_course_student_data_1!M802&gt;5),MEDIAN(online_course_student_data_1!M:M),online_course_student_data_1!M802)</f>
        <v>1</v>
      </c>
      <c r="N802" s="5" t="str">
        <f>IF(AND(Table2[[#This Row],[Completed]]="Yes",Table2[[#This Row],[Feedback_Rating]]&gt;=4),"Yes","No")</f>
        <v>No</v>
      </c>
      <c r="O802" t="s">
        <v>3187</v>
      </c>
      <c r="P802">
        <f>LEN(Table2[[#This Row],[Session_Attendance]])-LEN(SUBSTITUTE(Table2[[#This Row],[Session_Attendance]],",",""))+1</f>
        <v>7</v>
      </c>
      <c r="Q802" t="str" cm="1">
        <f t="array" ref="Q802">_xlfn.IFS(AND(18&lt;=F802,F802&lt;=22),"Student",AND(23&lt;=F802,F802&lt;=30),"Early Career",AND(31&lt;=F802,F802&lt;=40),"Mid Career",TRUE,"Senior")</f>
        <v>Senior</v>
      </c>
      <c r="R802" t="str" cm="1">
        <f t="array" ref="R802">_xlfn.IFS(AND(0&lt;=J802+K802,J802+K802&lt;=5),"Low",AND(5&lt;=J802+K802,J802+K802&lt;=15),"Medium",TRUE,"High")</f>
        <v>Low</v>
      </c>
    </row>
    <row r="803" spans="1:18" x14ac:dyDescent="0.3">
      <c r="A803" s="3" t="s">
        <v>3188</v>
      </c>
      <c r="B803" s="5" t="str">
        <f>PROPER(online_course_student_data_1!B803)</f>
        <v>Benjamin Chung</v>
      </c>
      <c r="C803" t="s">
        <v>3190</v>
      </c>
      <c r="D803" s="5" t="s">
        <v>17</v>
      </c>
      <c r="E803" s="5" t="s">
        <v>85</v>
      </c>
      <c r="F803" s="6">
        <f>IF(OR(ISBLANK(online_course_student_data_1!F803),online_course_student_data_1!F803=0),FLOOR(AVERAGE(online_course_student_data_1!F:F),1),online_course_student_data_1!F803)</f>
        <v>15</v>
      </c>
      <c r="G803" s="1">
        <v>44981</v>
      </c>
      <c r="H803" s="5" t="s">
        <v>34</v>
      </c>
      <c r="I803" s="5" t="s">
        <v>35</v>
      </c>
      <c r="J803" s="6">
        <f>IF(online_course_student_data_1!J803&lt;1,online_course_student_data_1!J803*100,online_course_student_data_1!J803)</f>
        <v>10</v>
      </c>
      <c r="K803">
        <f>IF(online_course_student_data_1!K803&gt;10,online_course_student_data_1!K803/60,online_course_student_data_1!K803)</f>
        <v>2</v>
      </c>
      <c r="L803" t="s">
        <v>36</v>
      </c>
      <c r="M803" s="6">
        <f>IF(OR(ISBLANK(online_course_student_data_1!M803),online_course_student_data_1!M803&gt;5),MEDIAN(online_course_student_data_1!M:M),online_course_student_data_1!M803)</f>
        <v>3</v>
      </c>
      <c r="N803" s="5" t="str">
        <f>IF(AND(Table2[[#This Row],[Completed]]="Yes",Table2[[#This Row],[Feedback_Rating]]&gt;=4),"Yes","No")</f>
        <v>No</v>
      </c>
      <c r="O803" t="s">
        <v>3191</v>
      </c>
      <c r="P803">
        <f>LEN(Table2[[#This Row],[Session_Attendance]])-LEN(SUBSTITUTE(Table2[[#This Row],[Session_Attendance]],",",""))+1</f>
        <v>4</v>
      </c>
      <c r="Q803" t="str" cm="1">
        <f t="array" ref="Q803">_xlfn.IFS(AND(18&lt;=F803,F803&lt;=22),"Student",AND(23&lt;=F803,F803&lt;=30),"Early Career",AND(31&lt;=F803,F803&lt;=40),"Mid Career",TRUE,"Senior")</f>
        <v>Senior</v>
      </c>
      <c r="R803" t="str" cm="1">
        <f t="array" ref="R803">_xlfn.IFS(AND(0&lt;=J803+K803,J803+K803&lt;=5),"Low",AND(5&lt;=J803+K803,J803+K803&lt;=15),"Medium",TRUE,"High")</f>
        <v>Medium</v>
      </c>
    </row>
    <row r="804" spans="1:18" x14ac:dyDescent="0.3">
      <c r="A804" s="2" t="s">
        <v>3192</v>
      </c>
      <c r="B804" s="5" t="str">
        <f>PROPER(online_course_student_data_1!B804)</f>
        <v>Lynn Bond</v>
      </c>
      <c r="C804" t="s">
        <v>3194</v>
      </c>
      <c r="D804" s="5" t="s">
        <v>91</v>
      </c>
      <c r="E804" s="5" t="s">
        <v>85</v>
      </c>
      <c r="F804" s="6">
        <f>IF(OR(ISBLANK(online_course_student_data_1!F804),online_course_student_data_1!F804=0),FLOOR(AVERAGE(online_course_student_data_1!F:F),1),online_course_student_data_1!F804)</f>
        <v>26</v>
      </c>
      <c r="G804" s="1">
        <v>44937</v>
      </c>
      <c r="H804" s="5" t="s">
        <v>152</v>
      </c>
      <c r="I804" s="5" t="s">
        <v>56</v>
      </c>
      <c r="J804" s="6">
        <f>IF(online_course_student_data_1!J804&lt;1,online_course_student_data_1!J804*100,online_course_student_data_1!J804)</f>
        <v>22</v>
      </c>
      <c r="K804">
        <f>IF(online_course_student_data_1!K804&gt;10,online_course_student_data_1!K804/60,online_course_student_data_1!K804)</f>
        <v>2</v>
      </c>
      <c r="L804" t="s">
        <v>36</v>
      </c>
      <c r="M804" s="6">
        <f>IF(OR(ISBLANK(online_course_student_data_1!M804),online_course_student_data_1!M804&gt;5),MEDIAN(online_course_student_data_1!M:M),online_course_student_data_1!M804)</f>
        <v>5</v>
      </c>
      <c r="N804" s="5" t="str">
        <f>IF(AND(Table2[[#This Row],[Completed]]="Yes",Table2[[#This Row],[Feedback_Rating]]&gt;=4),"Yes","No")</f>
        <v>No</v>
      </c>
      <c r="O804" t="s">
        <v>3195</v>
      </c>
      <c r="P804">
        <f>LEN(Table2[[#This Row],[Session_Attendance]])-LEN(SUBSTITUTE(Table2[[#This Row],[Session_Attendance]],",",""))+1</f>
        <v>5</v>
      </c>
      <c r="Q804" t="str" cm="1">
        <f t="array" ref="Q804">_xlfn.IFS(AND(18&lt;=F804,F804&lt;=22),"Student",AND(23&lt;=F804,F804&lt;=30),"Early Career",AND(31&lt;=F804,F804&lt;=40),"Mid Career",TRUE,"Senior")</f>
        <v>Early Career</v>
      </c>
      <c r="R804" t="str" cm="1">
        <f t="array" ref="R804">_xlfn.IFS(AND(0&lt;=J804+K804,J804+K804&lt;=5),"Low",AND(5&lt;=J804+K804,J804+K804&lt;=15),"Medium",TRUE,"High")</f>
        <v>High</v>
      </c>
    </row>
    <row r="805" spans="1:18" x14ac:dyDescent="0.3">
      <c r="A805" s="3" t="s">
        <v>3196</v>
      </c>
      <c r="B805" s="5" t="str">
        <f>PROPER(online_course_student_data_1!B805)</f>
        <v>Paige Robinson</v>
      </c>
      <c r="C805" t="s">
        <v>3198</v>
      </c>
      <c r="D805" s="5" t="s">
        <v>91</v>
      </c>
      <c r="E805" s="5" t="s">
        <v>70</v>
      </c>
      <c r="F805" s="6">
        <f>IF(OR(ISBLANK(online_course_student_data_1!F805),online_course_student_data_1!F805=0),FLOOR(AVERAGE(online_course_student_data_1!F:F),1),online_course_student_data_1!F805)</f>
        <v>15</v>
      </c>
      <c r="G805" s="1">
        <v>44957</v>
      </c>
      <c r="H805" s="5" t="s">
        <v>49</v>
      </c>
      <c r="I805" s="5" t="s">
        <v>35</v>
      </c>
      <c r="J805" s="6">
        <f>IF(online_course_student_data_1!J805&lt;1,online_course_student_data_1!J805*100,online_course_student_data_1!J805)</f>
        <v>80</v>
      </c>
      <c r="K805">
        <f>IF(online_course_student_data_1!K805&gt;10,online_course_student_data_1!K805/60,online_course_student_data_1!K805)</f>
        <v>2</v>
      </c>
      <c r="L805" t="s">
        <v>29</v>
      </c>
      <c r="M805" s="6">
        <f>IF(OR(ISBLANK(online_course_student_data_1!M805),online_course_student_data_1!M805&gt;5),MEDIAN(online_course_student_data_1!M:M),online_course_student_data_1!M805)</f>
        <v>4</v>
      </c>
      <c r="N805" s="5" t="str">
        <f>IF(AND(Table2[[#This Row],[Completed]]="Yes",Table2[[#This Row],[Feedback_Rating]]&gt;=4),"Yes","No")</f>
        <v>Yes</v>
      </c>
      <c r="O805" t="s">
        <v>3199</v>
      </c>
      <c r="P805">
        <f>LEN(Table2[[#This Row],[Session_Attendance]])-LEN(SUBSTITUTE(Table2[[#This Row],[Session_Attendance]],",",""))+1</f>
        <v>2</v>
      </c>
      <c r="Q805" t="str" cm="1">
        <f t="array" ref="Q805">_xlfn.IFS(AND(18&lt;=F805,F805&lt;=22),"Student",AND(23&lt;=F805,F805&lt;=30),"Early Career",AND(31&lt;=F805,F805&lt;=40),"Mid Career",TRUE,"Senior")</f>
        <v>Senior</v>
      </c>
      <c r="R805" t="str" cm="1">
        <f t="array" ref="R805">_xlfn.IFS(AND(0&lt;=J805+K805,J805+K805&lt;=5),"Low",AND(5&lt;=J805+K805,J805+K805&lt;=15),"Medium",TRUE,"High")</f>
        <v>High</v>
      </c>
    </row>
    <row r="806" spans="1:18" x14ac:dyDescent="0.3">
      <c r="A806" s="2" t="s">
        <v>3200</v>
      </c>
      <c r="B806" s="5" t="str">
        <f>PROPER(online_course_student_data_1!B806)</f>
        <v>Donald Gonzalez</v>
      </c>
      <c r="C806" t="s">
        <v>3202</v>
      </c>
      <c r="D806" s="5" t="s">
        <v>91</v>
      </c>
      <c r="E806" s="5" t="s">
        <v>70</v>
      </c>
      <c r="F806" s="6">
        <f>IF(OR(ISBLANK(online_course_student_data_1!F806),online_course_student_data_1!F806=0),FLOOR(AVERAGE(online_course_student_data_1!F:F),1),online_course_student_data_1!F806)</f>
        <v>20</v>
      </c>
      <c r="G806" s="1">
        <v>44999</v>
      </c>
      <c r="H806" s="5" t="s">
        <v>27</v>
      </c>
      <c r="I806" s="5" t="s">
        <v>28</v>
      </c>
      <c r="J806" s="6">
        <f>IF(online_course_student_data_1!J806&lt;1,online_course_student_data_1!J806*100,online_course_student_data_1!J806)</f>
        <v>59</v>
      </c>
      <c r="K806">
        <f>IF(online_course_student_data_1!K806&gt;10,online_course_student_data_1!K806/60,online_course_student_data_1!K806)</f>
        <v>2</v>
      </c>
      <c r="L806" t="s">
        <v>29</v>
      </c>
      <c r="M806" s="6">
        <f>IF(OR(ISBLANK(online_course_student_data_1!M806),online_course_student_data_1!M806&gt;5),MEDIAN(online_course_student_data_1!M:M),online_course_student_data_1!M806)</f>
        <v>4</v>
      </c>
      <c r="N806" s="5" t="str">
        <f>IF(AND(Table2[[#This Row],[Completed]]="Yes",Table2[[#This Row],[Feedback_Rating]]&gt;=4),"Yes","No")</f>
        <v>Yes</v>
      </c>
      <c r="O806" t="s">
        <v>3203</v>
      </c>
      <c r="P806">
        <f>LEN(Table2[[#This Row],[Session_Attendance]])-LEN(SUBSTITUTE(Table2[[#This Row],[Session_Attendance]],",",""))+1</f>
        <v>6</v>
      </c>
      <c r="Q806" t="str" cm="1">
        <f t="array" ref="Q806">_xlfn.IFS(AND(18&lt;=F806,F806&lt;=22),"Student",AND(23&lt;=F806,F806&lt;=30),"Early Career",AND(31&lt;=F806,F806&lt;=40),"Mid Career",TRUE,"Senior")</f>
        <v>Student</v>
      </c>
      <c r="R806" t="str" cm="1">
        <f t="array" ref="R806">_xlfn.IFS(AND(0&lt;=J806+K806,J806+K806&lt;=5),"Low",AND(5&lt;=J806+K806,J806+K806&lt;=15),"Medium",TRUE,"High")</f>
        <v>High</v>
      </c>
    </row>
    <row r="807" spans="1:18" x14ac:dyDescent="0.3">
      <c r="A807" s="3" t="s">
        <v>3204</v>
      </c>
      <c r="B807" s="5" t="str">
        <f>PROPER(online_course_student_data_1!B807)</f>
        <v>Diana Long</v>
      </c>
      <c r="C807" t="s">
        <v>3206</v>
      </c>
      <c r="D807" s="5" t="s">
        <v>91</v>
      </c>
      <c r="E807" s="5" t="s">
        <v>70</v>
      </c>
      <c r="F807" s="6">
        <f>IF(OR(ISBLANK(online_course_student_data_1!F807),online_course_student_data_1!F807=0),FLOOR(AVERAGE(online_course_student_data_1!F:F),1),online_course_student_data_1!F807)</f>
        <v>39</v>
      </c>
      <c r="G807" s="1">
        <v>45046</v>
      </c>
      <c r="H807" s="5" t="s">
        <v>141</v>
      </c>
      <c r="I807" s="5" t="s">
        <v>142</v>
      </c>
      <c r="J807" s="6">
        <f>IF(online_course_student_data_1!J807&lt;1,online_course_student_data_1!J807*100,online_course_student_data_1!J807)</f>
        <v>72</v>
      </c>
      <c r="K807">
        <f>IF(online_course_student_data_1!K807&gt;10,online_course_student_data_1!K807/60,online_course_student_data_1!K807)</f>
        <v>1.5</v>
      </c>
      <c r="L807" t="s">
        <v>29</v>
      </c>
      <c r="M807" s="6">
        <f>IF(OR(ISBLANK(online_course_student_data_1!M807),online_course_student_data_1!M807&gt;5),MEDIAN(online_course_student_data_1!M:M),online_course_student_data_1!M807)</f>
        <v>3</v>
      </c>
      <c r="N807" s="5" t="str">
        <f>IF(AND(Table2[[#This Row],[Completed]]="Yes",Table2[[#This Row],[Feedback_Rating]]&gt;=4),"Yes","No")</f>
        <v>No</v>
      </c>
      <c r="O807" t="s">
        <v>3207</v>
      </c>
      <c r="P807">
        <f>LEN(Table2[[#This Row],[Session_Attendance]])-LEN(SUBSTITUTE(Table2[[#This Row],[Session_Attendance]],",",""))+1</f>
        <v>6</v>
      </c>
      <c r="Q807" t="str" cm="1">
        <f t="array" ref="Q807">_xlfn.IFS(AND(18&lt;=F807,F807&lt;=22),"Student",AND(23&lt;=F807,F807&lt;=30),"Early Career",AND(31&lt;=F807,F807&lt;=40),"Mid Career",TRUE,"Senior")</f>
        <v>Mid Career</v>
      </c>
      <c r="R807" t="str" cm="1">
        <f t="array" ref="R807">_xlfn.IFS(AND(0&lt;=J807+K807,J807+K807&lt;=5),"Low",AND(5&lt;=J807+K807,J807+K807&lt;=15),"Medium",TRUE,"High")</f>
        <v>High</v>
      </c>
    </row>
    <row r="808" spans="1:18" x14ac:dyDescent="0.3">
      <c r="A808" s="2" t="s">
        <v>3208</v>
      </c>
      <c r="B808" s="5" t="str">
        <f>PROPER(online_course_student_data_1!B808)</f>
        <v>Rose Dean</v>
      </c>
      <c r="C808" t="s">
        <v>3210</v>
      </c>
      <c r="D808" s="5" t="s">
        <v>91</v>
      </c>
      <c r="E808" s="5" t="s">
        <v>48</v>
      </c>
      <c r="F808" s="6">
        <f>IF(OR(ISBLANK(online_course_student_data_1!F808),online_course_student_data_1!F808=0),FLOOR(AVERAGE(online_course_student_data_1!F:F),1),online_course_student_data_1!F808)</f>
        <v>15</v>
      </c>
      <c r="G808" s="1">
        <v>45331</v>
      </c>
      <c r="H808" s="5" t="s">
        <v>152</v>
      </c>
      <c r="I808" s="5" t="s">
        <v>56</v>
      </c>
      <c r="J808" s="6">
        <f>IF(online_course_student_data_1!J808&lt;1,online_course_student_data_1!J808*100,online_course_student_data_1!J808)</f>
        <v>83</v>
      </c>
      <c r="K808">
        <f>IF(online_course_student_data_1!K808&gt;10,online_course_student_data_1!K808/60,online_course_student_data_1!K808)</f>
        <v>1.5</v>
      </c>
      <c r="L808" t="s">
        <v>29</v>
      </c>
      <c r="M808" s="6">
        <f>IF(OR(ISBLANK(online_course_student_data_1!M808),online_course_student_data_1!M808&gt;5),MEDIAN(online_course_student_data_1!M:M),online_course_student_data_1!M808)</f>
        <v>1</v>
      </c>
      <c r="N808" s="5" t="str">
        <f>IF(AND(Table2[[#This Row],[Completed]]="Yes",Table2[[#This Row],[Feedback_Rating]]&gt;=4),"Yes","No")</f>
        <v>No</v>
      </c>
      <c r="O808" t="s">
        <v>2192</v>
      </c>
      <c r="P808">
        <f>LEN(Table2[[#This Row],[Session_Attendance]])-LEN(SUBSTITUTE(Table2[[#This Row],[Session_Attendance]],",",""))+1</f>
        <v>2</v>
      </c>
      <c r="Q808" t="str" cm="1">
        <f t="array" ref="Q808">_xlfn.IFS(AND(18&lt;=F808,F808&lt;=22),"Student",AND(23&lt;=F808,F808&lt;=30),"Early Career",AND(31&lt;=F808,F808&lt;=40),"Mid Career",TRUE,"Senior")</f>
        <v>Senior</v>
      </c>
      <c r="R808" t="str" cm="1">
        <f t="array" ref="R808">_xlfn.IFS(AND(0&lt;=J808+K808,J808+K808&lt;=5),"Low",AND(5&lt;=J808+K808,J808+K808&lt;=15),"Medium",TRUE,"High")</f>
        <v>High</v>
      </c>
    </row>
    <row r="809" spans="1:18" x14ac:dyDescent="0.3">
      <c r="A809" s="3" t="s">
        <v>3211</v>
      </c>
      <c r="B809" s="5" t="str">
        <f>PROPER(online_course_student_data_1!B809)</f>
        <v>Tina King</v>
      </c>
      <c r="C809" t="s">
        <v>3213</v>
      </c>
      <c r="D809" s="5" t="s">
        <v>17</v>
      </c>
      <c r="E809" s="5" t="s">
        <v>48</v>
      </c>
      <c r="F809" s="6">
        <f>IF(OR(ISBLANK(online_course_student_data_1!F809),online_course_student_data_1!F809=0),FLOOR(AVERAGE(online_course_student_data_1!F:F),1),online_course_student_data_1!F809)</f>
        <v>15</v>
      </c>
      <c r="G809" s="1">
        <v>45640</v>
      </c>
      <c r="H809" s="5" t="s">
        <v>27</v>
      </c>
      <c r="I809" s="5" t="s">
        <v>28</v>
      </c>
      <c r="J809" s="6">
        <f>IF(online_course_student_data_1!J809&lt;1,online_course_student_data_1!J809*100,online_course_student_data_1!J809)</f>
        <v>18</v>
      </c>
      <c r="K809">
        <f>IF(online_course_student_data_1!K809&gt;10,online_course_student_data_1!K809/60,online_course_student_data_1!K809)</f>
        <v>1</v>
      </c>
      <c r="L809" t="s">
        <v>29</v>
      </c>
      <c r="M809" s="6">
        <f>IF(OR(ISBLANK(online_course_student_data_1!M809),online_course_student_data_1!M809&gt;5),MEDIAN(online_course_student_data_1!M:M),online_course_student_data_1!M809)</f>
        <v>5</v>
      </c>
      <c r="N809" s="5" t="str">
        <f>IF(AND(Table2[[#This Row],[Completed]]="Yes",Table2[[#This Row],[Feedback_Rating]]&gt;=4),"Yes","No")</f>
        <v>Yes</v>
      </c>
      <c r="O809" t="s">
        <v>3214</v>
      </c>
      <c r="P809">
        <f>LEN(Table2[[#This Row],[Session_Attendance]])-LEN(SUBSTITUTE(Table2[[#This Row],[Session_Attendance]],",",""))+1</f>
        <v>1</v>
      </c>
      <c r="Q809" t="str" cm="1">
        <f t="array" ref="Q809">_xlfn.IFS(AND(18&lt;=F809,F809&lt;=22),"Student",AND(23&lt;=F809,F809&lt;=30),"Early Career",AND(31&lt;=F809,F809&lt;=40),"Mid Career",TRUE,"Senior")</f>
        <v>Senior</v>
      </c>
      <c r="R809" t="str" cm="1">
        <f t="array" ref="R809">_xlfn.IFS(AND(0&lt;=J809+K809,J809+K809&lt;=5),"Low",AND(5&lt;=J809+K809,J809+K809&lt;=15),"Medium",TRUE,"High")</f>
        <v>High</v>
      </c>
    </row>
    <row r="810" spans="1:18" x14ac:dyDescent="0.3">
      <c r="A810" s="2" t="s">
        <v>3215</v>
      </c>
      <c r="B810" s="5" t="str">
        <f>PROPER(online_course_student_data_1!B810)</f>
        <v>Cody Sanchez</v>
      </c>
      <c r="C810" t="s">
        <v>3217</v>
      </c>
      <c r="D810" s="5" t="s">
        <v>17</v>
      </c>
      <c r="E810" s="5" t="s">
        <v>85</v>
      </c>
      <c r="F810" s="6">
        <f>IF(OR(ISBLANK(online_course_student_data_1!F810),online_course_student_data_1!F810=0),FLOOR(AVERAGE(online_course_student_data_1!F:F),1),online_course_student_data_1!F810)</f>
        <v>15</v>
      </c>
      <c r="G810" s="1">
        <v>44704</v>
      </c>
      <c r="H810" s="5" t="s">
        <v>110</v>
      </c>
      <c r="I810" s="5" t="s">
        <v>56</v>
      </c>
      <c r="J810" s="6">
        <f>IF(online_course_student_data_1!J810&lt;1,online_course_student_data_1!J810*100,online_course_student_data_1!J810)</f>
        <v>19</v>
      </c>
      <c r="K810">
        <f>IF(online_course_student_data_1!K810&gt;10,online_course_student_data_1!K810/60,online_course_student_data_1!K810)</f>
        <v>1.5</v>
      </c>
      <c r="L810" t="s">
        <v>29</v>
      </c>
      <c r="M810" s="6">
        <f>IF(OR(ISBLANK(online_course_student_data_1!M810),online_course_student_data_1!M810&gt;5),MEDIAN(online_course_student_data_1!M:M),online_course_student_data_1!M810)</f>
        <v>5</v>
      </c>
      <c r="N810" s="5" t="str">
        <f>IF(AND(Table2[[#This Row],[Completed]]="Yes",Table2[[#This Row],[Feedback_Rating]]&gt;=4),"Yes","No")</f>
        <v>Yes</v>
      </c>
      <c r="O810" t="s">
        <v>3218</v>
      </c>
      <c r="P810">
        <f>LEN(Table2[[#This Row],[Session_Attendance]])-LEN(SUBSTITUTE(Table2[[#This Row],[Session_Attendance]],",",""))+1</f>
        <v>4</v>
      </c>
      <c r="Q810" t="str" cm="1">
        <f t="array" ref="Q810">_xlfn.IFS(AND(18&lt;=F810,F810&lt;=22),"Student",AND(23&lt;=F810,F810&lt;=30),"Early Career",AND(31&lt;=F810,F810&lt;=40),"Mid Career",TRUE,"Senior")</f>
        <v>Senior</v>
      </c>
      <c r="R810" t="str" cm="1">
        <f t="array" ref="R810">_xlfn.IFS(AND(0&lt;=J810+K810,J810+K810&lt;=5),"Low",AND(5&lt;=J810+K810,J810+K810&lt;=15),"Medium",TRUE,"High")</f>
        <v>High</v>
      </c>
    </row>
    <row r="811" spans="1:18" x14ac:dyDescent="0.3">
      <c r="A811" s="3" t="s">
        <v>3219</v>
      </c>
      <c r="B811" s="5" t="str">
        <f>PROPER(online_course_student_data_1!B811)</f>
        <v>Kristina Cruz</v>
      </c>
      <c r="C811" t="s">
        <v>3221</v>
      </c>
      <c r="D811" s="5" t="s">
        <v>91</v>
      </c>
      <c r="E811" s="5" t="s">
        <v>48</v>
      </c>
      <c r="F811" s="6">
        <f>IF(OR(ISBLANK(online_course_student_data_1!F811),online_course_student_data_1!F811=0),FLOOR(AVERAGE(online_course_student_data_1!F:F),1),online_course_student_data_1!F811)</f>
        <v>15</v>
      </c>
      <c r="G811" s="1">
        <v>44990</v>
      </c>
      <c r="H811" s="5" t="s">
        <v>55</v>
      </c>
      <c r="I811" s="5" t="s">
        <v>56</v>
      </c>
      <c r="J811" s="6">
        <f>IF(online_course_student_data_1!J811&lt;1,online_course_student_data_1!J811*100,online_course_student_data_1!J811)</f>
        <v>61</v>
      </c>
      <c r="K811">
        <f>IF(online_course_student_data_1!K811&gt;10,online_course_student_data_1!K811/60,online_course_student_data_1!K811)</f>
        <v>1.5</v>
      </c>
      <c r="L811" t="s">
        <v>36</v>
      </c>
      <c r="M811" s="6">
        <f>IF(OR(ISBLANK(online_course_student_data_1!M811),online_course_student_data_1!M811&gt;5),MEDIAN(online_course_student_data_1!M:M),online_course_student_data_1!M811)</f>
        <v>2</v>
      </c>
      <c r="N811" s="5" t="str">
        <f>IF(AND(Table2[[#This Row],[Completed]]="Yes",Table2[[#This Row],[Feedback_Rating]]&gt;=4),"Yes","No")</f>
        <v>No</v>
      </c>
      <c r="O811" t="s">
        <v>3222</v>
      </c>
      <c r="P811">
        <f>LEN(Table2[[#This Row],[Session_Attendance]])-LEN(SUBSTITUTE(Table2[[#This Row],[Session_Attendance]],",",""))+1</f>
        <v>1</v>
      </c>
      <c r="Q811" t="str" cm="1">
        <f t="array" ref="Q811">_xlfn.IFS(AND(18&lt;=F811,F811&lt;=22),"Student",AND(23&lt;=F811,F811&lt;=30),"Early Career",AND(31&lt;=F811,F811&lt;=40),"Mid Career",TRUE,"Senior")</f>
        <v>Senior</v>
      </c>
      <c r="R811" t="str" cm="1">
        <f t="array" ref="R811">_xlfn.IFS(AND(0&lt;=J811+K811,J811+K811&lt;=5),"Low",AND(5&lt;=J811+K811,J811+K811&lt;=15),"Medium",TRUE,"High")</f>
        <v>High</v>
      </c>
    </row>
    <row r="812" spans="1:18" x14ac:dyDescent="0.3">
      <c r="A812" s="2" t="s">
        <v>3223</v>
      </c>
      <c r="B812" s="5" t="str">
        <f>PROPER(online_course_student_data_1!B812)</f>
        <v>Francisco Gonzalez</v>
      </c>
      <c r="C812" t="s">
        <v>3225</v>
      </c>
      <c r="D812" s="5" t="s">
        <v>17</v>
      </c>
      <c r="E812" s="5" t="s">
        <v>48</v>
      </c>
      <c r="F812" s="6">
        <f>IF(OR(ISBLANK(online_course_student_data_1!F812),online_course_student_data_1!F812=0),FLOOR(AVERAGE(online_course_student_data_1!F:F),1),online_course_student_data_1!F812)</f>
        <v>15</v>
      </c>
      <c r="G812" s="1">
        <v>45661</v>
      </c>
      <c r="H812" s="5" t="s">
        <v>141</v>
      </c>
      <c r="I812" s="5" t="s">
        <v>142</v>
      </c>
      <c r="J812" s="6">
        <f>IF(online_course_student_data_1!J812&lt;1,online_course_student_data_1!J812*100,online_course_student_data_1!J812)</f>
        <v>95</v>
      </c>
      <c r="K812">
        <f>IF(online_course_student_data_1!K812&gt;10,online_course_student_data_1!K812/60,online_course_student_data_1!K812)</f>
        <v>1.5</v>
      </c>
      <c r="L812" t="s">
        <v>29</v>
      </c>
      <c r="M812" s="6">
        <f>IF(OR(ISBLANK(online_course_student_data_1!M812),online_course_student_data_1!M812&gt;5),MEDIAN(online_course_student_data_1!M:M),online_course_student_data_1!M812)</f>
        <v>4</v>
      </c>
      <c r="N812" s="5" t="str">
        <f>IF(AND(Table2[[#This Row],[Completed]]="Yes",Table2[[#This Row],[Feedback_Rating]]&gt;=4),"Yes","No")</f>
        <v>Yes</v>
      </c>
      <c r="O812" t="s">
        <v>3226</v>
      </c>
      <c r="P812">
        <f>LEN(Table2[[#This Row],[Session_Attendance]])-LEN(SUBSTITUTE(Table2[[#This Row],[Session_Attendance]],",",""))+1</f>
        <v>1</v>
      </c>
      <c r="Q812" t="str" cm="1">
        <f t="array" ref="Q812">_xlfn.IFS(AND(18&lt;=F812,F812&lt;=22),"Student",AND(23&lt;=F812,F812&lt;=30),"Early Career",AND(31&lt;=F812,F812&lt;=40),"Mid Career",TRUE,"Senior")</f>
        <v>Senior</v>
      </c>
      <c r="R812" t="str" cm="1">
        <f t="array" ref="R812">_xlfn.IFS(AND(0&lt;=J812+K812,J812+K812&lt;=5),"Low",AND(5&lt;=J812+K812,J812+K812&lt;=15),"Medium",TRUE,"High")</f>
        <v>High</v>
      </c>
    </row>
    <row r="813" spans="1:18" x14ac:dyDescent="0.3">
      <c r="A813" s="3" t="s">
        <v>3227</v>
      </c>
      <c r="B813" s="5" t="str">
        <f>PROPER(online_course_student_data_1!B813)</f>
        <v>James Ray</v>
      </c>
      <c r="C813" t="s">
        <v>3229</v>
      </c>
      <c r="D813" s="5" t="s">
        <v>91</v>
      </c>
      <c r="E813" s="5" t="s">
        <v>48</v>
      </c>
      <c r="F813" s="6">
        <f>IF(OR(ISBLANK(online_course_student_data_1!F813),online_course_student_data_1!F813=0),FLOOR(AVERAGE(online_course_student_data_1!F:F),1),online_course_student_data_1!F813)</f>
        <v>15</v>
      </c>
      <c r="G813" s="1">
        <v>44843</v>
      </c>
      <c r="H813" s="5" t="s">
        <v>65</v>
      </c>
      <c r="I813" s="5" t="s">
        <v>28</v>
      </c>
      <c r="J813" s="6">
        <f>IF(online_course_student_data_1!J813&lt;1,online_course_student_data_1!J813*100,online_course_student_data_1!J813)</f>
        <v>49</v>
      </c>
      <c r="K813">
        <f>IF(online_course_student_data_1!K813&gt;10,online_course_student_data_1!K813/60,online_course_student_data_1!K813)</f>
        <v>1</v>
      </c>
      <c r="L813" t="s">
        <v>29</v>
      </c>
      <c r="M813" s="6">
        <f>IF(OR(ISBLANK(online_course_student_data_1!M813),online_course_student_data_1!M813&gt;5),MEDIAN(online_course_student_data_1!M:M),online_course_student_data_1!M813)</f>
        <v>4</v>
      </c>
      <c r="N813" s="5" t="str">
        <f>IF(AND(Table2[[#This Row],[Completed]]="Yes",Table2[[#This Row],[Feedback_Rating]]&gt;=4),"Yes","No")</f>
        <v>Yes</v>
      </c>
      <c r="O813" t="s">
        <v>3230</v>
      </c>
      <c r="P813">
        <f>LEN(Table2[[#This Row],[Session_Attendance]])-LEN(SUBSTITUTE(Table2[[#This Row],[Session_Attendance]],",",""))+1</f>
        <v>6</v>
      </c>
      <c r="Q813" t="str" cm="1">
        <f t="array" ref="Q813">_xlfn.IFS(AND(18&lt;=F813,F813&lt;=22),"Student",AND(23&lt;=F813,F813&lt;=30),"Early Career",AND(31&lt;=F813,F813&lt;=40),"Mid Career",TRUE,"Senior")</f>
        <v>Senior</v>
      </c>
      <c r="R813" t="str" cm="1">
        <f t="array" ref="R813">_xlfn.IFS(AND(0&lt;=J813+K813,J813+K813&lt;=5),"Low",AND(5&lt;=J813+K813,J813+K813&lt;=15),"Medium",TRUE,"High")</f>
        <v>High</v>
      </c>
    </row>
    <row r="814" spans="1:18" x14ac:dyDescent="0.3">
      <c r="A814" s="2" t="s">
        <v>3231</v>
      </c>
      <c r="B814" s="5" t="str">
        <f>PROPER(online_course_student_data_1!B814)</f>
        <v>Steven Hull</v>
      </c>
      <c r="C814" t="s">
        <v>3233</v>
      </c>
      <c r="D814" s="5" t="s">
        <v>17</v>
      </c>
      <c r="E814" s="5" t="s">
        <v>48</v>
      </c>
      <c r="F814" s="6">
        <f>IF(OR(ISBLANK(online_course_student_data_1!F814),online_course_student_data_1!F814=0),FLOOR(AVERAGE(online_course_student_data_1!F:F),1),online_course_student_data_1!F814)</f>
        <v>15</v>
      </c>
      <c r="G814" s="1">
        <v>45375</v>
      </c>
      <c r="H814" s="5" t="s">
        <v>152</v>
      </c>
      <c r="I814" s="5" t="s">
        <v>56</v>
      </c>
      <c r="J814" s="6">
        <f>IF(online_course_student_data_1!J814&lt;1,online_course_student_data_1!J814*100,online_course_student_data_1!J814)</f>
        <v>84</v>
      </c>
      <c r="K814">
        <f>IF(online_course_student_data_1!K814&gt;10,online_course_student_data_1!K814/60,online_course_student_data_1!K814)</f>
        <v>1.5</v>
      </c>
      <c r="L814" t="s">
        <v>29</v>
      </c>
      <c r="M814" s="6">
        <f>IF(OR(ISBLANK(online_course_student_data_1!M814),online_course_student_data_1!M814&gt;5),MEDIAN(online_course_student_data_1!M:M),online_course_student_data_1!M814)</f>
        <v>5</v>
      </c>
      <c r="N814" s="5" t="str">
        <f>IF(AND(Table2[[#This Row],[Completed]]="Yes",Table2[[#This Row],[Feedback_Rating]]&gt;=4),"Yes","No")</f>
        <v>Yes</v>
      </c>
      <c r="O814" t="s">
        <v>3234</v>
      </c>
      <c r="P814">
        <f>LEN(Table2[[#This Row],[Session_Attendance]])-LEN(SUBSTITUTE(Table2[[#This Row],[Session_Attendance]],",",""))+1</f>
        <v>5</v>
      </c>
      <c r="Q814" t="str" cm="1">
        <f t="array" ref="Q814">_xlfn.IFS(AND(18&lt;=F814,F814&lt;=22),"Student",AND(23&lt;=F814,F814&lt;=30),"Early Career",AND(31&lt;=F814,F814&lt;=40),"Mid Career",TRUE,"Senior")</f>
        <v>Senior</v>
      </c>
      <c r="R814" t="str" cm="1">
        <f t="array" ref="R814">_xlfn.IFS(AND(0&lt;=J814+K814,J814+K814&lt;=5),"Low",AND(5&lt;=J814+K814,J814+K814&lt;=15),"Medium",TRUE,"High")</f>
        <v>High</v>
      </c>
    </row>
    <row r="815" spans="1:18" x14ac:dyDescent="0.3">
      <c r="A815" s="3" t="s">
        <v>3235</v>
      </c>
      <c r="B815" s="5" t="str">
        <f>PROPER(online_course_student_data_1!B815)</f>
        <v>Raymond Snyder</v>
      </c>
      <c r="C815" t="s">
        <v>3237</v>
      </c>
      <c r="D815" s="5" t="s">
        <v>91</v>
      </c>
      <c r="E815" s="5" t="s">
        <v>26</v>
      </c>
      <c r="F815" s="6">
        <f>IF(OR(ISBLANK(online_course_student_data_1!F815),online_course_student_data_1!F815=0),FLOOR(AVERAGE(online_course_student_data_1!F:F),1),online_course_student_data_1!F815)</f>
        <v>15</v>
      </c>
      <c r="G815" s="1">
        <v>45084</v>
      </c>
      <c r="H815" s="5" t="s">
        <v>165</v>
      </c>
      <c r="I815" s="5" t="s">
        <v>142</v>
      </c>
      <c r="J815" s="6">
        <f>IF(online_course_student_data_1!J815&lt;1,online_course_student_data_1!J815*100,online_course_student_data_1!J815)</f>
        <v>67</v>
      </c>
      <c r="K815">
        <f>IF(online_course_student_data_1!K815&gt;10,online_course_student_data_1!K815/60,online_course_student_data_1!K815)</f>
        <v>2</v>
      </c>
      <c r="L815" t="s">
        <v>36</v>
      </c>
      <c r="M815" s="6">
        <f>IF(OR(ISBLANK(online_course_student_data_1!M815),online_course_student_data_1!M815&gt;5),MEDIAN(online_course_student_data_1!M:M),online_course_student_data_1!M815)</f>
        <v>4</v>
      </c>
      <c r="N815" s="5" t="str">
        <f>IF(AND(Table2[[#This Row],[Completed]]="Yes",Table2[[#This Row],[Feedback_Rating]]&gt;=4),"Yes","No")</f>
        <v>No</v>
      </c>
      <c r="O815" t="s">
        <v>3238</v>
      </c>
      <c r="P815">
        <f>LEN(Table2[[#This Row],[Session_Attendance]])-LEN(SUBSTITUTE(Table2[[#This Row],[Session_Attendance]],",",""))+1</f>
        <v>4</v>
      </c>
      <c r="Q815" t="str" cm="1">
        <f t="array" ref="Q815">_xlfn.IFS(AND(18&lt;=F815,F815&lt;=22),"Student",AND(23&lt;=F815,F815&lt;=30),"Early Career",AND(31&lt;=F815,F815&lt;=40),"Mid Career",TRUE,"Senior")</f>
        <v>Senior</v>
      </c>
      <c r="R815" t="str" cm="1">
        <f t="array" ref="R815">_xlfn.IFS(AND(0&lt;=J815+K815,J815+K815&lt;=5),"Low",AND(5&lt;=J815+K815,J815+K815&lt;=15),"Medium",TRUE,"High")</f>
        <v>High</v>
      </c>
    </row>
    <row r="816" spans="1:18" x14ac:dyDescent="0.3">
      <c r="A816" s="2" t="s">
        <v>3239</v>
      </c>
      <c r="B816" s="5" t="str">
        <f>PROPER(online_course_student_data_1!B816)</f>
        <v>Roger Taylor</v>
      </c>
      <c r="C816" t="s">
        <v>3241</v>
      </c>
      <c r="D816" s="5" t="s">
        <v>91</v>
      </c>
      <c r="E816" s="5" t="s">
        <v>26</v>
      </c>
      <c r="F816" s="6">
        <f>IF(OR(ISBLANK(online_course_student_data_1!F816),online_course_student_data_1!F816=0),FLOOR(AVERAGE(online_course_student_data_1!F:F),1),online_course_student_data_1!F816)</f>
        <v>15</v>
      </c>
      <c r="G816" s="1">
        <v>45238</v>
      </c>
      <c r="H816" s="5" t="s">
        <v>165</v>
      </c>
      <c r="I816" s="5" t="s">
        <v>142</v>
      </c>
      <c r="J816" s="6">
        <f>IF(online_course_student_data_1!J816&lt;1,online_course_student_data_1!J816*100,online_course_student_data_1!J816)</f>
        <v>82</v>
      </c>
      <c r="K816">
        <f>IF(online_course_student_data_1!K816&gt;10,online_course_student_data_1!K816/60,online_course_student_data_1!K816)</f>
        <v>2</v>
      </c>
      <c r="L816" t="s">
        <v>36</v>
      </c>
      <c r="M816" s="6">
        <f>IF(OR(ISBLANK(online_course_student_data_1!M816),online_course_student_data_1!M816&gt;5),MEDIAN(online_course_student_data_1!M:M),online_course_student_data_1!M816)</f>
        <v>4</v>
      </c>
      <c r="N816" s="5" t="str">
        <f>IF(AND(Table2[[#This Row],[Completed]]="Yes",Table2[[#This Row],[Feedback_Rating]]&gt;=4),"Yes","No")</f>
        <v>No</v>
      </c>
      <c r="O816" t="s">
        <v>3242</v>
      </c>
      <c r="P816">
        <f>LEN(Table2[[#This Row],[Session_Attendance]])-LEN(SUBSTITUTE(Table2[[#This Row],[Session_Attendance]],",",""))+1</f>
        <v>5</v>
      </c>
      <c r="Q816" t="str" cm="1">
        <f t="array" ref="Q816">_xlfn.IFS(AND(18&lt;=F816,F816&lt;=22),"Student",AND(23&lt;=F816,F816&lt;=30),"Early Career",AND(31&lt;=F816,F816&lt;=40),"Mid Career",TRUE,"Senior")</f>
        <v>Senior</v>
      </c>
      <c r="R816" t="str" cm="1">
        <f t="array" ref="R816">_xlfn.IFS(AND(0&lt;=J816+K816,J816+K816&lt;=5),"Low",AND(5&lt;=J816+K816,J816+K816&lt;=15),"Medium",TRUE,"High")</f>
        <v>High</v>
      </c>
    </row>
    <row r="817" spans="1:18" x14ac:dyDescent="0.3">
      <c r="A817" s="3" t="s">
        <v>3243</v>
      </c>
      <c r="B817" s="5" t="str">
        <f>PROPER(online_course_student_data_1!B817)</f>
        <v>Michael Williams</v>
      </c>
      <c r="C817" t="s">
        <v>3245</v>
      </c>
      <c r="D817" s="5" t="s">
        <v>91</v>
      </c>
      <c r="E817" s="5" t="s">
        <v>85</v>
      </c>
      <c r="F817" s="6">
        <f>IF(OR(ISBLANK(online_course_student_data_1!F817),online_course_student_data_1!F817=0),FLOOR(AVERAGE(online_course_student_data_1!F:F),1),online_course_student_data_1!F817)</f>
        <v>15</v>
      </c>
      <c r="G817" s="1">
        <v>45231</v>
      </c>
      <c r="H817" s="5" t="s">
        <v>71</v>
      </c>
      <c r="I817" s="5" t="s">
        <v>35</v>
      </c>
      <c r="J817" s="6">
        <f>IF(online_course_student_data_1!J817&lt;1,online_course_student_data_1!J817*100,online_course_student_data_1!J817)</f>
        <v>51</v>
      </c>
      <c r="K817">
        <f>IF(online_course_student_data_1!K817&gt;10,online_course_student_data_1!K817/60,online_course_student_data_1!K817)</f>
        <v>0.75</v>
      </c>
      <c r="L817" t="s">
        <v>36</v>
      </c>
      <c r="M817" s="6">
        <f>IF(OR(ISBLANK(online_course_student_data_1!M817),online_course_student_data_1!M817&gt;5),MEDIAN(online_course_student_data_1!M:M),online_course_student_data_1!M817)</f>
        <v>1</v>
      </c>
      <c r="N817" s="5" t="str">
        <f>IF(AND(Table2[[#This Row],[Completed]]="Yes",Table2[[#This Row],[Feedback_Rating]]&gt;=4),"Yes","No")</f>
        <v>No</v>
      </c>
      <c r="O817" t="s">
        <v>3246</v>
      </c>
      <c r="P817">
        <f>LEN(Table2[[#This Row],[Session_Attendance]])-LEN(SUBSTITUTE(Table2[[#This Row],[Session_Attendance]],",",""))+1</f>
        <v>6</v>
      </c>
      <c r="Q817" t="str" cm="1">
        <f t="array" ref="Q817">_xlfn.IFS(AND(18&lt;=F817,F817&lt;=22),"Student",AND(23&lt;=F817,F817&lt;=30),"Early Career",AND(31&lt;=F817,F817&lt;=40),"Mid Career",TRUE,"Senior")</f>
        <v>Senior</v>
      </c>
      <c r="R817" t="str" cm="1">
        <f t="array" ref="R817">_xlfn.IFS(AND(0&lt;=J817+K817,J817+K817&lt;=5),"Low",AND(5&lt;=J817+K817,J817+K817&lt;=15),"Medium",TRUE,"High")</f>
        <v>High</v>
      </c>
    </row>
    <row r="818" spans="1:18" x14ac:dyDescent="0.3">
      <c r="A818" s="2" t="s">
        <v>3247</v>
      </c>
      <c r="B818" s="5" t="str">
        <f>PROPER(online_course_student_data_1!B818)</f>
        <v>Barbara Flores</v>
      </c>
      <c r="C818" t="s">
        <v>3249</v>
      </c>
      <c r="D818" s="5" t="s">
        <v>91</v>
      </c>
      <c r="E818" s="5" t="s">
        <v>70</v>
      </c>
      <c r="F818" s="6">
        <f>IF(OR(ISBLANK(online_course_student_data_1!F818),online_course_student_data_1!F818=0),FLOOR(AVERAGE(online_course_student_data_1!F:F),1),online_course_student_data_1!F818)</f>
        <v>15</v>
      </c>
      <c r="G818" s="1">
        <v>45077</v>
      </c>
      <c r="H818" s="5" t="s">
        <v>55</v>
      </c>
      <c r="I818" s="5" t="s">
        <v>56</v>
      </c>
      <c r="J818" s="6">
        <f>IF(online_course_student_data_1!J818&lt;1,online_course_student_data_1!J818*100,online_course_student_data_1!J818)</f>
        <v>13</v>
      </c>
      <c r="K818">
        <f>IF(online_course_student_data_1!K818&gt;10,online_course_student_data_1!K818/60,online_course_student_data_1!K818)</f>
        <v>1</v>
      </c>
      <c r="L818" t="s">
        <v>29</v>
      </c>
      <c r="M818" s="6">
        <f>IF(OR(ISBLANK(online_course_student_data_1!M818),online_course_student_data_1!M818&gt;5),MEDIAN(online_course_student_data_1!M:M),online_course_student_data_1!M818)</f>
        <v>2</v>
      </c>
      <c r="N818" s="5" t="str">
        <f>IF(AND(Table2[[#This Row],[Completed]]="Yes",Table2[[#This Row],[Feedback_Rating]]&gt;=4),"Yes","No")</f>
        <v>No</v>
      </c>
      <c r="O818" t="s">
        <v>3250</v>
      </c>
      <c r="P818">
        <f>LEN(Table2[[#This Row],[Session_Attendance]])-LEN(SUBSTITUTE(Table2[[#This Row],[Session_Attendance]],",",""))+1</f>
        <v>4</v>
      </c>
      <c r="Q818" t="str" cm="1">
        <f t="array" ref="Q818">_xlfn.IFS(AND(18&lt;=F818,F818&lt;=22),"Student",AND(23&lt;=F818,F818&lt;=30),"Early Career",AND(31&lt;=F818,F818&lt;=40),"Mid Career",TRUE,"Senior")</f>
        <v>Senior</v>
      </c>
      <c r="R818" t="str" cm="1">
        <f t="array" ref="R818">_xlfn.IFS(AND(0&lt;=J818+K818,J818+K818&lt;=5),"Low",AND(5&lt;=J818+K818,J818+K818&lt;=15),"Medium",TRUE,"High")</f>
        <v>Medium</v>
      </c>
    </row>
    <row r="819" spans="1:18" x14ac:dyDescent="0.3">
      <c r="A819" s="3" t="s">
        <v>3251</v>
      </c>
      <c r="B819" s="5" t="str">
        <f>PROPER(online_course_student_data_1!B819)</f>
        <v>Nicholas Perez</v>
      </c>
      <c r="C819" t="s">
        <v>3253</v>
      </c>
      <c r="D819" s="5" t="s">
        <v>91</v>
      </c>
      <c r="E819" s="5" t="s">
        <v>48</v>
      </c>
      <c r="F819" s="6">
        <f>IF(OR(ISBLANK(online_course_student_data_1!F819),online_course_student_data_1!F819=0),FLOOR(AVERAGE(online_course_student_data_1!F:F),1),online_course_student_data_1!F819)</f>
        <v>15</v>
      </c>
      <c r="G819" s="1">
        <v>45400</v>
      </c>
      <c r="H819" s="5" t="s">
        <v>294</v>
      </c>
      <c r="I819" s="5" t="s">
        <v>20</v>
      </c>
      <c r="J819" s="6">
        <f>IF(online_course_student_data_1!J819&lt;1,online_course_student_data_1!J819*100,online_course_student_data_1!J819)</f>
        <v>3</v>
      </c>
      <c r="K819">
        <f>IF(online_course_student_data_1!K819&gt;10,online_course_student_data_1!K819/60,online_course_student_data_1!K819)</f>
        <v>0.75</v>
      </c>
      <c r="L819" t="s">
        <v>36</v>
      </c>
      <c r="M819" s="6">
        <f>IF(OR(ISBLANK(online_course_student_data_1!M819),online_course_student_data_1!M819&gt;5),MEDIAN(online_course_student_data_1!M:M),online_course_student_data_1!M819)</f>
        <v>2</v>
      </c>
      <c r="N819" s="5" t="str">
        <f>IF(AND(Table2[[#This Row],[Completed]]="Yes",Table2[[#This Row],[Feedback_Rating]]&gt;=4),"Yes","No")</f>
        <v>No</v>
      </c>
      <c r="O819" t="s">
        <v>1912</v>
      </c>
      <c r="P819">
        <f>LEN(Table2[[#This Row],[Session_Attendance]])-LEN(SUBSTITUTE(Table2[[#This Row],[Session_Attendance]],",",""))+1</f>
        <v>6</v>
      </c>
      <c r="Q819" t="str" cm="1">
        <f t="array" ref="Q819">_xlfn.IFS(AND(18&lt;=F819,F819&lt;=22),"Student",AND(23&lt;=F819,F819&lt;=30),"Early Career",AND(31&lt;=F819,F819&lt;=40),"Mid Career",TRUE,"Senior")</f>
        <v>Senior</v>
      </c>
      <c r="R819" t="str" cm="1">
        <f t="array" ref="R819">_xlfn.IFS(AND(0&lt;=J819+K819,J819+K819&lt;=5),"Low",AND(5&lt;=J819+K819,J819+K819&lt;=15),"Medium",TRUE,"High")</f>
        <v>Low</v>
      </c>
    </row>
    <row r="820" spans="1:18" x14ac:dyDescent="0.3">
      <c r="A820" s="2" t="s">
        <v>3254</v>
      </c>
      <c r="B820" s="5" t="str">
        <f>PROPER(online_course_student_data_1!B820)</f>
        <v>Angela Simpson</v>
      </c>
      <c r="C820" t="s">
        <v>3256</v>
      </c>
      <c r="D820" s="5" t="s">
        <v>17</v>
      </c>
      <c r="E820" s="5" t="s">
        <v>70</v>
      </c>
      <c r="F820" s="6">
        <f>IF(OR(ISBLANK(online_course_student_data_1!F820),online_course_student_data_1!F820=0),FLOOR(AVERAGE(online_course_student_data_1!F:F),1),online_course_student_data_1!F820)</f>
        <v>36</v>
      </c>
      <c r="G820" s="1">
        <v>45682</v>
      </c>
      <c r="H820" s="5" t="s">
        <v>49</v>
      </c>
      <c r="I820" s="5" t="s">
        <v>35</v>
      </c>
      <c r="J820" s="6">
        <f>IF(online_course_student_data_1!J820&lt;1,online_course_student_data_1!J820*100,online_course_student_data_1!J820)</f>
        <v>25</v>
      </c>
      <c r="K820">
        <f>IF(online_course_student_data_1!K820&gt;10,online_course_student_data_1!K820/60,online_course_student_data_1!K820)</f>
        <v>1</v>
      </c>
      <c r="L820" t="s">
        <v>36</v>
      </c>
      <c r="M820" s="6">
        <f>IF(OR(ISBLANK(online_course_student_data_1!M820),online_course_student_data_1!M820&gt;5),MEDIAN(online_course_student_data_1!M:M),online_course_student_data_1!M820)</f>
        <v>4</v>
      </c>
      <c r="N820" s="5" t="str">
        <f>IF(AND(Table2[[#This Row],[Completed]]="Yes",Table2[[#This Row],[Feedback_Rating]]&gt;=4),"Yes","No")</f>
        <v>No</v>
      </c>
      <c r="O820" t="s">
        <v>3257</v>
      </c>
      <c r="P820">
        <f>LEN(Table2[[#This Row],[Session_Attendance]])-LEN(SUBSTITUTE(Table2[[#This Row],[Session_Attendance]],",",""))+1</f>
        <v>8</v>
      </c>
      <c r="Q820" t="str" cm="1">
        <f t="array" ref="Q820">_xlfn.IFS(AND(18&lt;=F820,F820&lt;=22),"Student",AND(23&lt;=F820,F820&lt;=30),"Early Career",AND(31&lt;=F820,F820&lt;=40),"Mid Career",TRUE,"Senior")</f>
        <v>Mid Career</v>
      </c>
      <c r="R820" t="str" cm="1">
        <f t="array" ref="R820">_xlfn.IFS(AND(0&lt;=J820+K820,J820+K820&lt;=5),"Low",AND(5&lt;=J820+K820,J820+K820&lt;=15),"Medium",TRUE,"High")</f>
        <v>High</v>
      </c>
    </row>
    <row r="821" spans="1:18" x14ac:dyDescent="0.3">
      <c r="A821" s="3" t="s">
        <v>3258</v>
      </c>
      <c r="B821" s="5" t="str">
        <f>PROPER(online_course_student_data_1!B821)</f>
        <v>Tony Erickson</v>
      </c>
      <c r="C821" t="s">
        <v>3260</v>
      </c>
      <c r="D821" s="5" t="s">
        <v>17</v>
      </c>
      <c r="E821" s="5" t="s">
        <v>26</v>
      </c>
      <c r="F821" s="6">
        <f>IF(OR(ISBLANK(online_course_student_data_1!F821),online_course_student_data_1!F821=0),FLOOR(AVERAGE(online_course_student_data_1!F:F),1),online_course_student_data_1!F821)</f>
        <v>15</v>
      </c>
      <c r="G821" s="1">
        <v>45575</v>
      </c>
      <c r="H821" s="5" t="s">
        <v>19</v>
      </c>
      <c r="I821" s="5" t="s">
        <v>20</v>
      </c>
      <c r="J821" s="6">
        <f>IF(online_course_student_data_1!J821&lt;1,online_course_student_data_1!J821*100,online_course_student_data_1!J821)</f>
        <v>46</v>
      </c>
      <c r="K821">
        <f>IF(online_course_student_data_1!K821&gt;10,online_course_student_data_1!K821/60,online_course_student_data_1!K821)</f>
        <v>1.5</v>
      </c>
      <c r="L821" t="s">
        <v>36</v>
      </c>
      <c r="M821" s="6">
        <f>IF(OR(ISBLANK(online_course_student_data_1!M821),online_course_student_data_1!M821&gt;5),MEDIAN(online_course_student_data_1!M:M),online_course_student_data_1!M821)</f>
        <v>4</v>
      </c>
      <c r="N821" s="5" t="str">
        <f>IF(AND(Table2[[#This Row],[Completed]]="Yes",Table2[[#This Row],[Feedback_Rating]]&gt;=4),"Yes","No")</f>
        <v>No</v>
      </c>
      <c r="O821" t="s">
        <v>3261</v>
      </c>
      <c r="P821">
        <f>LEN(Table2[[#This Row],[Session_Attendance]])-LEN(SUBSTITUTE(Table2[[#This Row],[Session_Attendance]],",",""))+1</f>
        <v>1</v>
      </c>
      <c r="Q821" t="str" cm="1">
        <f t="array" ref="Q821">_xlfn.IFS(AND(18&lt;=F821,F821&lt;=22),"Student",AND(23&lt;=F821,F821&lt;=30),"Early Career",AND(31&lt;=F821,F821&lt;=40),"Mid Career",TRUE,"Senior")</f>
        <v>Senior</v>
      </c>
      <c r="R821" t="str" cm="1">
        <f t="array" ref="R821">_xlfn.IFS(AND(0&lt;=J821+K821,J821+K821&lt;=5),"Low",AND(5&lt;=J821+K821,J821+K821&lt;=15),"Medium",TRUE,"High")</f>
        <v>High</v>
      </c>
    </row>
    <row r="822" spans="1:18" x14ac:dyDescent="0.3">
      <c r="A822" s="2" t="s">
        <v>3262</v>
      </c>
      <c r="B822" s="5" t="str">
        <f>PROPER(online_course_student_data_1!B822)</f>
        <v>Jay Parks</v>
      </c>
      <c r="C822" t="s">
        <v>3264</v>
      </c>
      <c r="D822" s="5" t="s">
        <v>91</v>
      </c>
      <c r="E822" s="5" t="s">
        <v>70</v>
      </c>
      <c r="F822" s="6">
        <f>IF(OR(ISBLANK(online_course_student_data_1!F822),online_course_student_data_1!F822=0),FLOOR(AVERAGE(online_course_student_data_1!F:F),1),online_course_student_data_1!F822)</f>
        <v>15</v>
      </c>
      <c r="G822" s="1">
        <v>45455</v>
      </c>
      <c r="H822" s="5" t="s">
        <v>65</v>
      </c>
      <c r="I822" s="5" t="s">
        <v>28</v>
      </c>
      <c r="J822" s="6">
        <f>IF(online_course_student_data_1!J822&lt;1,online_course_student_data_1!J822*100,online_course_student_data_1!J822)</f>
        <v>60</v>
      </c>
      <c r="K822">
        <f>IF(online_course_student_data_1!K822&gt;10,online_course_student_data_1!K822/60,online_course_student_data_1!K822)</f>
        <v>1.5</v>
      </c>
      <c r="L822" t="s">
        <v>29</v>
      </c>
      <c r="M822" s="6">
        <f>IF(OR(ISBLANK(online_course_student_data_1!M822),online_course_student_data_1!M822&gt;5),MEDIAN(online_course_student_data_1!M:M),online_course_student_data_1!M822)</f>
        <v>5</v>
      </c>
      <c r="N822" s="5" t="str">
        <f>IF(AND(Table2[[#This Row],[Completed]]="Yes",Table2[[#This Row],[Feedback_Rating]]&gt;=4),"Yes","No")</f>
        <v>Yes</v>
      </c>
      <c r="O822" t="s">
        <v>3265</v>
      </c>
      <c r="P822">
        <f>LEN(Table2[[#This Row],[Session_Attendance]])-LEN(SUBSTITUTE(Table2[[#This Row],[Session_Attendance]],",",""))+1</f>
        <v>4</v>
      </c>
      <c r="Q822" t="str" cm="1">
        <f t="array" ref="Q822">_xlfn.IFS(AND(18&lt;=F822,F822&lt;=22),"Student",AND(23&lt;=F822,F822&lt;=30),"Early Career",AND(31&lt;=F822,F822&lt;=40),"Mid Career",TRUE,"Senior")</f>
        <v>Senior</v>
      </c>
      <c r="R822" t="str" cm="1">
        <f t="array" ref="R822">_xlfn.IFS(AND(0&lt;=J822+K822,J822+K822&lt;=5),"Low",AND(5&lt;=J822+K822,J822+K822&lt;=15),"Medium",TRUE,"High")</f>
        <v>High</v>
      </c>
    </row>
    <row r="823" spans="1:18" x14ac:dyDescent="0.3">
      <c r="A823" s="3" t="s">
        <v>3266</v>
      </c>
      <c r="B823" s="5" t="str">
        <f>PROPER(online_course_student_data_1!B823)</f>
        <v>Derek Mcintosh</v>
      </c>
      <c r="C823" t="s">
        <v>3268</v>
      </c>
      <c r="D823" s="5" t="s">
        <v>17</v>
      </c>
      <c r="E823" s="5" t="s">
        <v>26</v>
      </c>
      <c r="F823" s="6">
        <f>IF(OR(ISBLANK(online_course_student_data_1!F823),online_course_student_data_1!F823=0),FLOOR(AVERAGE(online_course_student_data_1!F:F),1),online_course_student_data_1!F823)</f>
        <v>15</v>
      </c>
      <c r="G823" s="1">
        <v>45072</v>
      </c>
      <c r="H823" s="5" t="s">
        <v>86</v>
      </c>
      <c r="I823" s="5" t="s">
        <v>28</v>
      </c>
      <c r="J823" s="6">
        <f>IF(online_course_student_data_1!J823&lt;1,online_course_student_data_1!J823*100,online_course_student_data_1!J823)</f>
        <v>15</v>
      </c>
      <c r="K823">
        <f>IF(online_course_student_data_1!K823&gt;10,online_course_student_data_1!K823/60,online_course_student_data_1!K823)</f>
        <v>0.75</v>
      </c>
      <c r="L823" t="s">
        <v>29</v>
      </c>
      <c r="M823" s="6">
        <f>IF(OR(ISBLANK(online_course_student_data_1!M823),online_course_student_data_1!M823&gt;5),MEDIAN(online_course_student_data_1!M:M),online_course_student_data_1!M823)</f>
        <v>4</v>
      </c>
      <c r="N823" s="5" t="str">
        <f>IF(AND(Table2[[#This Row],[Completed]]="Yes",Table2[[#This Row],[Feedback_Rating]]&gt;=4),"Yes","No")</f>
        <v>Yes</v>
      </c>
      <c r="O823" t="s">
        <v>3269</v>
      </c>
      <c r="P823">
        <f>LEN(Table2[[#This Row],[Session_Attendance]])-LEN(SUBSTITUTE(Table2[[#This Row],[Session_Attendance]],",",""))+1</f>
        <v>3</v>
      </c>
      <c r="Q823" t="str" cm="1">
        <f t="array" ref="Q823">_xlfn.IFS(AND(18&lt;=F823,F823&lt;=22),"Student",AND(23&lt;=F823,F823&lt;=30),"Early Career",AND(31&lt;=F823,F823&lt;=40),"Mid Career",TRUE,"Senior")</f>
        <v>Senior</v>
      </c>
      <c r="R823" t="str" cm="1">
        <f t="array" ref="R823">_xlfn.IFS(AND(0&lt;=J823+K823,J823+K823&lt;=5),"Low",AND(5&lt;=J823+K823,J823+K823&lt;=15),"Medium",TRUE,"High")</f>
        <v>High</v>
      </c>
    </row>
    <row r="824" spans="1:18" x14ac:dyDescent="0.3">
      <c r="A824" s="2" t="s">
        <v>3270</v>
      </c>
      <c r="B824" s="5" t="str">
        <f>PROPER(online_course_student_data_1!B824)</f>
        <v>Cheyenne Lopez</v>
      </c>
      <c r="C824" t="s">
        <v>3272</v>
      </c>
      <c r="D824" s="5" t="s">
        <v>91</v>
      </c>
      <c r="E824" s="5" t="s">
        <v>70</v>
      </c>
      <c r="F824" s="6">
        <f>IF(OR(ISBLANK(online_course_student_data_1!F824),online_course_student_data_1!F824=0),FLOOR(AVERAGE(online_course_student_data_1!F:F),1),online_course_student_data_1!F824)</f>
        <v>37</v>
      </c>
      <c r="G824" s="1">
        <v>44809</v>
      </c>
      <c r="H824" s="5" t="s">
        <v>110</v>
      </c>
      <c r="I824" s="5" t="s">
        <v>56</v>
      </c>
      <c r="J824" s="6">
        <f>IF(online_course_student_data_1!J824&lt;1,online_course_student_data_1!J824*100,online_course_student_data_1!J824)</f>
        <v>20</v>
      </c>
      <c r="K824">
        <f>IF(online_course_student_data_1!K824&gt;10,online_course_student_data_1!K824/60,online_course_student_data_1!K824)</f>
        <v>1.5</v>
      </c>
      <c r="L824" t="s">
        <v>29</v>
      </c>
      <c r="M824" s="6">
        <f>IF(OR(ISBLANK(online_course_student_data_1!M824),online_course_student_data_1!M824&gt;5),MEDIAN(online_course_student_data_1!M:M),online_course_student_data_1!M824)</f>
        <v>3</v>
      </c>
      <c r="N824" s="5" t="str">
        <f>IF(AND(Table2[[#This Row],[Completed]]="Yes",Table2[[#This Row],[Feedback_Rating]]&gt;=4),"Yes","No")</f>
        <v>No</v>
      </c>
      <c r="O824" t="s">
        <v>1817</v>
      </c>
      <c r="P824">
        <f>LEN(Table2[[#This Row],[Session_Attendance]])-LEN(SUBSTITUTE(Table2[[#This Row],[Session_Attendance]],",",""))+1</f>
        <v>6</v>
      </c>
      <c r="Q824" t="str" cm="1">
        <f t="array" ref="Q824">_xlfn.IFS(AND(18&lt;=F824,F824&lt;=22),"Student",AND(23&lt;=F824,F824&lt;=30),"Early Career",AND(31&lt;=F824,F824&lt;=40),"Mid Career",TRUE,"Senior")</f>
        <v>Mid Career</v>
      </c>
      <c r="R824" t="str" cm="1">
        <f t="array" ref="R824">_xlfn.IFS(AND(0&lt;=J824+K824,J824+K824&lt;=5),"Low",AND(5&lt;=J824+K824,J824+K824&lt;=15),"Medium",TRUE,"High")</f>
        <v>High</v>
      </c>
    </row>
    <row r="825" spans="1:18" x14ac:dyDescent="0.3">
      <c r="A825" s="3" t="s">
        <v>3273</v>
      </c>
      <c r="B825" s="5" t="str">
        <f>PROPER(online_course_student_data_1!B825)</f>
        <v>Derek Jones</v>
      </c>
      <c r="C825" t="s">
        <v>3275</v>
      </c>
      <c r="D825" s="5" t="s">
        <v>91</v>
      </c>
      <c r="E825" s="5" t="s">
        <v>48</v>
      </c>
      <c r="F825" s="6">
        <f>IF(OR(ISBLANK(online_course_student_data_1!F825),online_course_student_data_1!F825=0),FLOOR(AVERAGE(online_course_student_data_1!F:F),1),online_course_student_data_1!F825)</f>
        <v>15</v>
      </c>
      <c r="G825" s="1">
        <v>44830</v>
      </c>
      <c r="H825" s="5" t="s">
        <v>65</v>
      </c>
      <c r="I825" s="5" t="s">
        <v>28</v>
      </c>
      <c r="J825" s="6">
        <f>IF(online_course_student_data_1!J825&lt;1,online_course_student_data_1!J825*100,online_course_student_data_1!J825)</f>
        <v>43</v>
      </c>
      <c r="K825">
        <f>IF(online_course_student_data_1!K825&gt;10,online_course_student_data_1!K825/60,online_course_student_data_1!K825)</f>
        <v>1</v>
      </c>
      <c r="L825" t="s">
        <v>29</v>
      </c>
      <c r="M825" s="6">
        <f>IF(OR(ISBLANK(online_course_student_data_1!M825),online_course_student_data_1!M825&gt;5),MEDIAN(online_course_student_data_1!M:M),online_course_student_data_1!M825)</f>
        <v>4</v>
      </c>
      <c r="N825" s="5" t="str">
        <f>IF(AND(Table2[[#This Row],[Completed]]="Yes",Table2[[#This Row],[Feedback_Rating]]&gt;=4),"Yes","No")</f>
        <v>Yes</v>
      </c>
      <c r="O825" t="s">
        <v>3276</v>
      </c>
      <c r="P825">
        <f>LEN(Table2[[#This Row],[Session_Attendance]])-LEN(SUBSTITUTE(Table2[[#This Row],[Session_Attendance]],",",""))+1</f>
        <v>5</v>
      </c>
      <c r="Q825" t="str" cm="1">
        <f t="array" ref="Q825">_xlfn.IFS(AND(18&lt;=F825,F825&lt;=22),"Student",AND(23&lt;=F825,F825&lt;=30),"Early Career",AND(31&lt;=F825,F825&lt;=40),"Mid Career",TRUE,"Senior")</f>
        <v>Senior</v>
      </c>
      <c r="R825" t="str" cm="1">
        <f t="array" ref="R825">_xlfn.IFS(AND(0&lt;=J825+K825,J825+K825&lt;=5),"Low",AND(5&lt;=J825+K825,J825+K825&lt;=15),"Medium",TRUE,"High")</f>
        <v>High</v>
      </c>
    </row>
    <row r="826" spans="1:18" x14ac:dyDescent="0.3">
      <c r="A826" s="2" t="s">
        <v>3277</v>
      </c>
      <c r="B826" s="5" t="str">
        <f>PROPER(online_course_student_data_1!B826)</f>
        <v>Dwayne Carlson</v>
      </c>
      <c r="C826" t="s">
        <v>3279</v>
      </c>
      <c r="D826" s="5" t="s">
        <v>91</v>
      </c>
      <c r="E826" s="5" t="s">
        <v>26</v>
      </c>
      <c r="F826" s="6">
        <f>IF(OR(ISBLANK(online_course_student_data_1!F826),online_course_student_data_1!F826=0),FLOOR(AVERAGE(online_course_student_data_1!F:F),1),online_course_student_data_1!F826)</f>
        <v>15</v>
      </c>
      <c r="G826" s="1">
        <v>45427</v>
      </c>
      <c r="H826" s="5" t="s">
        <v>19</v>
      </c>
      <c r="I826" s="5" t="s">
        <v>20</v>
      </c>
      <c r="J826" s="6">
        <f>IF(online_course_student_data_1!J826&lt;1,online_course_student_data_1!J826*100,online_course_student_data_1!J826)</f>
        <v>72</v>
      </c>
      <c r="K826">
        <f>IF(online_course_student_data_1!K826&gt;10,online_course_student_data_1!K826/60,online_course_student_data_1!K826)</f>
        <v>1.5</v>
      </c>
      <c r="L826" t="s">
        <v>29</v>
      </c>
      <c r="M826" s="6">
        <f>IF(OR(ISBLANK(online_course_student_data_1!M826),online_course_student_data_1!M826&gt;5),MEDIAN(online_course_student_data_1!M:M),online_course_student_data_1!M826)</f>
        <v>5</v>
      </c>
      <c r="N826" s="5" t="str">
        <f>IF(AND(Table2[[#This Row],[Completed]]="Yes",Table2[[#This Row],[Feedback_Rating]]&gt;=4),"Yes","No")</f>
        <v>Yes</v>
      </c>
      <c r="O826" t="s">
        <v>3280</v>
      </c>
      <c r="P826">
        <f>LEN(Table2[[#This Row],[Session_Attendance]])-LEN(SUBSTITUTE(Table2[[#This Row],[Session_Attendance]],",",""))+1</f>
        <v>8</v>
      </c>
      <c r="Q826" t="str" cm="1">
        <f t="array" ref="Q826">_xlfn.IFS(AND(18&lt;=F826,F826&lt;=22),"Student",AND(23&lt;=F826,F826&lt;=30),"Early Career",AND(31&lt;=F826,F826&lt;=40),"Mid Career",TRUE,"Senior")</f>
        <v>Senior</v>
      </c>
      <c r="R826" t="str" cm="1">
        <f t="array" ref="R826">_xlfn.IFS(AND(0&lt;=J826+K826,J826+K826&lt;=5),"Low",AND(5&lt;=J826+K826,J826+K826&lt;=15),"Medium",TRUE,"High")</f>
        <v>High</v>
      </c>
    </row>
    <row r="827" spans="1:18" x14ac:dyDescent="0.3">
      <c r="A827" s="3" t="s">
        <v>3281</v>
      </c>
      <c r="B827" s="5" t="str">
        <f>PROPER(online_course_student_data_1!B827)</f>
        <v>Steven Thomas</v>
      </c>
      <c r="C827" t="s">
        <v>3283</v>
      </c>
      <c r="D827" s="5" t="s">
        <v>17</v>
      </c>
      <c r="E827" s="5" t="s">
        <v>70</v>
      </c>
      <c r="F827" s="6">
        <f>IF(OR(ISBLANK(online_course_student_data_1!F827),online_course_student_data_1!F827=0),FLOOR(AVERAGE(online_course_student_data_1!F:F),1),online_course_student_data_1!F827)</f>
        <v>15</v>
      </c>
      <c r="G827" s="1">
        <v>44922</v>
      </c>
      <c r="H827" s="5" t="s">
        <v>43</v>
      </c>
      <c r="I827" s="5" t="s">
        <v>20</v>
      </c>
      <c r="J827" s="6">
        <f>IF(online_course_student_data_1!J827&lt;1,online_course_student_data_1!J827*100,online_course_student_data_1!J827)</f>
        <v>5</v>
      </c>
      <c r="K827">
        <f>IF(online_course_student_data_1!K827&gt;10,online_course_student_data_1!K827/60,online_course_student_data_1!K827)</f>
        <v>1.5</v>
      </c>
      <c r="L827" t="s">
        <v>36</v>
      </c>
      <c r="M827" s="6">
        <f>IF(OR(ISBLANK(online_course_student_data_1!M827),online_course_student_data_1!M827&gt;5),MEDIAN(online_course_student_data_1!M:M),online_course_student_data_1!M827)</f>
        <v>1</v>
      </c>
      <c r="N827" s="5" t="str">
        <f>IF(AND(Table2[[#This Row],[Completed]]="Yes",Table2[[#This Row],[Feedback_Rating]]&gt;=4),"Yes","No")</f>
        <v>No</v>
      </c>
      <c r="O827" t="s">
        <v>3284</v>
      </c>
      <c r="P827">
        <f>LEN(Table2[[#This Row],[Session_Attendance]])-LEN(SUBSTITUTE(Table2[[#This Row],[Session_Attendance]],",",""))+1</f>
        <v>8</v>
      </c>
      <c r="Q827" t="str" cm="1">
        <f t="array" ref="Q827">_xlfn.IFS(AND(18&lt;=F827,F827&lt;=22),"Student",AND(23&lt;=F827,F827&lt;=30),"Early Career",AND(31&lt;=F827,F827&lt;=40),"Mid Career",TRUE,"Senior")</f>
        <v>Senior</v>
      </c>
      <c r="R827" t="str" cm="1">
        <f t="array" ref="R827">_xlfn.IFS(AND(0&lt;=J827+K827,J827+K827&lt;=5),"Low",AND(5&lt;=J827+K827,J827+K827&lt;=15),"Medium",TRUE,"High")</f>
        <v>Medium</v>
      </c>
    </row>
    <row r="828" spans="1:18" x14ac:dyDescent="0.3">
      <c r="A828" s="2" t="s">
        <v>3285</v>
      </c>
      <c r="B828" s="5" t="str">
        <f>PROPER(online_course_student_data_1!B828)</f>
        <v>John Smith</v>
      </c>
      <c r="C828" t="s">
        <v>4733</v>
      </c>
      <c r="D828" s="5" t="s">
        <v>17</v>
      </c>
      <c r="E828" s="5" t="s">
        <v>26</v>
      </c>
      <c r="F828" s="6">
        <f>IF(OR(ISBLANK(online_course_student_data_1!F828),online_course_student_data_1!F828=0),FLOOR(AVERAGE(online_course_student_data_1!F:F),1),online_course_student_data_1!F828)</f>
        <v>15</v>
      </c>
      <c r="G828" s="1">
        <v>45713</v>
      </c>
      <c r="H828" s="5" t="s">
        <v>19</v>
      </c>
      <c r="I828" s="5" t="s">
        <v>20</v>
      </c>
      <c r="J828" s="6">
        <f>IF(online_course_student_data_1!J828&lt;1,online_course_student_data_1!J828*100,online_course_student_data_1!J828)</f>
        <v>48</v>
      </c>
      <c r="K828">
        <f>IF(online_course_student_data_1!K828&gt;10,online_course_student_data_1!K828/60,online_course_student_data_1!K828)</f>
        <v>1.5</v>
      </c>
      <c r="L828" t="s">
        <v>36</v>
      </c>
      <c r="M828" s="6">
        <f>IF(OR(ISBLANK(online_course_student_data_1!M828),online_course_student_data_1!M828&gt;5),MEDIAN(online_course_student_data_1!M:M),online_course_student_data_1!M828)</f>
        <v>4</v>
      </c>
      <c r="N828" s="5" t="str">
        <f>IF(AND(Table2[[#This Row],[Completed]]="Yes",Table2[[#This Row],[Feedback_Rating]]&gt;=4),"Yes","No")</f>
        <v>No</v>
      </c>
      <c r="O828" t="s">
        <v>3287</v>
      </c>
      <c r="P828">
        <f>LEN(Table2[[#This Row],[Session_Attendance]])-LEN(SUBSTITUTE(Table2[[#This Row],[Session_Attendance]],",",""))+1</f>
        <v>1</v>
      </c>
      <c r="Q828" t="str" cm="1">
        <f t="array" ref="Q828">_xlfn.IFS(AND(18&lt;=F828,F828&lt;=22),"Student",AND(23&lt;=F828,F828&lt;=30),"Early Career",AND(31&lt;=F828,F828&lt;=40),"Mid Career",TRUE,"Senior")</f>
        <v>Senior</v>
      </c>
      <c r="R828" t="str" cm="1">
        <f t="array" ref="R828">_xlfn.IFS(AND(0&lt;=J828+K828,J828+K828&lt;=5),"Low",AND(5&lt;=J828+K828,J828+K828&lt;=15),"Medium",TRUE,"High")</f>
        <v>High</v>
      </c>
    </row>
    <row r="829" spans="1:18" x14ac:dyDescent="0.3">
      <c r="A829" s="3" t="s">
        <v>3288</v>
      </c>
      <c r="B829" s="5" t="str">
        <f>PROPER(online_course_student_data_1!B829)</f>
        <v>Michael Roberts</v>
      </c>
      <c r="C829" t="s">
        <v>3290</v>
      </c>
      <c r="D829" s="5" t="s">
        <v>91</v>
      </c>
      <c r="E829" s="5" t="s">
        <v>85</v>
      </c>
      <c r="F829" s="6">
        <f>IF(OR(ISBLANK(online_course_student_data_1!F829),online_course_student_data_1!F829=0),FLOOR(AVERAGE(online_course_student_data_1!F:F),1),online_course_student_data_1!F829)</f>
        <v>25</v>
      </c>
      <c r="G829" s="1">
        <v>45042</v>
      </c>
      <c r="H829" s="5" t="s">
        <v>110</v>
      </c>
      <c r="I829" s="5" t="s">
        <v>56</v>
      </c>
      <c r="J829" s="6">
        <f>IF(online_course_student_data_1!J829&lt;1,online_course_student_data_1!J829*100,online_course_student_data_1!J829)</f>
        <v>78</v>
      </c>
      <c r="K829">
        <f>IF(online_course_student_data_1!K829&gt;10,online_course_student_data_1!K829/60,online_course_student_data_1!K829)</f>
        <v>1.5</v>
      </c>
      <c r="L829" t="s">
        <v>36</v>
      </c>
      <c r="M829" s="6">
        <f>IF(OR(ISBLANK(online_course_student_data_1!M829),online_course_student_data_1!M829&gt;5),MEDIAN(online_course_student_data_1!M:M),online_course_student_data_1!M829)</f>
        <v>3</v>
      </c>
      <c r="N829" s="5" t="str">
        <f>IF(AND(Table2[[#This Row],[Completed]]="Yes",Table2[[#This Row],[Feedback_Rating]]&gt;=4),"Yes","No")</f>
        <v>No</v>
      </c>
      <c r="O829" t="s">
        <v>3291</v>
      </c>
      <c r="P829">
        <f>LEN(Table2[[#This Row],[Session_Attendance]])-LEN(SUBSTITUTE(Table2[[#This Row],[Session_Attendance]],",",""))+1</f>
        <v>3</v>
      </c>
      <c r="Q829" t="str" cm="1">
        <f t="array" ref="Q829">_xlfn.IFS(AND(18&lt;=F829,F829&lt;=22),"Student",AND(23&lt;=F829,F829&lt;=30),"Early Career",AND(31&lt;=F829,F829&lt;=40),"Mid Career",TRUE,"Senior")</f>
        <v>Early Career</v>
      </c>
      <c r="R829" t="str" cm="1">
        <f t="array" ref="R829">_xlfn.IFS(AND(0&lt;=J829+K829,J829+K829&lt;=5),"Low",AND(5&lt;=J829+K829,J829+K829&lt;=15),"Medium",TRUE,"High")</f>
        <v>High</v>
      </c>
    </row>
    <row r="830" spans="1:18" x14ac:dyDescent="0.3">
      <c r="A830" s="2" t="s">
        <v>3292</v>
      </c>
      <c r="B830" s="5" t="str">
        <f>PROPER(online_course_student_data_1!B830)</f>
        <v>Mary King</v>
      </c>
      <c r="C830" t="s">
        <v>3294</v>
      </c>
      <c r="D830" s="5" t="s">
        <v>17</v>
      </c>
      <c r="E830" s="5" t="s">
        <v>48</v>
      </c>
      <c r="F830" s="6">
        <f>IF(OR(ISBLANK(online_course_student_data_1!F830),online_course_student_data_1!F830=0),FLOOR(AVERAGE(online_course_student_data_1!F:F),1),online_course_student_data_1!F830)</f>
        <v>27</v>
      </c>
      <c r="G830" s="1">
        <v>45361</v>
      </c>
      <c r="H830" s="5" t="s">
        <v>110</v>
      </c>
      <c r="I830" s="5" t="s">
        <v>56</v>
      </c>
      <c r="J830" s="6">
        <f>IF(online_course_student_data_1!J830&lt;1,online_course_student_data_1!J830*100,online_course_student_data_1!J830)</f>
        <v>31</v>
      </c>
      <c r="K830">
        <f>IF(online_course_student_data_1!K830&gt;10,online_course_student_data_1!K830/60,online_course_student_data_1!K830)</f>
        <v>1.5</v>
      </c>
      <c r="L830" t="s">
        <v>29</v>
      </c>
      <c r="M830" s="6">
        <f>IF(OR(ISBLANK(online_course_student_data_1!M830),online_course_student_data_1!M830&gt;5),MEDIAN(online_course_student_data_1!M:M),online_course_student_data_1!M830)</f>
        <v>4</v>
      </c>
      <c r="N830" s="5" t="str">
        <f>IF(AND(Table2[[#This Row],[Completed]]="Yes",Table2[[#This Row],[Feedback_Rating]]&gt;=4),"Yes","No")</f>
        <v>Yes</v>
      </c>
      <c r="O830" t="s">
        <v>3295</v>
      </c>
      <c r="P830">
        <f>LEN(Table2[[#This Row],[Session_Attendance]])-LEN(SUBSTITUTE(Table2[[#This Row],[Session_Attendance]],",",""))+1</f>
        <v>1</v>
      </c>
      <c r="Q830" t="str" cm="1">
        <f t="array" ref="Q830">_xlfn.IFS(AND(18&lt;=F830,F830&lt;=22),"Student",AND(23&lt;=F830,F830&lt;=30),"Early Career",AND(31&lt;=F830,F830&lt;=40),"Mid Career",TRUE,"Senior")</f>
        <v>Early Career</v>
      </c>
      <c r="R830" t="str" cm="1">
        <f t="array" ref="R830">_xlfn.IFS(AND(0&lt;=J830+K830,J830+K830&lt;=5),"Low",AND(5&lt;=J830+K830,J830+K830&lt;=15),"Medium",TRUE,"High")</f>
        <v>High</v>
      </c>
    </row>
    <row r="831" spans="1:18" x14ac:dyDescent="0.3">
      <c r="A831" s="3" t="s">
        <v>3296</v>
      </c>
      <c r="B831" s="5" t="str">
        <f>PROPER(online_course_student_data_1!B831)</f>
        <v>Linda Rodriguez</v>
      </c>
      <c r="C831" t="s">
        <v>3298</v>
      </c>
      <c r="D831" s="5" t="s">
        <v>17</v>
      </c>
      <c r="E831" s="5" t="s">
        <v>48</v>
      </c>
      <c r="F831" s="6">
        <f>IF(OR(ISBLANK(online_course_student_data_1!F831),online_course_student_data_1!F831=0),FLOOR(AVERAGE(online_course_student_data_1!F:F),1),online_course_student_data_1!F831)</f>
        <v>15</v>
      </c>
      <c r="G831" s="1">
        <v>45462</v>
      </c>
      <c r="H831" s="5" t="s">
        <v>165</v>
      </c>
      <c r="I831" s="5" t="s">
        <v>142</v>
      </c>
      <c r="J831" s="6">
        <f>IF(online_course_student_data_1!J831&lt;1,online_course_student_data_1!J831*100,online_course_student_data_1!J831)</f>
        <v>84</v>
      </c>
      <c r="K831">
        <f>IF(online_course_student_data_1!K831&gt;10,online_course_student_data_1!K831/60,online_course_student_data_1!K831)</f>
        <v>0.75</v>
      </c>
      <c r="L831" t="s">
        <v>36</v>
      </c>
      <c r="M831" s="6">
        <f>IF(OR(ISBLANK(online_course_student_data_1!M831),online_course_student_data_1!M831&gt;5),MEDIAN(online_course_student_data_1!M:M),online_course_student_data_1!M831)</f>
        <v>1</v>
      </c>
      <c r="N831" s="5" t="str">
        <f>IF(AND(Table2[[#This Row],[Completed]]="Yes",Table2[[#This Row],[Feedback_Rating]]&gt;=4),"Yes","No")</f>
        <v>No</v>
      </c>
      <c r="O831" t="s">
        <v>3299</v>
      </c>
      <c r="P831">
        <f>LEN(Table2[[#This Row],[Session_Attendance]])-LEN(SUBSTITUTE(Table2[[#This Row],[Session_Attendance]],",",""))+1</f>
        <v>3</v>
      </c>
      <c r="Q831" t="str" cm="1">
        <f t="array" ref="Q831">_xlfn.IFS(AND(18&lt;=F831,F831&lt;=22),"Student",AND(23&lt;=F831,F831&lt;=30),"Early Career",AND(31&lt;=F831,F831&lt;=40),"Mid Career",TRUE,"Senior")</f>
        <v>Senior</v>
      </c>
      <c r="R831" t="str" cm="1">
        <f t="array" ref="R831">_xlfn.IFS(AND(0&lt;=J831+K831,J831+K831&lt;=5),"Low",AND(5&lt;=J831+K831,J831+K831&lt;=15),"Medium",TRUE,"High")</f>
        <v>High</v>
      </c>
    </row>
    <row r="832" spans="1:18" x14ac:dyDescent="0.3">
      <c r="A832" s="2" t="s">
        <v>3300</v>
      </c>
      <c r="B832" s="5" t="str">
        <f>PROPER(online_course_student_data_1!B832)</f>
        <v>Cheryl Blevins</v>
      </c>
      <c r="C832" t="s">
        <v>3302</v>
      </c>
      <c r="D832" s="5" t="s">
        <v>91</v>
      </c>
      <c r="E832" s="5" t="s">
        <v>26</v>
      </c>
      <c r="F832" s="6">
        <f>IF(OR(ISBLANK(online_course_student_data_1!F832),online_course_student_data_1!F832=0),FLOOR(AVERAGE(online_course_student_data_1!F:F),1),online_course_student_data_1!F832)</f>
        <v>15</v>
      </c>
      <c r="G832" s="1">
        <v>45738</v>
      </c>
      <c r="H832" s="5" t="s">
        <v>110</v>
      </c>
      <c r="I832" s="5" t="s">
        <v>56</v>
      </c>
      <c r="J832" s="6">
        <f>IF(online_course_student_data_1!J832&lt;1,online_course_student_data_1!J832*100,online_course_student_data_1!J832)</f>
        <v>37</v>
      </c>
      <c r="K832">
        <f>IF(online_course_student_data_1!K832&gt;10,online_course_student_data_1!K832/60,online_course_student_data_1!K832)</f>
        <v>2</v>
      </c>
      <c r="L832" t="s">
        <v>29</v>
      </c>
      <c r="M832" s="6">
        <f>IF(OR(ISBLANK(online_course_student_data_1!M832),online_course_student_data_1!M832&gt;5),MEDIAN(online_course_student_data_1!M:M),online_course_student_data_1!M832)</f>
        <v>4</v>
      </c>
      <c r="N832" s="5" t="str">
        <f>IF(AND(Table2[[#This Row],[Completed]]="Yes",Table2[[#This Row],[Feedback_Rating]]&gt;=4),"Yes","No")</f>
        <v>Yes</v>
      </c>
      <c r="O832" t="s">
        <v>3303</v>
      </c>
      <c r="P832">
        <f>LEN(Table2[[#This Row],[Session_Attendance]])-LEN(SUBSTITUTE(Table2[[#This Row],[Session_Attendance]],",",""))+1</f>
        <v>5</v>
      </c>
      <c r="Q832" t="str" cm="1">
        <f t="array" ref="Q832">_xlfn.IFS(AND(18&lt;=F832,F832&lt;=22),"Student",AND(23&lt;=F832,F832&lt;=30),"Early Career",AND(31&lt;=F832,F832&lt;=40),"Mid Career",TRUE,"Senior")</f>
        <v>Senior</v>
      </c>
      <c r="R832" t="str" cm="1">
        <f t="array" ref="R832">_xlfn.IFS(AND(0&lt;=J832+K832,J832+K832&lt;=5),"Low",AND(5&lt;=J832+K832,J832+K832&lt;=15),"Medium",TRUE,"High")</f>
        <v>High</v>
      </c>
    </row>
    <row r="833" spans="1:18" x14ac:dyDescent="0.3">
      <c r="A833" s="3" t="s">
        <v>3304</v>
      </c>
      <c r="B833" s="5" t="str">
        <f>PROPER(online_course_student_data_1!B833)</f>
        <v>Connor Riley</v>
      </c>
      <c r="C833" t="s">
        <v>3306</v>
      </c>
      <c r="D833" s="5" t="s">
        <v>17</v>
      </c>
      <c r="E833" s="5" t="s">
        <v>70</v>
      </c>
      <c r="F833" s="6">
        <f>IF(OR(ISBLANK(online_course_student_data_1!F833),online_course_student_data_1!F833=0),FLOOR(AVERAGE(online_course_student_data_1!F:F),1),online_course_student_data_1!F833)</f>
        <v>15</v>
      </c>
      <c r="G833" s="1">
        <v>45265</v>
      </c>
      <c r="H833" s="5" t="s">
        <v>49</v>
      </c>
      <c r="I833" s="5" t="s">
        <v>35</v>
      </c>
      <c r="J833" s="6">
        <f>IF(online_course_student_data_1!J833&lt;1,online_course_student_data_1!J833*100,online_course_student_data_1!J833)</f>
        <v>17</v>
      </c>
      <c r="K833">
        <f>IF(online_course_student_data_1!K833&gt;10,online_course_student_data_1!K833/60,online_course_student_data_1!K833)</f>
        <v>2</v>
      </c>
      <c r="L833" t="s">
        <v>36</v>
      </c>
      <c r="M833" s="6">
        <f>IF(OR(ISBLANK(online_course_student_data_1!M833),online_course_student_data_1!M833&gt;5),MEDIAN(online_course_student_data_1!M:M),online_course_student_data_1!M833)</f>
        <v>4</v>
      </c>
      <c r="N833" s="5" t="str">
        <f>IF(AND(Table2[[#This Row],[Completed]]="Yes",Table2[[#This Row],[Feedback_Rating]]&gt;=4),"Yes","No")</f>
        <v>No</v>
      </c>
      <c r="O833" t="s">
        <v>3307</v>
      </c>
      <c r="P833">
        <f>LEN(Table2[[#This Row],[Session_Attendance]])-LEN(SUBSTITUTE(Table2[[#This Row],[Session_Attendance]],",",""))+1</f>
        <v>8</v>
      </c>
      <c r="Q833" t="str" cm="1">
        <f t="array" ref="Q833">_xlfn.IFS(AND(18&lt;=F833,F833&lt;=22),"Student",AND(23&lt;=F833,F833&lt;=30),"Early Career",AND(31&lt;=F833,F833&lt;=40),"Mid Career",TRUE,"Senior")</f>
        <v>Senior</v>
      </c>
      <c r="R833" t="str" cm="1">
        <f t="array" ref="R833">_xlfn.IFS(AND(0&lt;=J833+K833,J833+K833&lt;=5),"Low",AND(5&lt;=J833+K833,J833+K833&lt;=15),"Medium",TRUE,"High")</f>
        <v>High</v>
      </c>
    </row>
    <row r="834" spans="1:18" x14ac:dyDescent="0.3">
      <c r="A834" s="2" t="s">
        <v>3308</v>
      </c>
      <c r="B834" s="5" t="str">
        <f>PROPER(online_course_student_data_1!B834)</f>
        <v>Bridget Becker</v>
      </c>
      <c r="C834" t="s">
        <v>4733</v>
      </c>
      <c r="D834" s="5" t="s">
        <v>91</v>
      </c>
      <c r="E834" s="5" t="s">
        <v>70</v>
      </c>
      <c r="F834" s="6">
        <f>IF(OR(ISBLANK(online_course_student_data_1!F834),online_course_student_data_1!F834=0),FLOOR(AVERAGE(online_course_student_data_1!F:F),1),online_course_student_data_1!F834)</f>
        <v>27</v>
      </c>
      <c r="G834" s="1">
        <v>45106</v>
      </c>
      <c r="H834" s="5" t="s">
        <v>19</v>
      </c>
      <c r="I834" s="5" t="s">
        <v>20</v>
      </c>
      <c r="J834" s="6">
        <f>IF(online_course_student_data_1!J834&lt;1,online_course_student_data_1!J834*100,online_course_student_data_1!J834)</f>
        <v>14</v>
      </c>
      <c r="K834">
        <f>IF(online_course_student_data_1!K834&gt;10,online_course_student_data_1!K834/60,online_course_student_data_1!K834)</f>
        <v>1</v>
      </c>
      <c r="L834" t="s">
        <v>29</v>
      </c>
      <c r="M834" s="6">
        <f>IF(OR(ISBLANK(online_course_student_data_1!M834),online_course_student_data_1!M834&gt;5),MEDIAN(online_course_student_data_1!M:M),online_course_student_data_1!M834)</f>
        <v>1</v>
      </c>
      <c r="N834" s="5" t="str">
        <f>IF(AND(Table2[[#This Row],[Completed]]="Yes",Table2[[#This Row],[Feedback_Rating]]&gt;=4),"Yes","No")</f>
        <v>No</v>
      </c>
      <c r="O834" t="s">
        <v>1719</v>
      </c>
      <c r="P834">
        <f>LEN(Table2[[#This Row],[Session_Attendance]])-LEN(SUBSTITUTE(Table2[[#This Row],[Session_Attendance]],",",""))+1</f>
        <v>8</v>
      </c>
      <c r="Q834" t="str" cm="1">
        <f t="array" ref="Q834">_xlfn.IFS(AND(18&lt;=F834,F834&lt;=22),"Student",AND(23&lt;=F834,F834&lt;=30),"Early Career",AND(31&lt;=F834,F834&lt;=40),"Mid Career",TRUE,"Senior")</f>
        <v>Early Career</v>
      </c>
      <c r="R834" t="str" cm="1">
        <f t="array" ref="R834">_xlfn.IFS(AND(0&lt;=J834+K834,J834+K834&lt;=5),"Low",AND(5&lt;=J834+K834,J834+K834&lt;=15),"Medium",TRUE,"High")</f>
        <v>Medium</v>
      </c>
    </row>
    <row r="835" spans="1:18" x14ac:dyDescent="0.3">
      <c r="A835" s="3" t="s">
        <v>3310</v>
      </c>
      <c r="B835" s="5" t="str">
        <f>PROPER(online_course_student_data_1!B835)</f>
        <v>Elizabeth Roberts</v>
      </c>
      <c r="C835" t="s">
        <v>3312</v>
      </c>
      <c r="D835" s="5" t="s">
        <v>91</v>
      </c>
      <c r="E835" s="5" t="s">
        <v>26</v>
      </c>
      <c r="F835" s="6">
        <f>IF(OR(ISBLANK(online_course_student_data_1!F835),online_course_student_data_1!F835=0),FLOOR(AVERAGE(online_course_student_data_1!F:F),1),online_course_student_data_1!F835)</f>
        <v>15</v>
      </c>
      <c r="G835" s="1">
        <v>45470</v>
      </c>
      <c r="H835" s="5" t="s">
        <v>55</v>
      </c>
      <c r="I835" s="5" t="s">
        <v>56</v>
      </c>
      <c r="J835" s="6">
        <f>IF(online_course_student_data_1!J835&lt;1,online_course_student_data_1!J835*100,online_course_student_data_1!J835)</f>
        <v>5</v>
      </c>
      <c r="K835">
        <f>IF(online_course_student_data_1!K835&gt;10,online_course_student_data_1!K835/60,online_course_student_data_1!K835)</f>
        <v>2</v>
      </c>
      <c r="L835" t="s">
        <v>29</v>
      </c>
      <c r="M835" s="6">
        <f>IF(OR(ISBLANK(online_course_student_data_1!M835),online_course_student_data_1!M835&gt;5),MEDIAN(online_course_student_data_1!M:M),online_course_student_data_1!M835)</f>
        <v>2</v>
      </c>
      <c r="N835" s="5" t="str">
        <f>IF(AND(Table2[[#This Row],[Completed]]="Yes",Table2[[#This Row],[Feedback_Rating]]&gt;=4),"Yes","No")</f>
        <v>No</v>
      </c>
      <c r="O835" t="s">
        <v>3313</v>
      </c>
      <c r="P835">
        <f>LEN(Table2[[#This Row],[Session_Attendance]])-LEN(SUBSTITUTE(Table2[[#This Row],[Session_Attendance]],",",""))+1</f>
        <v>1</v>
      </c>
      <c r="Q835" t="str" cm="1">
        <f t="array" ref="Q835">_xlfn.IFS(AND(18&lt;=F835,F835&lt;=22),"Student",AND(23&lt;=F835,F835&lt;=30),"Early Career",AND(31&lt;=F835,F835&lt;=40),"Mid Career",TRUE,"Senior")</f>
        <v>Senior</v>
      </c>
      <c r="R835" t="str" cm="1">
        <f t="array" ref="R835">_xlfn.IFS(AND(0&lt;=J835+K835,J835+K835&lt;=5),"Low",AND(5&lt;=J835+K835,J835+K835&lt;=15),"Medium",TRUE,"High")</f>
        <v>Medium</v>
      </c>
    </row>
    <row r="836" spans="1:18" x14ac:dyDescent="0.3">
      <c r="A836" s="2" t="s">
        <v>3314</v>
      </c>
      <c r="B836" s="5" t="str">
        <f>PROPER(online_course_student_data_1!B836)</f>
        <v>Matthew Smith</v>
      </c>
      <c r="C836" t="s">
        <v>3315</v>
      </c>
      <c r="D836" s="5" t="s">
        <v>91</v>
      </c>
      <c r="E836" s="5" t="s">
        <v>70</v>
      </c>
      <c r="F836" s="6">
        <f>IF(OR(ISBLANK(online_course_student_data_1!F836),online_course_student_data_1!F836=0),FLOOR(AVERAGE(online_course_student_data_1!F:F),1),online_course_student_data_1!F836)</f>
        <v>15</v>
      </c>
      <c r="G836" s="1">
        <v>44849</v>
      </c>
      <c r="H836" s="5" t="s">
        <v>34</v>
      </c>
      <c r="I836" s="5" t="s">
        <v>35</v>
      </c>
      <c r="J836" s="6">
        <f>IF(online_course_student_data_1!J836&lt;1,online_course_student_data_1!J836*100,online_course_student_data_1!J836)</f>
        <v>75</v>
      </c>
      <c r="K836">
        <f>IF(online_course_student_data_1!K836&gt;10,online_course_student_data_1!K836/60,online_course_student_data_1!K836)</f>
        <v>2</v>
      </c>
      <c r="L836" t="s">
        <v>29</v>
      </c>
      <c r="M836" s="6">
        <f>IF(OR(ISBLANK(online_course_student_data_1!M836),online_course_student_data_1!M836&gt;5),MEDIAN(online_course_student_data_1!M:M),online_course_student_data_1!M836)</f>
        <v>2</v>
      </c>
      <c r="N836" s="5" t="str">
        <f>IF(AND(Table2[[#This Row],[Completed]]="Yes",Table2[[#This Row],[Feedback_Rating]]&gt;=4),"Yes","No")</f>
        <v>No</v>
      </c>
      <c r="O836" t="s">
        <v>3316</v>
      </c>
      <c r="P836">
        <f>LEN(Table2[[#This Row],[Session_Attendance]])-LEN(SUBSTITUTE(Table2[[#This Row],[Session_Attendance]],",",""))+1</f>
        <v>6</v>
      </c>
      <c r="Q836" t="str" cm="1">
        <f t="array" ref="Q836">_xlfn.IFS(AND(18&lt;=F836,F836&lt;=22),"Student",AND(23&lt;=F836,F836&lt;=30),"Early Career",AND(31&lt;=F836,F836&lt;=40),"Mid Career",TRUE,"Senior")</f>
        <v>Senior</v>
      </c>
      <c r="R836" t="str" cm="1">
        <f t="array" ref="R836">_xlfn.IFS(AND(0&lt;=J836+K836,J836+K836&lt;=5),"Low",AND(5&lt;=J836+K836,J836+K836&lt;=15),"Medium",TRUE,"High")</f>
        <v>High</v>
      </c>
    </row>
    <row r="837" spans="1:18" x14ac:dyDescent="0.3">
      <c r="A837" s="3" t="s">
        <v>3317</v>
      </c>
      <c r="B837" s="5" t="str">
        <f>PROPER(online_course_student_data_1!B837)</f>
        <v>Michelle Thomas</v>
      </c>
      <c r="C837" t="s">
        <v>3319</v>
      </c>
      <c r="D837" s="5" t="s">
        <v>91</v>
      </c>
      <c r="E837" s="5" t="s">
        <v>26</v>
      </c>
      <c r="F837" s="6">
        <f>IF(OR(ISBLANK(online_course_student_data_1!F837),online_course_student_data_1!F837=0),FLOOR(AVERAGE(online_course_student_data_1!F:F),1),online_course_student_data_1!F837)</f>
        <v>26</v>
      </c>
      <c r="G837" s="1">
        <v>45691</v>
      </c>
      <c r="H837" s="5" t="s">
        <v>43</v>
      </c>
      <c r="I837" s="5" t="s">
        <v>20</v>
      </c>
      <c r="J837" s="6">
        <f>IF(online_course_student_data_1!J837&lt;1,online_course_student_data_1!J837*100,online_course_student_data_1!J837)</f>
        <v>36</v>
      </c>
      <c r="K837">
        <f>IF(online_course_student_data_1!K837&gt;10,online_course_student_data_1!K837/60,online_course_student_data_1!K837)</f>
        <v>1</v>
      </c>
      <c r="L837" t="s">
        <v>36</v>
      </c>
      <c r="M837" s="6">
        <f>IF(OR(ISBLANK(online_course_student_data_1!M837),online_course_student_data_1!M837&gt;5),MEDIAN(online_course_student_data_1!M:M),online_course_student_data_1!M837)</f>
        <v>4</v>
      </c>
      <c r="N837" s="5" t="str">
        <f>IF(AND(Table2[[#This Row],[Completed]]="Yes",Table2[[#This Row],[Feedback_Rating]]&gt;=4),"Yes","No")</f>
        <v>No</v>
      </c>
      <c r="O837" t="s">
        <v>3320</v>
      </c>
      <c r="P837">
        <f>LEN(Table2[[#This Row],[Session_Attendance]])-LEN(SUBSTITUTE(Table2[[#This Row],[Session_Attendance]],",",""))+1</f>
        <v>7</v>
      </c>
      <c r="Q837" t="str" cm="1">
        <f t="array" ref="Q837">_xlfn.IFS(AND(18&lt;=F837,F837&lt;=22),"Student",AND(23&lt;=F837,F837&lt;=30),"Early Career",AND(31&lt;=F837,F837&lt;=40),"Mid Career",TRUE,"Senior")</f>
        <v>Early Career</v>
      </c>
      <c r="R837" t="str" cm="1">
        <f t="array" ref="R837">_xlfn.IFS(AND(0&lt;=J837+K837,J837+K837&lt;=5),"Low",AND(5&lt;=J837+K837,J837+K837&lt;=15),"Medium",TRUE,"High")</f>
        <v>High</v>
      </c>
    </row>
    <row r="838" spans="1:18" x14ac:dyDescent="0.3">
      <c r="A838" s="2" t="s">
        <v>3321</v>
      </c>
      <c r="B838" s="5" t="str">
        <f>PROPER(online_course_student_data_1!B838)</f>
        <v>Walter Garcia</v>
      </c>
      <c r="C838" t="s">
        <v>3323</v>
      </c>
      <c r="D838" s="5" t="s">
        <v>91</v>
      </c>
      <c r="E838" s="5" t="s">
        <v>26</v>
      </c>
      <c r="F838" s="6">
        <f>IF(OR(ISBLANK(online_course_student_data_1!F838),online_course_student_data_1!F838=0),FLOOR(AVERAGE(online_course_student_data_1!F:F),1),online_course_student_data_1!F838)</f>
        <v>15</v>
      </c>
      <c r="G838" s="1">
        <v>45044</v>
      </c>
      <c r="H838" s="5" t="s">
        <v>229</v>
      </c>
      <c r="I838" s="5" t="s">
        <v>142</v>
      </c>
      <c r="J838" s="6">
        <f>IF(online_course_student_data_1!J838&lt;1,online_course_student_data_1!J838*100,online_course_student_data_1!J838)</f>
        <v>35</v>
      </c>
      <c r="K838">
        <f>IF(online_course_student_data_1!K838&gt;10,online_course_student_data_1!K838/60,online_course_student_data_1!K838)</f>
        <v>2</v>
      </c>
      <c r="L838" t="s">
        <v>29</v>
      </c>
      <c r="M838" s="6">
        <f>IF(OR(ISBLANK(online_course_student_data_1!M838),online_course_student_data_1!M838&gt;5),MEDIAN(online_course_student_data_1!M:M),online_course_student_data_1!M838)</f>
        <v>1</v>
      </c>
      <c r="N838" s="5" t="str">
        <f>IF(AND(Table2[[#This Row],[Completed]]="Yes",Table2[[#This Row],[Feedback_Rating]]&gt;=4),"Yes","No")</f>
        <v>No</v>
      </c>
      <c r="O838" t="s">
        <v>3324</v>
      </c>
      <c r="P838">
        <f>LEN(Table2[[#This Row],[Session_Attendance]])-LEN(SUBSTITUTE(Table2[[#This Row],[Session_Attendance]],",",""))+1</f>
        <v>1</v>
      </c>
      <c r="Q838" t="str" cm="1">
        <f t="array" ref="Q838">_xlfn.IFS(AND(18&lt;=F838,F838&lt;=22),"Student",AND(23&lt;=F838,F838&lt;=30),"Early Career",AND(31&lt;=F838,F838&lt;=40),"Mid Career",TRUE,"Senior")</f>
        <v>Senior</v>
      </c>
      <c r="R838" t="str" cm="1">
        <f t="array" ref="R838">_xlfn.IFS(AND(0&lt;=J838+K838,J838+K838&lt;=5),"Low",AND(5&lt;=J838+K838,J838+K838&lt;=15),"Medium",TRUE,"High")</f>
        <v>High</v>
      </c>
    </row>
    <row r="839" spans="1:18" x14ac:dyDescent="0.3">
      <c r="A839" s="3" t="s">
        <v>3325</v>
      </c>
      <c r="B839" s="5" t="str">
        <f>PROPER(online_course_student_data_1!B839)</f>
        <v>Randall Wright</v>
      </c>
      <c r="C839" t="s">
        <v>3327</v>
      </c>
      <c r="D839" s="5" t="s">
        <v>17</v>
      </c>
      <c r="E839" s="5" t="s">
        <v>42</v>
      </c>
      <c r="F839" s="6">
        <f>IF(OR(ISBLANK(online_course_student_data_1!F839),online_course_student_data_1!F839=0),FLOOR(AVERAGE(online_course_student_data_1!F:F),1),online_course_student_data_1!F839)</f>
        <v>45</v>
      </c>
      <c r="G839" s="1">
        <v>45712</v>
      </c>
      <c r="H839" s="5" t="s">
        <v>49</v>
      </c>
      <c r="I839" s="5" t="s">
        <v>35</v>
      </c>
      <c r="J839" s="6">
        <f>IF(online_course_student_data_1!J839&lt;1,online_course_student_data_1!J839*100,online_course_student_data_1!J839)</f>
        <v>77</v>
      </c>
      <c r="K839">
        <f>IF(online_course_student_data_1!K839&gt;10,online_course_student_data_1!K839/60,online_course_student_data_1!K839)</f>
        <v>1</v>
      </c>
      <c r="L839" t="s">
        <v>29</v>
      </c>
      <c r="M839" s="6">
        <f>IF(OR(ISBLANK(online_course_student_data_1!M839),online_course_student_data_1!M839&gt;5),MEDIAN(online_course_student_data_1!M:M),online_course_student_data_1!M839)</f>
        <v>1</v>
      </c>
      <c r="N839" s="5" t="str">
        <f>IF(AND(Table2[[#This Row],[Completed]]="Yes",Table2[[#This Row],[Feedback_Rating]]&gt;=4),"Yes","No")</f>
        <v>No</v>
      </c>
      <c r="O839" t="s">
        <v>3328</v>
      </c>
      <c r="P839">
        <f>LEN(Table2[[#This Row],[Session_Attendance]])-LEN(SUBSTITUTE(Table2[[#This Row],[Session_Attendance]],",",""))+1</f>
        <v>5</v>
      </c>
      <c r="Q839" t="str" cm="1">
        <f t="array" ref="Q839">_xlfn.IFS(AND(18&lt;=F839,F839&lt;=22),"Student",AND(23&lt;=F839,F839&lt;=30),"Early Career",AND(31&lt;=F839,F839&lt;=40),"Mid Career",TRUE,"Senior")</f>
        <v>Senior</v>
      </c>
      <c r="R839" t="str" cm="1">
        <f t="array" ref="R839">_xlfn.IFS(AND(0&lt;=J839+K839,J839+K839&lt;=5),"Low",AND(5&lt;=J839+K839,J839+K839&lt;=15),"Medium",TRUE,"High")</f>
        <v>High</v>
      </c>
    </row>
    <row r="840" spans="1:18" x14ac:dyDescent="0.3">
      <c r="A840" s="2" t="s">
        <v>3329</v>
      </c>
      <c r="B840" s="5" t="str">
        <f>PROPER(online_course_student_data_1!B840)</f>
        <v>Sandra Davis</v>
      </c>
      <c r="C840" t="s">
        <v>3331</v>
      </c>
      <c r="D840" s="5" t="s">
        <v>91</v>
      </c>
      <c r="E840" s="5" t="s">
        <v>70</v>
      </c>
      <c r="F840" s="6">
        <f>IF(OR(ISBLANK(online_course_student_data_1!F840),online_course_student_data_1!F840=0),FLOOR(AVERAGE(online_course_student_data_1!F:F),1),online_course_student_data_1!F840)</f>
        <v>15</v>
      </c>
      <c r="G840" s="1">
        <v>45634</v>
      </c>
      <c r="H840" s="5" t="s">
        <v>152</v>
      </c>
      <c r="I840" s="5" t="s">
        <v>56</v>
      </c>
      <c r="J840" s="6">
        <f>IF(online_course_student_data_1!J840&lt;1,online_course_student_data_1!J840*100,online_course_student_data_1!J840)</f>
        <v>61</v>
      </c>
      <c r="K840">
        <f>IF(online_course_student_data_1!K840&gt;10,online_course_student_data_1!K840/60,online_course_student_data_1!K840)</f>
        <v>1.5</v>
      </c>
      <c r="L840" t="s">
        <v>29</v>
      </c>
      <c r="M840" s="6">
        <f>IF(OR(ISBLANK(online_course_student_data_1!M840),online_course_student_data_1!M840&gt;5),MEDIAN(online_course_student_data_1!M:M),online_course_student_data_1!M840)</f>
        <v>4</v>
      </c>
      <c r="N840" s="5" t="str">
        <f>IF(AND(Table2[[#This Row],[Completed]]="Yes",Table2[[#This Row],[Feedback_Rating]]&gt;=4),"Yes","No")</f>
        <v>Yes</v>
      </c>
      <c r="O840" t="s">
        <v>3332</v>
      </c>
      <c r="P840">
        <f>LEN(Table2[[#This Row],[Session_Attendance]])-LEN(SUBSTITUTE(Table2[[#This Row],[Session_Attendance]],",",""))+1</f>
        <v>8</v>
      </c>
      <c r="Q840" t="str" cm="1">
        <f t="array" ref="Q840">_xlfn.IFS(AND(18&lt;=F840,F840&lt;=22),"Student",AND(23&lt;=F840,F840&lt;=30),"Early Career",AND(31&lt;=F840,F840&lt;=40),"Mid Career",TRUE,"Senior")</f>
        <v>Senior</v>
      </c>
      <c r="R840" t="str" cm="1">
        <f t="array" ref="R840">_xlfn.IFS(AND(0&lt;=J840+K840,J840+K840&lt;=5),"Low",AND(5&lt;=J840+K840,J840+K840&lt;=15),"Medium",TRUE,"High")</f>
        <v>High</v>
      </c>
    </row>
    <row r="841" spans="1:18" x14ac:dyDescent="0.3">
      <c r="A841" s="3" t="s">
        <v>3333</v>
      </c>
      <c r="B841" s="5" t="str">
        <f>PROPER(online_course_student_data_1!B841)</f>
        <v>Thomas Johnson</v>
      </c>
      <c r="C841" t="s">
        <v>3335</v>
      </c>
      <c r="D841" s="5" t="s">
        <v>91</v>
      </c>
      <c r="E841" s="5" t="s">
        <v>85</v>
      </c>
      <c r="F841" s="6">
        <f>IF(OR(ISBLANK(online_course_student_data_1!F841),online_course_student_data_1!F841=0),FLOOR(AVERAGE(online_course_student_data_1!F:F),1),online_course_student_data_1!F841)</f>
        <v>15</v>
      </c>
      <c r="G841" s="1">
        <v>45322</v>
      </c>
      <c r="H841" s="5" t="s">
        <v>152</v>
      </c>
      <c r="I841" s="5" t="s">
        <v>56</v>
      </c>
      <c r="J841" s="6">
        <f>IF(online_course_student_data_1!J841&lt;1,online_course_student_data_1!J841*100,online_course_student_data_1!J841)</f>
        <v>63</v>
      </c>
      <c r="K841">
        <f>IF(online_course_student_data_1!K841&gt;10,online_course_student_data_1!K841/60,online_course_student_data_1!K841)</f>
        <v>2</v>
      </c>
      <c r="L841" t="s">
        <v>36</v>
      </c>
      <c r="M841" s="6">
        <f>IF(OR(ISBLANK(online_course_student_data_1!M841),online_course_student_data_1!M841&gt;5),MEDIAN(online_course_student_data_1!M:M),online_course_student_data_1!M841)</f>
        <v>2</v>
      </c>
      <c r="N841" s="5" t="str">
        <f>IF(AND(Table2[[#This Row],[Completed]]="Yes",Table2[[#This Row],[Feedback_Rating]]&gt;=4),"Yes","No")</f>
        <v>No</v>
      </c>
      <c r="O841" t="s">
        <v>695</v>
      </c>
      <c r="P841">
        <f>LEN(Table2[[#This Row],[Session_Attendance]])-LEN(SUBSTITUTE(Table2[[#This Row],[Session_Attendance]],",",""))+1</f>
        <v>5</v>
      </c>
      <c r="Q841" t="str" cm="1">
        <f t="array" ref="Q841">_xlfn.IFS(AND(18&lt;=F841,F841&lt;=22),"Student",AND(23&lt;=F841,F841&lt;=30),"Early Career",AND(31&lt;=F841,F841&lt;=40),"Mid Career",TRUE,"Senior")</f>
        <v>Senior</v>
      </c>
      <c r="R841" t="str" cm="1">
        <f t="array" ref="R841">_xlfn.IFS(AND(0&lt;=J841+K841,J841+K841&lt;=5),"Low",AND(5&lt;=J841+K841,J841+K841&lt;=15),"Medium",TRUE,"High")</f>
        <v>High</v>
      </c>
    </row>
    <row r="842" spans="1:18" x14ac:dyDescent="0.3">
      <c r="A842" s="2" t="s">
        <v>3336</v>
      </c>
      <c r="B842" s="5" t="str">
        <f>PROPER(online_course_student_data_1!B842)</f>
        <v>Stephanie Rich</v>
      </c>
      <c r="C842" t="s">
        <v>3338</v>
      </c>
      <c r="D842" s="5" t="s">
        <v>91</v>
      </c>
      <c r="E842" s="5" t="s">
        <v>26</v>
      </c>
      <c r="F842" s="6">
        <f>IF(OR(ISBLANK(online_course_student_data_1!F842),online_course_student_data_1!F842=0),FLOOR(AVERAGE(online_course_student_data_1!F:F),1),online_course_student_data_1!F842)</f>
        <v>15</v>
      </c>
      <c r="G842" s="1">
        <v>45034</v>
      </c>
      <c r="H842" s="5" t="s">
        <v>65</v>
      </c>
      <c r="I842" s="5" t="s">
        <v>28</v>
      </c>
      <c r="J842" s="6">
        <f>IF(online_course_student_data_1!J842&lt;1,online_course_student_data_1!J842*100,online_course_student_data_1!J842)</f>
        <v>28.999999999999996</v>
      </c>
      <c r="K842">
        <f>IF(online_course_student_data_1!K842&gt;10,online_course_student_data_1!K842/60,online_course_student_data_1!K842)</f>
        <v>1.5</v>
      </c>
      <c r="L842" t="s">
        <v>29</v>
      </c>
      <c r="M842" s="6">
        <f>IF(OR(ISBLANK(online_course_student_data_1!M842),online_course_student_data_1!M842&gt;5),MEDIAN(online_course_student_data_1!M:M),online_course_student_data_1!M842)</f>
        <v>1</v>
      </c>
      <c r="N842" s="5" t="str">
        <f>IF(AND(Table2[[#This Row],[Completed]]="Yes",Table2[[#This Row],[Feedback_Rating]]&gt;=4),"Yes","No")</f>
        <v>No</v>
      </c>
      <c r="O842" t="s">
        <v>3339</v>
      </c>
      <c r="P842">
        <f>LEN(Table2[[#This Row],[Session_Attendance]])-LEN(SUBSTITUTE(Table2[[#This Row],[Session_Attendance]],",",""))+1</f>
        <v>6</v>
      </c>
      <c r="Q842" t="str" cm="1">
        <f t="array" ref="Q842">_xlfn.IFS(AND(18&lt;=F842,F842&lt;=22),"Student",AND(23&lt;=F842,F842&lt;=30),"Early Career",AND(31&lt;=F842,F842&lt;=40),"Mid Career",TRUE,"Senior")</f>
        <v>Senior</v>
      </c>
      <c r="R842" t="str" cm="1">
        <f t="array" ref="R842">_xlfn.IFS(AND(0&lt;=J842+K842,J842+K842&lt;=5),"Low",AND(5&lt;=J842+K842,J842+K842&lt;=15),"Medium",TRUE,"High")</f>
        <v>High</v>
      </c>
    </row>
    <row r="843" spans="1:18" x14ac:dyDescent="0.3">
      <c r="A843" s="3" t="s">
        <v>3340</v>
      </c>
      <c r="B843" s="5" t="str">
        <f>PROPER(online_course_student_data_1!B843)</f>
        <v>Mrs. Linda Short</v>
      </c>
      <c r="C843" t="s">
        <v>3342</v>
      </c>
      <c r="D843" s="5" t="s">
        <v>17</v>
      </c>
      <c r="E843" s="5" t="s">
        <v>26</v>
      </c>
      <c r="F843" s="6">
        <f>IF(OR(ISBLANK(online_course_student_data_1!F843),online_course_student_data_1!F843=0),FLOOR(AVERAGE(online_course_student_data_1!F:F),1),online_course_student_data_1!F843)</f>
        <v>15</v>
      </c>
      <c r="G843" s="1">
        <v>44742</v>
      </c>
      <c r="H843" s="5" t="s">
        <v>86</v>
      </c>
      <c r="I843" s="5" t="s">
        <v>28</v>
      </c>
      <c r="J843" s="6">
        <f>IF(online_course_student_data_1!J843&lt;1,online_course_student_data_1!J843*100,online_course_student_data_1!J843)</f>
        <v>56.000000000000007</v>
      </c>
      <c r="K843">
        <f>IF(online_course_student_data_1!K843&gt;10,online_course_student_data_1!K843/60,online_course_student_data_1!K843)</f>
        <v>1.5</v>
      </c>
      <c r="L843" t="s">
        <v>36</v>
      </c>
      <c r="M843" s="6">
        <f>IF(OR(ISBLANK(online_course_student_data_1!M843),online_course_student_data_1!M843&gt;5),MEDIAN(online_course_student_data_1!M:M),online_course_student_data_1!M843)</f>
        <v>1</v>
      </c>
      <c r="N843" s="5" t="str">
        <f>IF(AND(Table2[[#This Row],[Completed]]="Yes",Table2[[#This Row],[Feedback_Rating]]&gt;=4),"Yes","No")</f>
        <v>No</v>
      </c>
      <c r="O843" t="s">
        <v>3343</v>
      </c>
      <c r="P843">
        <f>LEN(Table2[[#This Row],[Session_Attendance]])-LEN(SUBSTITUTE(Table2[[#This Row],[Session_Attendance]],",",""))+1</f>
        <v>6</v>
      </c>
      <c r="Q843" t="str" cm="1">
        <f t="array" ref="Q843">_xlfn.IFS(AND(18&lt;=F843,F843&lt;=22),"Student",AND(23&lt;=F843,F843&lt;=30),"Early Career",AND(31&lt;=F843,F843&lt;=40),"Mid Career",TRUE,"Senior")</f>
        <v>Senior</v>
      </c>
      <c r="R843" t="str" cm="1">
        <f t="array" ref="R843">_xlfn.IFS(AND(0&lt;=J843+K843,J843+K843&lt;=5),"Low",AND(5&lt;=J843+K843,J843+K843&lt;=15),"Medium",TRUE,"High")</f>
        <v>High</v>
      </c>
    </row>
    <row r="844" spans="1:18" x14ac:dyDescent="0.3">
      <c r="A844" s="2" t="s">
        <v>3344</v>
      </c>
      <c r="B844" s="5" t="str">
        <f>PROPER(online_course_student_data_1!B844)</f>
        <v>Charles Yang</v>
      </c>
      <c r="C844" t="s">
        <v>3346</v>
      </c>
      <c r="D844" s="5" t="s">
        <v>17</v>
      </c>
      <c r="E844" s="5" t="s">
        <v>48</v>
      </c>
      <c r="F844" s="6">
        <f>IF(OR(ISBLANK(online_course_student_data_1!F844),online_course_student_data_1!F844=0),FLOOR(AVERAGE(online_course_student_data_1!F:F),1),online_course_student_data_1!F844)</f>
        <v>15</v>
      </c>
      <c r="G844" s="1">
        <v>45451</v>
      </c>
      <c r="H844" s="5" t="s">
        <v>55</v>
      </c>
      <c r="I844" s="5" t="s">
        <v>56</v>
      </c>
      <c r="J844" s="6">
        <f>IF(online_course_student_data_1!J844&lt;1,online_course_student_data_1!J844*100,online_course_student_data_1!J844)</f>
        <v>1</v>
      </c>
      <c r="K844">
        <f>IF(online_course_student_data_1!K844&gt;10,online_course_student_data_1!K844/60,online_course_student_data_1!K844)</f>
        <v>1.5</v>
      </c>
      <c r="L844" t="s">
        <v>29</v>
      </c>
      <c r="M844" s="6">
        <f>IF(OR(ISBLANK(online_course_student_data_1!M844),online_course_student_data_1!M844&gt;5),MEDIAN(online_course_student_data_1!M:M),online_course_student_data_1!M844)</f>
        <v>3</v>
      </c>
      <c r="N844" s="5" t="str">
        <f>IF(AND(Table2[[#This Row],[Completed]]="Yes",Table2[[#This Row],[Feedback_Rating]]&gt;=4),"Yes","No")</f>
        <v>No</v>
      </c>
      <c r="O844" t="s">
        <v>3347</v>
      </c>
      <c r="P844">
        <f>LEN(Table2[[#This Row],[Session_Attendance]])-LEN(SUBSTITUTE(Table2[[#This Row],[Session_Attendance]],",",""))+1</f>
        <v>3</v>
      </c>
      <c r="Q844" t="str" cm="1">
        <f t="array" ref="Q844">_xlfn.IFS(AND(18&lt;=F844,F844&lt;=22),"Student",AND(23&lt;=F844,F844&lt;=30),"Early Career",AND(31&lt;=F844,F844&lt;=40),"Mid Career",TRUE,"Senior")</f>
        <v>Senior</v>
      </c>
      <c r="R844" t="str" cm="1">
        <f t="array" ref="R844">_xlfn.IFS(AND(0&lt;=J844+K844,J844+K844&lt;=5),"Low",AND(5&lt;=J844+K844,J844+K844&lt;=15),"Medium",TRUE,"High")</f>
        <v>Low</v>
      </c>
    </row>
    <row r="845" spans="1:18" x14ac:dyDescent="0.3">
      <c r="A845" s="3" t="s">
        <v>3348</v>
      </c>
      <c r="B845" s="5" t="str">
        <f>PROPER(online_course_student_data_1!B845)</f>
        <v>Renee Hanson</v>
      </c>
      <c r="C845" t="s">
        <v>3350</v>
      </c>
      <c r="D845" s="5" t="s">
        <v>17</v>
      </c>
      <c r="E845" s="5" t="s">
        <v>85</v>
      </c>
      <c r="F845" s="6">
        <f>IF(OR(ISBLANK(online_course_student_data_1!F845),online_course_student_data_1!F845=0),FLOOR(AVERAGE(online_course_student_data_1!F:F),1),online_course_student_data_1!F845)</f>
        <v>15</v>
      </c>
      <c r="G845" s="1">
        <v>45125</v>
      </c>
      <c r="H845" s="5" t="s">
        <v>294</v>
      </c>
      <c r="I845" s="5" t="s">
        <v>20</v>
      </c>
      <c r="J845" s="6">
        <f>IF(online_course_student_data_1!J845&lt;1,online_course_student_data_1!J845*100,online_course_student_data_1!J845)</f>
        <v>77</v>
      </c>
      <c r="K845">
        <f>IF(online_course_student_data_1!K845&gt;10,online_course_student_data_1!K845/60,online_course_student_data_1!K845)</f>
        <v>0.75</v>
      </c>
      <c r="L845" t="s">
        <v>36</v>
      </c>
      <c r="M845" s="6">
        <f>IF(OR(ISBLANK(online_course_student_data_1!M845),online_course_student_data_1!M845&gt;5),MEDIAN(online_course_student_data_1!M:M),online_course_student_data_1!M845)</f>
        <v>2</v>
      </c>
      <c r="N845" s="5" t="str">
        <f>IF(AND(Table2[[#This Row],[Completed]]="Yes",Table2[[#This Row],[Feedback_Rating]]&gt;=4),"Yes","No")</f>
        <v>No</v>
      </c>
      <c r="O845" t="s">
        <v>3351</v>
      </c>
      <c r="P845">
        <f>LEN(Table2[[#This Row],[Session_Attendance]])-LEN(SUBSTITUTE(Table2[[#This Row],[Session_Attendance]],",",""))+1</f>
        <v>3</v>
      </c>
      <c r="Q845" t="str" cm="1">
        <f t="array" ref="Q845">_xlfn.IFS(AND(18&lt;=F845,F845&lt;=22),"Student",AND(23&lt;=F845,F845&lt;=30),"Early Career",AND(31&lt;=F845,F845&lt;=40),"Mid Career",TRUE,"Senior")</f>
        <v>Senior</v>
      </c>
      <c r="R845" t="str" cm="1">
        <f t="array" ref="R845">_xlfn.IFS(AND(0&lt;=J845+K845,J845+K845&lt;=5),"Low",AND(5&lt;=J845+K845,J845+K845&lt;=15),"Medium",TRUE,"High")</f>
        <v>High</v>
      </c>
    </row>
    <row r="846" spans="1:18" x14ac:dyDescent="0.3">
      <c r="A846" s="2" t="s">
        <v>3352</v>
      </c>
      <c r="B846" s="5" t="str">
        <f>PROPER(online_course_student_data_1!B846)</f>
        <v>Anthony Martinez</v>
      </c>
      <c r="C846" t="s">
        <v>3354</v>
      </c>
      <c r="D846" s="5" t="s">
        <v>91</v>
      </c>
      <c r="E846" s="5" t="s">
        <v>26</v>
      </c>
      <c r="F846" s="6">
        <f>IF(OR(ISBLANK(online_course_student_data_1!F846),online_course_student_data_1!F846=0),FLOOR(AVERAGE(online_course_student_data_1!F:F),1),online_course_student_data_1!F846)</f>
        <v>41</v>
      </c>
      <c r="G846" s="1">
        <v>44818</v>
      </c>
      <c r="H846" s="5" t="s">
        <v>165</v>
      </c>
      <c r="I846" s="5" t="s">
        <v>142</v>
      </c>
      <c r="J846" s="6">
        <f>IF(online_course_student_data_1!J846&lt;1,online_course_student_data_1!J846*100,online_course_student_data_1!J846)</f>
        <v>28</v>
      </c>
      <c r="K846">
        <f>IF(online_course_student_data_1!K846&gt;10,online_course_student_data_1!K846/60,online_course_student_data_1!K846)</f>
        <v>1.5</v>
      </c>
      <c r="L846" t="s">
        <v>29</v>
      </c>
      <c r="M846" s="6">
        <f>IF(OR(ISBLANK(online_course_student_data_1!M846),online_course_student_data_1!M846&gt;5),MEDIAN(online_course_student_data_1!M:M),online_course_student_data_1!M846)</f>
        <v>5</v>
      </c>
      <c r="N846" s="5" t="str">
        <f>IF(AND(Table2[[#This Row],[Completed]]="Yes",Table2[[#This Row],[Feedback_Rating]]&gt;=4),"Yes","No")</f>
        <v>Yes</v>
      </c>
      <c r="O846" t="s">
        <v>3355</v>
      </c>
      <c r="P846">
        <f>LEN(Table2[[#This Row],[Session_Attendance]])-LEN(SUBSTITUTE(Table2[[#This Row],[Session_Attendance]],",",""))+1</f>
        <v>2</v>
      </c>
      <c r="Q846" t="str" cm="1">
        <f t="array" ref="Q846">_xlfn.IFS(AND(18&lt;=F846,F846&lt;=22),"Student",AND(23&lt;=F846,F846&lt;=30),"Early Career",AND(31&lt;=F846,F846&lt;=40),"Mid Career",TRUE,"Senior")</f>
        <v>Senior</v>
      </c>
      <c r="R846" t="str" cm="1">
        <f t="array" ref="R846">_xlfn.IFS(AND(0&lt;=J846+K846,J846+K846&lt;=5),"Low",AND(5&lt;=J846+K846,J846+K846&lt;=15),"Medium",TRUE,"High")</f>
        <v>High</v>
      </c>
    </row>
    <row r="847" spans="1:18" x14ac:dyDescent="0.3">
      <c r="A847" s="3" t="s">
        <v>3356</v>
      </c>
      <c r="B847" s="5" t="str">
        <f>PROPER(online_course_student_data_1!B847)</f>
        <v>Lisa Reynolds</v>
      </c>
      <c r="C847" t="s">
        <v>3358</v>
      </c>
      <c r="D847" s="5" t="s">
        <v>91</v>
      </c>
      <c r="E847" s="5" t="s">
        <v>85</v>
      </c>
      <c r="F847" s="6">
        <f>IF(OR(ISBLANK(online_course_student_data_1!F847),online_course_student_data_1!F847=0),FLOOR(AVERAGE(online_course_student_data_1!F:F),1),online_course_student_data_1!F847)</f>
        <v>28</v>
      </c>
      <c r="G847" s="1">
        <v>45062</v>
      </c>
      <c r="H847" s="5" t="s">
        <v>43</v>
      </c>
      <c r="I847" s="5" t="s">
        <v>20</v>
      </c>
      <c r="J847" s="6">
        <f>IF(online_course_student_data_1!J847&lt;1,online_course_student_data_1!J847*100,online_course_student_data_1!J847)</f>
        <v>56.000000000000007</v>
      </c>
      <c r="K847">
        <f>IF(online_course_student_data_1!K847&gt;10,online_course_student_data_1!K847/60,online_course_student_data_1!K847)</f>
        <v>1</v>
      </c>
      <c r="L847" t="s">
        <v>29</v>
      </c>
      <c r="M847" s="6">
        <f>IF(OR(ISBLANK(online_course_student_data_1!M847),online_course_student_data_1!M847&gt;5),MEDIAN(online_course_student_data_1!M:M),online_course_student_data_1!M847)</f>
        <v>3</v>
      </c>
      <c r="N847" s="5" t="str">
        <f>IF(AND(Table2[[#This Row],[Completed]]="Yes",Table2[[#This Row],[Feedback_Rating]]&gt;=4),"Yes","No")</f>
        <v>No</v>
      </c>
      <c r="O847" t="s">
        <v>3359</v>
      </c>
      <c r="P847">
        <f>LEN(Table2[[#This Row],[Session_Attendance]])-LEN(SUBSTITUTE(Table2[[#This Row],[Session_Attendance]],",",""))+1</f>
        <v>8</v>
      </c>
      <c r="Q847" t="str" cm="1">
        <f t="array" ref="Q847">_xlfn.IFS(AND(18&lt;=F847,F847&lt;=22),"Student",AND(23&lt;=F847,F847&lt;=30),"Early Career",AND(31&lt;=F847,F847&lt;=40),"Mid Career",TRUE,"Senior")</f>
        <v>Early Career</v>
      </c>
      <c r="R847" t="str" cm="1">
        <f t="array" ref="R847">_xlfn.IFS(AND(0&lt;=J847+K847,J847+K847&lt;=5),"Low",AND(5&lt;=J847+K847,J847+K847&lt;=15),"Medium",TRUE,"High")</f>
        <v>High</v>
      </c>
    </row>
    <row r="848" spans="1:18" x14ac:dyDescent="0.3">
      <c r="A848" s="2" t="s">
        <v>3360</v>
      </c>
      <c r="B848" s="5" t="str">
        <f>PROPER(online_course_student_data_1!B848)</f>
        <v>Tina Vasquez</v>
      </c>
      <c r="C848" t="s">
        <v>3362</v>
      </c>
      <c r="D848" s="5" t="s">
        <v>91</v>
      </c>
      <c r="E848" s="5" t="s">
        <v>26</v>
      </c>
      <c r="F848" s="6">
        <f>IF(OR(ISBLANK(online_course_student_data_1!F848),online_course_student_data_1!F848=0),FLOOR(AVERAGE(online_course_student_data_1!F:F),1),online_course_student_data_1!F848)</f>
        <v>15</v>
      </c>
      <c r="G848" s="1">
        <v>44969</v>
      </c>
      <c r="H848" s="5" t="s">
        <v>165</v>
      </c>
      <c r="I848" s="5" t="s">
        <v>142</v>
      </c>
      <c r="J848" s="6">
        <f>IF(online_course_student_data_1!J848&lt;1,online_course_student_data_1!J848*100,online_course_student_data_1!J848)</f>
        <v>88</v>
      </c>
      <c r="K848">
        <f>IF(online_course_student_data_1!K848&gt;10,online_course_student_data_1!K848/60,online_course_student_data_1!K848)</f>
        <v>1</v>
      </c>
      <c r="L848" t="s">
        <v>29</v>
      </c>
      <c r="M848" s="6">
        <f>IF(OR(ISBLANK(online_course_student_data_1!M848),online_course_student_data_1!M848&gt;5),MEDIAN(online_course_student_data_1!M:M),online_course_student_data_1!M848)</f>
        <v>2</v>
      </c>
      <c r="N848" s="5" t="str">
        <f>IF(AND(Table2[[#This Row],[Completed]]="Yes",Table2[[#This Row],[Feedback_Rating]]&gt;=4),"Yes","No")</f>
        <v>No</v>
      </c>
      <c r="O848" t="s">
        <v>3363</v>
      </c>
      <c r="P848">
        <f>LEN(Table2[[#This Row],[Session_Attendance]])-LEN(SUBSTITUTE(Table2[[#This Row],[Session_Attendance]],",",""))+1</f>
        <v>6</v>
      </c>
      <c r="Q848" t="str" cm="1">
        <f t="array" ref="Q848">_xlfn.IFS(AND(18&lt;=F848,F848&lt;=22),"Student",AND(23&lt;=F848,F848&lt;=30),"Early Career",AND(31&lt;=F848,F848&lt;=40),"Mid Career",TRUE,"Senior")</f>
        <v>Senior</v>
      </c>
      <c r="R848" t="str" cm="1">
        <f t="array" ref="R848">_xlfn.IFS(AND(0&lt;=J848+K848,J848+K848&lt;=5),"Low",AND(5&lt;=J848+K848,J848+K848&lt;=15),"Medium",TRUE,"High")</f>
        <v>High</v>
      </c>
    </row>
    <row r="849" spans="1:18" x14ac:dyDescent="0.3">
      <c r="A849" s="3" t="s">
        <v>3364</v>
      </c>
      <c r="B849" s="5" t="str">
        <f>PROPER(online_course_student_data_1!B849)</f>
        <v>Jim Elliott</v>
      </c>
      <c r="C849" t="s">
        <v>3366</v>
      </c>
      <c r="D849" s="5" t="s">
        <v>91</v>
      </c>
      <c r="E849" s="5" t="s">
        <v>26</v>
      </c>
      <c r="F849" s="6">
        <f>IF(OR(ISBLANK(online_course_student_data_1!F849),online_course_student_data_1!F849=0),FLOOR(AVERAGE(online_course_student_data_1!F:F),1),online_course_student_data_1!F849)</f>
        <v>15</v>
      </c>
      <c r="G849" s="1">
        <v>45378</v>
      </c>
      <c r="H849" s="5" t="s">
        <v>71</v>
      </c>
      <c r="I849" s="5" t="s">
        <v>35</v>
      </c>
      <c r="J849" s="6">
        <f>IF(online_course_student_data_1!J849&lt;1,online_course_student_data_1!J849*100,online_course_student_data_1!J849)</f>
        <v>1</v>
      </c>
      <c r="K849">
        <f>IF(online_course_student_data_1!K849&gt;10,online_course_student_data_1!K849/60,online_course_student_data_1!K849)</f>
        <v>0.75</v>
      </c>
      <c r="L849" t="s">
        <v>36</v>
      </c>
      <c r="M849" s="6">
        <f>IF(OR(ISBLANK(online_course_student_data_1!M849),online_course_student_data_1!M849&gt;5),MEDIAN(online_course_student_data_1!M:M),online_course_student_data_1!M849)</f>
        <v>4</v>
      </c>
      <c r="N849" s="5" t="str">
        <f>IF(AND(Table2[[#This Row],[Completed]]="Yes",Table2[[#This Row],[Feedback_Rating]]&gt;=4),"Yes","No")</f>
        <v>No</v>
      </c>
      <c r="O849" t="s">
        <v>3367</v>
      </c>
      <c r="P849">
        <f>LEN(Table2[[#This Row],[Session_Attendance]])-LEN(SUBSTITUTE(Table2[[#This Row],[Session_Attendance]],",",""))+1</f>
        <v>8</v>
      </c>
      <c r="Q849" t="str" cm="1">
        <f t="array" ref="Q849">_xlfn.IFS(AND(18&lt;=F849,F849&lt;=22),"Student",AND(23&lt;=F849,F849&lt;=30),"Early Career",AND(31&lt;=F849,F849&lt;=40),"Mid Career",TRUE,"Senior")</f>
        <v>Senior</v>
      </c>
      <c r="R849" t="str" cm="1">
        <f t="array" ref="R849">_xlfn.IFS(AND(0&lt;=J849+K849,J849+K849&lt;=5),"Low",AND(5&lt;=J849+K849,J849+K849&lt;=15),"Medium",TRUE,"High")</f>
        <v>Low</v>
      </c>
    </row>
    <row r="850" spans="1:18" x14ac:dyDescent="0.3">
      <c r="A850" s="2" t="s">
        <v>3368</v>
      </c>
      <c r="B850" s="5" t="str">
        <f>PROPER(online_course_student_data_1!B850)</f>
        <v>Christopher Mason</v>
      </c>
      <c r="C850" t="s">
        <v>3370</v>
      </c>
      <c r="D850" s="5" t="s">
        <v>91</v>
      </c>
      <c r="E850" s="5" t="s">
        <v>48</v>
      </c>
      <c r="F850" s="6">
        <f>IF(OR(ISBLANK(online_course_student_data_1!F850),online_course_student_data_1!F850=0),FLOOR(AVERAGE(online_course_student_data_1!F:F),1),online_course_student_data_1!F850)</f>
        <v>38</v>
      </c>
      <c r="G850" s="1">
        <v>45384</v>
      </c>
      <c r="H850" s="5" t="s">
        <v>141</v>
      </c>
      <c r="I850" s="5" t="s">
        <v>142</v>
      </c>
      <c r="J850" s="6">
        <f>IF(online_course_student_data_1!J850&lt;1,online_course_student_data_1!J850*100,online_course_student_data_1!J850)</f>
        <v>15</v>
      </c>
      <c r="K850">
        <f>IF(online_course_student_data_1!K850&gt;10,online_course_student_data_1!K850/60,online_course_student_data_1!K850)</f>
        <v>2</v>
      </c>
      <c r="L850" t="s">
        <v>36</v>
      </c>
      <c r="M850" s="6">
        <f>IF(OR(ISBLANK(online_course_student_data_1!M850),online_course_student_data_1!M850&gt;5),MEDIAN(online_course_student_data_1!M:M),online_course_student_data_1!M850)</f>
        <v>1</v>
      </c>
      <c r="N850" s="5" t="str">
        <f>IF(AND(Table2[[#This Row],[Completed]]="Yes",Table2[[#This Row],[Feedback_Rating]]&gt;=4),"Yes","No")</f>
        <v>No</v>
      </c>
      <c r="O850" t="s">
        <v>3371</v>
      </c>
      <c r="P850">
        <f>LEN(Table2[[#This Row],[Session_Attendance]])-LEN(SUBSTITUTE(Table2[[#This Row],[Session_Attendance]],",",""))+1</f>
        <v>5</v>
      </c>
      <c r="Q850" t="str" cm="1">
        <f t="array" ref="Q850">_xlfn.IFS(AND(18&lt;=F850,F850&lt;=22),"Student",AND(23&lt;=F850,F850&lt;=30),"Early Career",AND(31&lt;=F850,F850&lt;=40),"Mid Career",TRUE,"Senior")</f>
        <v>Mid Career</v>
      </c>
      <c r="R850" t="str" cm="1">
        <f t="array" ref="R850">_xlfn.IFS(AND(0&lt;=J850+K850,J850+K850&lt;=5),"Low",AND(5&lt;=J850+K850,J850+K850&lt;=15),"Medium",TRUE,"High")</f>
        <v>High</v>
      </c>
    </row>
    <row r="851" spans="1:18" x14ac:dyDescent="0.3">
      <c r="A851" s="3" t="s">
        <v>3372</v>
      </c>
      <c r="B851" s="5" t="str">
        <f>PROPER(online_course_student_data_1!B851)</f>
        <v>Richard Barrett</v>
      </c>
      <c r="C851" t="s">
        <v>3374</v>
      </c>
      <c r="D851" s="5" t="s">
        <v>91</v>
      </c>
      <c r="E851" s="5" t="s">
        <v>26</v>
      </c>
      <c r="F851" s="6">
        <f>IF(OR(ISBLANK(online_course_student_data_1!F851),online_course_student_data_1!F851=0),FLOOR(AVERAGE(online_course_student_data_1!F:F),1),online_course_student_data_1!F851)</f>
        <v>15</v>
      </c>
      <c r="G851" s="1">
        <v>45185</v>
      </c>
      <c r="H851" s="5" t="s">
        <v>19</v>
      </c>
      <c r="I851" s="5" t="s">
        <v>20</v>
      </c>
      <c r="J851" s="6">
        <f>IF(online_course_student_data_1!J851&lt;1,online_course_student_data_1!J851*100,online_course_student_data_1!J851)</f>
        <v>70</v>
      </c>
      <c r="K851">
        <f>IF(online_course_student_data_1!K851&gt;10,online_course_student_data_1!K851/60,online_course_student_data_1!K851)</f>
        <v>2</v>
      </c>
      <c r="L851" t="s">
        <v>36</v>
      </c>
      <c r="M851" s="6">
        <f>IF(OR(ISBLANK(online_course_student_data_1!M851),online_course_student_data_1!M851&gt;5),MEDIAN(online_course_student_data_1!M:M),online_course_student_data_1!M851)</f>
        <v>4</v>
      </c>
      <c r="N851" s="5" t="str">
        <f>IF(AND(Table2[[#This Row],[Completed]]="Yes",Table2[[#This Row],[Feedback_Rating]]&gt;=4),"Yes","No")</f>
        <v>No</v>
      </c>
      <c r="O851" t="s">
        <v>3375</v>
      </c>
      <c r="P851">
        <f>LEN(Table2[[#This Row],[Session_Attendance]])-LEN(SUBSTITUTE(Table2[[#This Row],[Session_Attendance]],",",""))+1</f>
        <v>2</v>
      </c>
      <c r="Q851" t="str" cm="1">
        <f t="array" ref="Q851">_xlfn.IFS(AND(18&lt;=F851,F851&lt;=22),"Student",AND(23&lt;=F851,F851&lt;=30),"Early Career",AND(31&lt;=F851,F851&lt;=40),"Mid Career",TRUE,"Senior")</f>
        <v>Senior</v>
      </c>
      <c r="R851" t="str" cm="1">
        <f t="array" ref="R851">_xlfn.IFS(AND(0&lt;=J851+K851,J851+K851&lt;=5),"Low",AND(5&lt;=J851+K851,J851+K851&lt;=15),"Medium",TRUE,"High")</f>
        <v>High</v>
      </c>
    </row>
    <row r="852" spans="1:18" x14ac:dyDescent="0.3">
      <c r="A852" s="2" t="s">
        <v>3376</v>
      </c>
      <c r="B852" s="5" t="str">
        <f>PROPER(online_course_student_data_1!B852)</f>
        <v>Katie Hopkins</v>
      </c>
      <c r="C852" t="s">
        <v>3378</v>
      </c>
      <c r="D852" s="5" t="s">
        <v>17</v>
      </c>
      <c r="E852" s="5" t="s">
        <v>26</v>
      </c>
      <c r="F852" s="6">
        <f>IF(OR(ISBLANK(online_course_student_data_1!F852),online_course_student_data_1!F852=0),FLOOR(AVERAGE(online_course_student_data_1!F:F),1),online_course_student_data_1!F852)</f>
        <v>15</v>
      </c>
      <c r="G852" s="1">
        <v>45390</v>
      </c>
      <c r="H852" s="5" t="s">
        <v>19</v>
      </c>
      <c r="I852" s="5" t="s">
        <v>20</v>
      </c>
      <c r="J852" s="6">
        <f>IF(online_course_student_data_1!J852&lt;1,online_course_student_data_1!J852*100,online_course_student_data_1!J852)</f>
        <v>51</v>
      </c>
      <c r="K852">
        <f>IF(online_course_student_data_1!K852&gt;10,online_course_student_data_1!K852/60,online_course_student_data_1!K852)</f>
        <v>2</v>
      </c>
      <c r="L852" t="s">
        <v>29</v>
      </c>
      <c r="M852" s="6">
        <f>IF(OR(ISBLANK(online_course_student_data_1!M852),online_course_student_data_1!M852&gt;5),MEDIAN(online_course_student_data_1!M:M),online_course_student_data_1!M852)</f>
        <v>4</v>
      </c>
      <c r="N852" s="5" t="str">
        <f>IF(AND(Table2[[#This Row],[Completed]]="Yes",Table2[[#This Row],[Feedback_Rating]]&gt;=4),"Yes","No")</f>
        <v>Yes</v>
      </c>
      <c r="O852" t="s">
        <v>3379</v>
      </c>
      <c r="P852">
        <f>LEN(Table2[[#This Row],[Session_Attendance]])-LEN(SUBSTITUTE(Table2[[#This Row],[Session_Attendance]],",",""))+1</f>
        <v>7</v>
      </c>
      <c r="Q852" t="str" cm="1">
        <f t="array" ref="Q852">_xlfn.IFS(AND(18&lt;=F852,F852&lt;=22),"Student",AND(23&lt;=F852,F852&lt;=30),"Early Career",AND(31&lt;=F852,F852&lt;=40),"Mid Career",TRUE,"Senior")</f>
        <v>Senior</v>
      </c>
      <c r="R852" t="str" cm="1">
        <f t="array" ref="R852">_xlfn.IFS(AND(0&lt;=J852+K852,J852+K852&lt;=5),"Low",AND(5&lt;=J852+K852,J852+K852&lt;=15),"Medium",TRUE,"High")</f>
        <v>High</v>
      </c>
    </row>
    <row r="853" spans="1:18" x14ac:dyDescent="0.3">
      <c r="A853" s="3" t="s">
        <v>3380</v>
      </c>
      <c r="B853" s="5" t="str">
        <f>PROPER(online_course_student_data_1!B853)</f>
        <v>Allen Quinn</v>
      </c>
      <c r="C853" t="s">
        <v>3382</v>
      </c>
      <c r="D853" s="5" t="s">
        <v>91</v>
      </c>
      <c r="E853" s="5" t="s">
        <v>42</v>
      </c>
      <c r="F853" s="6">
        <f>IF(OR(ISBLANK(online_course_student_data_1!F853),online_course_student_data_1!F853=0),FLOOR(AVERAGE(online_course_student_data_1!F:F),1),online_course_student_data_1!F853)</f>
        <v>15</v>
      </c>
      <c r="G853" s="1">
        <v>45198</v>
      </c>
      <c r="H853" s="5" t="s">
        <v>43</v>
      </c>
      <c r="I853" s="5" t="s">
        <v>20</v>
      </c>
      <c r="J853" s="6">
        <f>IF(online_course_student_data_1!J853&lt;1,online_course_student_data_1!J853*100,online_course_student_data_1!J853)</f>
        <v>45</v>
      </c>
      <c r="K853">
        <f>IF(online_course_student_data_1!K853&gt;10,online_course_student_data_1!K853/60,online_course_student_data_1!K853)</f>
        <v>1.5</v>
      </c>
      <c r="L853" t="s">
        <v>36</v>
      </c>
      <c r="M853" s="6">
        <f>IF(OR(ISBLANK(online_course_student_data_1!M853),online_course_student_data_1!M853&gt;5),MEDIAN(online_course_student_data_1!M:M),online_course_student_data_1!M853)</f>
        <v>4</v>
      </c>
      <c r="N853" s="5" t="str">
        <f>IF(AND(Table2[[#This Row],[Completed]]="Yes",Table2[[#This Row],[Feedback_Rating]]&gt;=4),"Yes","No")</f>
        <v>No</v>
      </c>
      <c r="O853" t="s">
        <v>3383</v>
      </c>
      <c r="P853">
        <f>LEN(Table2[[#This Row],[Session_Attendance]])-LEN(SUBSTITUTE(Table2[[#This Row],[Session_Attendance]],",",""))+1</f>
        <v>1</v>
      </c>
      <c r="Q853" t="str" cm="1">
        <f t="array" ref="Q853">_xlfn.IFS(AND(18&lt;=F853,F853&lt;=22),"Student",AND(23&lt;=F853,F853&lt;=30),"Early Career",AND(31&lt;=F853,F853&lt;=40),"Mid Career",TRUE,"Senior")</f>
        <v>Senior</v>
      </c>
      <c r="R853" t="str" cm="1">
        <f t="array" ref="R853">_xlfn.IFS(AND(0&lt;=J853+K853,J853+K853&lt;=5),"Low",AND(5&lt;=J853+K853,J853+K853&lt;=15),"Medium",TRUE,"High")</f>
        <v>High</v>
      </c>
    </row>
    <row r="854" spans="1:18" x14ac:dyDescent="0.3">
      <c r="A854" s="2" t="s">
        <v>3384</v>
      </c>
      <c r="B854" s="5" t="str">
        <f>PROPER(online_course_student_data_1!B854)</f>
        <v>Nicole Fisher</v>
      </c>
      <c r="C854" t="s">
        <v>3386</v>
      </c>
      <c r="D854" s="5" t="s">
        <v>91</v>
      </c>
      <c r="E854" s="5" t="s">
        <v>26</v>
      </c>
      <c r="F854" s="6">
        <f>IF(OR(ISBLANK(online_course_student_data_1!F854),online_course_student_data_1!F854=0),FLOOR(AVERAGE(online_course_student_data_1!F:F),1),online_course_student_data_1!F854)</f>
        <v>32</v>
      </c>
      <c r="G854" s="1">
        <v>44821</v>
      </c>
      <c r="H854" s="5" t="s">
        <v>141</v>
      </c>
      <c r="I854" s="5" t="s">
        <v>142</v>
      </c>
      <c r="J854" s="6">
        <f>IF(online_course_student_data_1!J854&lt;1,online_course_student_data_1!J854*100,online_course_student_data_1!J854)</f>
        <v>75</v>
      </c>
      <c r="K854">
        <f>IF(online_course_student_data_1!K854&gt;10,online_course_student_data_1!K854/60,online_course_student_data_1!K854)</f>
        <v>1.5</v>
      </c>
      <c r="L854" t="s">
        <v>29</v>
      </c>
      <c r="M854" s="6">
        <f>IF(OR(ISBLANK(online_course_student_data_1!M854),online_course_student_data_1!M854&gt;5),MEDIAN(online_course_student_data_1!M:M),online_course_student_data_1!M854)</f>
        <v>5</v>
      </c>
      <c r="N854" s="5" t="str">
        <f>IF(AND(Table2[[#This Row],[Completed]]="Yes",Table2[[#This Row],[Feedback_Rating]]&gt;=4),"Yes","No")</f>
        <v>Yes</v>
      </c>
      <c r="O854" t="s">
        <v>3387</v>
      </c>
      <c r="P854">
        <f>LEN(Table2[[#This Row],[Session_Attendance]])-LEN(SUBSTITUTE(Table2[[#This Row],[Session_Attendance]],",",""))+1</f>
        <v>2</v>
      </c>
      <c r="Q854" t="str" cm="1">
        <f t="array" ref="Q854">_xlfn.IFS(AND(18&lt;=F854,F854&lt;=22),"Student",AND(23&lt;=F854,F854&lt;=30),"Early Career",AND(31&lt;=F854,F854&lt;=40),"Mid Career",TRUE,"Senior")</f>
        <v>Mid Career</v>
      </c>
      <c r="R854" t="str" cm="1">
        <f t="array" ref="R854">_xlfn.IFS(AND(0&lt;=J854+K854,J854+K854&lt;=5),"Low",AND(5&lt;=J854+K854,J854+K854&lt;=15),"Medium",TRUE,"High")</f>
        <v>High</v>
      </c>
    </row>
    <row r="855" spans="1:18" x14ac:dyDescent="0.3">
      <c r="A855" s="3" t="s">
        <v>3388</v>
      </c>
      <c r="B855" s="5" t="str">
        <f>PROPER(online_course_student_data_1!B855)</f>
        <v>William Berry</v>
      </c>
      <c r="C855" t="s">
        <v>3390</v>
      </c>
      <c r="D855" s="5" t="s">
        <v>91</v>
      </c>
      <c r="E855" s="5" t="s">
        <v>42</v>
      </c>
      <c r="F855" s="6">
        <f>IF(OR(ISBLANK(online_course_student_data_1!F855),online_course_student_data_1!F855=0),FLOOR(AVERAGE(online_course_student_data_1!F:F),1),online_course_student_data_1!F855)</f>
        <v>15</v>
      </c>
      <c r="G855" s="1">
        <v>44928</v>
      </c>
      <c r="H855" s="5" t="s">
        <v>34</v>
      </c>
      <c r="I855" s="5" t="s">
        <v>35</v>
      </c>
      <c r="J855" s="6">
        <f>IF(online_course_student_data_1!J855&lt;1,online_course_student_data_1!J855*100,online_course_student_data_1!J855)</f>
        <v>6</v>
      </c>
      <c r="K855">
        <f>IF(online_course_student_data_1!K855&gt;10,online_course_student_data_1!K855/60,online_course_student_data_1!K855)</f>
        <v>2</v>
      </c>
      <c r="L855" t="s">
        <v>36</v>
      </c>
      <c r="M855" s="6">
        <f>IF(OR(ISBLANK(online_course_student_data_1!M855),online_course_student_data_1!M855&gt;5),MEDIAN(online_course_student_data_1!M:M),online_course_student_data_1!M855)</f>
        <v>5</v>
      </c>
      <c r="N855" s="5" t="str">
        <f>IF(AND(Table2[[#This Row],[Completed]]="Yes",Table2[[#This Row],[Feedback_Rating]]&gt;=4),"Yes","No")</f>
        <v>No</v>
      </c>
      <c r="O855" t="s">
        <v>3391</v>
      </c>
      <c r="P855">
        <f>LEN(Table2[[#This Row],[Session_Attendance]])-LEN(SUBSTITUTE(Table2[[#This Row],[Session_Attendance]],",",""))+1</f>
        <v>4</v>
      </c>
      <c r="Q855" t="str" cm="1">
        <f t="array" ref="Q855">_xlfn.IFS(AND(18&lt;=F855,F855&lt;=22),"Student",AND(23&lt;=F855,F855&lt;=30),"Early Career",AND(31&lt;=F855,F855&lt;=40),"Mid Career",TRUE,"Senior")</f>
        <v>Senior</v>
      </c>
      <c r="R855" t="str" cm="1">
        <f t="array" ref="R855">_xlfn.IFS(AND(0&lt;=J855+K855,J855+K855&lt;=5),"Low",AND(5&lt;=J855+K855,J855+K855&lt;=15),"Medium",TRUE,"High")</f>
        <v>Medium</v>
      </c>
    </row>
    <row r="856" spans="1:18" x14ac:dyDescent="0.3">
      <c r="A856" s="2" t="s">
        <v>3392</v>
      </c>
      <c r="B856" s="5" t="str">
        <f>PROPER(online_course_student_data_1!B856)</f>
        <v>Lori Barnett</v>
      </c>
      <c r="C856" t="s">
        <v>3394</v>
      </c>
      <c r="D856" s="5" t="s">
        <v>91</v>
      </c>
      <c r="E856" s="5" t="s">
        <v>70</v>
      </c>
      <c r="F856" s="6">
        <f>IF(OR(ISBLANK(online_course_student_data_1!F856),online_course_student_data_1!F856=0),FLOOR(AVERAGE(online_course_student_data_1!F:F),1),online_course_student_data_1!F856)</f>
        <v>15</v>
      </c>
      <c r="G856" s="1">
        <v>45479</v>
      </c>
      <c r="H856" s="5" t="s">
        <v>229</v>
      </c>
      <c r="I856" s="5" t="s">
        <v>142</v>
      </c>
      <c r="J856" s="6">
        <f>IF(online_course_student_data_1!J856&lt;1,online_course_student_data_1!J856*100,online_course_student_data_1!J856)</f>
        <v>73</v>
      </c>
      <c r="K856">
        <f>IF(online_course_student_data_1!K856&gt;10,online_course_student_data_1!K856/60,online_course_student_data_1!K856)</f>
        <v>2</v>
      </c>
      <c r="L856" t="s">
        <v>36</v>
      </c>
      <c r="M856" s="6">
        <f>IF(OR(ISBLANK(online_course_student_data_1!M856),online_course_student_data_1!M856&gt;5),MEDIAN(online_course_student_data_1!M:M),online_course_student_data_1!M856)</f>
        <v>5</v>
      </c>
      <c r="N856" s="5" t="str">
        <f>IF(AND(Table2[[#This Row],[Completed]]="Yes",Table2[[#This Row],[Feedback_Rating]]&gt;=4),"Yes","No")</f>
        <v>No</v>
      </c>
      <c r="O856" t="s">
        <v>3395</v>
      </c>
      <c r="P856">
        <f>LEN(Table2[[#This Row],[Session_Attendance]])-LEN(SUBSTITUTE(Table2[[#This Row],[Session_Attendance]],",",""))+1</f>
        <v>4</v>
      </c>
      <c r="Q856" t="str" cm="1">
        <f t="array" ref="Q856">_xlfn.IFS(AND(18&lt;=F856,F856&lt;=22),"Student",AND(23&lt;=F856,F856&lt;=30),"Early Career",AND(31&lt;=F856,F856&lt;=40),"Mid Career",TRUE,"Senior")</f>
        <v>Senior</v>
      </c>
      <c r="R856" t="str" cm="1">
        <f t="array" ref="R856">_xlfn.IFS(AND(0&lt;=J856+K856,J856+K856&lt;=5),"Low",AND(5&lt;=J856+K856,J856+K856&lt;=15),"Medium",TRUE,"High")</f>
        <v>High</v>
      </c>
    </row>
    <row r="857" spans="1:18" x14ac:dyDescent="0.3">
      <c r="A857" s="3" t="s">
        <v>3396</v>
      </c>
      <c r="B857" s="5" t="str">
        <f>PROPER(online_course_student_data_1!B857)</f>
        <v>Maria Crawford</v>
      </c>
      <c r="C857" t="s">
        <v>3398</v>
      </c>
      <c r="D857" s="5" t="s">
        <v>91</v>
      </c>
      <c r="E857" s="5" t="s">
        <v>26</v>
      </c>
      <c r="F857" s="6">
        <f>IF(OR(ISBLANK(online_course_student_data_1!F857),online_course_student_data_1!F857=0),FLOOR(AVERAGE(online_course_student_data_1!F:F),1),online_course_student_data_1!F857)</f>
        <v>37</v>
      </c>
      <c r="G857" s="1">
        <v>45187</v>
      </c>
      <c r="H857" s="5" t="s">
        <v>165</v>
      </c>
      <c r="I857" s="5" t="s">
        <v>142</v>
      </c>
      <c r="J857" s="6">
        <f>IF(online_course_student_data_1!J857&lt;1,online_course_student_data_1!J857*100,online_course_student_data_1!J857)</f>
        <v>29</v>
      </c>
      <c r="K857">
        <f>IF(online_course_student_data_1!K857&gt;10,online_course_student_data_1!K857/60,online_course_student_data_1!K857)</f>
        <v>0.75</v>
      </c>
      <c r="L857" t="s">
        <v>29</v>
      </c>
      <c r="M857" s="6">
        <f>IF(OR(ISBLANK(online_course_student_data_1!M857),online_course_student_data_1!M857&gt;5),MEDIAN(online_course_student_data_1!M:M),online_course_student_data_1!M857)</f>
        <v>4</v>
      </c>
      <c r="N857" s="5" t="str">
        <f>IF(AND(Table2[[#This Row],[Completed]]="Yes",Table2[[#This Row],[Feedback_Rating]]&gt;=4),"Yes","No")</f>
        <v>Yes</v>
      </c>
      <c r="O857" t="s">
        <v>3399</v>
      </c>
      <c r="P857">
        <f>LEN(Table2[[#This Row],[Session_Attendance]])-LEN(SUBSTITUTE(Table2[[#This Row],[Session_Attendance]],",",""))+1</f>
        <v>5</v>
      </c>
      <c r="Q857" t="str" cm="1">
        <f t="array" ref="Q857">_xlfn.IFS(AND(18&lt;=F857,F857&lt;=22),"Student",AND(23&lt;=F857,F857&lt;=30),"Early Career",AND(31&lt;=F857,F857&lt;=40),"Mid Career",TRUE,"Senior")</f>
        <v>Mid Career</v>
      </c>
      <c r="R857" t="str" cm="1">
        <f t="array" ref="R857">_xlfn.IFS(AND(0&lt;=J857+K857,J857+K857&lt;=5),"Low",AND(5&lt;=J857+K857,J857+K857&lt;=15),"Medium",TRUE,"High")</f>
        <v>High</v>
      </c>
    </row>
    <row r="858" spans="1:18" x14ac:dyDescent="0.3">
      <c r="A858" s="2" t="s">
        <v>3400</v>
      </c>
      <c r="B858" s="5" t="str">
        <f>PROPER(online_course_student_data_1!B858)</f>
        <v>Bethany Holmes</v>
      </c>
      <c r="C858" t="s">
        <v>3402</v>
      </c>
      <c r="D858" s="5" t="s">
        <v>91</v>
      </c>
      <c r="E858" s="5" t="s">
        <v>48</v>
      </c>
      <c r="F858" s="6">
        <f>IF(OR(ISBLANK(online_course_student_data_1!F858),online_course_student_data_1!F858=0),FLOOR(AVERAGE(online_course_student_data_1!F:F),1),online_course_student_data_1!F858)</f>
        <v>34</v>
      </c>
      <c r="G858" s="1">
        <v>45322</v>
      </c>
      <c r="H858" s="5" t="s">
        <v>86</v>
      </c>
      <c r="I858" s="5" t="s">
        <v>28</v>
      </c>
      <c r="J858" s="6">
        <f>IF(online_course_student_data_1!J858&lt;1,online_course_student_data_1!J858*100,online_course_student_data_1!J858)</f>
        <v>3</v>
      </c>
      <c r="K858">
        <f>IF(online_course_student_data_1!K858&gt;10,online_course_student_data_1!K858/60,online_course_student_data_1!K858)</f>
        <v>2</v>
      </c>
      <c r="L858" t="s">
        <v>29</v>
      </c>
      <c r="M858" s="6">
        <f>IF(OR(ISBLANK(online_course_student_data_1!M858),online_course_student_data_1!M858&gt;5),MEDIAN(online_course_student_data_1!M:M),online_course_student_data_1!M858)</f>
        <v>3</v>
      </c>
      <c r="N858" s="5" t="str">
        <f>IF(AND(Table2[[#This Row],[Completed]]="Yes",Table2[[#This Row],[Feedback_Rating]]&gt;=4),"Yes","No")</f>
        <v>No</v>
      </c>
      <c r="O858" t="s">
        <v>3403</v>
      </c>
      <c r="P858">
        <f>LEN(Table2[[#This Row],[Session_Attendance]])-LEN(SUBSTITUTE(Table2[[#This Row],[Session_Attendance]],",",""))+1</f>
        <v>1</v>
      </c>
      <c r="Q858" t="str" cm="1">
        <f t="array" ref="Q858">_xlfn.IFS(AND(18&lt;=F858,F858&lt;=22),"Student",AND(23&lt;=F858,F858&lt;=30),"Early Career",AND(31&lt;=F858,F858&lt;=40),"Mid Career",TRUE,"Senior")</f>
        <v>Mid Career</v>
      </c>
      <c r="R858" t="str" cm="1">
        <f t="array" ref="R858">_xlfn.IFS(AND(0&lt;=J858+K858,J858+K858&lt;=5),"Low",AND(5&lt;=J858+K858,J858+K858&lt;=15),"Medium",TRUE,"High")</f>
        <v>Low</v>
      </c>
    </row>
    <row r="859" spans="1:18" x14ac:dyDescent="0.3">
      <c r="A859" s="3" t="s">
        <v>3404</v>
      </c>
      <c r="B859" s="5" t="str">
        <f>PROPER(online_course_student_data_1!B859)</f>
        <v>Tracy Jones</v>
      </c>
      <c r="C859" t="s">
        <v>3406</v>
      </c>
      <c r="D859" s="5" t="s">
        <v>91</v>
      </c>
      <c r="E859" s="5" t="s">
        <v>70</v>
      </c>
      <c r="F859" s="6">
        <f>IF(OR(ISBLANK(online_course_student_data_1!F859),online_course_student_data_1!F859=0),FLOOR(AVERAGE(online_course_student_data_1!F:F),1),online_course_student_data_1!F859)</f>
        <v>29</v>
      </c>
      <c r="G859" s="1">
        <v>45264</v>
      </c>
      <c r="H859" s="5" t="s">
        <v>43</v>
      </c>
      <c r="I859" s="5" t="s">
        <v>20</v>
      </c>
      <c r="J859" s="6">
        <f>IF(online_course_student_data_1!J859&lt;1,online_course_student_data_1!J859*100,online_course_student_data_1!J859)</f>
        <v>63</v>
      </c>
      <c r="K859">
        <f>IF(online_course_student_data_1!K859&gt;10,online_course_student_data_1!K859/60,online_course_student_data_1!K859)</f>
        <v>2</v>
      </c>
      <c r="L859" t="s">
        <v>36</v>
      </c>
      <c r="M859" s="6">
        <f>IF(OR(ISBLANK(online_course_student_data_1!M859),online_course_student_data_1!M859&gt;5),MEDIAN(online_course_student_data_1!M:M),online_course_student_data_1!M859)</f>
        <v>3</v>
      </c>
      <c r="N859" s="5" t="str">
        <f>IF(AND(Table2[[#This Row],[Completed]]="Yes",Table2[[#This Row],[Feedback_Rating]]&gt;=4),"Yes","No")</f>
        <v>No</v>
      </c>
      <c r="O859" t="s">
        <v>3407</v>
      </c>
      <c r="P859">
        <f>LEN(Table2[[#This Row],[Session_Attendance]])-LEN(SUBSTITUTE(Table2[[#This Row],[Session_Attendance]],",",""))+1</f>
        <v>2</v>
      </c>
      <c r="Q859" t="str" cm="1">
        <f t="array" ref="Q859">_xlfn.IFS(AND(18&lt;=F859,F859&lt;=22),"Student",AND(23&lt;=F859,F859&lt;=30),"Early Career",AND(31&lt;=F859,F859&lt;=40),"Mid Career",TRUE,"Senior")</f>
        <v>Early Career</v>
      </c>
      <c r="R859" t="str" cm="1">
        <f t="array" ref="R859">_xlfn.IFS(AND(0&lt;=J859+K859,J859+K859&lt;=5),"Low",AND(5&lt;=J859+K859,J859+K859&lt;=15),"Medium",TRUE,"High")</f>
        <v>High</v>
      </c>
    </row>
    <row r="860" spans="1:18" x14ac:dyDescent="0.3">
      <c r="A860" s="2" t="s">
        <v>3408</v>
      </c>
      <c r="B860" s="5" t="str">
        <f>PROPER(online_course_student_data_1!B860)</f>
        <v>George Hubbard</v>
      </c>
      <c r="C860" t="s">
        <v>3410</v>
      </c>
      <c r="D860" s="5" t="s">
        <v>17</v>
      </c>
      <c r="E860" s="5" t="s">
        <v>26</v>
      </c>
      <c r="F860" s="6">
        <f>IF(OR(ISBLANK(online_course_student_data_1!F860),online_course_student_data_1!F860=0),FLOOR(AVERAGE(online_course_student_data_1!F:F),1),online_course_student_data_1!F860)</f>
        <v>15</v>
      </c>
      <c r="G860" s="1">
        <v>45672</v>
      </c>
      <c r="H860" s="5" t="s">
        <v>294</v>
      </c>
      <c r="I860" s="5" t="s">
        <v>20</v>
      </c>
      <c r="J860" s="6">
        <f>IF(online_course_student_data_1!J860&lt;1,online_course_student_data_1!J860*100,online_course_student_data_1!J860)</f>
        <v>57.999999999999993</v>
      </c>
      <c r="K860">
        <f>IF(online_course_student_data_1!K860&gt;10,online_course_student_data_1!K860/60,online_course_student_data_1!K860)</f>
        <v>0.75</v>
      </c>
      <c r="L860" t="s">
        <v>36</v>
      </c>
      <c r="M860" s="6">
        <f>IF(OR(ISBLANK(online_course_student_data_1!M860),online_course_student_data_1!M860&gt;5),MEDIAN(online_course_student_data_1!M:M),online_course_student_data_1!M860)</f>
        <v>4</v>
      </c>
      <c r="N860" s="5" t="str">
        <f>IF(AND(Table2[[#This Row],[Completed]]="Yes",Table2[[#This Row],[Feedback_Rating]]&gt;=4),"Yes","No")</f>
        <v>No</v>
      </c>
      <c r="O860" t="s">
        <v>3411</v>
      </c>
      <c r="P860">
        <f>LEN(Table2[[#This Row],[Session_Attendance]])-LEN(SUBSTITUTE(Table2[[#This Row],[Session_Attendance]],",",""))+1</f>
        <v>3</v>
      </c>
      <c r="Q860" t="str" cm="1">
        <f t="array" ref="Q860">_xlfn.IFS(AND(18&lt;=F860,F860&lt;=22),"Student",AND(23&lt;=F860,F860&lt;=30),"Early Career",AND(31&lt;=F860,F860&lt;=40),"Mid Career",TRUE,"Senior")</f>
        <v>Senior</v>
      </c>
      <c r="R860" t="str" cm="1">
        <f t="array" ref="R860">_xlfn.IFS(AND(0&lt;=J860+K860,J860+K860&lt;=5),"Low",AND(5&lt;=J860+K860,J860+K860&lt;=15),"Medium",TRUE,"High")</f>
        <v>High</v>
      </c>
    </row>
    <row r="861" spans="1:18" x14ac:dyDescent="0.3">
      <c r="A861" s="3" t="s">
        <v>3412</v>
      </c>
      <c r="B861" s="5" t="str">
        <f>PROPER(online_course_student_data_1!B861)</f>
        <v>William Dodson</v>
      </c>
      <c r="C861" t="s">
        <v>3414</v>
      </c>
      <c r="D861" s="5" t="s">
        <v>17</v>
      </c>
      <c r="E861" s="5" t="s">
        <v>48</v>
      </c>
      <c r="F861" s="6">
        <f>IF(OR(ISBLANK(online_course_student_data_1!F861),online_course_student_data_1!F861=0),FLOOR(AVERAGE(online_course_student_data_1!F:F),1),online_course_student_data_1!F861)</f>
        <v>15</v>
      </c>
      <c r="G861" s="1">
        <v>45605</v>
      </c>
      <c r="H861" s="5" t="s">
        <v>65</v>
      </c>
      <c r="I861" s="5" t="s">
        <v>28</v>
      </c>
      <c r="J861" s="6">
        <f>IF(online_course_student_data_1!J861&lt;1,online_course_student_data_1!J861*100,online_course_student_data_1!J861)</f>
        <v>80</v>
      </c>
      <c r="K861">
        <f>IF(online_course_student_data_1!K861&gt;10,online_course_student_data_1!K861/60,online_course_student_data_1!K861)</f>
        <v>0.75</v>
      </c>
      <c r="L861" t="s">
        <v>36</v>
      </c>
      <c r="M861" s="6">
        <f>IF(OR(ISBLANK(online_course_student_data_1!M861),online_course_student_data_1!M861&gt;5),MEDIAN(online_course_student_data_1!M:M),online_course_student_data_1!M861)</f>
        <v>1</v>
      </c>
      <c r="N861" s="5" t="str">
        <f>IF(AND(Table2[[#This Row],[Completed]]="Yes",Table2[[#This Row],[Feedback_Rating]]&gt;=4),"Yes","No")</f>
        <v>No</v>
      </c>
      <c r="O861" t="s">
        <v>3415</v>
      </c>
      <c r="P861">
        <f>LEN(Table2[[#This Row],[Session_Attendance]])-LEN(SUBSTITUTE(Table2[[#This Row],[Session_Attendance]],",",""))+1</f>
        <v>4</v>
      </c>
      <c r="Q861" t="str" cm="1">
        <f t="array" ref="Q861">_xlfn.IFS(AND(18&lt;=F861,F861&lt;=22),"Student",AND(23&lt;=F861,F861&lt;=30),"Early Career",AND(31&lt;=F861,F861&lt;=40),"Mid Career",TRUE,"Senior")</f>
        <v>Senior</v>
      </c>
      <c r="R861" t="str" cm="1">
        <f t="array" ref="R861">_xlfn.IFS(AND(0&lt;=J861+K861,J861+K861&lt;=5),"Low",AND(5&lt;=J861+K861,J861+K861&lt;=15),"Medium",TRUE,"High")</f>
        <v>High</v>
      </c>
    </row>
    <row r="862" spans="1:18" x14ac:dyDescent="0.3">
      <c r="A862" s="2" t="s">
        <v>3416</v>
      </c>
      <c r="B862" s="5" t="str">
        <f>PROPER(online_course_student_data_1!B862)</f>
        <v>Crystal Velazquez</v>
      </c>
      <c r="C862" t="s">
        <v>3418</v>
      </c>
      <c r="D862" s="5" t="s">
        <v>17</v>
      </c>
      <c r="E862" s="5" t="s">
        <v>26</v>
      </c>
      <c r="F862" s="6">
        <f>IF(OR(ISBLANK(online_course_student_data_1!F862),online_course_student_data_1!F862=0),FLOOR(AVERAGE(online_course_student_data_1!F:F),1),online_course_student_data_1!F862)</f>
        <v>15</v>
      </c>
      <c r="G862" s="1">
        <v>45328</v>
      </c>
      <c r="H862" s="5" t="s">
        <v>165</v>
      </c>
      <c r="I862" s="5" t="s">
        <v>142</v>
      </c>
      <c r="J862" s="6">
        <f>IF(online_course_student_data_1!J862&lt;1,online_course_student_data_1!J862*100,online_course_student_data_1!J862)</f>
        <v>23</v>
      </c>
      <c r="K862">
        <f>IF(online_course_student_data_1!K862&gt;10,online_course_student_data_1!K862/60,online_course_student_data_1!K862)</f>
        <v>1.5</v>
      </c>
      <c r="L862" t="s">
        <v>29</v>
      </c>
      <c r="M862" s="6">
        <f>IF(OR(ISBLANK(online_course_student_data_1!M862),online_course_student_data_1!M862&gt;5),MEDIAN(online_course_student_data_1!M:M),online_course_student_data_1!M862)</f>
        <v>4</v>
      </c>
      <c r="N862" s="5" t="str">
        <f>IF(AND(Table2[[#This Row],[Completed]]="Yes",Table2[[#This Row],[Feedback_Rating]]&gt;=4),"Yes","No")</f>
        <v>Yes</v>
      </c>
      <c r="O862" t="s">
        <v>3419</v>
      </c>
      <c r="P862">
        <f>LEN(Table2[[#This Row],[Session_Attendance]])-LEN(SUBSTITUTE(Table2[[#This Row],[Session_Attendance]],",",""))+1</f>
        <v>8</v>
      </c>
      <c r="Q862" t="str" cm="1">
        <f t="array" ref="Q862">_xlfn.IFS(AND(18&lt;=F862,F862&lt;=22),"Student",AND(23&lt;=F862,F862&lt;=30),"Early Career",AND(31&lt;=F862,F862&lt;=40),"Mid Career",TRUE,"Senior")</f>
        <v>Senior</v>
      </c>
      <c r="R862" t="str" cm="1">
        <f t="array" ref="R862">_xlfn.IFS(AND(0&lt;=J862+K862,J862+K862&lt;=5),"Low",AND(5&lt;=J862+K862,J862+K862&lt;=15),"Medium",TRUE,"High")</f>
        <v>High</v>
      </c>
    </row>
    <row r="863" spans="1:18" x14ac:dyDescent="0.3">
      <c r="A863" s="3" t="s">
        <v>3420</v>
      </c>
      <c r="B863" s="5" t="str">
        <f>PROPER(online_course_student_data_1!B863)</f>
        <v>Chad Kim</v>
      </c>
      <c r="C863" t="s">
        <v>3422</v>
      </c>
      <c r="D863" s="5" t="s">
        <v>91</v>
      </c>
      <c r="E863" s="5" t="s">
        <v>85</v>
      </c>
      <c r="F863" s="6">
        <f>IF(OR(ISBLANK(online_course_student_data_1!F863),online_course_student_data_1!F863=0),FLOOR(AVERAGE(online_course_student_data_1!F:F),1),online_course_student_data_1!F863)</f>
        <v>15</v>
      </c>
      <c r="G863" s="1">
        <v>45244</v>
      </c>
      <c r="H863" s="5" t="s">
        <v>152</v>
      </c>
      <c r="I863" s="5" t="s">
        <v>56</v>
      </c>
      <c r="J863" s="6">
        <f>IF(online_course_student_data_1!J863&lt;1,online_course_student_data_1!J863*100,online_course_student_data_1!J863)</f>
        <v>90</v>
      </c>
      <c r="K863">
        <f>IF(online_course_student_data_1!K863&gt;10,online_course_student_data_1!K863/60,online_course_student_data_1!K863)</f>
        <v>0.75</v>
      </c>
      <c r="L863" t="s">
        <v>36</v>
      </c>
      <c r="M863" s="6">
        <f>IF(OR(ISBLANK(online_course_student_data_1!M863),online_course_student_data_1!M863&gt;5),MEDIAN(online_course_student_data_1!M:M),online_course_student_data_1!M863)</f>
        <v>2</v>
      </c>
      <c r="N863" s="5" t="str">
        <f>IF(AND(Table2[[#This Row],[Completed]]="Yes",Table2[[#This Row],[Feedback_Rating]]&gt;=4),"Yes","No")</f>
        <v>No</v>
      </c>
      <c r="O863" t="s">
        <v>3423</v>
      </c>
      <c r="P863">
        <f>LEN(Table2[[#This Row],[Session_Attendance]])-LEN(SUBSTITUTE(Table2[[#This Row],[Session_Attendance]],",",""))+1</f>
        <v>8</v>
      </c>
      <c r="Q863" t="str" cm="1">
        <f t="array" ref="Q863">_xlfn.IFS(AND(18&lt;=F863,F863&lt;=22),"Student",AND(23&lt;=F863,F863&lt;=30),"Early Career",AND(31&lt;=F863,F863&lt;=40),"Mid Career",TRUE,"Senior")</f>
        <v>Senior</v>
      </c>
      <c r="R863" t="str" cm="1">
        <f t="array" ref="R863">_xlfn.IFS(AND(0&lt;=J863+K863,J863+K863&lt;=5),"Low",AND(5&lt;=J863+K863,J863+K863&lt;=15),"Medium",TRUE,"High")</f>
        <v>High</v>
      </c>
    </row>
    <row r="864" spans="1:18" x14ac:dyDescent="0.3">
      <c r="A864" s="2" t="s">
        <v>3424</v>
      </c>
      <c r="B864" s="5" t="str">
        <f>PROPER(online_course_student_data_1!B864)</f>
        <v>Paul Morton</v>
      </c>
      <c r="C864" t="s">
        <v>3426</v>
      </c>
      <c r="D864" s="5" t="s">
        <v>17</v>
      </c>
      <c r="E864" s="5" t="s">
        <v>42</v>
      </c>
      <c r="F864" s="6">
        <f>IF(OR(ISBLANK(online_course_student_data_1!F864),online_course_student_data_1!F864=0),FLOOR(AVERAGE(online_course_student_data_1!F:F),1),online_course_student_data_1!F864)</f>
        <v>21</v>
      </c>
      <c r="G864" s="1">
        <v>45018</v>
      </c>
      <c r="H864" s="5" t="s">
        <v>165</v>
      </c>
      <c r="I864" s="5" t="s">
        <v>142</v>
      </c>
      <c r="J864" s="6">
        <f>IF(online_course_student_data_1!J864&lt;1,online_course_student_data_1!J864*100,online_course_student_data_1!J864)</f>
        <v>62</v>
      </c>
      <c r="K864">
        <f>IF(online_course_student_data_1!K864&gt;10,online_course_student_data_1!K864/60,online_course_student_data_1!K864)</f>
        <v>2</v>
      </c>
      <c r="L864" t="s">
        <v>29</v>
      </c>
      <c r="M864" s="6">
        <f>IF(OR(ISBLANK(online_course_student_data_1!M864),online_course_student_data_1!M864&gt;5),MEDIAN(online_course_student_data_1!M:M),online_course_student_data_1!M864)</f>
        <v>4</v>
      </c>
      <c r="N864" s="5" t="str">
        <f>IF(AND(Table2[[#This Row],[Completed]]="Yes",Table2[[#This Row],[Feedback_Rating]]&gt;=4),"Yes","No")</f>
        <v>Yes</v>
      </c>
      <c r="O864" t="s">
        <v>3427</v>
      </c>
      <c r="P864">
        <f>LEN(Table2[[#This Row],[Session_Attendance]])-LEN(SUBSTITUTE(Table2[[#This Row],[Session_Attendance]],",",""))+1</f>
        <v>4</v>
      </c>
      <c r="Q864" t="str" cm="1">
        <f t="array" ref="Q864">_xlfn.IFS(AND(18&lt;=F864,F864&lt;=22),"Student",AND(23&lt;=F864,F864&lt;=30),"Early Career",AND(31&lt;=F864,F864&lt;=40),"Mid Career",TRUE,"Senior")</f>
        <v>Student</v>
      </c>
      <c r="R864" t="str" cm="1">
        <f t="array" ref="R864">_xlfn.IFS(AND(0&lt;=J864+K864,J864+K864&lt;=5),"Low",AND(5&lt;=J864+K864,J864+K864&lt;=15),"Medium",TRUE,"High")</f>
        <v>High</v>
      </c>
    </row>
    <row r="865" spans="1:18" x14ac:dyDescent="0.3">
      <c r="A865" s="3" t="s">
        <v>3428</v>
      </c>
      <c r="B865" s="5" t="str">
        <f>PROPER(online_course_student_data_1!B865)</f>
        <v>Stephanie Bolton</v>
      </c>
      <c r="C865" t="s">
        <v>3430</v>
      </c>
      <c r="D865" s="5" t="s">
        <v>17</v>
      </c>
      <c r="E865" s="5" t="s">
        <v>26</v>
      </c>
      <c r="F865" s="6">
        <f>IF(OR(ISBLANK(online_course_student_data_1!F865),online_course_student_data_1!F865=0),FLOOR(AVERAGE(online_course_student_data_1!F:F),1),online_course_student_data_1!F865)</f>
        <v>15</v>
      </c>
      <c r="G865" s="1">
        <v>44938</v>
      </c>
      <c r="H865" s="5" t="s">
        <v>55</v>
      </c>
      <c r="I865" s="5" t="s">
        <v>56</v>
      </c>
      <c r="J865" s="6">
        <f>IF(online_course_student_data_1!J865&lt;1,online_course_student_data_1!J865*100,online_course_student_data_1!J865)</f>
        <v>14.000000000000002</v>
      </c>
      <c r="K865">
        <f>IF(online_course_student_data_1!K865&gt;10,online_course_student_data_1!K865/60,online_course_student_data_1!K865)</f>
        <v>1.5</v>
      </c>
      <c r="L865" t="s">
        <v>36</v>
      </c>
      <c r="M865" s="6">
        <f>IF(OR(ISBLANK(online_course_student_data_1!M865),online_course_student_data_1!M865&gt;5),MEDIAN(online_course_student_data_1!M:M),online_course_student_data_1!M865)</f>
        <v>2</v>
      </c>
      <c r="N865" s="5" t="str">
        <f>IF(AND(Table2[[#This Row],[Completed]]="Yes",Table2[[#This Row],[Feedback_Rating]]&gt;=4),"Yes","No")</f>
        <v>No</v>
      </c>
      <c r="O865" t="s">
        <v>3431</v>
      </c>
      <c r="P865">
        <f>LEN(Table2[[#This Row],[Session_Attendance]])-LEN(SUBSTITUTE(Table2[[#This Row],[Session_Attendance]],",",""))+1</f>
        <v>6</v>
      </c>
      <c r="Q865" t="str" cm="1">
        <f t="array" ref="Q865">_xlfn.IFS(AND(18&lt;=F865,F865&lt;=22),"Student",AND(23&lt;=F865,F865&lt;=30),"Early Career",AND(31&lt;=F865,F865&lt;=40),"Mid Career",TRUE,"Senior")</f>
        <v>Senior</v>
      </c>
      <c r="R865" t="str" cm="1">
        <f t="array" ref="R865">_xlfn.IFS(AND(0&lt;=J865+K865,J865+K865&lt;=5),"Low",AND(5&lt;=J865+K865,J865+K865&lt;=15),"Medium",TRUE,"High")</f>
        <v>High</v>
      </c>
    </row>
    <row r="866" spans="1:18" x14ac:dyDescent="0.3">
      <c r="A866" s="2" t="s">
        <v>3432</v>
      </c>
      <c r="B866" s="5" t="str">
        <f>PROPER(online_course_student_data_1!B866)</f>
        <v>Connie Marquez</v>
      </c>
      <c r="C866" t="s">
        <v>3434</v>
      </c>
      <c r="D866" s="5" t="s">
        <v>91</v>
      </c>
      <c r="E866" s="5" t="s">
        <v>26</v>
      </c>
      <c r="F866" s="6">
        <f>IF(OR(ISBLANK(online_course_student_data_1!F866),online_course_student_data_1!F866=0),FLOOR(AVERAGE(online_course_student_data_1!F:F),1),online_course_student_data_1!F866)</f>
        <v>15</v>
      </c>
      <c r="G866" s="1">
        <v>45753</v>
      </c>
      <c r="H866" s="5" t="s">
        <v>110</v>
      </c>
      <c r="I866" s="5" t="s">
        <v>56</v>
      </c>
      <c r="J866" s="6">
        <f>IF(online_course_student_data_1!J866&lt;1,online_course_student_data_1!J866*100,online_course_student_data_1!J866)</f>
        <v>37</v>
      </c>
      <c r="K866">
        <f>IF(online_course_student_data_1!K866&gt;10,online_course_student_data_1!K866/60,online_course_student_data_1!K866)</f>
        <v>1</v>
      </c>
      <c r="L866" t="s">
        <v>29</v>
      </c>
      <c r="M866" s="6">
        <f>IF(OR(ISBLANK(online_course_student_data_1!M866),online_course_student_data_1!M866&gt;5),MEDIAN(online_course_student_data_1!M:M),online_course_student_data_1!M866)</f>
        <v>3</v>
      </c>
      <c r="N866" s="5" t="str">
        <f>IF(AND(Table2[[#This Row],[Completed]]="Yes",Table2[[#This Row],[Feedback_Rating]]&gt;=4),"Yes","No")</f>
        <v>No</v>
      </c>
      <c r="O866" t="s">
        <v>3435</v>
      </c>
      <c r="P866">
        <f>LEN(Table2[[#This Row],[Session_Attendance]])-LEN(SUBSTITUTE(Table2[[#This Row],[Session_Attendance]],",",""))+1</f>
        <v>7</v>
      </c>
      <c r="Q866" t="str" cm="1">
        <f t="array" ref="Q866">_xlfn.IFS(AND(18&lt;=F866,F866&lt;=22),"Student",AND(23&lt;=F866,F866&lt;=30),"Early Career",AND(31&lt;=F866,F866&lt;=40),"Mid Career",TRUE,"Senior")</f>
        <v>Senior</v>
      </c>
      <c r="R866" t="str" cm="1">
        <f t="array" ref="R866">_xlfn.IFS(AND(0&lt;=J866+K866,J866+K866&lt;=5),"Low",AND(5&lt;=J866+K866,J866+K866&lt;=15),"Medium",TRUE,"High")</f>
        <v>High</v>
      </c>
    </row>
    <row r="867" spans="1:18" x14ac:dyDescent="0.3">
      <c r="A867" s="3" t="s">
        <v>3436</v>
      </c>
      <c r="B867" s="5" t="str">
        <f>PROPER(online_course_student_data_1!B867)</f>
        <v>Steven Thornton</v>
      </c>
      <c r="C867" t="s">
        <v>3438</v>
      </c>
      <c r="D867" s="5" t="s">
        <v>91</v>
      </c>
      <c r="E867" s="5" t="s">
        <v>42</v>
      </c>
      <c r="F867" s="6">
        <f>IF(OR(ISBLANK(online_course_student_data_1!F867),online_course_student_data_1!F867=0),FLOOR(AVERAGE(online_course_student_data_1!F:F),1),online_course_student_data_1!F867)</f>
        <v>15</v>
      </c>
      <c r="G867" s="1">
        <v>45153</v>
      </c>
      <c r="H867" s="5" t="s">
        <v>55</v>
      </c>
      <c r="I867" s="5" t="s">
        <v>56</v>
      </c>
      <c r="J867" s="6">
        <f>IF(online_course_student_data_1!J867&lt;1,online_course_student_data_1!J867*100,online_course_student_data_1!J867)</f>
        <v>6</v>
      </c>
      <c r="K867">
        <f>IF(online_course_student_data_1!K867&gt;10,online_course_student_data_1!K867/60,online_course_student_data_1!K867)</f>
        <v>2</v>
      </c>
      <c r="L867" t="s">
        <v>36</v>
      </c>
      <c r="M867" s="6">
        <f>IF(OR(ISBLANK(online_course_student_data_1!M867),online_course_student_data_1!M867&gt;5),MEDIAN(online_course_student_data_1!M:M),online_course_student_data_1!M867)</f>
        <v>3</v>
      </c>
      <c r="N867" s="5" t="str">
        <f>IF(AND(Table2[[#This Row],[Completed]]="Yes",Table2[[#This Row],[Feedback_Rating]]&gt;=4),"Yes","No")</f>
        <v>No</v>
      </c>
      <c r="O867" t="s">
        <v>3439</v>
      </c>
      <c r="P867">
        <f>LEN(Table2[[#This Row],[Session_Attendance]])-LEN(SUBSTITUTE(Table2[[#This Row],[Session_Attendance]],",",""))+1</f>
        <v>8</v>
      </c>
      <c r="Q867" t="str" cm="1">
        <f t="array" ref="Q867">_xlfn.IFS(AND(18&lt;=F867,F867&lt;=22),"Student",AND(23&lt;=F867,F867&lt;=30),"Early Career",AND(31&lt;=F867,F867&lt;=40),"Mid Career",TRUE,"Senior")</f>
        <v>Senior</v>
      </c>
      <c r="R867" t="str" cm="1">
        <f t="array" ref="R867">_xlfn.IFS(AND(0&lt;=J867+K867,J867+K867&lt;=5),"Low",AND(5&lt;=J867+K867,J867+K867&lt;=15),"Medium",TRUE,"High")</f>
        <v>Medium</v>
      </c>
    </row>
    <row r="868" spans="1:18" x14ac:dyDescent="0.3">
      <c r="A868" s="2" t="s">
        <v>3440</v>
      </c>
      <c r="B868" s="5" t="str">
        <f>PROPER(online_course_student_data_1!B868)</f>
        <v>Robert Thomas</v>
      </c>
      <c r="C868" t="s">
        <v>3442</v>
      </c>
      <c r="D868" s="5" t="s">
        <v>91</v>
      </c>
      <c r="E868" s="5" t="s">
        <v>70</v>
      </c>
      <c r="F868" s="6">
        <f>IF(OR(ISBLANK(online_course_student_data_1!F868),online_course_student_data_1!F868=0),FLOOR(AVERAGE(online_course_student_data_1!F:F),1),online_course_student_data_1!F868)</f>
        <v>15</v>
      </c>
      <c r="G868" s="1">
        <v>45131</v>
      </c>
      <c r="H868" s="5" t="s">
        <v>86</v>
      </c>
      <c r="I868" s="5" t="s">
        <v>28</v>
      </c>
      <c r="J868" s="6">
        <f>IF(online_course_student_data_1!J868&lt;1,online_course_student_data_1!J868*100,online_course_student_data_1!J868)</f>
        <v>16</v>
      </c>
      <c r="K868">
        <f>IF(online_course_student_data_1!K868&gt;10,online_course_student_data_1!K868/60,online_course_student_data_1!K868)</f>
        <v>0.75</v>
      </c>
      <c r="L868" t="s">
        <v>29</v>
      </c>
      <c r="M868" s="6">
        <f>IF(OR(ISBLANK(online_course_student_data_1!M868),online_course_student_data_1!M868&gt;5),MEDIAN(online_course_student_data_1!M:M),online_course_student_data_1!M868)</f>
        <v>5</v>
      </c>
      <c r="N868" s="5" t="str">
        <f>IF(AND(Table2[[#This Row],[Completed]]="Yes",Table2[[#This Row],[Feedback_Rating]]&gt;=4),"Yes","No")</f>
        <v>Yes</v>
      </c>
      <c r="O868" t="s">
        <v>3443</v>
      </c>
      <c r="P868">
        <f>LEN(Table2[[#This Row],[Session_Attendance]])-LEN(SUBSTITUTE(Table2[[#This Row],[Session_Attendance]],",",""))+1</f>
        <v>2</v>
      </c>
      <c r="Q868" t="str" cm="1">
        <f t="array" ref="Q868">_xlfn.IFS(AND(18&lt;=F868,F868&lt;=22),"Student",AND(23&lt;=F868,F868&lt;=30),"Early Career",AND(31&lt;=F868,F868&lt;=40),"Mid Career",TRUE,"Senior")</f>
        <v>Senior</v>
      </c>
      <c r="R868" t="str" cm="1">
        <f t="array" ref="R868">_xlfn.IFS(AND(0&lt;=J868+K868,J868+K868&lt;=5),"Low",AND(5&lt;=J868+K868,J868+K868&lt;=15),"Medium",TRUE,"High")</f>
        <v>High</v>
      </c>
    </row>
    <row r="869" spans="1:18" x14ac:dyDescent="0.3">
      <c r="A869" s="3" t="s">
        <v>3444</v>
      </c>
      <c r="B869" s="5" t="str">
        <f>PROPER(online_course_student_data_1!B869)</f>
        <v>Amy Bond</v>
      </c>
      <c r="C869" t="s">
        <v>3446</v>
      </c>
      <c r="D869" s="5" t="s">
        <v>91</v>
      </c>
      <c r="E869" s="5" t="s">
        <v>85</v>
      </c>
      <c r="F869" s="6">
        <f>IF(OR(ISBLANK(online_course_student_data_1!F869),online_course_student_data_1!F869=0),FLOOR(AVERAGE(online_course_student_data_1!F:F),1),online_course_student_data_1!F869)</f>
        <v>27</v>
      </c>
      <c r="G869" s="1">
        <v>45089</v>
      </c>
      <c r="H869" s="5" t="s">
        <v>86</v>
      </c>
      <c r="I869" s="5" t="s">
        <v>28</v>
      </c>
      <c r="J869" s="6">
        <f>IF(online_course_student_data_1!J869&lt;1,online_course_student_data_1!J869*100,online_course_student_data_1!J869)</f>
        <v>68</v>
      </c>
      <c r="K869">
        <f>IF(online_course_student_data_1!K869&gt;10,online_course_student_data_1!K869/60,online_course_student_data_1!K869)</f>
        <v>0.75</v>
      </c>
      <c r="L869" t="s">
        <v>29</v>
      </c>
      <c r="M869" s="6">
        <f>IF(OR(ISBLANK(online_course_student_data_1!M869),online_course_student_data_1!M869&gt;5),MEDIAN(online_course_student_data_1!M:M),online_course_student_data_1!M869)</f>
        <v>2</v>
      </c>
      <c r="N869" s="5" t="str">
        <f>IF(AND(Table2[[#This Row],[Completed]]="Yes",Table2[[#This Row],[Feedback_Rating]]&gt;=4),"Yes","No")</f>
        <v>No</v>
      </c>
      <c r="O869" t="s">
        <v>3447</v>
      </c>
      <c r="P869">
        <f>LEN(Table2[[#This Row],[Session_Attendance]])-LEN(SUBSTITUTE(Table2[[#This Row],[Session_Attendance]],",",""))+1</f>
        <v>1</v>
      </c>
      <c r="Q869" t="str" cm="1">
        <f t="array" ref="Q869">_xlfn.IFS(AND(18&lt;=F869,F869&lt;=22),"Student",AND(23&lt;=F869,F869&lt;=30),"Early Career",AND(31&lt;=F869,F869&lt;=40),"Mid Career",TRUE,"Senior")</f>
        <v>Early Career</v>
      </c>
      <c r="R869" t="str" cm="1">
        <f t="array" ref="R869">_xlfn.IFS(AND(0&lt;=J869+K869,J869+K869&lt;=5),"Low",AND(5&lt;=J869+K869,J869+K869&lt;=15),"Medium",TRUE,"High")</f>
        <v>High</v>
      </c>
    </row>
    <row r="870" spans="1:18" x14ac:dyDescent="0.3">
      <c r="A870" s="2" t="s">
        <v>3448</v>
      </c>
      <c r="B870" s="5" t="str">
        <f>PROPER(online_course_student_data_1!B870)</f>
        <v>Jeffrey Williams</v>
      </c>
      <c r="C870" t="s">
        <v>3450</v>
      </c>
      <c r="D870" s="5" t="s">
        <v>91</v>
      </c>
      <c r="E870" s="5" t="s">
        <v>48</v>
      </c>
      <c r="F870" s="6">
        <f>IF(OR(ISBLANK(online_course_student_data_1!F870),online_course_student_data_1!F870=0),FLOOR(AVERAGE(online_course_student_data_1!F:F),1),online_course_student_data_1!F870)</f>
        <v>19</v>
      </c>
      <c r="G870" s="1">
        <v>45347</v>
      </c>
      <c r="H870" s="5" t="s">
        <v>152</v>
      </c>
      <c r="I870" s="5" t="s">
        <v>56</v>
      </c>
      <c r="J870" s="6">
        <f>IF(online_course_student_data_1!J870&lt;1,online_course_student_data_1!J870*100,online_course_student_data_1!J870)</f>
        <v>2</v>
      </c>
      <c r="K870">
        <f>IF(online_course_student_data_1!K870&gt;10,online_course_student_data_1!K870/60,online_course_student_data_1!K870)</f>
        <v>1.5</v>
      </c>
      <c r="L870" t="s">
        <v>29</v>
      </c>
      <c r="M870" s="6">
        <f>IF(OR(ISBLANK(online_course_student_data_1!M870),online_course_student_data_1!M870&gt;5),MEDIAN(online_course_student_data_1!M:M),online_course_student_data_1!M870)</f>
        <v>4</v>
      </c>
      <c r="N870" s="5" t="str">
        <f>IF(AND(Table2[[#This Row],[Completed]]="Yes",Table2[[#This Row],[Feedback_Rating]]&gt;=4),"Yes","No")</f>
        <v>Yes</v>
      </c>
      <c r="O870" t="s">
        <v>3451</v>
      </c>
      <c r="P870">
        <f>LEN(Table2[[#This Row],[Session_Attendance]])-LEN(SUBSTITUTE(Table2[[#This Row],[Session_Attendance]],",",""))+1</f>
        <v>4</v>
      </c>
      <c r="Q870" t="str" cm="1">
        <f t="array" ref="Q870">_xlfn.IFS(AND(18&lt;=F870,F870&lt;=22),"Student",AND(23&lt;=F870,F870&lt;=30),"Early Career",AND(31&lt;=F870,F870&lt;=40),"Mid Career",TRUE,"Senior")</f>
        <v>Student</v>
      </c>
      <c r="R870" t="str" cm="1">
        <f t="array" ref="R870">_xlfn.IFS(AND(0&lt;=J870+K870,J870+K870&lt;=5),"Low",AND(5&lt;=J870+K870,J870+K870&lt;=15),"Medium",TRUE,"High")</f>
        <v>Low</v>
      </c>
    </row>
    <row r="871" spans="1:18" x14ac:dyDescent="0.3">
      <c r="A871" s="3" t="s">
        <v>3452</v>
      </c>
      <c r="B871" s="5" t="str">
        <f>PROPER(online_course_student_data_1!B871)</f>
        <v>Deborah Mullins</v>
      </c>
      <c r="C871" t="s">
        <v>3454</v>
      </c>
      <c r="D871" s="5" t="s">
        <v>91</v>
      </c>
      <c r="E871" s="5" t="s">
        <v>42</v>
      </c>
      <c r="F871" s="6">
        <f>IF(OR(ISBLANK(online_course_student_data_1!F871),online_course_student_data_1!F871=0),FLOOR(AVERAGE(online_course_student_data_1!F:F),1),online_course_student_data_1!F871)</f>
        <v>45</v>
      </c>
      <c r="G871" s="1">
        <v>45603</v>
      </c>
      <c r="H871" s="5" t="s">
        <v>141</v>
      </c>
      <c r="I871" s="5" t="s">
        <v>142</v>
      </c>
      <c r="J871" s="6">
        <f>IF(online_course_student_data_1!J871&lt;1,online_course_student_data_1!J871*100,online_course_student_data_1!J871)</f>
        <v>15</v>
      </c>
      <c r="K871">
        <f>IF(online_course_student_data_1!K871&gt;10,online_course_student_data_1!K871/60,online_course_student_data_1!K871)</f>
        <v>1.5</v>
      </c>
      <c r="L871" t="s">
        <v>29</v>
      </c>
      <c r="M871" s="6">
        <f>IF(OR(ISBLANK(online_course_student_data_1!M871),online_course_student_data_1!M871&gt;5),MEDIAN(online_course_student_data_1!M:M),online_course_student_data_1!M871)</f>
        <v>4</v>
      </c>
      <c r="N871" s="5" t="str">
        <f>IF(AND(Table2[[#This Row],[Completed]]="Yes",Table2[[#This Row],[Feedback_Rating]]&gt;=4),"Yes","No")</f>
        <v>Yes</v>
      </c>
      <c r="O871" t="s">
        <v>3455</v>
      </c>
      <c r="P871">
        <f>LEN(Table2[[#This Row],[Session_Attendance]])-LEN(SUBSTITUTE(Table2[[#This Row],[Session_Attendance]],",",""))+1</f>
        <v>4</v>
      </c>
      <c r="Q871" t="str" cm="1">
        <f t="array" ref="Q871">_xlfn.IFS(AND(18&lt;=F871,F871&lt;=22),"Student",AND(23&lt;=F871,F871&lt;=30),"Early Career",AND(31&lt;=F871,F871&lt;=40),"Mid Career",TRUE,"Senior")</f>
        <v>Senior</v>
      </c>
      <c r="R871" t="str" cm="1">
        <f t="array" ref="R871">_xlfn.IFS(AND(0&lt;=J871+K871,J871+K871&lt;=5),"Low",AND(5&lt;=J871+K871,J871+K871&lt;=15),"Medium",TRUE,"High")</f>
        <v>High</v>
      </c>
    </row>
    <row r="872" spans="1:18" x14ac:dyDescent="0.3">
      <c r="A872" s="2" t="s">
        <v>3456</v>
      </c>
      <c r="B872" s="5" t="str">
        <f>PROPER(online_course_student_data_1!B872)</f>
        <v>Donna Ritter</v>
      </c>
      <c r="C872" t="s">
        <v>3458</v>
      </c>
      <c r="D872" s="5" t="s">
        <v>91</v>
      </c>
      <c r="E872" s="5" t="s">
        <v>85</v>
      </c>
      <c r="F872" s="6">
        <f>IF(OR(ISBLANK(online_course_student_data_1!F872),online_course_student_data_1!F872=0),FLOOR(AVERAGE(online_course_student_data_1!F:F),1),online_course_student_data_1!F872)</f>
        <v>15</v>
      </c>
      <c r="G872" s="1">
        <v>44827</v>
      </c>
      <c r="H872" s="5" t="s">
        <v>152</v>
      </c>
      <c r="I872" s="5" t="s">
        <v>56</v>
      </c>
      <c r="J872" s="6">
        <f>IF(online_course_student_data_1!J872&lt;1,online_course_student_data_1!J872*100,online_course_student_data_1!J872)</f>
        <v>77</v>
      </c>
      <c r="K872">
        <f>IF(online_course_student_data_1!K872&gt;10,online_course_student_data_1!K872/60,online_course_student_data_1!K872)</f>
        <v>1</v>
      </c>
      <c r="L872" t="s">
        <v>29</v>
      </c>
      <c r="M872" s="6">
        <f>IF(OR(ISBLANK(online_course_student_data_1!M872),online_course_student_data_1!M872&gt;5),MEDIAN(online_course_student_data_1!M:M),online_course_student_data_1!M872)</f>
        <v>2</v>
      </c>
      <c r="N872" s="5" t="str">
        <f>IF(AND(Table2[[#This Row],[Completed]]="Yes",Table2[[#This Row],[Feedback_Rating]]&gt;=4),"Yes","No")</f>
        <v>No</v>
      </c>
      <c r="O872" t="s">
        <v>3459</v>
      </c>
      <c r="P872">
        <f>LEN(Table2[[#This Row],[Session_Attendance]])-LEN(SUBSTITUTE(Table2[[#This Row],[Session_Attendance]],",",""))+1</f>
        <v>1</v>
      </c>
      <c r="Q872" t="str" cm="1">
        <f t="array" ref="Q872">_xlfn.IFS(AND(18&lt;=F872,F872&lt;=22),"Student",AND(23&lt;=F872,F872&lt;=30),"Early Career",AND(31&lt;=F872,F872&lt;=40),"Mid Career",TRUE,"Senior")</f>
        <v>Senior</v>
      </c>
      <c r="R872" t="str" cm="1">
        <f t="array" ref="R872">_xlfn.IFS(AND(0&lt;=J872+K872,J872+K872&lt;=5),"Low",AND(5&lt;=J872+K872,J872+K872&lt;=15),"Medium",TRUE,"High")</f>
        <v>High</v>
      </c>
    </row>
    <row r="873" spans="1:18" x14ac:dyDescent="0.3">
      <c r="A873" s="3" t="s">
        <v>3460</v>
      </c>
      <c r="B873" s="5" t="str">
        <f>PROPER(online_course_student_data_1!B873)</f>
        <v>Tammy Anderson</v>
      </c>
      <c r="C873" t="s">
        <v>3462</v>
      </c>
      <c r="D873" s="5" t="s">
        <v>17</v>
      </c>
      <c r="E873" s="5" t="s">
        <v>70</v>
      </c>
      <c r="F873" s="6">
        <f>IF(OR(ISBLANK(online_course_student_data_1!F873),online_course_student_data_1!F873=0),FLOOR(AVERAGE(online_course_student_data_1!F:F),1),online_course_student_data_1!F873)</f>
        <v>15</v>
      </c>
      <c r="G873" s="1">
        <v>45062</v>
      </c>
      <c r="H873" s="5" t="s">
        <v>110</v>
      </c>
      <c r="I873" s="5" t="s">
        <v>56</v>
      </c>
      <c r="J873" s="6">
        <f>IF(online_course_student_data_1!J873&lt;1,online_course_student_data_1!J873*100,online_course_student_data_1!J873)</f>
        <v>25</v>
      </c>
      <c r="K873">
        <f>IF(online_course_student_data_1!K873&gt;10,online_course_student_data_1!K873/60,online_course_student_data_1!K873)</f>
        <v>2</v>
      </c>
      <c r="L873" t="s">
        <v>36</v>
      </c>
      <c r="M873" s="6">
        <f>IF(OR(ISBLANK(online_course_student_data_1!M873),online_course_student_data_1!M873&gt;5),MEDIAN(online_course_student_data_1!M:M),online_course_student_data_1!M873)</f>
        <v>1</v>
      </c>
      <c r="N873" s="5" t="str">
        <f>IF(AND(Table2[[#This Row],[Completed]]="Yes",Table2[[#This Row],[Feedback_Rating]]&gt;=4),"Yes","No")</f>
        <v>No</v>
      </c>
      <c r="O873" t="s">
        <v>3463</v>
      </c>
      <c r="P873">
        <f>LEN(Table2[[#This Row],[Session_Attendance]])-LEN(SUBSTITUTE(Table2[[#This Row],[Session_Attendance]],",",""))+1</f>
        <v>1</v>
      </c>
      <c r="Q873" t="str" cm="1">
        <f t="array" ref="Q873">_xlfn.IFS(AND(18&lt;=F873,F873&lt;=22),"Student",AND(23&lt;=F873,F873&lt;=30),"Early Career",AND(31&lt;=F873,F873&lt;=40),"Mid Career",TRUE,"Senior")</f>
        <v>Senior</v>
      </c>
      <c r="R873" t="str" cm="1">
        <f t="array" ref="R873">_xlfn.IFS(AND(0&lt;=J873+K873,J873+K873&lt;=5),"Low",AND(5&lt;=J873+K873,J873+K873&lt;=15),"Medium",TRUE,"High")</f>
        <v>High</v>
      </c>
    </row>
    <row r="874" spans="1:18" x14ac:dyDescent="0.3">
      <c r="A874" s="2" t="s">
        <v>3464</v>
      </c>
      <c r="B874" s="5" t="str">
        <f>PROPER(online_course_student_data_1!B874)</f>
        <v>Matthew Patton</v>
      </c>
      <c r="C874" t="s">
        <v>4733</v>
      </c>
      <c r="D874" s="5" t="s">
        <v>17</v>
      </c>
      <c r="E874" s="5" t="s">
        <v>70</v>
      </c>
      <c r="F874" s="6">
        <f>IF(OR(ISBLANK(online_course_student_data_1!F874),online_course_student_data_1!F874=0),FLOOR(AVERAGE(online_course_student_data_1!F:F),1),online_course_student_data_1!F874)</f>
        <v>15</v>
      </c>
      <c r="G874" s="1">
        <v>45545</v>
      </c>
      <c r="H874" s="5" t="s">
        <v>65</v>
      </c>
      <c r="I874" s="5" t="s">
        <v>28</v>
      </c>
      <c r="J874" s="6">
        <f>IF(online_course_student_data_1!J874&lt;1,online_course_student_data_1!J874*100,online_course_student_data_1!J874)</f>
        <v>68</v>
      </c>
      <c r="K874">
        <f>IF(online_course_student_data_1!K874&gt;10,online_course_student_data_1!K874/60,online_course_student_data_1!K874)</f>
        <v>2</v>
      </c>
      <c r="L874" t="s">
        <v>36</v>
      </c>
      <c r="M874" s="6">
        <f>IF(OR(ISBLANK(online_course_student_data_1!M874),online_course_student_data_1!M874&gt;5),MEDIAN(online_course_student_data_1!M:M),online_course_student_data_1!M874)</f>
        <v>5</v>
      </c>
      <c r="N874" s="5" t="str">
        <f>IF(AND(Table2[[#This Row],[Completed]]="Yes",Table2[[#This Row],[Feedback_Rating]]&gt;=4),"Yes","No")</f>
        <v>No</v>
      </c>
      <c r="O874" t="s">
        <v>3466</v>
      </c>
      <c r="P874">
        <f>LEN(Table2[[#This Row],[Session_Attendance]])-LEN(SUBSTITUTE(Table2[[#This Row],[Session_Attendance]],",",""))+1</f>
        <v>8</v>
      </c>
      <c r="Q874" t="str" cm="1">
        <f t="array" ref="Q874">_xlfn.IFS(AND(18&lt;=F874,F874&lt;=22),"Student",AND(23&lt;=F874,F874&lt;=30),"Early Career",AND(31&lt;=F874,F874&lt;=40),"Mid Career",TRUE,"Senior")</f>
        <v>Senior</v>
      </c>
      <c r="R874" t="str" cm="1">
        <f t="array" ref="R874">_xlfn.IFS(AND(0&lt;=J874+K874,J874+K874&lt;=5),"Low",AND(5&lt;=J874+K874,J874+K874&lt;=15),"Medium",TRUE,"High")</f>
        <v>High</v>
      </c>
    </row>
    <row r="875" spans="1:18" x14ac:dyDescent="0.3">
      <c r="A875" s="3" t="s">
        <v>3467</v>
      </c>
      <c r="B875" s="5" t="str">
        <f>PROPER(online_course_student_data_1!B875)</f>
        <v>Sara Abbott</v>
      </c>
      <c r="C875" t="s">
        <v>3469</v>
      </c>
      <c r="D875" s="5" t="s">
        <v>91</v>
      </c>
      <c r="E875" s="5" t="s">
        <v>26</v>
      </c>
      <c r="F875" s="6">
        <f>IF(OR(ISBLANK(online_course_student_data_1!F875),online_course_student_data_1!F875=0),FLOOR(AVERAGE(online_course_student_data_1!F:F),1),online_course_student_data_1!F875)</f>
        <v>15</v>
      </c>
      <c r="G875" s="1">
        <v>45602</v>
      </c>
      <c r="H875" s="5" t="s">
        <v>141</v>
      </c>
      <c r="I875" s="5" t="s">
        <v>142</v>
      </c>
      <c r="J875" s="6">
        <f>IF(online_course_student_data_1!J875&lt;1,online_course_student_data_1!J875*100,online_course_student_data_1!J875)</f>
        <v>57</v>
      </c>
      <c r="K875">
        <f>IF(online_course_student_data_1!K875&gt;10,online_course_student_data_1!K875/60,online_course_student_data_1!K875)</f>
        <v>2</v>
      </c>
      <c r="L875" t="s">
        <v>29</v>
      </c>
      <c r="M875" s="6">
        <f>IF(OR(ISBLANK(online_course_student_data_1!M875),online_course_student_data_1!M875&gt;5),MEDIAN(online_course_student_data_1!M:M),online_course_student_data_1!M875)</f>
        <v>3</v>
      </c>
      <c r="N875" s="5" t="str">
        <f>IF(AND(Table2[[#This Row],[Completed]]="Yes",Table2[[#This Row],[Feedback_Rating]]&gt;=4),"Yes","No")</f>
        <v>No</v>
      </c>
      <c r="O875" t="s">
        <v>3470</v>
      </c>
      <c r="P875">
        <f>LEN(Table2[[#This Row],[Session_Attendance]])-LEN(SUBSTITUTE(Table2[[#This Row],[Session_Attendance]],",",""))+1</f>
        <v>1</v>
      </c>
      <c r="Q875" t="str" cm="1">
        <f t="array" ref="Q875">_xlfn.IFS(AND(18&lt;=F875,F875&lt;=22),"Student",AND(23&lt;=F875,F875&lt;=30),"Early Career",AND(31&lt;=F875,F875&lt;=40),"Mid Career",TRUE,"Senior")</f>
        <v>Senior</v>
      </c>
      <c r="R875" t="str" cm="1">
        <f t="array" ref="R875">_xlfn.IFS(AND(0&lt;=J875+K875,J875+K875&lt;=5),"Low",AND(5&lt;=J875+K875,J875+K875&lt;=15),"Medium",TRUE,"High")</f>
        <v>High</v>
      </c>
    </row>
    <row r="876" spans="1:18" x14ac:dyDescent="0.3">
      <c r="A876" s="2" t="s">
        <v>3471</v>
      </c>
      <c r="B876" s="5" t="str">
        <f>PROPER(online_course_student_data_1!B876)</f>
        <v>Claudia Brown</v>
      </c>
      <c r="C876" t="s">
        <v>3473</v>
      </c>
      <c r="D876" s="5" t="s">
        <v>17</v>
      </c>
      <c r="E876" s="5" t="s">
        <v>26</v>
      </c>
      <c r="F876" s="6">
        <f>IF(OR(ISBLANK(online_course_student_data_1!F876),online_course_student_data_1!F876=0),FLOOR(AVERAGE(online_course_student_data_1!F:F),1),online_course_student_data_1!F876)</f>
        <v>15</v>
      </c>
      <c r="G876" s="1">
        <v>44715</v>
      </c>
      <c r="H876" s="5" t="s">
        <v>86</v>
      </c>
      <c r="I876" s="5" t="s">
        <v>28</v>
      </c>
      <c r="J876" s="6">
        <f>IF(online_course_student_data_1!J876&lt;1,online_course_student_data_1!J876*100,online_course_student_data_1!J876)</f>
        <v>10</v>
      </c>
      <c r="K876">
        <f>IF(online_course_student_data_1!K876&gt;10,online_course_student_data_1!K876/60,online_course_student_data_1!K876)</f>
        <v>2</v>
      </c>
      <c r="L876" t="s">
        <v>29</v>
      </c>
      <c r="M876" s="6">
        <f>IF(OR(ISBLANK(online_course_student_data_1!M876),online_course_student_data_1!M876&gt;5),MEDIAN(online_course_student_data_1!M:M),online_course_student_data_1!M876)</f>
        <v>2</v>
      </c>
      <c r="N876" s="5" t="str">
        <f>IF(AND(Table2[[#This Row],[Completed]]="Yes",Table2[[#This Row],[Feedback_Rating]]&gt;=4),"Yes","No")</f>
        <v>No</v>
      </c>
      <c r="O876" t="s">
        <v>3474</v>
      </c>
      <c r="P876">
        <f>LEN(Table2[[#This Row],[Session_Attendance]])-LEN(SUBSTITUTE(Table2[[#This Row],[Session_Attendance]],",",""))+1</f>
        <v>4</v>
      </c>
      <c r="Q876" t="str" cm="1">
        <f t="array" ref="Q876">_xlfn.IFS(AND(18&lt;=F876,F876&lt;=22),"Student",AND(23&lt;=F876,F876&lt;=30),"Early Career",AND(31&lt;=F876,F876&lt;=40),"Mid Career",TRUE,"Senior")</f>
        <v>Senior</v>
      </c>
      <c r="R876" t="str" cm="1">
        <f t="array" ref="R876">_xlfn.IFS(AND(0&lt;=J876+K876,J876+K876&lt;=5),"Low",AND(5&lt;=J876+K876,J876+K876&lt;=15),"Medium",TRUE,"High")</f>
        <v>Medium</v>
      </c>
    </row>
    <row r="877" spans="1:18" x14ac:dyDescent="0.3">
      <c r="A877" s="3" t="s">
        <v>3475</v>
      </c>
      <c r="B877" s="5" t="str">
        <f>PROPER(online_course_student_data_1!B877)</f>
        <v>Bridget Williamson</v>
      </c>
      <c r="C877" t="s">
        <v>3477</v>
      </c>
      <c r="D877" s="5" t="s">
        <v>17</v>
      </c>
      <c r="E877" s="5" t="s">
        <v>26</v>
      </c>
      <c r="F877" s="6">
        <f>IF(OR(ISBLANK(online_course_student_data_1!F877),online_course_student_data_1!F877=0),FLOOR(AVERAGE(online_course_student_data_1!F:F),1),online_course_student_data_1!F877)</f>
        <v>15</v>
      </c>
      <c r="G877" s="1">
        <v>45061</v>
      </c>
      <c r="H877" s="5" t="s">
        <v>34</v>
      </c>
      <c r="I877" s="5" t="s">
        <v>35</v>
      </c>
      <c r="J877" s="6">
        <f>IF(online_course_student_data_1!J877&lt;1,online_course_student_data_1!J877*100,online_course_student_data_1!J877)</f>
        <v>76</v>
      </c>
      <c r="K877">
        <f>IF(online_course_student_data_1!K877&gt;10,online_course_student_data_1!K877/60,online_course_student_data_1!K877)</f>
        <v>2</v>
      </c>
      <c r="L877" t="s">
        <v>29</v>
      </c>
      <c r="M877" s="6">
        <f>IF(OR(ISBLANK(online_course_student_data_1!M877),online_course_student_data_1!M877&gt;5),MEDIAN(online_course_student_data_1!M:M),online_course_student_data_1!M877)</f>
        <v>4</v>
      </c>
      <c r="N877" s="5" t="str">
        <f>IF(AND(Table2[[#This Row],[Completed]]="Yes",Table2[[#This Row],[Feedback_Rating]]&gt;=4),"Yes","No")</f>
        <v>Yes</v>
      </c>
      <c r="O877" t="s">
        <v>3478</v>
      </c>
      <c r="P877">
        <f>LEN(Table2[[#This Row],[Session_Attendance]])-LEN(SUBSTITUTE(Table2[[#This Row],[Session_Attendance]],",",""))+1</f>
        <v>1</v>
      </c>
      <c r="Q877" t="str" cm="1">
        <f t="array" ref="Q877">_xlfn.IFS(AND(18&lt;=F877,F877&lt;=22),"Student",AND(23&lt;=F877,F877&lt;=30),"Early Career",AND(31&lt;=F877,F877&lt;=40),"Mid Career",TRUE,"Senior")</f>
        <v>Senior</v>
      </c>
      <c r="R877" t="str" cm="1">
        <f t="array" ref="R877">_xlfn.IFS(AND(0&lt;=J877+K877,J877+K877&lt;=5),"Low",AND(5&lt;=J877+K877,J877+K877&lt;=15),"Medium",TRUE,"High")</f>
        <v>High</v>
      </c>
    </row>
    <row r="878" spans="1:18" x14ac:dyDescent="0.3">
      <c r="A878" s="2" t="s">
        <v>3479</v>
      </c>
      <c r="B878" s="5" t="str">
        <f>PROPER(online_course_student_data_1!B878)</f>
        <v>David Gregory</v>
      </c>
      <c r="C878" t="s">
        <v>3481</v>
      </c>
      <c r="D878" s="5" t="s">
        <v>17</v>
      </c>
      <c r="E878" s="5" t="s">
        <v>70</v>
      </c>
      <c r="F878" s="6">
        <f>IF(OR(ISBLANK(online_course_student_data_1!F878),online_course_student_data_1!F878=0),FLOOR(AVERAGE(online_course_student_data_1!F:F),1),online_course_student_data_1!F878)</f>
        <v>40</v>
      </c>
      <c r="G878" s="1">
        <v>45012</v>
      </c>
      <c r="H878" s="5" t="s">
        <v>165</v>
      </c>
      <c r="I878" s="5" t="s">
        <v>142</v>
      </c>
      <c r="J878" s="6">
        <f>IF(online_course_student_data_1!J878&lt;1,online_course_student_data_1!J878*100,online_course_student_data_1!J878)</f>
        <v>71</v>
      </c>
      <c r="K878">
        <f>IF(online_course_student_data_1!K878&gt;10,online_course_student_data_1!K878/60,online_course_student_data_1!K878)</f>
        <v>1</v>
      </c>
      <c r="L878" t="s">
        <v>29</v>
      </c>
      <c r="M878" s="6">
        <f>IF(OR(ISBLANK(online_course_student_data_1!M878),online_course_student_data_1!M878&gt;5),MEDIAN(online_course_student_data_1!M:M),online_course_student_data_1!M878)</f>
        <v>4</v>
      </c>
      <c r="N878" s="5" t="str">
        <f>IF(AND(Table2[[#This Row],[Completed]]="Yes",Table2[[#This Row],[Feedback_Rating]]&gt;=4),"Yes","No")</f>
        <v>Yes</v>
      </c>
      <c r="O878" t="s">
        <v>3482</v>
      </c>
      <c r="P878">
        <f>LEN(Table2[[#This Row],[Session_Attendance]])-LEN(SUBSTITUTE(Table2[[#This Row],[Session_Attendance]],",",""))+1</f>
        <v>8</v>
      </c>
      <c r="Q878" t="str" cm="1">
        <f t="array" ref="Q878">_xlfn.IFS(AND(18&lt;=F878,F878&lt;=22),"Student",AND(23&lt;=F878,F878&lt;=30),"Early Career",AND(31&lt;=F878,F878&lt;=40),"Mid Career",TRUE,"Senior")</f>
        <v>Mid Career</v>
      </c>
      <c r="R878" t="str" cm="1">
        <f t="array" ref="R878">_xlfn.IFS(AND(0&lt;=J878+K878,J878+K878&lt;=5),"Low",AND(5&lt;=J878+K878,J878+K878&lt;=15),"Medium",TRUE,"High")</f>
        <v>High</v>
      </c>
    </row>
    <row r="879" spans="1:18" x14ac:dyDescent="0.3">
      <c r="A879" s="3" t="s">
        <v>3483</v>
      </c>
      <c r="B879" s="5" t="str">
        <f>PROPER(online_course_student_data_1!B879)</f>
        <v>Gabriel Watson</v>
      </c>
      <c r="C879" t="s">
        <v>3485</v>
      </c>
      <c r="D879" s="5" t="s">
        <v>17</v>
      </c>
      <c r="E879" s="5" t="s">
        <v>48</v>
      </c>
      <c r="F879" s="6">
        <f>IF(OR(ISBLANK(online_course_student_data_1!F879),online_course_student_data_1!F879=0),FLOOR(AVERAGE(online_course_student_data_1!F:F),1),online_course_student_data_1!F879)</f>
        <v>15</v>
      </c>
      <c r="G879" s="1">
        <v>45445</v>
      </c>
      <c r="H879" s="5" t="s">
        <v>141</v>
      </c>
      <c r="I879" s="5" t="s">
        <v>142</v>
      </c>
      <c r="J879" s="6">
        <f>IF(online_course_student_data_1!J879&lt;1,online_course_student_data_1!J879*100,online_course_student_data_1!J879)</f>
        <v>14.000000000000002</v>
      </c>
      <c r="K879">
        <f>IF(online_course_student_data_1!K879&gt;10,online_course_student_data_1!K879/60,online_course_student_data_1!K879)</f>
        <v>1.5</v>
      </c>
      <c r="L879" t="s">
        <v>29</v>
      </c>
      <c r="M879" s="6">
        <f>IF(OR(ISBLANK(online_course_student_data_1!M879),online_course_student_data_1!M879&gt;5),MEDIAN(online_course_student_data_1!M:M),online_course_student_data_1!M879)</f>
        <v>1</v>
      </c>
      <c r="N879" s="5" t="str">
        <f>IF(AND(Table2[[#This Row],[Completed]]="Yes",Table2[[#This Row],[Feedback_Rating]]&gt;=4),"Yes","No")</f>
        <v>No</v>
      </c>
      <c r="O879" t="s">
        <v>3486</v>
      </c>
      <c r="P879">
        <f>LEN(Table2[[#This Row],[Session_Attendance]])-LEN(SUBSTITUTE(Table2[[#This Row],[Session_Attendance]],",",""))+1</f>
        <v>2</v>
      </c>
      <c r="Q879" t="str" cm="1">
        <f t="array" ref="Q879">_xlfn.IFS(AND(18&lt;=F879,F879&lt;=22),"Student",AND(23&lt;=F879,F879&lt;=30),"Early Career",AND(31&lt;=F879,F879&lt;=40),"Mid Career",TRUE,"Senior")</f>
        <v>Senior</v>
      </c>
      <c r="R879" t="str" cm="1">
        <f t="array" ref="R879">_xlfn.IFS(AND(0&lt;=J879+K879,J879+K879&lt;=5),"Low",AND(5&lt;=J879+K879,J879+K879&lt;=15),"Medium",TRUE,"High")</f>
        <v>High</v>
      </c>
    </row>
    <row r="880" spans="1:18" x14ac:dyDescent="0.3">
      <c r="A880" s="2" t="s">
        <v>3487</v>
      </c>
      <c r="B880" s="5" t="str">
        <f>PROPER(online_course_student_data_1!B880)</f>
        <v>Jason Pearson</v>
      </c>
      <c r="C880" t="s">
        <v>3489</v>
      </c>
      <c r="D880" s="5" t="s">
        <v>17</v>
      </c>
      <c r="E880" s="5" t="s">
        <v>48</v>
      </c>
      <c r="F880" s="6">
        <f>IF(OR(ISBLANK(online_course_student_data_1!F880),online_course_student_data_1!F880=0),FLOOR(AVERAGE(online_course_student_data_1!F:F),1),online_course_student_data_1!F880)</f>
        <v>15</v>
      </c>
      <c r="G880" s="1">
        <v>44696</v>
      </c>
      <c r="H880" s="5" t="s">
        <v>34</v>
      </c>
      <c r="I880" s="5" t="s">
        <v>35</v>
      </c>
      <c r="J880" s="6">
        <f>IF(online_course_student_data_1!J880&lt;1,online_course_student_data_1!J880*100,online_course_student_data_1!J880)</f>
        <v>86</v>
      </c>
      <c r="K880">
        <f>IF(online_course_student_data_1!K880&gt;10,online_course_student_data_1!K880/60,online_course_student_data_1!K880)</f>
        <v>2</v>
      </c>
      <c r="L880" t="s">
        <v>36</v>
      </c>
      <c r="M880" s="6">
        <f>IF(OR(ISBLANK(online_course_student_data_1!M880),online_course_student_data_1!M880&gt;5),MEDIAN(online_course_student_data_1!M:M),online_course_student_data_1!M880)</f>
        <v>3</v>
      </c>
      <c r="N880" s="5" t="str">
        <f>IF(AND(Table2[[#This Row],[Completed]]="Yes",Table2[[#This Row],[Feedback_Rating]]&gt;=4),"Yes","No")</f>
        <v>No</v>
      </c>
      <c r="O880" t="s">
        <v>3490</v>
      </c>
      <c r="P880">
        <f>LEN(Table2[[#This Row],[Session_Attendance]])-LEN(SUBSTITUTE(Table2[[#This Row],[Session_Attendance]],",",""))+1</f>
        <v>7</v>
      </c>
      <c r="Q880" t="str" cm="1">
        <f t="array" ref="Q880">_xlfn.IFS(AND(18&lt;=F880,F880&lt;=22),"Student",AND(23&lt;=F880,F880&lt;=30),"Early Career",AND(31&lt;=F880,F880&lt;=40),"Mid Career",TRUE,"Senior")</f>
        <v>Senior</v>
      </c>
      <c r="R880" t="str" cm="1">
        <f t="array" ref="R880">_xlfn.IFS(AND(0&lt;=J880+K880,J880+K880&lt;=5),"Low",AND(5&lt;=J880+K880,J880+K880&lt;=15),"Medium",TRUE,"High")</f>
        <v>High</v>
      </c>
    </row>
    <row r="881" spans="1:18" x14ac:dyDescent="0.3">
      <c r="A881" s="3" t="s">
        <v>3491</v>
      </c>
      <c r="B881" s="5" t="str">
        <f>PROPER(online_course_student_data_1!B881)</f>
        <v>Lee Morton</v>
      </c>
      <c r="C881" t="s">
        <v>3493</v>
      </c>
      <c r="D881" s="5" t="s">
        <v>91</v>
      </c>
      <c r="E881" s="5" t="s">
        <v>48</v>
      </c>
      <c r="F881" s="6">
        <f>IF(OR(ISBLANK(online_course_student_data_1!F881),online_course_student_data_1!F881=0),FLOOR(AVERAGE(online_course_student_data_1!F:F),1),online_course_student_data_1!F881)</f>
        <v>15</v>
      </c>
      <c r="G881" s="1">
        <v>45109</v>
      </c>
      <c r="H881" s="5" t="s">
        <v>27</v>
      </c>
      <c r="I881" s="5" t="s">
        <v>28</v>
      </c>
      <c r="J881" s="6">
        <f>IF(online_course_student_data_1!J881&lt;1,online_course_student_data_1!J881*100,online_course_student_data_1!J881)</f>
        <v>60</v>
      </c>
      <c r="K881">
        <f>IF(online_course_student_data_1!K881&gt;10,online_course_student_data_1!K881/60,online_course_student_data_1!K881)</f>
        <v>0.75</v>
      </c>
      <c r="L881" t="s">
        <v>29</v>
      </c>
      <c r="M881" s="6">
        <f>IF(OR(ISBLANK(online_course_student_data_1!M881),online_course_student_data_1!M881&gt;5),MEDIAN(online_course_student_data_1!M:M),online_course_student_data_1!M881)</f>
        <v>4</v>
      </c>
      <c r="N881" s="5" t="str">
        <f>IF(AND(Table2[[#This Row],[Completed]]="Yes",Table2[[#This Row],[Feedback_Rating]]&gt;=4),"Yes","No")</f>
        <v>Yes</v>
      </c>
      <c r="O881" t="s">
        <v>3494</v>
      </c>
      <c r="P881">
        <f>LEN(Table2[[#This Row],[Session_Attendance]])-LEN(SUBSTITUTE(Table2[[#This Row],[Session_Attendance]],",",""))+1</f>
        <v>6</v>
      </c>
      <c r="Q881" t="str" cm="1">
        <f t="array" ref="Q881">_xlfn.IFS(AND(18&lt;=F881,F881&lt;=22),"Student",AND(23&lt;=F881,F881&lt;=30),"Early Career",AND(31&lt;=F881,F881&lt;=40),"Mid Career",TRUE,"Senior")</f>
        <v>Senior</v>
      </c>
      <c r="R881" t="str" cm="1">
        <f t="array" ref="R881">_xlfn.IFS(AND(0&lt;=J881+K881,J881+K881&lt;=5),"Low",AND(5&lt;=J881+K881,J881+K881&lt;=15),"Medium",TRUE,"High")</f>
        <v>High</v>
      </c>
    </row>
    <row r="882" spans="1:18" x14ac:dyDescent="0.3">
      <c r="A882" s="2" t="s">
        <v>3495</v>
      </c>
      <c r="B882" s="5" t="str">
        <f>PROPER(online_course_student_data_1!B882)</f>
        <v>Billy Walls</v>
      </c>
      <c r="C882" t="s">
        <v>3497</v>
      </c>
      <c r="D882" s="5" t="s">
        <v>17</v>
      </c>
      <c r="E882" s="5" t="s">
        <v>26</v>
      </c>
      <c r="F882" s="6">
        <f>IF(OR(ISBLANK(online_course_student_data_1!F882),online_course_student_data_1!F882=0),FLOOR(AVERAGE(online_course_student_data_1!F:F),1),online_course_student_data_1!F882)</f>
        <v>15</v>
      </c>
      <c r="G882" s="1">
        <v>44891</v>
      </c>
      <c r="H882" s="5" t="s">
        <v>49</v>
      </c>
      <c r="I882" s="5" t="s">
        <v>35</v>
      </c>
      <c r="J882" s="6">
        <f>IF(online_course_student_data_1!J882&lt;1,online_course_student_data_1!J882*100,online_course_student_data_1!J882)</f>
        <v>0</v>
      </c>
      <c r="K882">
        <f>IF(online_course_student_data_1!K882&gt;10,online_course_student_data_1!K882/60,online_course_student_data_1!K882)</f>
        <v>1.5</v>
      </c>
      <c r="L882" t="s">
        <v>29</v>
      </c>
      <c r="M882" s="6">
        <f>IF(OR(ISBLANK(online_course_student_data_1!M882),online_course_student_data_1!M882&gt;5),MEDIAN(online_course_student_data_1!M:M),online_course_student_data_1!M882)</f>
        <v>3</v>
      </c>
      <c r="N882" s="5" t="str">
        <f>IF(AND(Table2[[#This Row],[Completed]]="Yes",Table2[[#This Row],[Feedback_Rating]]&gt;=4),"Yes","No")</f>
        <v>No</v>
      </c>
      <c r="O882" t="s">
        <v>3498</v>
      </c>
      <c r="P882">
        <f>LEN(Table2[[#This Row],[Session_Attendance]])-LEN(SUBSTITUTE(Table2[[#This Row],[Session_Attendance]],",",""))+1</f>
        <v>3</v>
      </c>
      <c r="Q882" t="str" cm="1">
        <f t="array" ref="Q882">_xlfn.IFS(AND(18&lt;=F882,F882&lt;=22),"Student",AND(23&lt;=F882,F882&lt;=30),"Early Career",AND(31&lt;=F882,F882&lt;=40),"Mid Career",TRUE,"Senior")</f>
        <v>Senior</v>
      </c>
      <c r="R882" t="str" cm="1">
        <f t="array" ref="R882">_xlfn.IFS(AND(0&lt;=J882+K882,J882+K882&lt;=5),"Low",AND(5&lt;=J882+K882,J882+K882&lt;=15),"Medium",TRUE,"High")</f>
        <v>Low</v>
      </c>
    </row>
    <row r="883" spans="1:18" x14ac:dyDescent="0.3">
      <c r="A883" s="3" t="s">
        <v>3499</v>
      </c>
      <c r="B883" s="5" t="str">
        <f>PROPER(online_course_student_data_1!B883)</f>
        <v>Susan Murphy</v>
      </c>
      <c r="C883" t="s">
        <v>4733</v>
      </c>
      <c r="D883" s="5" t="s">
        <v>17</v>
      </c>
      <c r="E883" s="5" t="s">
        <v>42</v>
      </c>
      <c r="F883" s="6">
        <f>IF(OR(ISBLANK(online_course_student_data_1!F883),online_course_student_data_1!F883=0),FLOOR(AVERAGE(online_course_student_data_1!F:F),1),online_course_student_data_1!F883)</f>
        <v>15</v>
      </c>
      <c r="G883" s="1">
        <v>45343</v>
      </c>
      <c r="H883" s="5" t="s">
        <v>110</v>
      </c>
      <c r="I883" s="5" t="s">
        <v>56</v>
      </c>
      <c r="J883" s="6">
        <f>IF(online_course_student_data_1!J883&lt;1,online_course_student_data_1!J883*100,online_course_student_data_1!J883)</f>
        <v>71</v>
      </c>
      <c r="K883">
        <f>IF(online_course_student_data_1!K883&gt;10,online_course_student_data_1!K883/60,online_course_student_data_1!K883)</f>
        <v>1.5</v>
      </c>
      <c r="L883" t="s">
        <v>29</v>
      </c>
      <c r="M883" s="6">
        <f>IF(OR(ISBLANK(online_course_student_data_1!M883),online_course_student_data_1!M883&gt;5),MEDIAN(online_course_student_data_1!M:M),online_course_student_data_1!M883)</f>
        <v>2</v>
      </c>
      <c r="N883" s="5" t="str">
        <f>IF(AND(Table2[[#This Row],[Completed]]="Yes",Table2[[#This Row],[Feedback_Rating]]&gt;=4),"Yes","No")</f>
        <v>No</v>
      </c>
      <c r="O883" t="s">
        <v>3501</v>
      </c>
      <c r="P883">
        <f>LEN(Table2[[#This Row],[Session_Attendance]])-LEN(SUBSTITUTE(Table2[[#This Row],[Session_Attendance]],",",""))+1</f>
        <v>3</v>
      </c>
      <c r="Q883" t="str" cm="1">
        <f t="array" ref="Q883">_xlfn.IFS(AND(18&lt;=F883,F883&lt;=22),"Student",AND(23&lt;=F883,F883&lt;=30),"Early Career",AND(31&lt;=F883,F883&lt;=40),"Mid Career",TRUE,"Senior")</f>
        <v>Senior</v>
      </c>
      <c r="R883" t="str" cm="1">
        <f t="array" ref="R883">_xlfn.IFS(AND(0&lt;=J883+K883,J883+K883&lt;=5),"Low",AND(5&lt;=J883+K883,J883+K883&lt;=15),"Medium",TRUE,"High")</f>
        <v>High</v>
      </c>
    </row>
    <row r="884" spans="1:18" x14ac:dyDescent="0.3">
      <c r="A884" s="2" t="s">
        <v>3502</v>
      </c>
      <c r="B884" s="5" t="str">
        <f>PROPER(online_course_student_data_1!B884)</f>
        <v>Melissa Wallace</v>
      </c>
      <c r="C884" t="s">
        <v>3504</v>
      </c>
      <c r="D884" s="5" t="s">
        <v>17</v>
      </c>
      <c r="E884" s="5" t="s">
        <v>85</v>
      </c>
      <c r="F884" s="6">
        <f>IF(OR(ISBLANK(online_course_student_data_1!F884),online_course_student_data_1!F884=0),FLOOR(AVERAGE(online_course_student_data_1!F:F),1),online_course_student_data_1!F884)</f>
        <v>26</v>
      </c>
      <c r="G884" s="1">
        <v>45220</v>
      </c>
      <c r="H884" s="5" t="s">
        <v>71</v>
      </c>
      <c r="I884" s="5" t="s">
        <v>35</v>
      </c>
      <c r="J884" s="6">
        <f>IF(online_course_student_data_1!J884&lt;1,online_course_student_data_1!J884*100,online_course_student_data_1!J884)</f>
        <v>82</v>
      </c>
      <c r="K884">
        <f>IF(online_course_student_data_1!K884&gt;10,online_course_student_data_1!K884/60,online_course_student_data_1!K884)</f>
        <v>2</v>
      </c>
      <c r="L884" t="s">
        <v>29</v>
      </c>
      <c r="M884" s="6">
        <f>IF(OR(ISBLANK(online_course_student_data_1!M884),online_course_student_data_1!M884&gt;5),MEDIAN(online_course_student_data_1!M:M),online_course_student_data_1!M884)</f>
        <v>4</v>
      </c>
      <c r="N884" s="5" t="str">
        <f>IF(AND(Table2[[#This Row],[Completed]]="Yes",Table2[[#This Row],[Feedback_Rating]]&gt;=4),"Yes","No")</f>
        <v>Yes</v>
      </c>
      <c r="O884" t="s">
        <v>3505</v>
      </c>
      <c r="P884">
        <f>LEN(Table2[[#This Row],[Session_Attendance]])-LEN(SUBSTITUTE(Table2[[#This Row],[Session_Attendance]],",",""))+1</f>
        <v>7</v>
      </c>
      <c r="Q884" t="str" cm="1">
        <f t="array" ref="Q884">_xlfn.IFS(AND(18&lt;=F884,F884&lt;=22),"Student",AND(23&lt;=F884,F884&lt;=30),"Early Career",AND(31&lt;=F884,F884&lt;=40),"Mid Career",TRUE,"Senior")</f>
        <v>Early Career</v>
      </c>
      <c r="R884" t="str" cm="1">
        <f t="array" ref="R884">_xlfn.IFS(AND(0&lt;=J884+K884,J884+K884&lt;=5),"Low",AND(5&lt;=J884+K884,J884+K884&lt;=15),"Medium",TRUE,"High")</f>
        <v>High</v>
      </c>
    </row>
    <row r="885" spans="1:18" x14ac:dyDescent="0.3">
      <c r="A885" s="3" t="s">
        <v>3506</v>
      </c>
      <c r="B885" s="5" t="str">
        <f>PROPER(online_course_student_data_1!B885)</f>
        <v>Jason Hudson</v>
      </c>
      <c r="C885" t="s">
        <v>3508</v>
      </c>
      <c r="D885" s="5" t="s">
        <v>17</v>
      </c>
      <c r="E885" s="5" t="s">
        <v>85</v>
      </c>
      <c r="F885" s="6">
        <f>IF(OR(ISBLANK(online_course_student_data_1!F885),online_course_student_data_1!F885=0),FLOOR(AVERAGE(online_course_student_data_1!F:F),1),online_course_student_data_1!F885)</f>
        <v>23</v>
      </c>
      <c r="G885" s="1">
        <v>45220</v>
      </c>
      <c r="H885" s="5" t="s">
        <v>141</v>
      </c>
      <c r="I885" s="5" t="s">
        <v>142</v>
      </c>
      <c r="J885" s="6">
        <f>IF(online_course_student_data_1!J885&lt;1,online_course_student_data_1!J885*100,online_course_student_data_1!J885)</f>
        <v>75</v>
      </c>
      <c r="K885">
        <f>IF(online_course_student_data_1!K885&gt;10,online_course_student_data_1!K885/60,online_course_student_data_1!K885)</f>
        <v>2</v>
      </c>
      <c r="L885" t="s">
        <v>36</v>
      </c>
      <c r="M885" s="6">
        <f>IF(OR(ISBLANK(online_course_student_data_1!M885),online_course_student_data_1!M885&gt;5),MEDIAN(online_course_student_data_1!M:M),online_course_student_data_1!M885)</f>
        <v>5</v>
      </c>
      <c r="N885" s="5" t="str">
        <f>IF(AND(Table2[[#This Row],[Completed]]="Yes",Table2[[#This Row],[Feedback_Rating]]&gt;=4),"Yes","No")</f>
        <v>No</v>
      </c>
      <c r="O885" t="s">
        <v>3505</v>
      </c>
      <c r="P885">
        <f>LEN(Table2[[#This Row],[Session_Attendance]])-LEN(SUBSTITUTE(Table2[[#This Row],[Session_Attendance]],",",""))+1</f>
        <v>7</v>
      </c>
      <c r="Q885" t="str" cm="1">
        <f t="array" ref="Q885">_xlfn.IFS(AND(18&lt;=F885,F885&lt;=22),"Student",AND(23&lt;=F885,F885&lt;=30),"Early Career",AND(31&lt;=F885,F885&lt;=40),"Mid Career",TRUE,"Senior")</f>
        <v>Early Career</v>
      </c>
      <c r="R885" t="str" cm="1">
        <f t="array" ref="R885">_xlfn.IFS(AND(0&lt;=J885+K885,J885+K885&lt;=5),"Low",AND(5&lt;=J885+K885,J885+K885&lt;=15),"Medium",TRUE,"High")</f>
        <v>High</v>
      </c>
    </row>
    <row r="886" spans="1:18" x14ac:dyDescent="0.3">
      <c r="A886" s="2" t="s">
        <v>3509</v>
      </c>
      <c r="B886" s="5" t="str">
        <f>PROPER(online_course_student_data_1!B886)</f>
        <v>Brittany Snyder</v>
      </c>
      <c r="C886" t="s">
        <v>3511</v>
      </c>
      <c r="D886" s="5" t="s">
        <v>91</v>
      </c>
      <c r="E886" s="5" t="s">
        <v>26</v>
      </c>
      <c r="F886" s="6">
        <f>IF(OR(ISBLANK(online_course_student_data_1!F886),online_course_student_data_1!F886=0),FLOOR(AVERAGE(online_course_student_data_1!F:F),1),online_course_student_data_1!F886)</f>
        <v>15</v>
      </c>
      <c r="G886" s="1">
        <v>45145</v>
      </c>
      <c r="H886" s="5" t="s">
        <v>43</v>
      </c>
      <c r="I886" s="5" t="s">
        <v>20</v>
      </c>
      <c r="J886" s="6">
        <f>IF(online_course_student_data_1!J886&lt;1,online_course_student_data_1!J886*100,online_course_student_data_1!J886)</f>
        <v>0</v>
      </c>
      <c r="K886">
        <f>IF(online_course_student_data_1!K886&gt;10,online_course_student_data_1!K886/60,online_course_student_data_1!K886)</f>
        <v>1.5</v>
      </c>
      <c r="L886" t="s">
        <v>36</v>
      </c>
      <c r="M886" s="6">
        <f>IF(OR(ISBLANK(online_course_student_data_1!M886),online_course_student_data_1!M886&gt;5),MEDIAN(online_course_student_data_1!M:M),online_course_student_data_1!M886)</f>
        <v>3</v>
      </c>
      <c r="N886" s="5" t="str">
        <f>IF(AND(Table2[[#This Row],[Completed]]="Yes",Table2[[#This Row],[Feedback_Rating]]&gt;=4),"Yes","No")</f>
        <v>No</v>
      </c>
      <c r="O886" t="s">
        <v>3512</v>
      </c>
      <c r="P886">
        <f>LEN(Table2[[#This Row],[Session_Attendance]])-LEN(SUBSTITUTE(Table2[[#This Row],[Session_Attendance]],",",""))+1</f>
        <v>3</v>
      </c>
      <c r="Q886" t="str" cm="1">
        <f t="array" ref="Q886">_xlfn.IFS(AND(18&lt;=F886,F886&lt;=22),"Student",AND(23&lt;=F886,F886&lt;=30),"Early Career",AND(31&lt;=F886,F886&lt;=40),"Mid Career",TRUE,"Senior")</f>
        <v>Senior</v>
      </c>
      <c r="R886" t="str" cm="1">
        <f t="array" ref="R886">_xlfn.IFS(AND(0&lt;=J886+K886,J886+K886&lt;=5),"Low",AND(5&lt;=J886+K886,J886+K886&lt;=15),"Medium",TRUE,"High")</f>
        <v>Low</v>
      </c>
    </row>
    <row r="887" spans="1:18" x14ac:dyDescent="0.3">
      <c r="A887" s="3" t="s">
        <v>3513</v>
      </c>
      <c r="B887" s="5" t="str">
        <f>PROPER(online_course_student_data_1!B887)</f>
        <v>Michael Fritz</v>
      </c>
      <c r="C887" t="s">
        <v>3515</v>
      </c>
      <c r="D887" s="5" t="s">
        <v>91</v>
      </c>
      <c r="E887" s="5" t="s">
        <v>26</v>
      </c>
      <c r="F887" s="6">
        <f>IF(OR(ISBLANK(online_course_student_data_1!F887),online_course_student_data_1!F887=0),FLOOR(AVERAGE(online_course_student_data_1!F:F),1),online_course_student_data_1!F887)</f>
        <v>15</v>
      </c>
      <c r="G887" s="1">
        <v>44814</v>
      </c>
      <c r="H887" s="5" t="s">
        <v>49</v>
      </c>
      <c r="I887" s="5" t="s">
        <v>35</v>
      </c>
      <c r="J887" s="6">
        <f>IF(online_course_student_data_1!J887&lt;1,online_course_student_data_1!J887*100,online_course_student_data_1!J887)</f>
        <v>48</v>
      </c>
      <c r="K887">
        <f>IF(online_course_student_data_1!K887&gt;10,online_course_student_data_1!K887/60,online_course_student_data_1!K887)</f>
        <v>1.5</v>
      </c>
      <c r="L887" t="s">
        <v>29</v>
      </c>
      <c r="M887" s="6">
        <f>IF(OR(ISBLANK(online_course_student_data_1!M887),online_course_student_data_1!M887&gt;5),MEDIAN(online_course_student_data_1!M:M),online_course_student_data_1!M887)</f>
        <v>4</v>
      </c>
      <c r="N887" s="5" t="str">
        <f>IF(AND(Table2[[#This Row],[Completed]]="Yes",Table2[[#This Row],[Feedback_Rating]]&gt;=4),"Yes","No")</f>
        <v>Yes</v>
      </c>
      <c r="O887" t="s">
        <v>3516</v>
      </c>
      <c r="P887">
        <f>LEN(Table2[[#This Row],[Session_Attendance]])-LEN(SUBSTITUTE(Table2[[#This Row],[Session_Attendance]],",",""))+1</f>
        <v>2</v>
      </c>
      <c r="Q887" t="str" cm="1">
        <f t="array" ref="Q887">_xlfn.IFS(AND(18&lt;=F887,F887&lt;=22),"Student",AND(23&lt;=F887,F887&lt;=30),"Early Career",AND(31&lt;=F887,F887&lt;=40),"Mid Career",TRUE,"Senior")</f>
        <v>Senior</v>
      </c>
      <c r="R887" t="str" cm="1">
        <f t="array" ref="R887">_xlfn.IFS(AND(0&lt;=J887+K887,J887+K887&lt;=5),"Low",AND(5&lt;=J887+K887,J887+K887&lt;=15),"Medium",TRUE,"High")</f>
        <v>High</v>
      </c>
    </row>
    <row r="888" spans="1:18" x14ac:dyDescent="0.3">
      <c r="A888" s="2" t="s">
        <v>3517</v>
      </c>
      <c r="B888" s="5" t="str">
        <f>PROPER(online_course_student_data_1!B888)</f>
        <v>Leslie Jensen</v>
      </c>
      <c r="C888" t="s">
        <v>3519</v>
      </c>
      <c r="D888" s="5" t="s">
        <v>91</v>
      </c>
      <c r="E888" s="5" t="s">
        <v>70</v>
      </c>
      <c r="F888" s="6">
        <f>IF(OR(ISBLANK(online_course_student_data_1!F888),online_course_student_data_1!F888=0),FLOOR(AVERAGE(online_course_student_data_1!F:F),1),online_course_student_data_1!F888)</f>
        <v>15</v>
      </c>
      <c r="G888" s="1">
        <v>45113</v>
      </c>
      <c r="H888" s="5" t="s">
        <v>229</v>
      </c>
      <c r="I888" s="5" t="s">
        <v>142</v>
      </c>
      <c r="J888" s="6">
        <f>IF(online_course_student_data_1!J888&lt;1,online_course_student_data_1!J888*100,online_course_student_data_1!J888)</f>
        <v>55.000000000000007</v>
      </c>
      <c r="K888">
        <f>IF(online_course_student_data_1!K888&gt;10,online_course_student_data_1!K888/60,online_course_student_data_1!K888)</f>
        <v>1</v>
      </c>
      <c r="L888" t="s">
        <v>36</v>
      </c>
      <c r="M888" s="6">
        <f>IF(OR(ISBLANK(online_course_student_data_1!M888),online_course_student_data_1!M888&gt;5),MEDIAN(online_course_student_data_1!M:M),online_course_student_data_1!M888)</f>
        <v>5</v>
      </c>
      <c r="N888" s="5" t="str">
        <f>IF(AND(Table2[[#This Row],[Completed]]="Yes",Table2[[#This Row],[Feedback_Rating]]&gt;=4),"Yes","No")</f>
        <v>No</v>
      </c>
      <c r="O888" t="s">
        <v>44</v>
      </c>
      <c r="P888">
        <f>LEN(Table2[[#This Row],[Session_Attendance]])-LEN(SUBSTITUTE(Table2[[#This Row],[Session_Attendance]],",",""))+1</f>
        <v>5</v>
      </c>
      <c r="Q888" t="str" cm="1">
        <f t="array" ref="Q888">_xlfn.IFS(AND(18&lt;=F888,F888&lt;=22),"Student",AND(23&lt;=F888,F888&lt;=30),"Early Career",AND(31&lt;=F888,F888&lt;=40),"Mid Career",TRUE,"Senior")</f>
        <v>Senior</v>
      </c>
      <c r="R888" t="str" cm="1">
        <f t="array" ref="R888">_xlfn.IFS(AND(0&lt;=J888+K888,J888+K888&lt;=5),"Low",AND(5&lt;=J888+K888,J888+K888&lt;=15),"Medium",TRUE,"High")</f>
        <v>High</v>
      </c>
    </row>
    <row r="889" spans="1:18" x14ac:dyDescent="0.3">
      <c r="A889" s="3" t="s">
        <v>3520</v>
      </c>
      <c r="B889" s="5" t="str">
        <f>PROPER(online_course_student_data_1!B889)</f>
        <v>Misty Lawrence</v>
      </c>
      <c r="C889" t="s">
        <v>3522</v>
      </c>
      <c r="D889" s="5" t="s">
        <v>17</v>
      </c>
      <c r="E889" s="5" t="s">
        <v>70</v>
      </c>
      <c r="F889" s="6">
        <f>IF(OR(ISBLANK(online_course_student_data_1!F889),online_course_student_data_1!F889=0),FLOOR(AVERAGE(online_course_student_data_1!F:F),1),online_course_student_data_1!F889)</f>
        <v>29</v>
      </c>
      <c r="G889" s="1">
        <v>45107</v>
      </c>
      <c r="H889" s="5" t="s">
        <v>294</v>
      </c>
      <c r="I889" s="5" t="s">
        <v>20</v>
      </c>
      <c r="J889" s="6">
        <f>IF(online_course_student_data_1!J889&lt;1,online_course_student_data_1!J889*100,online_course_student_data_1!J889)</f>
        <v>54</v>
      </c>
      <c r="K889">
        <f>IF(online_course_student_data_1!K889&gt;10,online_course_student_data_1!K889/60,online_course_student_data_1!K889)</f>
        <v>1</v>
      </c>
      <c r="L889" t="s">
        <v>29</v>
      </c>
      <c r="M889" s="6">
        <f>IF(OR(ISBLANK(online_course_student_data_1!M889),online_course_student_data_1!M889&gt;5),MEDIAN(online_course_student_data_1!M:M),online_course_student_data_1!M889)</f>
        <v>2</v>
      </c>
      <c r="N889" s="5" t="str">
        <f>IF(AND(Table2[[#This Row],[Completed]]="Yes",Table2[[#This Row],[Feedback_Rating]]&gt;=4),"Yes","No")</f>
        <v>No</v>
      </c>
      <c r="O889" t="s">
        <v>3523</v>
      </c>
      <c r="P889">
        <f>LEN(Table2[[#This Row],[Session_Attendance]])-LEN(SUBSTITUTE(Table2[[#This Row],[Session_Attendance]],",",""))+1</f>
        <v>8</v>
      </c>
      <c r="Q889" t="str" cm="1">
        <f t="array" ref="Q889">_xlfn.IFS(AND(18&lt;=F889,F889&lt;=22),"Student",AND(23&lt;=F889,F889&lt;=30),"Early Career",AND(31&lt;=F889,F889&lt;=40),"Mid Career",TRUE,"Senior")</f>
        <v>Early Career</v>
      </c>
      <c r="R889" t="str" cm="1">
        <f t="array" ref="R889">_xlfn.IFS(AND(0&lt;=J889+K889,J889+K889&lt;=5),"Low",AND(5&lt;=J889+K889,J889+K889&lt;=15),"Medium",TRUE,"High")</f>
        <v>High</v>
      </c>
    </row>
    <row r="890" spans="1:18" x14ac:dyDescent="0.3">
      <c r="A890" s="2" t="s">
        <v>3524</v>
      </c>
      <c r="B890" s="5" t="str">
        <f>PROPER(online_course_student_data_1!B890)</f>
        <v>Raymond Hall</v>
      </c>
      <c r="C890" t="s">
        <v>3526</v>
      </c>
      <c r="D890" s="5" t="s">
        <v>91</v>
      </c>
      <c r="E890" s="5" t="s">
        <v>26</v>
      </c>
      <c r="F890" s="6">
        <f>IF(OR(ISBLANK(online_course_student_data_1!F890),online_course_student_data_1!F890=0),FLOOR(AVERAGE(online_course_student_data_1!F:F),1),online_course_student_data_1!F890)</f>
        <v>15</v>
      </c>
      <c r="G890" s="1">
        <v>45339</v>
      </c>
      <c r="H890" s="5" t="s">
        <v>165</v>
      </c>
      <c r="I890" s="5" t="s">
        <v>142</v>
      </c>
      <c r="J890" s="6">
        <f>IF(online_course_student_data_1!J890&lt;1,online_course_student_data_1!J890*100,online_course_student_data_1!J890)</f>
        <v>75</v>
      </c>
      <c r="K890">
        <f>IF(online_course_student_data_1!K890&gt;10,online_course_student_data_1!K890/60,online_course_student_data_1!K890)</f>
        <v>0.75</v>
      </c>
      <c r="L890" t="s">
        <v>36</v>
      </c>
      <c r="M890" s="6">
        <f>IF(OR(ISBLANK(online_course_student_data_1!M890),online_course_student_data_1!M890&gt;5),MEDIAN(online_course_student_data_1!M:M),online_course_student_data_1!M890)</f>
        <v>3</v>
      </c>
      <c r="N890" s="5" t="str">
        <f>IF(AND(Table2[[#This Row],[Completed]]="Yes",Table2[[#This Row],[Feedback_Rating]]&gt;=4),"Yes","No")</f>
        <v>No</v>
      </c>
      <c r="O890" t="s">
        <v>3527</v>
      </c>
      <c r="P890">
        <f>LEN(Table2[[#This Row],[Session_Attendance]])-LEN(SUBSTITUTE(Table2[[#This Row],[Session_Attendance]],",",""))+1</f>
        <v>6</v>
      </c>
      <c r="Q890" t="str" cm="1">
        <f t="array" ref="Q890">_xlfn.IFS(AND(18&lt;=F890,F890&lt;=22),"Student",AND(23&lt;=F890,F890&lt;=30),"Early Career",AND(31&lt;=F890,F890&lt;=40),"Mid Career",TRUE,"Senior")</f>
        <v>Senior</v>
      </c>
      <c r="R890" t="str" cm="1">
        <f t="array" ref="R890">_xlfn.IFS(AND(0&lt;=J890+K890,J890+K890&lt;=5),"Low",AND(5&lt;=J890+K890,J890+K890&lt;=15),"Medium",TRUE,"High")</f>
        <v>High</v>
      </c>
    </row>
    <row r="891" spans="1:18" x14ac:dyDescent="0.3">
      <c r="A891" s="3" t="s">
        <v>3528</v>
      </c>
      <c r="B891" s="5" t="str">
        <f>PROPER(online_course_student_data_1!B891)</f>
        <v>Fernando White</v>
      </c>
      <c r="C891" t="s">
        <v>3530</v>
      </c>
      <c r="D891" s="5" t="s">
        <v>91</v>
      </c>
      <c r="E891" s="5" t="s">
        <v>48</v>
      </c>
      <c r="F891" s="6">
        <f>IF(OR(ISBLANK(online_course_student_data_1!F891),online_course_student_data_1!F891=0),FLOOR(AVERAGE(online_course_student_data_1!F:F),1),online_course_student_data_1!F891)</f>
        <v>15</v>
      </c>
      <c r="G891" s="1">
        <v>45447</v>
      </c>
      <c r="H891" s="5" t="s">
        <v>71</v>
      </c>
      <c r="I891" s="5" t="s">
        <v>35</v>
      </c>
      <c r="J891" s="6">
        <f>IF(online_course_student_data_1!J891&lt;1,online_course_student_data_1!J891*100,online_course_student_data_1!J891)</f>
        <v>89</v>
      </c>
      <c r="K891">
        <f>IF(online_course_student_data_1!K891&gt;10,online_course_student_data_1!K891/60,online_course_student_data_1!K891)</f>
        <v>2</v>
      </c>
      <c r="L891" t="s">
        <v>36</v>
      </c>
      <c r="M891" s="6">
        <f>IF(OR(ISBLANK(online_course_student_data_1!M891),online_course_student_data_1!M891&gt;5),MEDIAN(online_course_student_data_1!M:M),online_course_student_data_1!M891)</f>
        <v>4</v>
      </c>
      <c r="N891" s="5" t="str">
        <f>IF(AND(Table2[[#This Row],[Completed]]="Yes",Table2[[#This Row],[Feedback_Rating]]&gt;=4),"Yes","No")</f>
        <v>No</v>
      </c>
      <c r="O891" t="s">
        <v>3531</v>
      </c>
      <c r="P891">
        <f>LEN(Table2[[#This Row],[Session_Attendance]])-LEN(SUBSTITUTE(Table2[[#This Row],[Session_Attendance]],",",""))+1</f>
        <v>8</v>
      </c>
      <c r="Q891" t="str" cm="1">
        <f t="array" ref="Q891">_xlfn.IFS(AND(18&lt;=F891,F891&lt;=22),"Student",AND(23&lt;=F891,F891&lt;=30),"Early Career",AND(31&lt;=F891,F891&lt;=40),"Mid Career",TRUE,"Senior")</f>
        <v>Senior</v>
      </c>
      <c r="R891" t="str" cm="1">
        <f t="array" ref="R891">_xlfn.IFS(AND(0&lt;=J891+K891,J891+K891&lt;=5),"Low",AND(5&lt;=J891+K891,J891+K891&lt;=15),"Medium",TRUE,"High")</f>
        <v>High</v>
      </c>
    </row>
    <row r="892" spans="1:18" x14ac:dyDescent="0.3">
      <c r="A892" s="2" t="s">
        <v>3532</v>
      </c>
      <c r="B892" s="5" t="str">
        <f>PROPER(online_course_student_data_1!B892)</f>
        <v>Donald Gonzales</v>
      </c>
      <c r="C892" t="s">
        <v>3534</v>
      </c>
      <c r="D892" s="5" t="s">
        <v>91</v>
      </c>
      <c r="E892" s="5" t="s">
        <v>70</v>
      </c>
      <c r="F892" s="6">
        <f>IF(OR(ISBLANK(online_course_student_data_1!F892),online_course_student_data_1!F892=0),FLOOR(AVERAGE(online_course_student_data_1!F:F),1),online_course_student_data_1!F892)</f>
        <v>31</v>
      </c>
      <c r="G892" s="1">
        <v>45146</v>
      </c>
      <c r="H892" s="5" t="s">
        <v>110</v>
      </c>
      <c r="I892" s="5" t="s">
        <v>56</v>
      </c>
      <c r="J892" s="6">
        <f>IF(online_course_student_data_1!J892&lt;1,online_course_student_data_1!J892*100,online_course_student_data_1!J892)</f>
        <v>78</v>
      </c>
      <c r="K892">
        <f>IF(online_course_student_data_1!K892&gt;10,online_course_student_data_1!K892/60,online_course_student_data_1!K892)</f>
        <v>1.5</v>
      </c>
      <c r="L892" t="s">
        <v>36</v>
      </c>
      <c r="M892" s="6">
        <f>IF(OR(ISBLANK(online_course_student_data_1!M892),online_course_student_data_1!M892&gt;5),MEDIAN(online_course_student_data_1!M:M),online_course_student_data_1!M892)</f>
        <v>4</v>
      </c>
      <c r="N892" s="5" t="str">
        <f>IF(AND(Table2[[#This Row],[Completed]]="Yes",Table2[[#This Row],[Feedback_Rating]]&gt;=4),"Yes","No")</f>
        <v>No</v>
      </c>
      <c r="O892" t="s">
        <v>3078</v>
      </c>
      <c r="P892">
        <f>LEN(Table2[[#This Row],[Session_Attendance]])-LEN(SUBSTITUTE(Table2[[#This Row],[Session_Attendance]],",",""))+1</f>
        <v>2</v>
      </c>
      <c r="Q892" t="str" cm="1">
        <f t="array" ref="Q892">_xlfn.IFS(AND(18&lt;=F892,F892&lt;=22),"Student",AND(23&lt;=F892,F892&lt;=30),"Early Career",AND(31&lt;=F892,F892&lt;=40),"Mid Career",TRUE,"Senior")</f>
        <v>Mid Career</v>
      </c>
      <c r="R892" t="str" cm="1">
        <f t="array" ref="R892">_xlfn.IFS(AND(0&lt;=J892+K892,J892+K892&lt;=5),"Low",AND(5&lt;=J892+K892,J892+K892&lt;=15),"Medium",TRUE,"High")</f>
        <v>High</v>
      </c>
    </row>
    <row r="893" spans="1:18" x14ac:dyDescent="0.3">
      <c r="A893" s="3" t="s">
        <v>3535</v>
      </c>
      <c r="B893" s="5" t="str">
        <f>PROPER(online_course_student_data_1!B893)</f>
        <v>Caroline George</v>
      </c>
      <c r="C893" t="s">
        <v>4733</v>
      </c>
      <c r="D893" s="5" t="s">
        <v>17</v>
      </c>
      <c r="E893" s="5" t="s">
        <v>48</v>
      </c>
      <c r="F893" s="6">
        <f>IF(OR(ISBLANK(online_course_student_data_1!F893),online_course_student_data_1!F893=0),FLOOR(AVERAGE(online_course_student_data_1!F:F),1),online_course_student_data_1!F893)</f>
        <v>15</v>
      </c>
      <c r="G893" s="1">
        <v>44877</v>
      </c>
      <c r="H893" s="5" t="s">
        <v>294</v>
      </c>
      <c r="I893" s="5" t="s">
        <v>20</v>
      </c>
      <c r="J893" s="6">
        <f>IF(online_course_student_data_1!J893&lt;1,online_course_student_data_1!J893*100,online_course_student_data_1!J893)</f>
        <v>24</v>
      </c>
      <c r="K893">
        <f>IF(online_course_student_data_1!K893&gt;10,online_course_student_data_1!K893/60,online_course_student_data_1!K893)</f>
        <v>0.75</v>
      </c>
      <c r="L893" t="s">
        <v>29</v>
      </c>
      <c r="M893" s="6">
        <f>IF(OR(ISBLANK(online_course_student_data_1!M893),online_course_student_data_1!M893&gt;5),MEDIAN(online_course_student_data_1!M:M),online_course_student_data_1!M893)</f>
        <v>4</v>
      </c>
      <c r="N893" s="5" t="str">
        <f>IF(AND(Table2[[#This Row],[Completed]]="Yes",Table2[[#This Row],[Feedback_Rating]]&gt;=4),"Yes","No")</f>
        <v>Yes</v>
      </c>
      <c r="O893" t="s">
        <v>3537</v>
      </c>
      <c r="P893">
        <f>LEN(Table2[[#This Row],[Session_Attendance]])-LEN(SUBSTITUTE(Table2[[#This Row],[Session_Attendance]],",",""))+1</f>
        <v>2</v>
      </c>
      <c r="Q893" t="str" cm="1">
        <f t="array" ref="Q893">_xlfn.IFS(AND(18&lt;=F893,F893&lt;=22),"Student",AND(23&lt;=F893,F893&lt;=30),"Early Career",AND(31&lt;=F893,F893&lt;=40),"Mid Career",TRUE,"Senior")</f>
        <v>Senior</v>
      </c>
      <c r="R893" t="str" cm="1">
        <f t="array" ref="R893">_xlfn.IFS(AND(0&lt;=J893+K893,J893+K893&lt;=5),"Low",AND(5&lt;=J893+K893,J893+K893&lt;=15),"Medium",TRUE,"High")</f>
        <v>High</v>
      </c>
    </row>
    <row r="894" spans="1:18" x14ac:dyDescent="0.3">
      <c r="A894" s="2" t="s">
        <v>3538</v>
      </c>
      <c r="B894" s="5" t="str">
        <f>PROPER(online_course_student_data_1!B894)</f>
        <v>Adriana Wall</v>
      </c>
      <c r="C894" t="s">
        <v>3540</v>
      </c>
      <c r="D894" s="5" t="s">
        <v>91</v>
      </c>
      <c r="E894" s="5" t="s">
        <v>42</v>
      </c>
      <c r="F894" s="6">
        <f>IF(OR(ISBLANK(online_course_student_data_1!F894),online_course_student_data_1!F894=0),FLOOR(AVERAGE(online_course_student_data_1!F:F),1),online_course_student_data_1!F894)</f>
        <v>20</v>
      </c>
      <c r="G894" s="1">
        <v>44719</v>
      </c>
      <c r="H894" s="5" t="s">
        <v>43</v>
      </c>
      <c r="I894" s="5" t="s">
        <v>20</v>
      </c>
      <c r="J894" s="6">
        <f>IF(online_course_student_data_1!J894&lt;1,online_course_student_data_1!J894*100,online_course_student_data_1!J894)</f>
        <v>85</v>
      </c>
      <c r="K894">
        <f>IF(online_course_student_data_1!K894&gt;10,online_course_student_data_1!K894/60,online_course_student_data_1!K894)</f>
        <v>2</v>
      </c>
      <c r="L894" t="s">
        <v>29</v>
      </c>
      <c r="M894" s="6">
        <f>IF(OR(ISBLANK(online_course_student_data_1!M894),online_course_student_data_1!M894&gt;5),MEDIAN(online_course_student_data_1!M:M),online_course_student_data_1!M894)</f>
        <v>1</v>
      </c>
      <c r="N894" s="5" t="str">
        <f>IF(AND(Table2[[#This Row],[Completed]]="Yes",Table2[[#This Row],[Feedback_Rating]]&gt;=4),"Yes","No")</f>
        <v>No</v>
      </c>
      <c r="O894" t="s">
        <v>3541</v>
      </c>
      <c r="P894">
        <f>LEN(Table2[[#This Row],[Session_Attendance]])-LEN(SUBSTITUTE(Table2[[#This Row],[Session_Attendance]],",",""))+1</f>
        <v>7</v>
      </c>
      <c r="Q894" t="str" cm="1">
        <f t="array" ref="Q894">_xlfn.IFS(AND(18&lt;=F894,F894&lt;=22),"Student",AND(23&lt;=F894,F894&lt;=30),"Early Career",AND(31&lt;=F894,F894&lt;=40),"Mid Career",TRUE,"Senior")</f>
        <v>Student</v>
      </c>
      <c r="R894" t="str" cm="1">
        <f t="array" ref="R894">_xlfn.IFS(AND(0&lt;=J894+K894,J894+K894&lt;=5),"Low",AND(5&lt;=J894+K894,J894+K894&lt;=15),"Medium",TRUE,"High")</f>
        <v>High</v>
      </c>
    </row>
    <row r="895" spans="1:18" x14ac:dyDescent="0.3">
      <c r="A895" s="3" t="s">
        <v>3542</v>
      </c>
      <c r="B895" s="5" t="str">
        <f>PROPER(online_course_student_data_1!B895)</f>
        <v>Sean Kaiser</v>
      </c>
      <c r="C895" t="s">
        <v>3544</v>
      </c>
      <c r="D895" s="5" t="s">
        <v>17</v>
      </c>
      <c r="E895" s="5" t="s">
        <v>48</v>
      </c>
      <c r="F895" s="6">
        <f>IF(OR(ISBLANK(online_course_student_data_1!F895),online_course_student_data_1!F895=0),FLOOR(AVERAGE(online_course_student_data_1!F:F),1),online_course_student_data_1!F895)</f>
        <v>15</v>
      </c>
      <c r="G895" s="1">
        <v>44844</v>
      </c>
      <c r="H895" s="5" t="s">
        <v>86</v>
      </c>
      <c r="I895" s="5" t="s">
        <v>28</v>
      </c>
      <c r="J895" s="6">
        <f>IF(online_course_student_data_1!J895&lt;1,online_course_student_data_1!J895*100,online_course_student_data_1!J895)</f>
        <v>0</v>
      </c>
      <c r="K895">
        <f>IF(online_course_student_data_1!K895&gt;10,online_course_student_data_1!K895/60,online_course_student_data_1!K895)</f>
        <v>1.5</v>
      </c>
      <c r="L895" t="s">
        <v>36</v>
      </c>
      <c r="M895" s="6">
        <f>IF(OR(ISBLANK(online_course_student_data_1!M895),online_course_student_data_1!M895&gt;5),MEDIAN(online_course_student_data_1!M:M),online_course_student_data_1!M895)</f>
        <v>3</v>
      </c>
      <c r="N895" s="5" t="str">
        <f>IF(AND(Table2[[#This Row],[Completed]]="Yes",Table2[[#This Row],[Feedback_Rating]]&gt;=4),"Yes","No")</f>
        <v>No</v>
      </c>
      <c r="O895" t="s">
        <v>3545</v>
      </c>
      <c r="P895">
        <f>LEN(Table2[[#This Row],[Session_Attendance]])-LEN(SUBSTITUTE(Table2[[#This Row],[Session_Attendance]],",",""))+1</f>
        <v>7</v>
      </c>
      <c r="Q895" t="str" cm="1">
        <f t="array" ref="Q895">_xlfn.IFS(AND(18&lt;=F895,F895&lt;=22),"Student",AND(23&lt;=F895,F895&lt;=30),"Early Career",AND(31&lt;=F895,F895&lt;=40),"Mid Career",TRUE,"Senior")</f>
        <v>Senior</v>
      </c>
      <c r="R895" t="str" cm="1">
        <f t="array" ref="R895">_xlfn.IFS(AND(0&lt;=J895+K895,J895+K895&lt;=5),"Low",AND(5&lt;=J895+K895,J895+K895&lt;=15),"Medium",TRUE,"High")</f>
        <v>Low</v>
      </c>
    </row>
    <row r="896" spans="1:18" x14ac:dyDescent="0.3">
      <c r="A896" s="2" t="s">
        <v>3546</v>
      </c>
      <c r="B896" s="5" t="str">
        <f>PROPER(online_course_student_data_1!B896)</f>
        <v>Michael Mcclain</v>
      </c>
      <c r="C896" t="s">
        <v>3548</v>
      </c>
      <c r="D896" s="5" t="s">
        <v>91</v>
      </c>
      <c r="E896" s="5" t="s">
        <v>26</v>
      </c>
      <c r="F896" s="6">
        <f>IF(OR(ISBLANK(online_course_student_data_1!F896),online_course_student_data_1!F896=0),FLOOR(AVERAGE(online_course_student_data_1!F:F),1),online_course_student_data_1!F896)</f>
        <v>15</v>
      </c>
      <c r="G896" s="1">
        <v>45637</v>
      </c>
      <c r="H896" s="5" t="s">
        <v>19</v>
      </c>
      <c r="I896" s="5" t="s">
        <v>20</v>
      </c>
      <c r="J896" s="6">
        <f>IF(online_course_student_data_1!J896&lt;1,online_course_student_data_1!J896*100,online_course_student_data_1!J896)</f>
        <v>23</v>
      </c>
      <c r="K896">
        <f>IF(online_course_student_data_1!K896&gt;10,online_course_student_data_1!K896/60,online_course_student_data_1!K896)</f>
        <v>1.5</v>
      </c>
      <c r="L896" t="s">
        <v>29</v>
      </c>
      <c r="M896" s="6">
        <f>IF(OR(ISBLANK(online_course_student_data_1!M896),online_course_student_data_1!M896&gt;5),MEDIAN(online_course_student_data_1!M:M),online_course_student_data_1!M896)</f>
        <v>3</v>
      </c>
      <c r="N896" s="5" t="str">
        <f>IF(AND(Table2[[#This Row],[Completed]]="Yes",Table2[[#This Row],[Feedback_Rating]]&gt;=4),"Yes","No")</f>
        <v>No</v>
      </c>
      <c r="O896" t="s">
        <v>3549</v>
      </c>
      <c r="P896">
        <f>LEN(Table2[[#This Row],[Session_Attendance]])-LEN(SUBSTITUTE(Table2[[#This Row],[Session_Attendance]],",",""))+1</f>
        <v>2</v>
      </c>
      <c r="Q896" t="str" cm="1">
        <f t="array" ref="Q896">_xlfn.IFS(AND(18&lt;=F896,F896&lt;=22),"Student",AND(23&lt;=F896,F896&lt;=30),"Early Career",AND(31&lt;=F896,F896&lt;=40),"Mid Career",TRUE,"Senior")</f>
        <v>Senior</v>
      </c>
      <c r="R896" t="str" cm="1">
        <f t="array" ref="R896">_xlfn.IFS(AND(0&lt;=J896+K896,J896+K896&lt;=5),"Low",AND(5&lt;=J896+K896,J896+K896&lt;=15),"Medium",TRUE,"High")</f>
        <v>High</v>
      </c>
    </row>
    <row r="897" spans="1:18" x14ac:dyDescent="0.3">
      <c r="A897" s="3" t="s">
        <v>3550</v>
      </c>
      <c r="B897" s="5" t="str">
        <f>PROPER(online_course_student_data_1!B897)</f>
        <v>Shelby Robinson</v>
      </c>
      <c r="C897" t="s">
        <v>3552</v>
      </c>
      <c r="D897" s="5" t="s">
        <v>91</v>
      </c>
      <c r="E897" s="5" t="s">
        <v>42</v>
      </c>
      <c r="F897" s="6">
        <f>IF(OR(ISBLANK(online_course_student_data_1!F897),online_course_student_data_1!F897=0),FLOOR(AVERAGE(online_course_student_data_1!F:F),1),online_course_student_data_1!F897)</f>
        <v>15</v>
      </c>
      <c r="G897" s="1">
        <v>45643</v>
      </c>
      <c r="H897" s="5" t="s">
        <v>165</v>
      </c>
      <c r="I897" s="5" t="s">
        <v>142</v>
      </c>
      <c r="J897" s="6">
        <f>IF(online_course_student_data_1!J897&lt;1,online_course_student_data_1!J897*100,online_course_student_data_1!J897)</f>
        <v>16</v>
      </c>
      <c r="K897">
        <f>IF(online_course_student_data_1!K897&gt;10,online_course_student_data_1!K897/60,online_course_student_data_1!K897)</f>
        <v>1</v>
      </c>
      <c r="L897" t="s">
        <v>36</v>
      </c>
      <c r="M897" s="6">
        <f>IF(OR(ISBLANK(online_course_student_data_1!M897),online_course_student_data_1!M897&gt;5),MEDIAN(online_course_student_data_1!M:M),online_course_student_data_1!M897)</f>
        <v>3</v>
      </c>
      <c r="N897" s="5" t="str">
        <f>IF(AND(Table2[[#This Row],[Completed]]="Yes",Table2[[#This Row],[Feedback_Rating]]&gt;=4),"Yes","No")</f>
        <v>No</v>
      </c>
      <c r="O897" t="s">
        <v>809</v>
      </c>
      <c r="P897">
        <f>LEN(Table2[[#This Row],[Session_Attendance]])-LEN(SUBSTITUTE(Table2[[#This Row],[Session_Attendance]],",",""))+1</f>
        <v>4</v>
      </c>
      <c r="Q897" t="str" cm="1">
        <f t="array" ref="Q897">_xlfn.IFS(AND(18&lt;=F897,F897&lt;=22),"Student",AND(23&lt;=F897,F897&lt;=30),"Early Career",AND(31&lt;=F897,F897&lt;=40),"Mid Career",TRUE,"Senior")</f>
        <v>Senior</v>
      </c>
      <c r="R897" t="str" cm="1">
        <f t="array" ref="R897">_xlfn.IFS(AND(0&lt;=J897+K897,J897+K897&lt;=5),"Low",AND(5&lt;=J897+K897,J897+K897&lt;=15),"Medium",TRUE,"High")</f>
        <v>High</v>
      </c>
    </row>
    <row r="898" spans="1:18" x14ac:dyDescent="0.3">
      <c r="A898" s="2" t="s">
        <v>3553</v>
      </c>
      <c r="B898" s="5" t="str">
        <f>PROPER(online_course_student_data_1!B898)</f>
        <v>Austin Grant</v>
      </c>
      <c r="C898" t="s">
        <v>3555</v>
      </c>
      <c r="D898" s="5" t="s">
        <v>17</v>
      </c>
      <c r="E898" s="5" t="s">
        <v>26</v>
      </c>
      <c r="F898" s="6">
        <f>IF(OR(ISBLANK(online_course_student_data_1!F898),online_course_student_data_1!F898=0),FLOOR(AVERAGE(online_course_student_data_1!F:F),1),online_course_student_data_1!F898)</f>
        <v>15</v>
      </c>
      <c r="G898" s="1">
        <v>45460</v>
      </c>
      <c r="H898" s="5" t="s">
        <v>165</v>
      </c>
      <c r="I898" s="5" t="s">
        <v>142</v>
      </c>
      <c r="J898" s="6">
        <f>IF(online_course_student_data_1!J898&lt;1,online_course_student_data_1!J898*100,online_course_student_data_1!J898)</f>
        <v>33</v>
      </c>
      <c r="K898">
        <f>IF(online_course_student_data_1!K898&gt;10,online_course_student_data_1!K898/60,online_course_student_data_1!K898)</f>
        <v>1.5</v>
      </c>
      <c r="L898" t="s">
        <v>36</v>
      </c>
      <c r="M898" s="6">
        <f>IF(OR(ISBLANK(online_course_student_data_1!M898),online_course_student_data_1!M898&gt;5),MEDIAN(online_course_student_data_1!M:M),online_course_student_data_1!M898)</f>
        <v>4</v>
      </c>
      <c r="N898" s="5" t="str">
        <f>IF(AND(Table2[[#This Row],[Completed]]="Yes",Table2[[#This Row],[Feedback_Rating]]&gt;=4),"Yes","No")</f>
        <v>No</v>
      </c>
      <c r="O898" t="s">
        <v>3556</v>
      </c>
      <c r="P898">
        <f>LEN(Table2[[#This Row],[Session_Attendance]])-LEN(SUBSTITUTE(Table2[[#This Row],[Session_Attendance]],",",""))+1</f>
        <v>4</v>
      </c>
      <c r="Q898" t="str" cm="1">
        <f t="array" ref="Q898">_xlfn.IFS(AND(18&lt;=F898,F898&lt;=22),"Student",AND(23&lt;=F898,F898&lt;=30),"Early Career",AND(31&lt;=F898,F898&lt;=40),"Mid Career",TRUE,"Senior")</f>
        <v>Senior</v>
      </c>
      <c r="R898" t="str" cm="1">
        <f t="array" ref="R898">_xlfn.IFS(AND(0&lt;=J898+K898,J898+K898&lt;=5),"Low",AND(5&lt;=J898+K898,J898+K898&lt;=15),"Medium",TRUE,"High")</f>
        <v>High</v>
      </c>
    </row>
    <row r="899" spans="1:18" x14ac:dyDescent="0.3">
      <c r="A899" s="3" t="s">
        <v>3557</v>
      </c>
      <c r="B899" s="5" t="str">
        <f>PROPER(online_course_student_data_1!B899)</f>
        <v>David Carter</v>
      </c>
      <c r="C899" t="s">
        <v>3559</v>
      </c>
      <c r="D899" s="5" t="s">
        <v>91</v>
      </c>
      <c r="E899" s="5" t="s">
        <v>85</v>
      </c>
      <c r="F899" s="6">
        <f>IF(OR(ISBLANK(online_course_student_data_1!F899),online_course_student_data_1!F899=0),FLOOR(AVERAGE(online_course_student_data_1!F:F),1),online_course_student_data_1!F899)</f>
        <v>15</v>
      </c>
      <c r="G899" s="1">
        <v>45482</v>
      </c>
      <c r="H899" s="5" t="s">
        <v>229</v>
      </c>
      <c r="I899" s="5" t="s">
        <v>142</v>
      </c>
      <c r="J899" s="6">
        <f>IF(online_course_student_data_1!J899&lt;1,online_course_student_data_1!J899*100,online_course_student_data_1!J899)</f>
        <v>26</v>
      </c>
      <c r="K899">
        <f>IF(online_course_student_data_1!K899&gt;10,online_course_student_data_1!K899/60,online_course_student_data_1!K899)</f>
        <v>1.5</v>
      </c>
      <c r="L899" t="s">
        <v>29</v>
      </c>
      <c r="M899" s="6">
        <f>IF(OR(ISBLANK(online_course_student_data_1!M899),online_course_student_data_1!M899&gt;5),MEDIAN(online_course_student_data_1!M:M),online_course_student_data_1!M899)</f>
        <v>4</v>
      </c>
      <c r="N899" s="5" t="str">
        <f>IF(AND(Table2[[#This Row],[Completed]]="Yes",Table2[[#This Row],[Feedback_Rating]]&gt;=4),"Yes","No")</f>
        <v>Yes</v>
      </c>
      <c r="O899" t="s">
        <v>3560</v>
      </c>
      <c r="P899">
        <f>LEN(Table2[[#This Row],[Session_Attendance]])-LEN(SUBSTITUTE(Table2[[#This Row],[Session_Attendance]],",",""))+1</f>
        <v>7</v>
      </c>
      <c r="Q899" t="str" cm="1">
        <f t="array" ref="Q899">_xlfn.IFS(AND(18&lt;=F899,F899&lt;=22),"Student",AND(23&lt;=F899,F899&lt;=30),"Early Career",AND(31&lt;=F899,F899&lt;=40),"Mid Career",TRUE,"Senior")</f>
        <v>Senior</v>
      </c>
      <c r="R899" t="str" cm="1">
        <f t="array" ref="R899">_xlfn.IFS(AND(0&lt;=J899+K899,J899+K899&lt;=5),"Low",AND(5&lt;=J899+K899,J899+K899&lt;=15),"Medium",TRUE,"High")</f>
        <v>High</v>
      </c>
    </row>
    <row r="900" spans="1:18" x14ac:dyDescent="0.3">
      <c r="A900" s="2" t="s">
        <v>3561</v>
      </c>
      <c r="B900" s="5" t="str">
        <f>PROPER(online_course_student_data_1!B900)</f>
        <v>Victor Prince</v>
      </c>
      <c r="C900" t="s">
        <v>3563</v>
      </c>
      <c r="D900" s="5" t="s">
        <v>91</v>
      </c>
      <c r="E900" s="5" t="s">
        <v>48</v>
      </c>
      <c r="F900" s="6">
        <f>IF(OR(ISBLANK(online_course_student_data_1!F900),online_course_student_data_1!F900=0),FLOOR(AVERAGE(online_course_student_data_1!F:F),1),online_course_student_data_1!F900)</f>
        <v>15</v>
      </c>
      <c r="G900" s="1">
        <v>45212</v>
      </c>
      <c r="H900" s="5" t="s">
        <v>34</v>
      </c>
      <c r="I900" s="5" t="s">
        <v>35</v>
      </c>
      <c r="J900" s="6">
        <f>IF(online_course_student_data_1!J900&lt;1,online_course_student_data_1!J900*100,online_course_student_data_1!J900)</f>
        <v>33</v>
      </c>
      <c r="K900">
        <f>IF(online_course_student_data_1!K900&gt;10,online_course_student_data_1!K900/60,online_course_student_data_1!K900)</f>
        <v>2</v>
      </c>
      <c r="L900" t="s">
        <v>29</v>
      </c>
      <c r="M900" s="6">
        <f>IF(OR(ISBLANK(online_course_student_data_1!M900),online_course_student_data_1!M900&gt;5),MEDIAN(online_course_student_data_1!M:M),online_course_student_data_1!M900)</f>
        <v>1</v>
      </c>
      <c r="N900" s="5" t="str">
        <f>IF(AND(Table2[[#This Row],[Completed]]="Yes",Table2[[#This Row],[Feedback_Rating]]&gt;=4),"Yes","No")</f>
        <v>No</v>
      </c>
      <c r="O900" t="s">
        <v>3564</v>
      </c>
      <c r="P900">
        <f>LEN(Table2[[#This Row],[Session_Attendance]])-LEN(SUBSTITUTE(Table2[[#This Row],[Session_Attendance]],",",""))+1</f>
        <v>4</v>
      </c>
      <c r="Q900" t="str" cm="1">
        <f t="array" ref="Q900">_xlfn.IFS(AND(18&lt;=F900,F900&lt;=22),"Student",AND(23&lt;=F900,F900&lt;=30),"Early Career",AND(31&lt;=F900,F900&lt;=40),"Mid Career",TRUE,"Senior")</f>
        <v>Senior</v>
      </c>
      <c r="R900" t="str" cm="1">
        <f t="array" ref="R900">_xlfn.IFS(AND(0&lt;=J900+K900,J900+K900&lt;=5),"Low",AND(5&lt;=J900+K900,J900+K900&lt;=15),"Medium",TRUE,"High")</f>
        <v>High</v>
      </c>
    </row>
    <row r="901" spans="1:18" x14ac:dyDescent="0.3">
      <c r="A901" s="3" t="s">
        <v>3565</v>
      </c>
      <c r="B901" s="5" t="str">
        <f>PROPER(online_course_student_data_1!B901)</f>
        <v>Mary Bailey</v>
      </c>
      <c r="C901" t="s">
        <v>4733</v>
      </c>
      <c r="D901" s="5" t="s">
        <v>91</v>
      </c>
      <c r="E901" s="5" t="s">
        <v>48</v>
      </c>
      <c r="F901" s="6">
        <f>IF(OR(ISBLANK(online_course_student_data_1!F901),online_course_student_data_1!F901=0),FLOOR(AVERAGE(online_course_student_data_1!F:F),1),online_course_student_data_1!F901)</f>
        <v>15</v>
      </c>
      <c r="G901" s="1">
        <v>45687</v>
      </c>
      <c r="H901" s="5" t="s">
        <v>65</v>
      </c>
      <c r="I901" s="5" t="s">
        <v>28</v>
      </c>
      <c r="J901" s="6">
        <f>IF(online_course_student_data_1!J901&lt;1,online_course_student_data_1!J901*100,online_course_student_data_1!J901)</f>
        <v>80</v>
      </c>
      <c r="K901">
        <f>IF(online_course_student_data_1!K901&gt;10,online_course_student_data_1!K901/60,online_course_student_data_1!K901)</f>
        <v>2</v>
      </c>
      <c r="L901" t="s">
        <v>29</v>
      </c>
      <c r="M901" s="6">
        <f>IF(OR(ISBLANK(online_course_student_data_1!M901),online_course_student_data_1!M901&gt;5),MEDIAN(online_course_student_data_1!M:M),online_course_student_data_1!M901)</f>
        <v>3</v>
      </c>
      <c r="N901" s="5" t="str">
        <f>IF(AND(Table2[[#This Row],[Completed]]="Yes",Table2[[#This Row],[Feedback_Rating]]&gt;=4),"Yes","No")</f>
        <v>No</v>
      </c>
      <c r="O901" t="s">
        <v>3567</v>
      </c>
      <c r="P901">
        <f>LEN(Table2[[#This Row],[Session_Attendance]])-LEN(SUBSTITUTE(Table2[[#This Row],[Session_Attendance]],",",""))+1</f>
        <v>1</v>
      </c>
      <c r="Q901" t="str" cm="1">
        <f t="array" ref="Q901">_xlfn.IFS(AND(18&lt;=F901,F901&lt;=22),"Student",AND(23&lt;=F901,F901&lt;=30),"Early Career",AND(31&lt;=F901,F901&lt;=40),"Mid Career",TRUE,"Senior")</f>
        <v>Senior</v>
      </c>
      <c r="R901" t="str" cm="1">
        <f t="array" ref="R901">_xlfn.IFS(AND(0&lt;=J901+K901,J901+K901&lt;=5),"Low",AND(5&lt;=J901+K901,J901+K901&lt;=15),"Medium",TRUE,"High")</f>
        <v>High</v>
      </c>
    </row>
    <row r="902" spans="1:18" x14ac:dyDescent="0.3">
      <c r="A902" s="2" t="s">
        <v>3568</v>
      </c>
      <c r="B902" s="5" t="str">
        <f>PROPER(online_course_student_data_1!B902)</f>
        <v>Dr. John Jenkins</v>
      </c>
      <c r="C902" t="s">
        <v>3570</v>
      </c>
      <c r="D902" s="5" t="s">
        <v>17</v>
      </c>
      <c r="E902" s="5" t="s">
        <v>70</v>
      </c>
      <c r="F902" s="6">
        <f>IF(OR(ISBLANK(online_course_student_data_1!F902),online_course_student_data_1!F902=0),FLOOR(AVERAGE(online_course_student_data_1!F:F),1),online_course_student_data_1!F902)</f>
        <v>15</v>
      </c>
      <c r="G902" s="1">
        <v>45276</v>
      </c>
      <c r="H902" s="5" t="s">
        <v>165</v>
      </c>
      <c r="I902" s="5" t="s">
        <v>142</v>
      </c>
      <c r="J902" s="6">
        <f>IF(online_course_student_data_1!J902&lt;1,online_course_student_data_1!J902*100,online_course_student_data_1!J902)</f>
        <v>23</v>
      </c>
      <c r="K902">
        <f>IF(online_course_student_data_1!K902&gt;10,online_course_student_data_1!K902/60,online_course_student_data_1!K902)</f>
        <v>1.5</v>
      </c>
      <c r="L902" t="s">
        <v>36</v>
      </c>
      <c r="M902" s="6">
        <f>IF(OR(ISBLANK(online_course_student_data_1!M902),online_course_student_data_1!M902&gt;5),MEDIAN(online_course_student_data_1!M:M),online_course_student_data_1!M902)</f>
        <v>4</v>
      </c>
      <c r="N902" s="5" t="str">
        <f>IF(AND(Table2[[#This Row],[Completed]]="Yes",Table2[[#This Row],[Feedback_Rating]]&gt;=4),"Yes","No")</f>
        <v>No</v>
      </c>
      <c r="O902" t="s">
        <v>3571</v>
      </c>
      <c r="P902">
        <f>LEN(Table2[[#This Row],[Session_Attendance]])-LEN(SUBSTITUTE(Table2[[#This Row],[Session_Attendance]],",",""))+1</f>
        <v>5</v>
      </c>
      <c r="Q902" t="str" cm="1">
        <f t="array" ref="Q902">_xlfn.IFS(AND(18&lt;=F902,F902&lt;=22),"Student",AND(23&lt;=F902,F902&lt;=30),"Early Career",AND(31&lt;=F902,F902&lt;=40),"Mid Career",TRUE,"Senior")</f>
        <v>Senior</v>
      </c>
      <c r="R902" t="str" cm="1">
        <f t="array" ref="R902">_xlfn.IFS(AND(0&lt;=J902+K902,J902+K902&lt;=5),"Low",AND(5&lt;=J902+K902,J902+K902&lt;=15),"Medium",TRUE,"High")</f>
        <v>High</v>
      </c>
    </row>
    <row r="903" spans="1:18" x14ac:dyDescent="0.3">
      <c r="A903" s="3" t="s">
        <v>3572</v>
      </c>
      <c r="B903" s="5" t="str">
        <f>PROPER(online_course_student_data_1!B903)</f>
        <v>James Gaines</v>
      </c>
      <c r="C903" t="s">
        <v>3574</v>
      </c>
      <c r="D903" s="5" t="s">
        <v>17</v>
      </c>
      <c r="E903" s="5" t="s">
        <v>26</v>
      </c>
      <c r="F903" s="6">
        <f>IF(OR(ISBLANK(online_course_student_data_1!F903),online_course_student_data_1!F903=0),FLOOR(AVERAGE(online_course_student_data_1!F:F),1),online_course_student_data_1!F903)</f>
        <v>15</v>
      </c>
      <c r="G903" s="1">
        <v>45706</v>
      </c>
      <c r="H903" s="5" t="s">
        <v>71</v>
      </c>
      <c r="I903" s="5" t="s">
        <v>35</v>
      </c>
      <c r="J903" s="6">
        <f>IF(online_course_student_data_1!J903&lt;1,online_course_student_data_1!J903*100,online_course_student_data_1!J903)</f>
        <v>86</v>
      </c>
      <c r="K903">
        <f>IF(online_course_student_data_1!K903&gt;10,online_course_student_data_1!K903/60,online_course_student_data_1!K903)</f>
        <v>0.75</v>
      </c>
      <c r="L903" t="s">
        <v>29</v>
      </c>
      <c r="M903" s="6">
        <f>IF(OR(ISBLANK(online_course_student_data_1!M903),online_course_student_data_1!M903&gt;5),MEDIAN(online_course_student_data_1!M:M),online_course_student_data_1!M903)</f>
        <v>4</v>
      </c>
      <c r="N903" s="5" t="str">
        <f>IF(AND(Table2[[#This Row],[Completed]]="Yes",Table2[[#This Row],[Feedback_Rating]]&gt;=4),"Yes","No")</f>
        <v>Yes</v>
      </c>
      <c r="O903" t="s">
        <v>3575</v>
      </c>
      <c r="P903">
        <f>LEN(Table2[[#This Row],[Session_Attendance]])-LEN(SUBSTITUTE(Table2[[#This Row],[Session_Attendance]],",",""))+1</f>
        <v>6</v>
      </c>
      <c r="Q903" t="str" cm="1">
        <f t="array" ref="Q903">_xlfn.IFS(AND(18&lt;=F903,F903&lt;=22),"Student",AND(23&lt;=F903,F903&lt;=30),"Early Career",AND(31&lt;=F903,F903&lt;=40),"Mid Career",TRUE,"Senior")</f>
        <v>Senior</v>
      </c>
      <c r="R903" t="str" cm="1">
        <f t="array" ref="R903">_xlfn.IFS(AND(0&lt;=J903+K903,J903+K903&lt;=5),"Low",AND(5&lt;=J903+K903,J903+K903&lt;=15),"Medium",TRUE,"High")</f>
        <v>High</v>
      </c>
    </row>
    <row r="904" spans="1:18" x14ac:dyDescent="0.3">
      <c r="A904" s="2" t="s">
        <v>3576</v>
      </c>
      <c r="B904" s="5" t="str">
        <f>PROPER(online_course_student_data_1!B904)</f>
        <v>Carol Harris</v>
      </c>
      <c r="C904" t="s">
        <v>3578</v>
      </c>
      <c r="D904" s="5" t="s">
        <v>17</v>
      </c>
      <c r="E904" s="5" t="s">
        <v>48</v>
      </c>
      <c r="F904" s="6">
        <f>IF(OR(ISBLANK(online_course_student_data_1!F904),online_course_student_data_1!F904=0),FLOOR(AVERAGE(online_course_student_data_1!F:F),1),online_course_student_data_1!F904)</f>
        <v>15</v>
      </c>
      <c r="G904" s="1">
        <v>44728</v>
      </c>
      <c r="H904" s="5" t="s">
        <v>65</v>
      </c>
      <c r="I904" s="5" t="s">
        <v>28</v>
      </c>
      <c r="J904" s="6">
        <f>IF(online_course_student_data_1!J904&lt;1,online_course_student_data_1!J904*100,online_course_student_data_1!J904)</f>
        <v>38</v>
      </c>
      <c r="K904">
        <f>IF(online_course_student_data_1!K904&gt;10,online_course_student_data_1!K904/60,online_course_student_data_1!K904)</f>
        <v>1.5</v>
      </c>
      <c r="L904" t="s">
        <v>29</v>
      </c>
      <c r="M904" s="6">
        <f>IF(OR(ISBLANK(online_course_student_data_1!M904),online_course_student_data_1!M904&gt;5),MEDIAN(online_course_student_data_1!M:M),online_course_student_data_1!M904)</f>
        <v>5</v>
      </c>
      <c r="N904" s="5" t="str">
        <f>IF(AND(Table2[[#This Row],[Completed]]="Yes",Table2[[#This Row],[Feedback_Rating]]&gt;=4),"Yes","No")</f>
        <v>Yes</v>
      </c>
      <c r="O904" t="s">
        <v>3579</v>
      </c>
      <c r="P904">
        <f>LEN(Table2[[#This Row],[Session_Attendance]])-LEN(SUBSTITUTE(Table2[[#This Row],[Session_Attendance]],",",""))+1</f>
        <v>1</v>
      </c>
      <c r="Q904" t="str" cm="1">
        <f t="array" ref="Q904">_xlfn.IFS(AND(18&lt;=F904,F904&lt;=22),"Student",AND(23&lt;=F904,F904&lt;=30),"Early Career",AND(31&lt;=F904,F904&lt;=40),"Mid Career",TRUE,"Senior")</f>
        <v>Senior</v>
      </c>
      <c r="R904" t="str" cm="1">
        <f t="array" ref="R904">_xlfn.IFS(AND(0&lt;=J904+K904,J904+K904&lt;=5),"Low",AND(5&lt;=J904+K904,J904+K904&lt;=15),"Medium",TRUE,"High")</f>
        <v>High</v>
      </c>
    </row>
    <row r="905" spans="1:18" x14ac:dyDescent="0.3">
      <c r="A905" s="3" t="s">
        <v>3580</v>
      </c>
      <c r="B905" s="5" t="str">
        <f>PROPER(online_course_student_data_1!B905)</f>
        <v>Kelly Cox</v>
      </c>
      <c r="C905" t="s">
        <v>3582</v>
      </c>
      <c r="D905" s="5" t="s">
        <v>91</v>
      </c>
      <c r="E905" s="5" t="s">
        <v>42</v>
      </c>
      <c r="F905" s="6">
        <f>IF(OR(ISBLANK(online_course_student_data_1!F905),online_course_student_data_1!F905=0),FLOOR(AVERAGE(online_course_student_data_1!F:F),1),online_course_student_data_1!F905)</f>
        <v>27</v>
      </c>
      <c r="G905" s="1">
        <v>45205</v>
      </c>
      <c r="H905" s="5" t="s">
        <v>294</v>
      </c>
      <c r="I905" s="5" t="s">
        <v>20</v>
      </c>
      <c r="J905" s="6">
        <f>IF(online_course_student_data_1!J905&lt;1,online_course_student_data_1!J905*100,online_course_student_data_1!J905)</f>
        <v>21</v>
      </c>
      <c r="K905">
        <f>IF(online_course_student_data_1!K905&gt;10,online_course_student_data_1!K905/60,online_course_student_data_1!K905)</f>
        <v>2</v>
      </c>
      <c r="L905" t="s">
        <v>36</v>
      </c>
      <c r="M905" s="6">
        <f>IF(OR(ISBLANK(online_course_student_data_1!M905),online_course_student_data_1!M905&gt;5),MEDIAN(online_course_student_data_1!M:M),online_course_student_data_1!M905)</f>
        <v>4</v>
      </c>
      <c r="N905" s="5" t="str">
        <f>IF(AND(Table2[[#This Row],[Completed]]="Yes",Table2[[#This Row],[Feedback_Rating]]&gt;=4),"Yes","No")</f>
        <v>No</v>
      </c>
      <c r="O905" t="s">
        <v>3583</v>
      </c>
      <c r="P905">
        <f>LEN(Table2[[#This Row],[Session_Attendance]])-LEN(SUBSTITUTE(Table2[[#This Row],[Session_Attendance]],",",""))+1</f>
        <v>3</v>
      </c>
      <c r="Q905" t="str" cm="1">
        <f t="array" ref="Q905">_xlfn.IFS(AND(18&lt;=F905,F905&lt;=22),"Student",AND(23&lt;=F905,F905&lt;=30),"Early Career",AND(31&lt;=F905,F905&lt;=40),"Mid Career",TRUE,"Senior")</f>
        <v>Early Career</v>
      </c>
      <c r="R905" t="str" cm="1">
        <f t="array" ref="R905">_xlfn.IFS(AND(0&lt;=J905+K905,J905+K905&lt;=5),"Low",AND(5&lt;=J905+K905,J905+K905&lt;=15),"Medium",TRUE,"High")</f>
        <v>High</v>
      </c>
    </row>
    <row r="906" spans="1:18" x14ac:dyDescent="0.3">
      <c r="A906" s="2" t="s">
        <v>3584</v>
      </c>
      <c r="B906" s="5" t="str">
        <f>PROPER(online_course_student_data_1!B906)</f>
        <v>Amanda Smith</v>
      </c>
      <c r="C906" t="s">
        <v>3586</v>
      </c>
      <c r="D906" s="5" t="s">
        <v>17</v>
      </c>
      <c r="E906" s="5" t="s">
        <v>48</v>
      </c>
      <c r="F906" s="6">
        <f>IF(OR(ISBLANK(online_course_student_data_1!F906),online_course_student_data_1!F906=0),FLOOR(AVERAGE(online_course_student_data_1!F:F),1),online_course_student_data_1!F906)</f>
        <v>15</v>
      </c>
      <c r="G906" s="1">
        <v>45300</v>
      </c>
      <c r="H906" s="5" t="s">
        <v>152</v>
      </c>
      <c r="I906" s="5" t="s">
        <v>56</v>
      </c>
      <c r="J906" s="6">
        <f>IF(online_course_student_data_1!J906&lt;1,online_course_student_data_1!J906*100,online_course_student_data_1!J906)</f>
        <v>99</v>
      </c>
      <c r="K906">
        <f>IF(online_course_student_data_1!K906&gt;10,online_course_student_data_1!K906/60,online_course_student_data_1!K906)</f>
        <v>1.5</v>
      </c>
      <c r="L906" t="s">
        <v>36</v>
      </c>
      <c r="M906" s="6">
        <f>IF(OR(ISBLANK(online_course_student_data_1!M906),online_course_student_data_1!M906&gt;5),MEDIAN(online_course_student_data_1!M:M),online_course_student_data_1!M906)</f>
        <v>3</v>
      </c>
      <c r="N906" s="5" t="str">
        <f>IF(AND(Table2[[#This Row],[Completed]]="Yes",Table2[[#This Row],[Feedback_Rating]]&gt;=4),"Yes","No")</f>
        <v>No</v>
      </c>
      <c r="O906" t="s">
        <v>3587</v>
      </c>
      <c r="P906">
        <f>LEN(Table2[[#This Row],[Session_Attendance]])-LEN(SUBSTITUTE(Table2[[#This Row],[Session_Attendance]],",",""))+1</f>
        <v>4</v>
      </c>
      <c r="Q906" t="str" cm="1">
        <f t="array" ref="Q906">_xlfn.IFS(AND(18&lt;=F906,F906&lt;=22),"Student",AND(23&lt;=F906,F906&lt;=30),"Early Career",AND(31&lt;=F906,F906&lt;=40),"Mid Career",TRUE,"Senior")</f>
        <v>Senior</v>
      </c>
      <c r="R906" t="str" cm="1">
        <f t="array" ref="R906">_xlfn.IFS(AND(0&lt;=J906+K906,J906+K906&lt;=5),"Low",AND(5&lt;=J906+K906,J906+K906&lt;=15),"Medium",TRUE,"High")</f>
        <v>High</v>
      </c>
    </row>
    <row r="907" spans="1:18" x14ac:dyDescent="0.3">
      <c r="A907" s="3" t="s">
        <v>3588</v>
      </c>
      <c r="B907" s="5" t="str">
        <f>PROPER(online_course_student_data_1!B907)</f>
        <v>Caleb Bowers</v>
      </c>
      <c r="C907" t="s">
        <v>3590</v>
      </c>
      <c r="D907" s="5" t="s">
        <v>91</v>
      </c>
      <c r="E907" s="5" t="s">
        <v>70</v>
      </c>
      <c r="F907" s="6">
        <f>IF(OR(ISBLANK(online_course_student_data_1!F907),online_course_student_data_1!F907=0),FLOOR(AVERAGE(online_course_student_data_1!F:F),1),online_course_student_data_1!F907)</f>
        <v>15</v>
      </c>
      <c r="G907" s="1">
        <v>45639</v>
      </c>
      <c r="H907" s="5" t="s">
        <v>110</v>
      </c>
      <c r="I907" s="5" t="s">
        <v>56</v>
      </c>
      <c r="J907" s="6">
        <f>IF(online_course_student_data_1!J907&lt;1,online_course_student_data_1!J907*100,online_course_student_data_1!J907)</f>
        <v>97</v>
      </c>
      <c r="K907">
        <f>IF(online_course_student_data_1!K907&gt;10,online_course_student_data_1!K907/60,online_course_student_data_1!K907)</f>
        <v>2</v>
      </c>
      <c r="L907" t="s">
        <v>36</v>
      </c>
      <c r="M907" s="6">
        <f>IF(OR(ISBLANK(online_course_student_data_1!M907),online_course_student_data_1!M907&gt;5),MEDIAN(online_course_student_data_1!M:M),online_course_student_data_1!M907)</f>
        <v>1</v>
      </c>
      <c r="N907" s="5" t="str">
        <f>IF(AND(Table2[[#This Row],[Completed]]="Yes",Table2[[#This Row],[Feedback_Rating]]&gt;=4),"Yes","No")</f>
        <v>No</v>
      </c>
      <c r="O907" t="s">
        <v>3591</v>
      </c>
      <c r="P907">
        <f>LEN(Table2[[#This Row],[Session_Attendance]])-LEN(SUBSTITUTE(Table2[[#This Row],[Session_Attendance]],",",""))+1</f>
        <v>7</v>
      </c>
      <c r="Q907" t="str" cm="1">
        <f t="array" ref="Q907">_xlfn.IFS(AND(18&lt;=F907,F907&lt;=22),"Student",AND(23&lt;=F907,F907&lt;=30),"Early Career",AND(31&lt;=F907,F907&lt;=40),"Mid Career",TRUE,"Senior")</f>
        <v>Senior</v>
      </c>
      <c r="R907" t="str" cm="1">
        <f t="array" ref="R907">_xlfn.IFS(AND(0&lt;=J907+K907,J907+K907&lt;=5),"Low",AND(5&lt;=J907+K907,J907+K907&lt;=15),"Medium",TRUE,"High")</f>
        <v>High</v>
      </c>
    </row>
    <row r="908" spans="1:18" x14ac:dyDescent="0.3">
      <c r="A908" s="2" t="s">
        <v>3592</v>
      </c>
      <c r="B908" s="5" t="str">
        <f>PROPER(online_course_student_data_1!B908)</f>
        <v>Jennifer Smith</v>
      </c>
      <c r="C908" t="s">
        <v>3594</v>
      </c>
      <c r="D908" s="5" t="s">
        <v>17</v>
      </c>
      <c r="E908" s="5" t="s">
        <v>48</v>
      </c>
      <c r="F908" s="6">
        <f>IF(OR(ISBLANK(online_course_student_data_1!F908),online_course_student_data_1!F908=0),FLOOR(AVERAGE(online_course_student_data_1!F:F),1),online_course_student_data_1!F908)</f>
        <v>42</v>
      </c>
      <c r="G908" s="1">
        <v>44776</v>
      </c>
      <c r="H908" s="5" t="s">
        <v>110</v>
      </c>
      <c r="I908" s="5" t="s">
        <v>56</v>
      </c>
      <c r="J908" s="6">
        <f>IF(online_course_student_data_1!J908&lt;1,online_course_student_data_1!J908*100,online_course_student_data_1!J908)</f>
        <v>62</v>
      </c>
      <c r="K908">
        <f>IF(online_course_student_data_1!K908&gt;10,online_course_student_data_1!K908/60,online_course_student_data_1!K908)</f>
        <v>0.75</v>
      </c>
      <c r="L908" t="s">
        <v>29</v>
      </c>
      <c r="M908" s="6">
        <f>IF(OR(ISBLANK(online_course_student_data_1!M908),online_course_student_data_1!M908&gt;5),MEDIAN(online_course_student_data_1!M:M),online_course_student_data_1!M908)</f>
        <v>4</v>
      </c>
      <c r="N908" s="5" t="str">
        <f>IF(AND(Table2[[#This Row],[Completed]]="Yes",Table2[[#This Row],[Feedback_Rating]]&gt;=4),"Yes","No")</f>
        <v>Yes</v>
      </c>
      <c r="O908" t="s">
        <v>3595</v>
      </c>
      <c r="P908">
        <f>LEN(Table2[[#This Row],[Session_Attendance]])-LEN(SUBSTITUTE(Table2[[#This Row],[Session_Attendance]],",",""))+1</f>
        <v>7</v>
      </c>
      <c r="Q908" t="str" cm="1">
        <f t="array" ref="Q908">_xlfn.IFS(AND(18&lt;=F908,F908&lt;=22),"Student",AND(23&lt;=F908,F908&lt;=30),"Early Career",AND(31&lt;=F908,F908&lt;=40),"Mid Career",TRUE,"Senior")</f>
        <v>Senior</v>
      </c>
      <c r="R908" t="str" cm="1">
        <f t="array" ref="R908">_xlfn.IFS(AND(0&lt;=J908+K908,J908+K908&lt;=5),"Low",AND(5&lt;=J908+K908,J908+K908&lt;=15),"Medium",TRUE,"High")</f>
        <v>High</v>
      </c>
    </row>
    <row r="909" spans="1:18" x14ac:dyDescent="0.3">
      <c r="A909" s="3" t="s">
        <v>3596</v>
      </c>
      <c r="B909" s="5" t="str">
        <f>PROPER(online_course_student_data_1!B909)</f>
        <v>Dale Baker</v>
      </c>
      <c r="C909" t="s">
        <v>3598</v>
      </c>
      <c r="D909" s="5" t="s">
        <v>91</v>
      </c>
      <c r="E909" s="5" t="s">
        <v>70</v>
      </c>
      <c r="F909" s="6">
        <f>IF(OR(ISBLANK(online_course_student_data_1!F909),online_course_student_data_1!F909=0),FLOOR(AVERAGE(online_course_student_data_1!F:F),1),online_course_student_data_1!F909)</f>
        <v>15</v>
      </c>
      <c r="G909" s="1">
        <v>45318</v>
      </c>
      <c r="H909" s="5" t="s">
        <v>86</v>
      </c>
      <c r="I909" s="5" t="s">
        <v>28</v>
      </c>
      <c r="J909" s="6">
        <f>IF(online_course_student_data_1!J909&lt;1,online_course_student_data_1!J909*100,online_course_student_data_1!J909)</f>
        <v>17</v>
      </c>
      <c r="K909">
        <f>IF(online_course_student_data_1!K909&gt;10,online_course_student_data_1!K909/60,online_course_student_data_1!K909)</f>
        <v>1.5</v>
      </c>
      <c r="L909" t="s">
        <v>36</v>
      </c>
      <c r="M909" s="6">
        <f>IF(OR(ISBLANK(online_course_student_data_1!M909),online_course_student_data_1!M909&gt;5),MEDIAN(online_course_student_data_1!M:M),online_course_student_data_1!M909)</f>
        <v>4</v>
      </c>
      <c r="N909" s="5" t="str">
        <f>IF(AND(Table2[[#This Row],[Completed]]="Yes",Table2[[#This Row],[Feedback_Rating]]&gt;=4),"Yes","No")</f>
        <v>No</v>
      </c>
      <c r="O909" t="s">
        <v>3599</v>
      </c>
      <c r="P909">
        <f>LEN(Table2[[#This Row],[Session_Attendance]])-LEN(SUBSTITUTE(Table2[[#This Row],[Session_Attendance]],",",""))+1</f>
        <v>7</v>
      </c>
      <c r="Q909" t="str" cm="1">
        <f t="array" ref="Q909">_xlfn.IFS(AND(18&lt;=F909,F909&lt;=22),"Student",AND(23&lt;=F909,F909&lt;=30),"Early Career",AND(31&lt;=F909,F909&lt;=40),"Mid Career",TRUE,"Senior")</f>
        <v>Senior</v>
      </c>
      <c r="R909" t="str" cm="1">
        <f t="array" ref="R909">_xlfn.IFS(AND(0&lt;=J909+K909,J909+K909&lt;=5),"Low",AND(5&lt;=J909+K909,J909+K909&lt;=15),"Medium",TRUE,"High")</f>
        <v>High</v>
      </c>
    </row>
    <row r="910" spans="1:18" x14ac:dyDescent="0.3">
      <c r="A910" s="2" t="s">
        <v>3600</v>
      </c>
      <c r="B910" s="5" t="str">
        <f>PROPER(online_course_student_data_1!B910)</f>
        <v>Kim Sanchez</v>
      </c>
      <c r="C910" t="s">
        <v>3602</v>
      </c>
      <c r="D910" s="5" t="s">
        <v>91</v>
      </c>
      <c r="E910" s="5" t="s">
        <v>48</v>
      </c>
      <c r="F910" s="6">
        <f>IF(OR(ISBLANK(online_course_student_data_1!F910),online_course_student_data_1!F910=0),FLOOR(AVERAGE(online_course_student_data_1!F:F),1),online_course_student_data_1!F910)</f>
        <v>15</v>
      </c>
      <c r="G910" s="1">
        <v>45289</v>
      </c>
      <c r="H910" s="5" t="s">
        <v>165</v>
      </c>
      <c r="I910" s="5" t="s">
        <v>142</v>
      </c>
      <c r="J910" s="6">
        <f>IF(online_course_student_data_1!J910&lt;1,online_course_student_data_1!J910*100,online_course_student_data_1!J910)</f>
        <v>61</v>
      </c>
      <c r="K910">
        <f>IF(online_course_student_data_1!K910&gt;10,online_course_student_data_1!K910/60,online_course_student_data_1!K910)</f>
        <v>2</v>
      </c>
      <c r="L910" t="s">
        <v>29</v>
      </c>
      <c r="M910" s="6">
        <f>IF(OR(ISBLANK(online_course_student_data_1!M910),online_course_student_data_1!M910&gt;5),MEDIAN(online_course_student_data_1!M:M),online_course_student_data_1!M910)</f>
        <v>1</v>
      </c>
      <c r="N910" s="5" t="str">
        <f>IF(AND(Table2[[#This Row],[Completed]]="Yes",Table2[[#This Row],[Feedback_Rating]]&gt;=4),"Yes","No")</f>
        <v>No</v>
      </c>
      <c r="O910" t="s">
        <v>3603</v>
      </c>
      <c r="P910">
        <f>LEN(Table2[[#This Row],[Session_Attendance]])-LEN(SUBSTITUTE(Table2[[#This Row],[Session_Attendance]],",",""))+1</f>
        <v>5</v>
      </c>
      <c r="Q910" t="str" cm="1">
        <f t="array" ref="Q910">_xlfn.IFS(AND(18&lt;=F910,F910&lt;=22),"Student",AND(23&lt;=F910,F910&lt;=30),"Early Career",AND(31&lt;=F910,F910&lt;=40),"Mid Career",TRUE,"Senior")</f>
        <v>Senior</v>
      </c>
      <c r="R910" t="str" cm="1">
        <f t="array" ref="R910">_xlfn.IFS(AND(0&lt;=J910+K910,J910+K910&lt;=5),"Low",AND(5&lt;=J910+K910,J910+K910&lt;=15),"Medium",TRUE,"High")</f>
        <v>High</v>
      </c>
    </row>
    <row r="911" spans="1:18" x14ac:dyDescent="0.3">
      <c r="A911" s="3" t="s">
        <v>3604</v>
      </c>
      <c r="B911" s="5" t="str">
        <f>PROPER(online_course_student_data_1!B911)</f>
        <v>Brian Collins</v>
      </c>
      <c r="C911" t="s">
        <v>3606</v>
      </c>
      <c r="D911" s="5" t="s">
        <v>91</v>
      </c>
      <c r="E911" s="5" t="s">
        <v>26</v>
      </c>
      <c r="F911" s="6">
        <f>IF(OR(ISBLANK(online_course_student_data_1!F911),online_course_student_data_1!F911=0),FLOOR(AVERAGE(online_course_student_data_1!F:F),1),online_course_student_data_1!F911)</f>
        <v>15</v>
      </c>
      <c r="G911" s="1">
        <v>45275</v>
      </c>
      <c r="H911" s="5" t="s">
        <v>152</v>
      </c>
      <c r="I911" s="5" t="s">
        <v>56</v>
      </c>
      <c r="J911" s="6">
        <f>IF(online_course_student_data_1!J911&lt;1,online_course_student_data_1!J911*100,online_course_student_data_1!J911)</f>
        <v>83</v>
      </c>
      <c r="K911">
        <f>IF(online_course_student_data_1!K911&gt;10,online_course_student_data_1!K911/60,online_course_student_data_1!K911)</f>
        <v>1</v>
      </c>
      <c r="L911" t="s">
        <v>36</v>
      </c>
      <c r="M911" s="6">
        <f>IF(OR(ISBLANK(online_course_student_data_1!M911),online_course_student_data_1!M911&gt;5),MEDIAN(online_course_student_data_1!M:M),online_course_student_data_1!M911)</f>
        <v>4</v>
      </c>
      <c r="N911" s="5" t="str">
        <f>IF(AND(Table2[[#This Row],[Completed]]="Yes",Table2[[#This Row],[Feedback_Rating]]&gt;=4),"Yes","No")</f>
        <v>No</v>
      </c>
      <c r="O911" t="s">
        <v>3607</v>
      </c>
      <c r="P911">
        <f>LEN(Table2[[#This Row],[Session_Attendance]])-LEN(SUBSTITUTE(Table2[[#This Row],[Session_Attendance]],",",""))+1</f>
        <v>6</v>
      </c>
      <c r="Q911" t="str" cm="1">
        <f t="array" ref="Q911">_xlfn.IFS(AND(18&lt;=F911,F911&lt;=22),"Student",AND(23&lt;=F911,F911&lt;=30),"Early Career",AND(31&lt;=F911,F911&lt;=40),"Mid Career",TRUE,"Senior")</f>
        <v>Senior</v>
      </c>
      <c r="R911" t="str" cm="1">
        <f t="array" ref="R911">_xlfn.IFS(AND(0&lt;=J911+K911,J911+K911&lt;=5),"Low",AND(5&lt;=J911+K911,J911+K911&lt;=15),"Medium",TRUE,"High")</f>
        <v>High</v>
      </c>
    </row>
    <row r="912" spans="1:18" x14ac:dyDescent="0.3">
      <c r="A912" s="2" t="s">
        <v>3608</v>
      </c>
      <c r="B912" s="5" t="str">
        <f>PROPER(online_course_student_data_1!B912)</f>
        <v>Paige Brown</v>
      </c>
      <c r="C912" t="s">
        <v>3610</v>
      </c>
      <c r="D912" s="5" t="s">
        <v>91</v>
      </c>
      <c r="E912" s="5" t="s">
        <v>70</v>
      </c>
      <c r="F912" s="6">
        <f>IF(OR(ISBLANK(online_course_student_data_1!F912),online_course_student_data_1!F912=0),FLOOR(AVERAGE(online_course_student_data_1!F:F),1),online_course_student_data_1!F912)</f>
        <v>15</v>
      </c>
      <c r="G912" s="1">
        <v>45615</v>
      </c>
      <c r="H912" s="5" t="s">
        <v>152</v>
      </c>
      <c r="I912" s="5" t="s">
        <v>56</v>
      </c>
      <c r="J912" s="6">
        <f>IF(online_course_student_data_1!J912&lt;1,online_course_student_data_1!J912*100,online_course_student_data_1!J912)</f>
        <v>51</v>
      </c>
      <c r="K912">
        <f>IF(online_course_student_data_1!K912&gt;10,online_course_student_data_1!K912/60,online_course_student_data_1!K912)</f>
        <v>1</v>
      </c>
      <c r="L912" t="s">
        <v>36</v>
      </c>
      <c r="M912" s="6">
        <f>IF(OR(ISBLANK(online_course_student_data_1!M912),online_course_student_data_1!M912&gt;5),MEDIAN(online_course_student_data_1!M:M),online_course_student_data_1!M912)</f>
        <v>4</v>
      </c>
      <c r="N912" s="5" t="str">
        <f>IF(AND(Table2[[#This Row],[Completed]]="Yes",Table2[[#This Row],[Feedback_Rating]]&gt;=4),"Yes","No")</f>
        <v>No</v>
      </c>
      <c r="O912" t="s">
        <v>3611</v>
      </c>
      <c r="P912">
        <f>LEN(Table2[[#This Row],[Session_Attendance]])-LEN(SUBSTITUTE(Table2[[#This Row],[Session_Attendance]],",",""))+1</f>
        <v>8</v>
      </c>
      <c r="Q912" t="str" cm="1">
        <f t="array" ref="Q912">_xlfn.IFS(AND(18&lt;=F912,F912&lt;=22),"Student",AND(23&lt;=F912,F912&lt;=30),"Early Career",AND(31&lt;=F912,F912&lt;=40),"Mid Career",TRUE,"Senior")</f>
        <v>Senior</v>
      </c>
      <c r="R912" t="str" cm="1">
        <f t="array" ref="R912">_xlfn.IFS(AND(0&lt;=J912+K912,J912+K912&lt;=5),"Low",AND(5&lt;=J912+K912,J912+K912&lt;=15),"Medium",TRUE,"High")</f>
        <v>High</v>
      </c>
    </row>
    <row r="913" spans="1:18" x14ac:dyDescent="0.3">
      <c r="A913" s="3" t="s">
        <v>3612</v>
      </c>
      <c r="B913" s="5" t="str">
        <f>PROPER(online_course_student_data_1!B913)</f>
        <v>Debra Clark</v>
      </c>
      <c r="C913" t="s">
        <v>3614</v>
      </c>
      <c r="D913" s="5" t="s">
        <v>17</v>
      </c>
      <c r="E913" s="5" t="s">
        <v>48</v>
      </c>
      <c r="F913" s="6">
        <f>IF(OR(ISBLANK(online_course_student_data_1!F913),online_course_student_data_1!F913=0),FLOOR(AVERAGE(online_course_student_data_1!F:F),1),online_course_student_data_1!F913)</f>
        <v>15</v>
      </c>
      <c r="G913" s="1">
        <v>45157</v>
      </c>
      <c r="H913" s="5" t="s">
        <v>71</v>
      </c>
      <c r="I913" s="5" t="s">
        <v>35</v>
      </c>
      <c r="J913" s="6">
        <f>IF(online_course_student_data_1!J913&lt;1,online_course_student_data_1!J913*100,online_course_student_data_1!J913)</f>
        <v>54</v>
      </c>
      <c r="K913">
        <f>IF(online_course_student_data_1!K913&gt;10,online_course_student_data_1!K913/60,online_course_student_data_1!K913)</f>
        <v>1.5</v>
      </c>
      <c r="L913" t="s">
        <v>36</v>
      </c>
      <c r="M913" s="6">
        <f>IF(OR(ISBLANK(online_course_student_data_1!M913),online_course_student_data_1!M913&gt;5),MEDIAN(online_course_student_data_1!M:M),online_course_student_data_1!M913)</f>
        <v>5</v>
      </c>
      <c r="N913" s="5" t="str">
        <f>IF(AND(Table2[[#This Row],[Completed]]="Yes",Table2[[#This Row],[Feedback_Rating]]&gt;=4),"Yes","No")</f>
        <v>No</v>
      </c>
      <c r="O913" t="s">
        <v>3615</v>
      </c>
      <c r="P913">
        <f>LEN(Table2[[#This Row],[Session_Attendance]])-LEN(SUBSTITUTE(Table2[[#This Row],[Session_Attendance]],",",""))+1</f>
        <v>6</v>
      </c>
      <c r="Q913" t="str" cm="1">
        <f t="array" ref="Q913">_xlfn.IFS(AND(18&lt;=F913,F913&lt;=22),"Student",AND(23&lt;=F913,F913&lt;=30),"Early Career",AND(31&lt;=F913,F913&lt;=40),"Mid Career",TRUE,"Senior")</f>
        <v>Senior</v>
      </c>
      <c r="R913" t="str" cm="1">
        <f t="array" ref="R913">_xlfn.IFS(AND(0&lt;=J913+K913,J913+K913&lt;=5),"Low",AND(5&lt;=J913+K913,J913+K913&lt;=15),"Medium",TRUE,"High")</f>
        <v>High</v>
      </c>
    </row>
    <row r="914" spans="1:18" x14ac:dyDescent="0.3">
      <c r="A914" s="2" t="s">
        <v>3616</v>
      </c>
      <c r="B914" s="5" t="str">
        <f>PROPER(online_course_student_data_1!B914)</f>
        <v>Nancy Quinn</v>
      </c>
      <c r="C914" t="s">
        <v>4733</v>
      </c>
      <c r="D914" s="5" t="s">
        <v>91</v>
      </c>
      <c r="E914" s="5" t="s">
        <v>26</v>
      </c>
      <c r="F914" s="6">
        <f>IF(OR(ISBLANK(online_course_student_data_1!F914),online_course_student_data_1!F914=0),FLOOR(AVERAGE(online_course_student_data_1!F:F),1),online_course_student_data_1!F914)</f>
        <v>15</v>
      </c>
      <c r="G914" s="1">
        <v>45157</v>
      </c>
      <c r="H914" s="5" t="s">
        <v>65</v>
      </c>
      <c r="I914" s="5" t="s">
        <v>28</v>
      </c>
      <c r="J914" s="6">
        <f>IF(online_course_student_data_1!J914&lt;1,online_course_student_data_1!J914*100,online_course_student_data_1!J914)</f>
        <v>93</v>
      </c>
      <c r="K914">
        <f>IF(online_course_student_data_1!K914&gt;10,online_course_student_data_1!K914/60,online_course_student_data_1!K914)</f>
        <v>0.75</v>
      </c>
      <c r="L914" t="s">
        <v>29</v>
      </c>
      <c r="M914" s="6">
        <f>IF(OR(ISBLANK(online_course_student_data_1!M914),online_course_student_data_1!M914&gt;5),MEDIAN(online_course_student_data_1!M:M),online_course_student_data_1!M914)</f>
        <v>4</v>
      </c>
      <c r="N914" s="5" t="str">
        <f>IF(AND(Table2[[#This Row],[Completed]]="Yes",Table2[[#This Row],[Feedback_Rating]]&gt;=4),"Yes","No")</f>
        <v>Yes</v>
      </c>
      <c r="O914" t="s">
        <v>3618</v>
      </c>
      <c r="P914">
        <f>LEN(Table2[[#This Row],[Session_Attendance]])-LEN(SUBSTITUTE(Table2[[#This Row],[Session_Attendance]],",",""))+1</f>
        <v>4</v>
      </c>
      <c r="Q914" t="str" cm="1">
        <f t="array" ref="Q914">_xlfn.IFS(AND(18&lt;=F914,F914&lt;=22),"Student",AND(23&lt;=F914,F914&lt;=30),"Early Career",AND(31&lt;=F914,F914&lt;=40),"Mid Career",TRUE,"Senior")</f>
        <v>Senior</v>
      </c>
      <c r="R914" t="str" cm="1">
        <f t="array" ref="R914">_xlfn.IFS(AND(0&lt;=J914+K914,J914+K914&lt;=5),"Low",AND(5&lt;=J914+K914,J914+K914&lt;=15),"Medium",TRUE,"High")</f>
        <v>High</v>
      </c>
    </row>
    <row r="915" spans="1:18" x14ac:dyDescent="0.3">
      <c r="A915" s="3" t="s">
        <v>3619</v>
      </c>
      <c r="B915" s="5" t="str">
        <f>PROPER(online_course_student_data_1!B915)</f>
        <v>Adam Meyer</v>
      </c>
      <c r="C915" t="s">
        <v>4733</v>
      </c>
      <c r="D915" s="5" t="s">
        <v>91</v>
      </c>
      <c r="E915" s="5" t="s">
        <v>48</v>
      </c>
      <c r="F915" s="6">
        <f>IF(OR(ISBLANK(online_course_student_data_1!F915),online_course_student_data_1!F915=0),FLOOR(AVERAGE(online_course_student_data_1!F:F),1),online_course_student_data_1!F915)</f>
        <v>15</v>
      </c>
      <c r="G915" s="1">
        <v>44821</v>
      </c>
      <c r="H915" s="5" t="s">
        <v>27</v>
      </c>
      <c r="I915" s="5" t="s">
        <v>28</v>
      </c>
      <c r="J915" s="6">
        <f>IF(online_course_student_data_1!J915&lt;1,online_course_student_data_1!J915*100,online_course_student_data_1!J915)</f>
        <v>86</v>
      </c>
      <c r="K915">
        <f>IF(online_course_student_data_1!K915&gt;10,online_course_student_data_1!K915/60,online_course_student_data_1!K915)</f>
        <v>2</v>
      </c>
      <c r="L915" t="s">
        <v>36</v>
      </c>
      <c r="M915" s="6">
        <f>IF(OR(ISBLANK(online_course_student_data_1!M915),online_course_student_data_1!M915&gt;5),MEDIAN(online_course_student_data_1!M:M),online_course_student_data_1!M915)</f>
        <v>3</v>
      </c>
      <c r="N915" s="5" t="str">
        <f>IF(AND(Table2[[#This Row],[Completed]]="Yes",Table2[[#This Row],[Feedback_Rating]]&gt;=4),"Yes","No")</f>
        <v>No</v>
      </c>
      <c r="O915" t="s">
        <v>3621</v>
      </c>
      <c r="P915">
        <f>LEN(Table2[[#This Row],[Session_Attendance]])-LEN(SUBSTITUTE(Table2[[#This Row],[Session_Attendance]],",",""))+1</f>
        <v>6</v>
      </c>
      <c r="Q915" t="str" cm="1">
        <f t="array" ref="Q915">_xlfn.IFS(AND(18&lt;=F915,F915&lt;=22),"Student",AND(23&lt;=F915,F915&lt;=30),"Early Career",AND(31&lt;=F915,F915&lt;=40),"Mid Career",TRUE,"Senior")</f>
        <v>Senior</v>
      </c>
      <c r="R915" t="str" cm="1">
        <f t="array" ref="R915">_xlfn.IFS(AND(0&lt;=J915+K915,J915+K915&lt;=5),"Low",AND(5&lt;=J915+K915,J915+K915&lt;=15),"Medium",TRUE,"High")</f>
        <v>High</v>
      </c>
    </row>
    <row r="916" spans="1:18" x14ac:dyDescent="0.3">
      <c r="A916" s="2" t="s">
        <v>3622</v>
      </c>
      <c r="B916" s="5" t="str">
        <f>PROPER(online_course_student_data_1!B916)</f>
        <v>Amanda Coleman</v>
      </c>
      <c r="C916" t="s">
        <v>3624</v>
      </c>
      <c r="D916" s="5" t="s">
        <v>91</v>
      </c>
      <c r="E916" s="5" t="s">
        <v>70</v>
      </c>
      <c r="F916" s="6">
        <f>IF(OR(ISBLANK(online_course_student_data_1!F916),online_course_student_data_1!F916=0),FLOOR(AVERAGE(online_course_student_data_1!F:F),1),online_course_student_data_1!F916)</f>
        <v>35</v>
      </c>
      <c r="G916" s="1">
        <v>44846</v>
      </c>
      <c r="H916" s="5" t="s">
        <v>49</v>
      </c>
      <c r="I916" s="5" t="s">
        <v>35</v>
      </c>
      <c r="J916" s="6">
        <f>IF(online_course_student_data_1!J916&lt;1,online_course_student_data_1!J916*100,online_course_student_data_1!J916)</f>
        <v>93</v>
      </c>
      <c r="K916">
        <f>IF(online_course_student_data_1!K916&gt;10,online_course_student_data_1!K916/60,online_course_student_data_1!K916)</f>
        <v>0.75</v>
      </c>
      <c r="L916" t="s">
        <v>36</v>
      </c>
      <c r="M916" s="6">
        <f>IF(OR(ISBLANK(online_course_student_data_1!M916),online_course_student_data_1!M916&gt;5),MEDIAN(online_course_student_data_1!M:M),online_course_student_data_1!M916)</f>
        <v>1</v>
      </c>
      <c r="N916" s="5" t="str">
        <f>IF(AND(Table2[[#This Row],[Completed]]="Yes",Table2[[#This Row],[Feedback_Rating]]&gt;=4),"Yes","No")</f>
        <v>No</v>
      </c>
      <c r="O916" t="s">
        <v>3625</v>
      </c>
      <c r="P916">
        <f>LEN(Table2[[#This Row],[Session_Attendance]])-LEN(SUBSTITUTE(Table2[[#This Row],[Session_Attendance]],",",""))+1</f>
        <v>1</v>
      </c>
      <c r="Q916" t="str" cm="1">
        <f t="array" ref="Q916">_xlfn.IFS(AND(18&lt;=F916,F916&lt;=22),"Student",AND(23&lt;=F916,F916&lt;=30),"Early Career",AND(31&lt;=F916,F916&lt;=40),"Mid Career",TRUE,"Senior")</f>
        <v>Mid Career</v>
      </c>
      <c r="R916" t="str" cm="1">
        <f t="array" ref="R916">_xlfn.IFS(AND(0&lt;=J916+K916,J916+K916&lt;=5),"Low",AND(5&lt;=J916+K916,J916+K916&lt;=15),"Medium",TRUE,"High")</f>
        <v>High</v>
      </c>
    </row>
    <row r="917" spans="1:18" x14ac:dyDescent="0.3">
      <c r="A917" s="3" t="s">
        <v>3626</v>
      </c>
      <c r="B917" s="5" t="str">
        <f>PROPER(online_course_student_data_1!B917)</f>
        <v>Frank Preston</v>
      </c>
      <c r="C917" t="s">
        <v>3628</v>
      </c>
      <c r="D917" s="5" t="s">
        <v>17</v>
      </c>
      <c r="E917" s="5" t="s">
        <v>26</v>
      </c>
      <c r="F917" s="6">
        <f>IF(OR(ISBLANK(online_course_student_data_1!F917),online_course_student_data_1!F917=0),FLOOR(AVERAGE(online_course_student_data_1!F:F),1),online_course_student_data_1!F917)</f>
        <v>15</v>
      </c>
      <c r="G917" s="1">
        <v>45115</v>
      </c>
      <c r="H917" s="5" t="s">
        <v>55</v>
      </c>
      <c r="I917" s="5" t="s">
        <v>56</v>
      </c>
      <c r="J917" s="6">
        <f>IF(online_course_student_data_1!J917&lt;1,online_course_student_data_1!J917*100,online_course_student_data_1!J917)</f>
        <v>88</v>
      </c>
      <c r="K917">
        <f>IF(online_course_student_data_1!K917&gt;10,online_course_student_data_1!K917/60,online_course_student_data_1!K917)</f>
        <v>2</v>
      </c>
      <c r="L917" t="s">
        <v>36</v>
      </c>
      <c r="M917" s="6">
        <f>IF(OR(ISBLANK(online_course_student_data_1!M917),online_course_student_data_1!M917&gt;5),MEDIAN(online_course_student_data_1!M:M),online_course_student_data_1!M917)</f>
        <v>5</v>
      </c>
      <c r="N917" s="5" t="str">
        <f>IF(AND(Table2[[#This Row],[Completed]]="Yes",Table2[[#This Row],[Feedback_Rating]]&gt;=4),"Yes","No")</f>
        <v>No</v>
      </c>
      <c r="O917" t="s">
        <v>3629</v>
      </c>
      <c r="P917">
        <f>LEN(Table2[[#This Row],[Session_Attendance]])-LEN(SUBSTITUTE(Table2[[#This Row],[Session_Attendance]],",",""))+1</f>
        <v>5</v>
      </c>
      <c r="Q917" t="str" cm="1">
        <f t="array" ref="Q917">_xlfn.IFS(AND(18&lt;=F917,F917&lt;=22),"Student",AND(23&lt;=F917,F917&lt;=30),"Early Career",AND(31&lt;=F917,F917&lt;=40),"Mid Career",TRUE,"Senior")</f>
        <v>Senior</v>
      </c>
      <c r="R917" t="str" cm="1">
        <f t="array" ref="R917">_xlfn.IFS(AND(0&lt;=J917+K917,J917+K917&lt;=5),"Low",AND(5&lt;=J917+K917,J917+K917&lt;=15),"Medium",TRUE,"High")</f>
        <v>High</v>
      </c>
    </row>
    <row r="918" spans="1:18" x14ac:dyDescent="0.3">
      <c r="A918" s="2" t="s">
        <v>3630</v>
      </c>
      <c r="B918" s="5" t="str">
        <f>PROPER(online_course_student_data_1!B918)</f>
        <v>Whitney Reilly</v>
      </c>
      <c r="C918" t="s">
        <v>3632</v>
      </c>
      <c r="D918" s="5" t="s">
        <v>91</v>
      </c>
      <c r="E918" s="5" t="s">
        <v>70</v>
      </c>
      <c r="F918" s="6">
        <f>IF(OR(ISBLANK(online_course_student_data_1!F918),online_course_student_data_1!F918=0),FLOOR(AVERAGE(online_course_student_data_1!F:F),1),online_course_student_data_1!F918)</f>
        <v>30</v>
      </c>
      <c r="G918" s="1">
        <v>45377</v>
      </c>
      <c r="H918" s="5" t="s">
        <v>27</v>
      </c>
      <c r="I918" s="5" t="s">
        <v>28</v>
      </c>
      <c r="J918" s="6">
        <f>IF(online_course_student_data_1!J918&lt;1,online_course_student_data_1!J918*100,online_course_student_data_1!J918)</f>
        <v>92</v>
      </c>
      <c r="K918">
        <f>IF(online_course_student_data_1!K918&gt;10,online_course_student_data_1!K918/60,online_course_student_data_1!K918)</f>
        <v>2</v>
      </c>
      <c r="L918" t="s">
        <v>36</v>
      </c>
      <c r="M918" s="6">
        <f>IF(OR(ISBLANK(online_course_student_data_1!M918),online_course_student_data_1!M918&gt;5),MEDIAN(online_course_student_data_1!M:M),online_course_student_data_1!M918)</f>
        <v>1</v>
      </c>
      <c r="N918" s="5" t="str">
        <f>IF(AND(Table2[[#This Row],[Completed]]="Yes",Table2[[#This Row],[Feedback_Rating]]&gt;=4),"Yes","No")</f>
        <v>No</v>
      </c>
      <c r="O918" t="s">
        <v>3633</v>
      </c>
      <c r="P918">
        <f>LEN(Table2[[#This Row],[Session_Attendance]])-LEN(SUBSTITUTE(Table2[[#This Row],[Session_Attendance]],",",""))+1</f>
        <v>2</v>
      </c>
      <c r="Q918" t="str" cm="1">
        <f t="array" ref="Q918">_xlfn.IFS(AND(18&lt;=F918,F918&lt;=22),"Student",AND(23&lt;=F918,F918&lt;=30),"Early Career",AND(31&lt;=F918,F918&lt;=40),"Mid Career",TRUE,"Senior")</f>
        <v>Early Career</v>
      </c>
      <c r="R918" t="str" cm="1">
        <f t="array" ref="R918">_xlfn.IFS(AND(0&lt;=J918+K918,J918+K918&lt;=5),"Low",AND(5&lt;=J918+K918,J918+K918&lt;=15),"Medium",TRUE,"High")</f>
        <v>High</v>
      </c>
    </row>
    <row r="919" spans="1:18" x14ac:dyDescent="0.3">
      <c r="A919" s="3" t="s">
        <v>3634</v>
      </c>
      <c r="B919" s="5" t="str">
        <f>PROPER(online_course_student_data_1!B919)</f>
        <v>Jimmy Davis</v>
      </c>
      <c r="C919" t="s">
        <v>3636</v>
      </c>
      <c r="D919" s="5" t="s">
        <v>17</v>
      </c>
      <c r="E919" s="5" t="s">
        <v>26</v>
      </c>
      <c r="F919" s="6">
        <f>IF(OR(ISBLANK(online_course_student_data_1!F919),online_course_student_data_1!F919=0),FLOOR(AVERAGE(online_course_student_data_1!F:F),1),online_course_student_data_1!F919)</f>
        <v>15</v>
      </c>
      <c r="G919" s="1">
        <v>45142</v>
      </c>
      <c r="H919" s="5" t="s">
        <v>71</v>
      </c>
      <c r="I919" s="5" t="s">
        <v>35</v>
      </c>
      <c r="J919" s="6">
        <f>IF(online_course_student_data_1!J919&lt;1,online_course_student_data_1!J919*100,online_course_student_data_1!J919)</f>
        <v>24</v>
      </c>
      <c r="K919">
        <f>IF(online_course_student_data_1!K919&gt;10,online_course_student_data_1!K919/60,online_course_student_data_1!K919)</f>
        <v>2</v>
      </c>
      <c r="L919" t="s">
        <v>36</v>
      </c>
      <c r="M919" s="6">
        <f>IF(OR(ISBLANK(online_course_student_data_1!M919),online_course_student_data_1!M919&gt;5),MEDIAN(online_course_student_data_1!M:M),online_course_student_data_1!M919)</f>
        <v>5</v>
      </c>
      <c r="N919" s="5" t="str">
        <f>IF(AND(Table2[[#This Row],[Completed]]="Yes",Table2[[#This Row],[Feedback_Rating]]&gt;=4),"Yes","No")</f>
        <v>No</v>
      </c>
      <c r="O919" t="s">
        <v>3637</v>
      </c>
      <c r="P919">
        <f>LEN(Table2[[#This Row],[Session_Attendance]])-LEN(SUBSTITUTE(Table2[[#This Row],[Session_Attendance]],",",""))+1</f>
        <v>2</v>
      </c>
      <c r="Q919" t="str" cm="1">
        <f t="array" ref="Q919">_xlfn.IFS(AND(18&lt;=F919,F919&lt;=22),"Student",AND(23&lt;=F919,F919&lt;=30),"Early Career",AND(31&lt;=F919,F919&lt;=40),"Mid Career",TRUE,"Senior")</f>
        <v>Senior</v>
      </c>
      <c r="R919" t="str" cm="1">
        <f t="array" ref="R919">_xlfn.IFS(AND(0&lt;=J919+K919,J919+K919&lt;=5),"Low",AND(5&lt;=J919+K919,J919+K919&lt;=15),"Medium",TRUE,"High")</f>
        <v>High</v>
      </c>
    </row>
    <row r="920" spans="1:18" x14ac:dyDescent="0.3">
      <c r="A920" s="2" t="s">
        <v>3638</v>
      </c>
      <c r="B920" s="5" t="str">
        <f>PROPER(online_course_student_data_1!B920)</f>
        <v>Robert Parrish</v>
      </c>
      <c r="C920" t="s">
        <v>3640</v>
      </c>
      <c r="D920" s="5" t="s">
        <v>91</v>
      </c>
      <c r="E920" s="5" t="s">
        <v>42</v>
      </c>
      <c r="F920" s="6">
        <f>IF(OR(ISBLANK(online_course_student_data_1!F920),online_course_student_data_1!F920=0),FLOOR(AVERAGE(online_course_student_data_1!F:F),1),online_course_student_data_1!F920)</f>
        <v>15</v>
      </c>
      <c r="G920" s="1">
        <v>45193</v>
      </c>
      <c r="H920" s="5" t="s">
        <v>71</v>
      </c>
      <c r="I920" s="5" t="s">
        <v>35</v>
      </c>
      <c r="J920" s="6">
        <f>IF(online_course_student_data_1!J920&lt;1,online_course_student_data_1!J920*100,online_course_student_data_1!J920)</f>
        <v>5</v>
      </c>
      <c r="K920">
        <f>IF(online_course_student_data_1!K920&gt;10,online_course_student_data_1!K920/60,online_course_student_data_1!K920)</f>
        <v>2</v>
      </c>
      <c r="L920" t="s">
        <v>36</v>
      </c>
      <c r="M920" s="6">
        <f>IF(OR(ISBLANK(online_course_student_data_1!M920),online_course_student_data_1!M920&gt;5),MEDIAN(online_course_student_data_1!M:M),online_course_student_data_1!M920)</f>
        <v>5</v>
      </c>
      <c r="N920" s="5" t="str">
        <f>IF(AND(Table2[[#This Row],[Completed]]="Yes",Table2[[#This Row],[Feedback_Rating]]&gt;=4),"Yes","No")</f>
        <v>No</v>
      </c>
      <c r="O920" t="s">
        <v>3641</v>
      </c>
      <c r="P920">
        <f>LEN(Table2[[#This Row],[Session_Attendance]])-LEN(SUBSTITUTE(Table2[[#This Row],[Session_Attendance]],",",""))+1</f>
        <v>3</v>
      </c>
      <c r="Q920" t="str" cm="1">
        <f t="array" ref="Q920">_xlfn.IFS(AND(18&lt;=F920,F920&lt;=22),"Student",AND(23&lt;=F920,F920&lt;=30),"Early Career",AND(31&lt;=F920,F920&lt;=40),"Mid Career",TRUE,"Senior")</f>
        <v>Senior</v>
      </c>
      <c r="R920" t="str" cm="1">
        <f t="array" ref="R920">_xlfn.IFS(AND(0&lt;=J920+K920,J920+K920&lt;=5),"Low",AND(5&lt;=J920+K920,J920+K920&lt;=15),"Medium",TRUE,"High")</f>
        <v>Medium</v>
      </c>
    </row>
    <row r="921" spans="1:18" x14ac:dyDescent="0.3">
      <c r="A921" s="3" t="s">
        <v>3642</v>
      </c>
      <c r="B921" s="5" t="str">
        <f>PROPER(online_course_student_data_1!B921)</f>
        <v>Ashley Robinson</v>
      </c>
      <c r="C921" t="s">
        <v>3644</v>
      </c>
      <c r="D921" s="5" t="s">
        <v>17</v>
      </c>
      <c r="E921" s="5" t="s">
        <v>85</v>
      </c>
      <c r="F921" s="6">
        <f>IF(OR(ISBLANK(online_course_student_data_1!F921),online_course_student_data_1!F921=0),FLOOR(AVERAGE(online_course_student_data_1!F:F),1),online_course_student_data_1!F921)</f>
        <v>15</v>
      </c>
      <c r="G921" s="1">
        <v>45498</v>
      </c>
      <c r="H921" s="5" t="s">
        <v>165</v>
      </c>
      <c r="I921" s="5" t="s">
        <v>142</v>
      </c>
      <c r="J921" s="6">
        <f>IF(online_course_student_data_1!J921&lt;1,online_course_student_data_1!J921*100,online_course_student_data_1!J921)</f>
        <v>81</v>
      </c>
      <c r="K921">
        <f>IF(online_course_student_data_1!K921&gt;10,online_course_student_data_1!K921/60,online_course_student_data_1!K921)</f>
        <v>2</v>
      </c>
      <c r="L921" t="s">
        <v>36</v>
      </c>
      <c r="M921" s="6">
        <f>IF(OR(ISBLANK(online_course_student_data_1!M921),online_course_student_data_1!M921&gt;5),MEDIAN(online_course_student_data_1!M:M),online_course_student_data_1!M921)</f>
        <v>3</v>
      </c>
      <c r="N921" s="5" t="str">
        <f>IF(AND(Table2[[#This Row],[Completed]]="Yes",Table2[[#This Row],[Feedback_Rating]]&gt;=4),"Yes","No")</f>
        <v>No</v>
      </c>
      <c r="O921" t="s">
        <v>3645</v>
      </c>
      <c r="P921">
        <f>LEN(Table2[[#This Row],[Session_Attendance]])-LEN(SUBSTITUTE(Table2[[#This Row],[Session_Attendance]],",",""))+1</f>
        <v>5</v>
      </c>
      <c r="Q921" t="str" cm="1">
        <f t="array" ref="Q921">_xlfn.IFS(AND(18&lt;=F921,F921&lt;=22),"Student",AND(23&lt;=F921,F921&lt;=30),"Early Career",AND(31&lt;=F921,F921&lt;=40),"Mid Career",TRUE,"Senior")</f>
        <v>Senior</v>
      </c>
      <c r="R921" t="str" cm="1">
        <f t="array" ref="R921">_xlfn.IFS(AND(0&lt;=J921+K921,J921+K921&lt;=5),"Low",AND(5&lt;=J921+K921,J921+K921&lt;=15),"Medium",TRUE,"High")</f>
        <v>High</v>
      </c>
    </row>
    <row r="922" spans="1:18" x14ac:dyDescent="0.3">
      <c r="A922" s="2" t="s">
        <v>3646</v>
      </c>
      <c r="B922" s="5" t="str">
        <f>PROPER(online_course_student_data_1!B922)</f>
        <v>Mary Kennedy</v>
      </c>
      <c r="C922" t="s">
        <v>3648</v>
      </c>
      <c r="D922" s="5" t="s">
        <v>17</v>
      </c>
      <c r="E922" s="5" t="s">
        <v>26</v>
      </c>
      <c r="F922" s="6">
        <f>IF(OR(ISBLANK(online_course_student_data_1!F922),online_course_student_data_1!F922=0),FLOOR(AVERAGE(online_course_student_data_1!F:F),1),online_course_student_data_1!F922)</f>
        <v>15</v>
      </c>
      <c r="G922" s="1">
        <v>45597</v>
      </c>
      <c r="H922" s="5" t="s">
        <v>65</v>
      </c>
      <c r="I922" s="5" t="s">
        <v>28</v>
      </c>
      <c r="J922" s="6">
        <f>IF(online_course_student_data_1!J922&lt;1,online_course_student_data_1!J922*100,online_course_student_data_1!J922)</f>
        <v>69</v>
      </c>
      <c r="K922">
        <f>IF(online_course_student_data_1!K922&gt;10,online_course_student_data_1!K922/60,online_course_student_data_1!K922)</f>
        <v>1</v>
      </c>
      <c r="L922" t="s">
        <v>36</v>
      </c>
      <c r="M922" s="6">
        <f>IF(OR(ISBLANK(online_course_student_data_1!M922),online_course_student_data_1!M922&gt;5),MEDIAN(online_course_student_data_1!M:M),online_course_student_data_1!M922)</f>
        <v>4</v>
      </c>
      <c r="N922" s="5" t="str">
        <f>IF(AND(Table2[[#This Row],[Completed]]="Yes",Table2[[#This Row],[Feedback_Rating]]&gt;=4),"Yes","No")</f>
        <v>No</v>
      </c>
      <c r="O922" t="s">
        <v>1128</v>
      </c>
      <c r="P922">
        <f>LEN(Table2[[#This Row],[Session_Attendance]])-LEN(SUBSTITUTE(Table2[[#This Row],[Session_Attendance]],",",""))+1</f>
        <v>7</v>
      </c>
      <c r="Q922" t="str" cm="1">
        <f t="array" ref="Q922">_xlfn.IFS(AND(18&lt;=F922,F922&lt;=22),"Student",AND(23&lt;=F922,F922&lt;=30),"Early Career",AND(31&lt;=F922,F922&lt;=40),"Mid Career",TRUE,"Senior")</f>
        <v>Senior</v>
      </c>
      <c r="R922" t="str" cm="1">
        <f t="array" ref="R922">_xlfn.IFS(AND(0&lt;=J922+K922,J922+K922&lt;=5),"Low",AND(5&lt;=J922+K922,J922+K922&lt;=15),"Medium",TRUE,"High")</f>
        <v>High</v>
      </c>
    </row>
    <row r="923" spans="1:18" x14ac:dyDescent="0.3">
      <c r="A923" s="3" t="s">
        <v>3649</v>
      </c>
      <c r="B923" s="5" t="str">
        <f>PROPER(online_course_student_data_1!B923)</f>
        <v>Steven Williams</v>
      </c>
      <c r="C923" t="s">
        <v>3651</v>
      </c>
      <c r="D923" s="5" t="s">
        <v>17</v>
      </c>
      <c r="E923" s="5" t="s">
        <v>48</v>
      </c>
      <c r="F923" s="6">
        <f>IF(OR(ISBLANK(online_course_student_data_1!F923),online_course_student_data_1!F923=0),FLOOR(AVERAGE(online_course_student_data_1!F:F),1),online_course_student_data_1!F923)</f>
        <v>15</v>
      </c>
      <c r="G923" s="1">
        <v>44880</v>
      </c>
      <c r="H923" s="5" t="s">
        <v>110</v>
      </c>
      <c r="I923" s="5" t="s">
        <v>56</v>
      </c>
      <c r="J923" s="6">
        <f>IF(online_course_student_data_1!J923&lt;1,online_course_student_data_1!J923*100,online_course_student_data_1!J923)</f>
        <v>21</v>
      </c>
      <c r="K923">
        <f>IF(online_course_student_data_1!K923&gt;10,online_course_student_data_1!K923/60,online_course_student_data_1!K923)</f>
        <v>1.5</v>
      </c>
      <c r="L923" t="s">
        <v>36</v>
      </c>
      <c r="M923" s="6">
        <f>IF(OR(ISBLANK(online_course_student_data_1!M923),online_course_student_data_1!M923&gt;5),MEDIAN(online_course_student_data_1!M:M),online_course_student_data_1!M923)</f>
        <v>4</v>
      </c>
      <c r="N923" s="5" t="str">
        <f>IF(AND(Table2[[#This Row],[Completed]]="Yes",Table2[[#This Row],[Feedback_Rating]]&gt;=4),"Yes","No")</f>
        <v>No</v>
      </c>
      <c r="O923" t="s">
        <v>3652</v>
      </c>
      <c r="P923">
        <f>LEN(Table2[[#This Row],[Session_Attendance]])-LEN(SUBSTITUTE(Table2[[#This Row],[Session_Attendance]],",",""))+1</f>
        <v>8</v>
      </c>
      <c r="Q923" t="str" cm="1">
        <f t="array" ref="Q923">_xlfn.IFS(AND(18&lt;=F923,F923&lt;=22),"Student",AND(23&lt;=F923,F923&lt;=30),"Early Career",AND(31&lt;=F923,F923&lt;=40),"Mid Career",TRUE,"Senior")</f>
        <v>Senior</v>
      </c>
      <c r="R923" t="str" cm="1">
        <f t="array" ref="R923">_xlfn.IFS(AND(0&lt;=J923+K923,J923+K923&lt;=5),"Low",AND(5&lt;=J923+K923,J923+K923&lt;=15),"Medium",TRUE,"High")</f>
        <v>High</v>
      </c>
    </row>
    <row r="924" spans="1:18" x14ac:dyDescent="0.3">
      <c r="A924" s="2" t="s">
        <v>3653</v>
      </c>
      <c r="B924" s="5" t="str">
        <f>PROPER(online_course_student_data_1!B924)</f>
        <v>Raymond Mccarthy</v>
      </c>
      <c r="C924" t="s">
        <v>3655</v>
      </c>
      <c r="D924" s="5" t="s">
        <v>91</v>
      </c>
      <c r="E924" s="5" t="s">
        <v>26</v>
      </c>
      <c r="F924" s="6">
        <f>IF(OR(ISBLANK(online_course_student_data_1!F924),online_course_student_data_1!F924=0),FLOOR(AVERAGE(online_course_student_data_1!F:F),1),online_course_student_data_1!F924)</f>
        <v>15</v>
      </c>
      <c r="G924" s="1">
        <v>45435</v>
      </c>
      <c r="H924" s="5" t="s">
        <v>65</v>
      </c>
      <c r="I924" s="5" t="s">
        <v>28</v>
      </c>
      <c r="J924" s="6">
        <f>IF(online_course_student_data_1!J924&lt;1,online_course_student_data_1!J924*100,online_course_student_data_1!J924)</f>
        <v>57</v>
      </c>
      <c r="K924">
        <f>IF(online_course_student_data_1!K924&gt;10,online_course_student_data_1!K924/60,online_course_student_data_1!K924)</f>
        <v>2</v>
      </c>
      <c r="L924" t="s">
        <v>29</v>
      </c>
      <c r="M924" s="6">
        <f>IF(OR(ISBLANK(online_course_student_data_1!M924),online_course_student_data_1!M924&gt;5),MEDIAN(online_course_student_data_1!M:M),online_course_student_data_1!M924)</f>
        <v>4</v>
      </c>
      <c r="N924" s="5" t="str">
        <f>IF(AND(Table2[[#This Row],[Completed]]="Yes",Table2[[#This Row],[Feedback_Rating]]&gt;=4),"Yes","No")</f>
        <v>Yes</v>
      </c>
      <c r="O924" t="s">
        <v>3656</v>
      </c>
      <c r="P924">
        <f>LEN(Table2[[#This Row],[Session_Attendance]])-LEN(SUBSTITUTE(Table2[[#This Row],[Session_Attendance]],",",""))+1</f>
        <v>5</v>
      </c>
      <c r="Q924" t="str" cm="1">
        <f t="array" ref="Q924">_xlfn.IFS(AND(18&lt;=F924,F924&lt;=22),"Student",AND(23&lt;=F924,F924&lt;=30),"Early Career",AND(31&lt;=F924,F924&lt;=40),"Mid Career",TRUE,"Senior")</f>
        <v>Senior</v>
      </c>
      <c r="R924" t="str" cm="1">
        <f t="array" ref="R924">_xlfn.IFS(AND(0&lt;=J924+K924,J924+K924&lt;=5),"Low",AND(5&lt;=J924+K924,J924+K924&lt;=15),"Medium",TRUE,"High")</f>
        <v>High</v>
      </c>
    </row>
    <row r="925" spans="1:18" x14ac:dyDescent="0.3">
      <c r="A925" s="3" t="s">
        <v>3657</v>
      </c>
      <c r="B925" s="5" t="str">
        <f>PROPER(online_course_student_data_1!B925)</f>
        <v>Sandra Dawson</v>
      </c>
      <c r="C925" t="s">
        <v>3659</v>
      </c>
      <c r="D925" s="5" t="s">
        <v>17</v>
      </c>
      <c r="E925" s="5" t="s">
        <v>70</v>
      </c>
      <c r="F925" s="6">
        <f>IF(OR(ISBLANK(online_course_student_data_1!F925),online_course_student_data_1!F925=0),FLOOR(AVERAGE(online_course_student_data_1!F:F),1),online_course_student_data_1!F925)</f>
        <v>30</v>
      </c>
      <c r="G925" s="1">
        <v>45598</v>
      </c>
      <c r="H925" s="5" t="s">
        <v>71</v>
      </c>
      <c r="I925" s="5" t="s">
        <v>35</v>
      </c>
      <c r="J925" s="6">
        <f>IF(online_course_student_data_1!J925&lt;1,online_course_student_data_1!J925*100,online_course_student_data_1!J925)</f>
        <v>68</v>
      </c>
      <c r="K925">
        <f>IF(online_course_student_data_1!K925&gt;10,online_course_student_data_1!K925/60,online_course_student_data_1!K925)</f>
        <v>1.5</v>
      </c>
      <c r="L925" t="s">
        <v>29</v>
      </c>
      <c r="M925" s="6">
        <f>IF(OR(ISBLANK(online_course_student_data_1!M925),online_course_student_data_1!M925&gt;5),MEDIAN(online_course_student_data_1!M:M),online_course_student_data_1!M925)</f>
        <v>2</v>
      </c>
      <c r="N925" s="5" t="str">
        <f>IF(AND(Table2[[#This Row],[Completed]]="Yes",Table2[[#This Row],[Feedback_Rating]]&gt;=4),"Yes","No")</f>
        <v>No</v>
      </c>
      <c r="O925" t="s">
        <v>3660</v>
      </c>
      <c r="P925">
        <f>LEN(Table2[[#This Row],[Session_Attendance]])-LEN(SUBSTITUTE(Table2[[#This Row],[Session_Attendance]],",",""))+1</f>
        <v>8</v>
      </c>
      <c r="Q925" t="str" cm="1">
        <f t="array" ref="Q925">_xlfn.IFS(AND(18&lt;=F925,F925&lt;=22),"Student",AND(23&lt;=F925,F925&lt;=30),"Early Career",AND(31&lt;=F925,F925&lt;=40),"Mid Career",TRUE,"Senior")</f>
        <v>Early Career</v>
      </c>
      <c r="R925" t="str" cm="1">
        <f t="array" ref="R925">_xlfn.IFS(AND(0&lt;=J925+K925,J925+K925&lt;=5),"Low",AND(5&lt;=J925+K925,J925+K925&lt;=15),"Medium",TRUE,"High")</f>
        <v>High</v>
      </c>
    </row>
    <row r="926" spans="1:18" x14ac:dyDescent="0.3">
      <c r="A926" s="2" t="s">
        <v>3661</v>
      </c>
      <c r="B926" s="5" t="str">
        <f>PROPER(online_course_student_data_1!B926)</f>
        <v>Cassandra Cline</v>
      </c>
      <c r="C926" t="s">
        <v>3663</v>
      </c>
      <c r="D926" s="5" t="s">
        <v>17</v>
      </c>
      <c r="E926" s="5" t="s">
        <v>70</v>
      </c>
      <c r="F926" s="6">
        <f>IF(OR(ISBLANK(online_course_student_data_1!F926),online_course_student_data_1!F926=0),FLOOR(AVERAGE(online_course_student_data_1!F:F),1),online_course_student_data_1!F926)</f>
        <v>15</v>
      </c>
      <c r="G926" s="1">
        <v>45722</v>
      </c>
      <c r="H926" s="5" t="s">
        <v>65</v>
      </c>
      <c r="I926" s="5" t="s">
        <v>28</v>
      </c>
      <c r="J926" s="6">
        <f>IF(online_course_student_data_1!J926&lt;1,online_course_student_data_1!J926*100,online_course_student_data_1!J926)</f>
        <v>94</v>
      </c>
      <c r="K926">
        <f>IF(online_course_student_data_1!K926&gt;10,online_course_student_data_1!K926/60,online_course_student_data_1!K926)</f>
        <v>1.5</v>
      </c>
      <c r="L926" t="s">
        <v>29</v>
      </c>
      <c r="M926" s="6">
        <f>IF(OR(ISBLANK(online_course_student_data_1!M926),online_course_student_data_1!M926&gt;5),MEDIAN(online_course_student_data_1!M:M),online_course_student_data_1!M926)</f>
        <v>4</v>
      </c>
      <c r="N926" s="5" t="str">
        <f>IF(AND(Table2[[#This Row],[Completed]]="Yes",Table2[[#This Row],[Feedback_Rating]]&gt;=4),"Yes","No")</f>
        <v>Yes</v>
      </c>
      <c r="O926" t="s">
        <v>3664</v>
      </c>
      <c r="P926">
        <f>LEN(Table2[[#This Row],[Session_Attendance]])-LEN(SUBSTITUTE(Table2[[#This Row],[Session_Attendance]],",",""))+1</f>
        <v>3</v>
      </c>
      <c r="Q926" t="str" cm="1">
        <f t="array" ref="Q926">_xlfn.IFS(AND(18&lt;=F926,F926&lt;=22),"Student",AND(23&lt;=F926,F926&lt;=30),"Early Career",AND(31&lt;=F926,F926&lt;=40),"Mid Career",TRUE,"Senior")</f>
        <v>Senior</v>
      </c>
      <c r="R926" t="str" cm="1">
        <f t="array" ref="R926">_xlfn.IFS(AND(0&lt;=J926+K926,J926+K926&lt;=5),"Low",AND(5&lt;=J926+K926,J926+K926&lt;=15),"Medium",TRUE,"High")</f>
        <v>High</v>
      </c>
    </row>
    <row r="927" spans="1:18" x14ac:dyDescent="0.3">
      <c r="A927" s="3" t="s">
        <v>3665</v>
      </c>
      <c r="B927" s="5" t="str">
        <f>PROPER(online_course_student_data_1!B927)</f>
        <v>Alexandra Ramos</v>
      </c>
      <c r="C927" t="s">
        <v>3667</v>
      </c>
      <c r="D927" s="5" t="s">
        <v>17</v>
      </c>
      <c r="E927" s="5" t="s">
        <v>42</v>
      </c>
      <c r="F927" s="6">
        <f>IF(OR(ISBLANK(online_course_student_data_1!F927),online_course_student_data_1!F927=0),FLOOR(AVERAGE(online_course_student_data_1!F:F),1),online_course_student_data_1!F927)</f>
        <v>15</v>
      </c>
      <c r="G927" s="1">
        <v>44954</v>
      </c>
      <c r="H927" s="5" t="s">
        <v>43</v>
      </c>
      <c r="I927" s="5" t="s">
        <v>20</v>
      </c>
      <c r="J927" s="6">
        <f>IF(online_course_student_data_1!J927&lt;1,online_course_student_data_1!J927*100,online_course_student_data_1!J927)</f>
        <v>50</v>
      </c>
      <c r="K927">
        <f>IF(online_course_student_data_1!K927&gt;10,online_course_student_data_1!K927/60,online_course_student_data_1!K927)</f>
        <v>0.75</v>
      </c>
      <c r="L927" t="s">
        <v>36</v>
      </c>
      <c r="M927" s="6">
        <f>IF(OR(ISBLANK(online_course_student_data_1!M927),online_course_student_data_1!M927&gt;5),MEDIAN(online_course_student_data_1!M:M),online_course_student_data_1!M927)</f>
        <v>2</v>
      </c>
      <c r="N927" s="5" t="str">
        <f>IF(AND(Table2[[#This Row],[Completed]]="Yes",Table2[[#This Row],[Feedback_Rating]]&gt;=4),"Yes","No")</f>
        <v>No</v>
      </c>
      <c r="O927" t="s">
        <v>3668</v>
      </c>
      <c r="P927">
        <f>LEN(Table2[[#This Row],[Session_Attendance]])-LEN(SUBSTITUTE(Table2[[#This Row],[Session_Attendance]],",",""))+1</f>
        <v>6</v>
      </c>
      <c r="Q927" t="str" cm="1">
        <f t="array" ref="Q927">_xlfn.IFS(AND(18&lt;=F927,F927&lt;=22),"Student",AND(23&lt;=F927,F927&lt;=30),"Early Career",AND(31&lt;=F927,F927&lt;=40),"Mid Career",TRUE,"Senior")</f>
        <v>Senior</v>
      </c>
      <c r="R927" t="str" cm="1">
        <f t="array" ref="R927">_xlfn.IFS(AND(0&lt;=J927+K927,J927+K927&lt;=5),"Low",AND(5&lt;=J927+K927,J927+K927&lt;=15),"Medium",TRUE,"High")</f>
        <v>High</v>
      </c>
    </row>
    <row r="928" spans="1:18" x14ac:dyDescent="0.3">
      <c r="A928" s="2" t="s">
        <v>3669</v>
      </c>
      <c r="B928" s="5" t="str">
        <f>PROPER(online_course_student_data_1!B928)</f>
        <v>Jennifer Forbes</v>
      </c>
      <c r="C928" t="s">
        <v>3671</v>
      </c>
      <c r="D928" s="5" t="s">
        <v>17</v>
      </c>
      <c r="E928" s="5" t="s">
        <v>70</v>
      </c>
      <c r="F928" s="6">
        <f>IF(OR(ISBLANK(online_course_student_data_1!F928),online_course_student_data_1!F928=0),FLOOR(AVERAGE(online_course_student_data_1!F:F),1),online_course_student_data_1!F928)</f>
        <v>15</v>
      </c>
      <c r="G928" s="1">
        <v>45600</v>
      </c>
      <c r="H928" s="5" t="s">
        <v>55</v>
      </c>
      <c r="I928" s="5" t="s">
        <v>56</v>
      </c>
      <c r="J928" s="6">
        <f>IF(online_course_student_data_1!J928&lt;1,online_course_student_data_1!J928*100,online_course_student_data_1!J928)</f>
        <v>97</v>
      </c>
      <c r="K928">
        <f>IF(online_course_student_data_1!K928&gt;10,online_course_student_data_1!K928/60,online_course_student_data_1!K928)</f>
        <v>0.75</v>
      </c>
      <c r="L928" t="s">
        <v>36</v>
      </c>
      <c r="M928" s="6">
        <f>IF(OR(ISBLANK(online_course_student_data_1!M928),online_course_student_data_1!M928&gt;5),MEDIAN(online_course_student_data_1!M:M),online_course_student_data_1!M928)</f>
        <v>4</v>
      </c>
      <c r="N928" s="5" t="str">
        <f>IF(AND(Table2[[#This Row],[Completed]]="Yes",Table2[[#This Row],[Feedback_Rating]]&gt;=4),"Yes","No")</f>
        <v>No</v>
      </c>
      <c r="O928" t="s">
        <v>3672</v>
      </c>
      <c r="P928">
        <f>LEN(Table2[[#This Row],[Session_Attendance]])-LEN(SUBSTITUTE(Table2[[#This Row],[Session_Attendance]],",",""))+1</f>
        <v>1</v>
      </c>
      <c r="Q928" t="str" cm="1">
        <f t="array" ref="Q928">_xlfn.IFS(AND(18&lt;=F928,F928&lt;=22),"Student",AND(23&lt;=F928,F928&lt;=30),"Early Career",AND(31&lt;=F928,F928&lt;=40),"Mid Career",TRUE,"Senior")</f>
        <v>Senior</v>
      </c>
      <c r="R928" t="str" cm="1">
        <f t="array" ref="R928">_xlfn.IFS(AND(0&lt;=J928+K928,J928+K928&lt;=5),"Low",AND(5&lt;=J928+K928,J928+K928&lt;=15),"Medium",TRUE,"High")</f>
        <v>High</v>
      </c>
    </row>
    <row r="929" spans="1:18" x14ac:dyDescent="0.3">
      <c r="A929" s="3" t="s">
        <v>3673</v>
      </c>
      <c r="B929" s="5" t="str">
        <f>PROPER(online_course_student_data_1!B929)</f>
        <v>John Golden Dds</v>
      </c>
      <c r="C929" t="s">
        <v>3675</v>
      </c>
      <c r="D929" s="5" t="s">
        <v>91</v>
      </c>
      <c r="E929" s="5" t="s">
        <v>26</v>
      </c>
      <c r="F929" s="6">
        <f>IF(OR(ISBLANK(online_course_student_data_1!F929),online_course_student_data_1!F929=0),FLOOR(AVERAGE(online_course_student_data_1!F:F),1),online_course_student_data_1!F929)</f>
        <v>15</v>
      </c>
      <c r="G929" s="1">
        <v>45389</v>
      </c>
      <c r="H929" s="5" t="s">
        <v>152</v>
      </c>
      <c r="I929" s="5" t="s">
        <v>56</v>
      </c>
      <c r="J929" s="6">
        <f>IF(online_course_student_data_1!J929&lt;1,online_course_student_data_1!J929*100,online_course_student_data_1!J929)</f>
        <v>78</v>
      </c>
      <c r="K929">
        <f>IF(online_course_student_data_1!K929&gt;10,online_course_student_data_1!K929/60,online_course_student_data_1!K929)</f>
        <v>0.75</v>
      </c>
      <c r="L929" t="s">
        <v>29</v>
      </c>
      <c r="M929" s="6">
        <f>IF(OR(ISBLANK(online_course_student_data_1!M929),online_course_student_data_1!M929&gt;5),MEDIAN(online_course_student_data_1!M:M),online_course_student_data_1!M929)</f>
        <v>5</v>
      </c>
      <c r="N929" s="5" t="str">
        <f>IF(AND(Table2[[#This Row],[Completed]]="Yes",Table2[[#This Row],[Feedback_Rating]]&gt;=4),"Yes","No")</f>
        <v>Yes</v>
      </c>
      <c r="O929" t="s">
        <v>3676</v>
      </c>
      <c r="P929">
        <f>LEN(Table2[[#This Row],[Session_Attendance]])-LEN(SUBSTITUTE(Table2[[#This Row],[Session_Attendance]],",",""))+1</f>
        <v>1</v>
      </c>
      <c r="Q929" t="str" cm="1">
        <f t="array" ref="Q929">_xlfn.IFS(AND(18&lt;=F929,F929&lt;=22),"Student",AND(23&lt;=F929,F929&lt;=30),"Early Career",AND(31&lt;=F929,F929&lt;=40),"Mid Career",TRUE,"Senior")</f>
        <v>Senior</v>
      </c>
      <c r="R929" t="str" cm="1">
        <f t="array" ref="R929">_xlfn.IFS(AND(0&lt;=J929+K929,J929+K929&lt;=5),"Low",AND(5&lt;=J929+K929,J929+K929&lt;=15),"Medium",TRUE,"High")</f>
        <v>High</v>
      </c>
    </row>
    <row r="930" spans="1:18" x14ac:dyDescent="0.3">
      <c r="A930" s="2" t="s">
        <v>3677</v>
      </c>
      <c r="B930" s="5" t="str">
        <f>PROPER(online_course_student_data_1!B930)</f>
        <v>Mark Brown</v>
      </c>
      <c r="C930" t="s">
        <v>3679</v>
      </c>
      <c r="D930" s="5" t="s">
        <v>17</v>
      </c>
      <c r="E930" s="5" t="s">
        <v>48</v>
      </c>
      <c r="F930" s="6">
        <f>IF(OR(ISBLANK(online_course_student_data_1!F930),online_course_student_data_1!F930=0),FLOOR(AVERAGE(online_course_student_data_1!F:F),1),online_course_student_data_1!F930)</f>
        <v>15</v>
      </c>
      <c r="G930" s="1">
        <v>44786</v>
      </c>
      <c r="H930" s="5" t="s">
        <v>110</v>
      </c>
      <c r="I930" s="5" t="s">
        <v>56</v>
      </c>
      <c r="J930" s="6">
        <f>IF(online_course_student_data_1!J930&lt;1,online_course_student_data_1!J930*100,online_course_student_data_1!J930)</f>
        <v>76</v>
      </c>
      <c r="K930">
        <f>IF(online_course_student_data_1!K930&gt;10,online_course_student_data_1!K930/60,online_course_student_data_1!K930)</f>
        <v>2</v>
      </c>
      <c r="L930" t="s">
        <v>36</v>
      </c>
      <c r="M930" s="6">
        <f>IF(OR(ISBLANK(online_course_student_data_1!M930),online_course_student_data_1!M930&gt;5),MEDIAN(online_course_student_data_1!M:M),online_course_student_data_1!M930)</f>
        <v>4</v>
      </c>
      <c r="N930" s="5" t="str">
        <f>IF(AND(Table2[[#This Row],[Completed]]="Yes",Table2[[#This Row],[Feedback_Rating]]&gt;=4),"Yes","No")</f>
        <v>No</v>
      </c>
      <c r="O930" t="s">
        <v>3680</v>
      </c>
      <c r="P930">
        <f>LEN(Table2[[#This Row],[Session_Attendance]])-LEN(SUBSTITUTE(Table2[[#This Row],[Session_Attendance]],",",""))+1</f>
        <v>2</v>
      </c>
      <c r="Q930" t="str" cm="1">
        <f t="array" ref="Q930">_xlfn.IFS(AND(18&lt;=F930,F930&lt;=22),"Student",AND(23&lt;=F930,F930&lt;=30),"Early Career",AND(31&lt;=F930,F930&lt;=40),"Mid Career",TRUE,"Senior")</f>
        <v>Senior</v>
      </c>
      <c r="R930" t="str" cm="1">
        <f t="array" ref="R930">_xlfn.IFS(AND(0&lt;=J930+K930,J930+K930&lt;=5),"Low",AND(5&lt;=J930+K930,J930+K930&lt;=15),"Medium",TRUE,"High")</f>
        <v>High</v>
      </c>
    </row>
    <row r="931" spans="1:18" x14ac:dyDescent="0.3">
      <c r="A931" s="3" t="s">
        <v>3681</v>
      </c>
      <c r="B931" s="5" t="str">
        <f>PROPER(online_course_student_data_1!B931)</f>
        <v>Kelli Shepard</v>
      </c>
      <c r="C931" t="s">
        <v>3683</v>
      </c>
      <c r="D931" s="5" t="s">
        <v>17</v>
      </c>
      <c r="E931" s="5" t="s">
        <v>48</v>
      </c>
      <c r="F931" s="6">
        <f>IF(OR(ISBLANK(online_course_student_data_1!F931),online_course_student_data_1!F931=0),FLOOR(AVERAGE(online_course_student_data_1!F:F),1),online_course_student_data_1!F931)</f>
        <v>25</v>
      </c>
      <c r="G931" s="1">
        <v>44920</v>
      </c>
      <c r="H931" s="5" t="s">
        <v>165</v>
      </c>
      <c r="I931" s="5" t="s">
        <v>142</v>
      </c>
      <c r="J931" s="6">
        <f>IF(online_course_student_data_1!J931&lt;1,online_course_student_data_1!J931*100,online_course_student_data_1!J931)</f>
        <v>8</v>
      </c>
      <c r="K931">
        <f>IF(online_course_student_data_1!K931&gt;10,online_course_student_data_1!K931/60,online_course_student_data_1!K931)</f>
        <v>2</v>
      </c>
      <c r="L931" t="s">
        <v>29</v>
      </c>
      <c r="M931" s="6">
        <f>IF(OR(ISBLANK(online_course_student_data_1!M931),online_course_student_data_1!M931&gt;5),MEDIAN(online_course_student_data_1!M:M),online_course_student_data_1!M931)</f>
        <v>1</v>
      </c>
      <c r="N931" s="5" t="str">
        <f>IF(AND(Table2[[#This Row],[Completed]]="Yes",Table2[[#This Row],[Feedback_Rating]]&gt;=4),"Yes","No")</f>
        <v>No</v>
      </c>
      <c r="O931" t="s">
        <v>3684</v>
      </c>
      <c r="P931">
        <f>LEN(Table2[[#This Row],[Session_Attendance]])-LEN(SUBSTITUTE(Table2[[#This Row],[Session_Attendance]],",",""))+1</f>
        <v>4</v>
      </c>
      <c r="Q931" t="str" cm="1">
        <f t="array" ref="Q931">_xlfn.IFS(AND(18&lt;=F931,F931&lt;=22),"Student",AND(23&lt;=F931,F931&lt;=30),"Early Career",AND(31&lt;=F931,F931&lt;=40),"Mid Career",TRUE,"Senior")</f>
        <v>Early Career</v>
      </c>
      <c r="R931" t="str" cm="1">
        <f t="array" ref="R931">_xlfn.IFS(AND(0&lt;=J931+K931,J931+K931&lt;=5),"Low",AND(5&lt;=J931+K931,J931+K931&lt;=15),"Medium",TRUE,"High")</f>
        <v>Medium</v>
      </c>
    </row>
    <row r="932" spans="1:18" x14ac:dyDescent="0.3">
      <c r="A932" s="2" t="s">
        <v>3685</v>
      </c>
      <c r="B932" s="5" t="str">
        <f>PROPER(online_course_student_data_1!B932)</f>
        <v>Derek Thompson</v>
      </c>
      <c r="C932" t="s">
        <v>4733</v>
      </c>
      <c r="D932" s="5" t="s">
        <v>91</v>
      </c>
      <c r="E932" s="5" t="s">
        <v>26</v>
      </c>
      <c r="F932" s="6">
        <f>IF(OR(ISBLANK(online_course_student_data_1!F932),online_course_student_data_1!F932=0),FLOOR(AVERAGE(online_course_student_data_1!F:F),1),online_course_student_data_1!F932)</f>
        <v>15</v>
      </c>
      <c r="G932" s="1">
        <v>44758</v>
      </c>
      <c r="H932" s="5" t="s">
        <v>43</v>
      </c>
      <c r="I932" s="5" t="s">
        <v>20</v>
      </c>
      <c r="J932" s="6">
        <f>IF(online_course_student_data_1!J932&lt;1,online_course_student_data_1!J932*100,online_course_student_data_1!J932)</f>
        <v>92</v>
      </c>
      <c r="K932">
        <f>IF(online_course_student_data_1!K932&gt;10,online_course_student_data_1!K932/60,online_course_student_data_1!K932)</f>
        <v>1.5</v>
      </c>
      <c r="L932" t="s">
        <v>36</v>
      </c>
      <c r="M932" s="6">
        <f>IF(OR(ISBLANK(online_course_student_data_1!M932),online_course_student_data_1!M932&gt;5),MEDIAN(online_course_student_data_1!M:M),online_course_student_data_1!M932)</f>
        <v>1</v>
      </c>
      <c r="N932" s="5" t="str">
        <f>IF(AND(Table2[[#This Row],[Completed]]="Yes",Table2[[#This Row],[Feedback_Rating]]&gt;=4),"Yes","No")</f>
        <v>No</v>
      </c>
      <c r="O932" t="s">
        <v>3687</v>
      </c>
      <c r="P932">
        <f>LEN(Table2[[#This Row],[Session_Attendance]])-LEN(SUBSTITUTE(Table2[[#This Row],[Session_Attendance]],",",""))+1</f>
        <v>6</v>
      </c>
      <c r="Q932" t="str" cm="1">
        <f t="array" ref="Q932">_xlfn.IFS(AND(18&lt;=F932,F932&lt;=22),"Student",AND(23&lt;=F932,F932&lt;=30),"Early Career",AND(31&lt;=F932,F932&lt;=40),"Mid Career",TRUE,"Senior")</f>
        <v>Senior</v>
      </c>
      <c r="R932" t="str" cm="1">
        <f t="array" ref="R932">_xlfn.IFS(AND(0&lt;=J932+K932,J932+K932&lt;=5),"Low",AND(5&lt;=J932+K932,J932+K932&lt;=15),"Medium",TRUE,"High")</f>
        <v>High</v>
      </c>
    </row>
    <row r="933" spans="1:18" x14ac:dyDescent="0.3">
      <c r="A933" s="3" t="s">
        <v>3688</v>
      </c>
      <c r="B933" s="5" t="str">
        <f>PROPER(online_course_student_data_1!B933)</f>
        <v>Carrie Francis</v>
      </c>
      <c r="C933" t="s">
        <v>3690</v>
      </c>
      <c r="D933" s="5" t="s">
        <v>91</v>
      </c>
      <c r="E933" s="5" t="s">
        <v>42</v>
      </c>
      <c r="F933" s="6">
        <f>IF(OR(ISBLANK(online_course_student_data_1!F933),online_course_student_data_1!F933=0),FLOOR(AVERAGE(online_course_student_data_1!F:F),1),online_course_student_data_1!F933)</f>
        <v>15</v>
      </c>
      <c r="G933" s="1">
        <v>44727</v>
      </c>
      <c r="H933" s="5" t="s">
        <v>71</v>
      </c>
      <c r="I933" s="5" t="s">
        <v>35</v>
      </c>
      <c r="J933" s="6">
        <f>IF(online_course_student_data_1!J933&lt;1,online_course_student_data_1!J933*100,online_course_student_data_1!J933)</f>
        <v>82</v>
      </c>
      <c r="K933">
        <f>IF(online_course_student_data_1!K933&gt;10,online_course_student_data_1!K933/60,online_course_student_data_1!K933)</f>
        <v>1</v>
      </c>
      <c r="L933" t="s">
        <v>36</v>
      </c>
      <c r="M933" s="6">
        <f>IF(OR(ISBLANK(online_course_student_data_1!M933),online_course_student_data_1!M933&gt;5),MEDIAN(online_course_student_data_1!M:M),online_course_student_data_1!M933)</f>
        <v>5</v>
      </c>
      <c r="N933" s="5" t="str">
        <f>IF(AND(Table2[[#This Row],[Completed]]="Yes",Table2[[#This Row],[Feedback_Rating]]&gt;=4),"Yes","No")</f>
        <v>No</v>
      </c>
      <c r="O933" t="s">
        <v>3691</v>
      </c>
      <c r="P933">
        <f>LEN(Table2[[#This Row],[Session_Attendance]])-LEN(SUBSTITUTE(Table2[[#This Row],[Session_Attendance]],",",""))+1</f>
        <v>2</v>
      </c>
      <c r="Q933" t="str" cm="1">
        <f t="array" ref="Q933">_xlfn.IFS(AND(18&lt;=F933,F933&lt;=22),"Student",AND(23&lt;=F933,F933&lt;=30),"Early Career",AND(31&lt;=F933,F933&lt;=40),"Mid Career",TRUE,"Senior")</f>
        <v>Senior</v>
      </c>
      <c r="R933" t="str" cm="1">
        <f t="array" ref="R933">_xlfn.IFS(AND(0&lt;=J933+K933,J933+K933&lt;=5),"Low",AND(5&lt;=J933+K933,J933+K933&lt;=15),"Medium",TRUE,"High")</f>
        <v>High</v>
      </c>
    </row>
    <row r="934" spans="1:18" x14ac:dyDescent="0.3">
      <c r="A934" s="2" t="s">
        <v>3692</v>
      </c>
      <c r="B934" s="5" t="str">
        <f>PROPER(online_course_student_data_1!B934)</f>
        <v>Catherine Miller</v>
      </c>
      <c r="C934" t="s">
        <v>3694</v>
      </c>
      <c r="D934" s="5" t="s">
        <v>17</v>
      </c>
      <c r="E934" s="5" t="s">
        <v>48</v>
      </c>
      <c r="F934" s="6">
        <f>IF(OR(ISBLANK(online_course_student_data_1!F934),online_course_student_data_1!F934=0),FLOOR(AVERAGE(online_course_student_data_1!F:F),1),online_course_student_data_1!F934)</f>
        <v>15</v>
      </c>
      <c r="G934" s="1">
        <v>45537</v>
      </c>
      <c r="H934" s="5" t="s">
        <v>294</v>
      </c>
      <c r="I934" s="5" t="s">
        <v>20</v>
      </c>
      <c r="J934" s="6">
        <f>IF(online_course_student_data_1!J934&lt;1,online_course_student_data_1!J934*100,online_course_student_data_1!J934)</f>
        <v>80</v>
      </c>
      <c r="K934">
        <f>IF(online_course_student_data_1!K934&gt;10,online_course_student_data_1!K934/60,online_course_student_data_1!K934)</f>
        <v>1</v>
      </c>
      <c r="L934" t="s">
        <v>29</v>
      </c>
      <c r="M934" s="6">
        <f>IF(OR(ISBLANK(online_course_student_data_1!M934),online_course_student_data_1!M934&gt;5),MEDIAN(online_course_student_data_1!M:M),online_course_student_data_1!M934)</f>
        <v>4</v>
      </c>
      <c r="N934" s="5" t="str">
        <f>IF(AND(Table2[[#This Row],[Completed]]="Yes",Table2[[#This Row],[Feedback_Rating]]&gt;=4),"Yes","No")</f>
        <v>Yes</v>
      </c>
      <c r="O934" t="s">
        <v>3695</v>
      </c>
      <c r="P934">
        <f>LEN(Table2[[#This Row],[Session_Attendance]])-LEN(SUBSTITUTE(Table2[[#This Row],[Session_Attendance]],",",""))+1</f>
        <v>7</v>
      </c>
      <c r="Q934" t="str" cm="1">
        <f t="array" ref="Q934">_xlfn.IFS(AND(18&lt;=F934,F934&lt;=22),"Student",AND(23&lt;=F934,F934&lt;=30),"Early Career",AND(31&lt;=F934,F934&lt;=40),"Mid Career",TRUE,"Senior")</f>
        <v>Senior</v>
      </c>
      <c r="R934" t="str" cm="1">
        <f t="array" ref="R934">_xlfn.IFS(AND(0&lt;=J934+K934,J934+K934&lt;=5),"Low",AND(5&lt;=J934+K934,J934+K934&lt;=15),"Medium",TRUE,"High")</f>
        <v>High</v>
      </c>
    </row>
    <row r="935" spans="1:18" x14ac:dyDescent="0.3">
      <c r="A935" s="3" t="s">
        <v>3696</v>
      </c>
      <c r="B935" s="5" t="str">
        <f>PROPER(online_course_student_data_1!B935)</f>
        <v>Danielle Hood</v>
      </c>
      <c r="C935" t="s">
        <v>3698</v>
      </c>
      <c r="D935" s="5" t="s">
        <v>17</v>
      </c>
      <c r="E935" s="5" t="s">
        <v>42</v>
      </c>
      <c r="F935" s="6">
        <f>IF(OR(ISBLANK(online_course_student_data_1!F935),online_course_student_data_1!F935=0),FLOOR(AVERAGE(online_course_student_data_1!F:F),1),online_course_student_data_1!F935)</f>
        <v>15</v>
      </c>
      <c r="G935" s="1">
        <v>45649</v>
      </c>
      <c r="H935" s="5" t="s">
        <v>43</v>
      </c>
      <c r="I935" s="5" t="s">
        <v>20</v>
      </c>
      <c r="J935" s="6">
        <f>IF(online_course_student_data_1!J935&lt;1,online_course_student_data_1!J935*100,online_course_student_data_1!J935)</f>
        <v>43</v>
      </c>
      <c r="K935">
        <f>IF(online_course_student_data_1!K935&gt;10,online_course_student_data_1!K935/60,online_course_student_data_1!K935)</f>
        <v>2</v>
      </c>
      <c r="L935" t="s">
        <v>29</v>
      </c>
      <c r="M935" s="6">
        <f>IF(OR(ISBLANK(online_course_student_data_1!M935),online_course_student_data_1!M935&gt;5),MEDIAN(online_course_student_data_1!M:M),online_course_student_data_1!M935)</f>
        <v>2</v>
      </c>
      <c r="N935" s="5" t="str">
        <f>IF(AND(Table2[[#This Row],[Completed]]="Yes",Table2[[#This Row],[Feedback_Rating]]&gt;=4),"Yes","No")</f>
        <v>No</v>
      </c>
      <c r="O935" t="s">
        <v>3699</v>
      </c>
      <c r="P935">
        <f>LEN(Table2[[#This Row],[Session_Attendance]])-LEN(SUBSTITUTE(Table2[[#This Row],[Session_Attendance]],",",""))+1</f>
        <v>3</v>
      </c>
      <c r="Q935" t="str" cm="1">
        <f t="array" ref="Q935">_xlfn.IFS(AND(18&lt;=F935,F935&lt;=22),"Student",AND(23&lt;=F935,F935&lt;=30),"Early Career",AND(31&lt;=F935,F935&lt;=40),"Mid Career",TRUE,"Senior")</f>
        <v>Senior</v>
      </c>
      <c r="R935" t="str" cm="1">
        <f t="array" ref="R935">_xlfn.IFS(AND(0&lt;=J935+K935,J935+K935&lt;=5),"Low",AND(5&lt;=J935+K935,J935+K935&lt;=15),"Medium",TRUE,"High")</f>
        <v>High</v>
      </c>
    </row>
    <row r="936" spans="1:18" x14ac:dyDescent="0.3">
      <c r="A936" s="2" t="s">
        <v>3700</v>
      </c>
      <c r="B936" s="5" t="str">
        <f>PROPER(online_course_student_data_1!B936)</f>
        <v>Cassandra Phillips</v>
      </c>
      <c r="C936" t="s">
        <v>3702</v>
      </c>
      <c r="D936" s="5" t="s">
        <v>17</v>
      </c>
      <c r="E936" s="5" t="s">
        <v>42</v>
      </c>
      <c r="F936" s="6">
        <f>IF(OR(ISBLANK(online_course_student_data_1!F936),online_course_student_data_1!F936=0),FLOOR(AVERAGE(online_course_student_data_1!F:F),1),online_course_student_data_1!F936)</f>
        <v>15</v>
      </c>
      <c r="G936" s="1">
        <v>45301</v>
      </c>
      <c r="H936" s="5" t="s">
        <v>110</v>
      </c>
      <c r="I936" s="5" t="s">
        <v>56</v>
      </c>
      <c r="J936" s="6">
        <f>IF(online_course_student_data_1!J936&lt;1,online_course_student_data_1!J936*100,online_course_student_data_1!J936)</f>
        <v>43</v>
      </c>
      <c r="K936">
        <f>IF(online_course_student_data_1!K936&gt;10,online_course_student_data_1!K936/60,online_course_student_data_1!K936)</f>
        <v>1.5</v>
      </c>
      <c r="L936" t="s">
        <v>36</v>
      </c>
      <c r="M936" s="6">
        <f>IF(OR(ISBLANK(online_course_student_data_1!M936),online_course_student_data_1!M936&gt;5),MEDIAN(online_course_student_data_1!M:M),online_course_student_data_1!M936)</f>
        <v>3</v>
      </c>
      <c r="N936" s="5" t="str">
        <f>IF(AND(Table2[[#This Row],[Completed]]="Yes",Table2[[#This Row],[Feedback_Rating]]&gt;=4),"Yes","No")</f>
        <v>No</v>
      </c>
      <c r="O936" t="s">
        <v>3703</v>
      </c>
      <c r="P936">
        <f>LEN(Table2[[#This Row],[Session_Attendance]])-LEN(SUBSTITUTE(Table2[[#This Row],[Session_Attendance]],",",""))+1</f>
        <v>8</v>
      </c>
      <c r="Q936" t="str" cm="1">
        <f t="array" ref="Q936">_xlfn.IFS(AND(18&lt;=F936,F936&lt;=22),"Student",AND(23&lt;=F936,F936&lt;=30),"Early Career",AND(31&lt;=F936,F936&lt;=40),"Mid Career",TRUE,"Senior")</f>
        <v>Senior</v>
      </c>
      <c r="R936" t="str" cm="1">
        <f t="array" ref="R936">_xlfn.IFS(AND(0&lt;=J936+K936,J936+K936&lt;=5),"Low",AND(5&lt;=J936+K936,J936+K936&lt;=15),"Medium",TRUE,"High")</f>
        <v>High</v>
      </c>
    </row>
    <row r="937" spans="1:18" x14ac:dyDescent="0.3">
      <c r="A937" s="3" t="s">
        <v>3704</v>
      </c>
      <c r="B937" s="5" t="str">
        <f>PROPER(online_course_student_data_1!B937)</f>
        <v>Melissa Jackson</v>
      </c>
      <c r="C937" t="s">
        <v>3706</v>
      </c>
      <c r="D937" s="5" t="s">
        <v>91</v>
      </c>
      <c r="E937" s="5" t="s">
        <v>42</v>
      </c>
      <c r="F937" s="6">
        <f>IF(OR(ISBLANK(online_course_student_data_1!F937),online_course_student_data_1!F937=0),FLOOR(AVERAGE(online_course_student_data_1!F:F),1),online_course_student_data_1!F937)</f>
        <v>15</v>
      </c>
      <c r="G937" s="1">
        <v>45199</v>
      </c>
      <c r="H937" s="5" t="s">
        <v>141</v>
      </c>
      <c r="I937" s="5" t="s">
        <v>142</v>
      </c>
      <c r="J937" s="6">
        <f>IF(online_course_student_data_1!J937&lt;1,online_course_student_data_1!J937*100,online_course_student_data_1!J937)</f>
        <v>47</v>
      </c>
      <c r="K937">
        <f>IF(online_course_student_data_1!K937&gt;10,online_course_student_data_1!K937/60,online_course_student_data_1!K937)</f>
        <v>1.5</v>
      </c>
      <c r="L937" t="s">
        <v>29</v>
      </c>
      <c r="M937" s="6">
        <f>IF(OR(ISBLANK(online_course_student_data_1!M937),online_course_student_data_1!M937&gt;5),MEDIAN(online_course_student_data_1!M:M),online_course_student_data_1!M937)</f>
        <v>5</v>
      </c>
      <c r="N937" s="5" t="str">
        <f>IF(AND(Table2[[#This Row],[Completed]]="Yes",Table2[[#This Row],[Feedback_Rating]]&gt;=4),"Yes","No")</f>
        <v>Yes</v>
      </c>
      <c r="O937" t="s">
        <v>3707</v>
      </c>
      <c r="P937">
        <f>LEN(Table2[[#This Row],[Session_Attendance]])-LEN(SUBSTITUTE(Table2[[#This Row],[Session_Attendance]],",",""))+1</f>
        <v>5</v>
      </c>
      <c r="Q937" t="str" cm="1">
        <f t="array" ref="Q937">_xlfn.IFS(AND(18&lt;=F937,F937&lt;=22),"Student",AND(23&lt;=F937,F937&lt;=30),"Early Career",AND(31&lt;=F937,F937&lt;=40),"Mid Career",TRUE,"Senior")</f>
        <v>Senior</v>
      </c>
      <c r="R937" t="str" cm="1">
        <f t="array" ref="R937">_xlfn.IFS(AND(0&lt;=J937+K937,J937+K937&lt;=5),"Low",AND(5&lt;=J937+K937,J937+K937&lt;=15),"Medium",TRUE,"High")</f>
        <v>High</v>
      </c>
    </row>
    <row r="938" spans="1:18" x14ac:dyDescent="0.3">
      <c r="A938" s="2" t="s">
        <v>3708</v>
      </c>
      <c r="B938" s="5" t="str">
        <f>PROPER(online_course_student_data_1!B938)</f>
        <v>Christine Lyons</v>
      </c>
      <c r="C938" t="s">
        <v>4733</v>
      </c>
      <c r="D938" s="5" t="s">
        <v>17</v>
      </c>
      <c r="E938" s="5" t="s">
        <v>42</v>
      </c>
      <c r="F938" s="6">
        <f>IF(OR(ISBLANK(online_course_student_data_1!F938),online_course_student_data_1!F938=0),FLOOR(AVERAGE(online_course_student_data_1!F:F),1),online_course_student_data_1!F938)</f>
        <v>15</v>
      </c>
      <c r="G938" s="1">
        <v>45331</v>
      </c>
      <c r="H938" s="5" t="s">
        <v>141</v>
      </c>
      <c r="I938" s="5" t="s">
        <v>142</v>
      </c>
      <c r="J938" s="6">
        <f>IF(online_course_student_data_1!J938&lt;1,online_course_student_data_1!J938*100,online_course_student_data_1!J938)</f>
        <v>49</v>
      </c>
      <c r="K938">
        <f>IF(online_course_student_data_1!K938&gt;10,online_course_student_data_1!K938/60,online_course_student_data_1!K938)</f>
        <v>1.5</v>
      </c>
      <c r="L938" t="s">
        <v>29</v>
      </c>
      <c r="M938" s="6">
        <f>IF(OR(ISBLANK(online_course_student_data_1!M938),online_course_student_data_1!M938&gt;5),MEDIAN(online_course_student_data_1!M:M),online_course_student_data_1!M938)</f>
        <v>3</v>
      </c>
      <c r="N938" s="5" t="str">
        <f>IF(AND(Table2[[#This Row],[Completed]]="Yes",Table2[[#This Row],[Feedback_Rating]]&gt;=4),"Yes","No")</f>
        <v>No</v>
      </c>
      <c r="O938" t="s">
        <v>3710</v>
      </c>
      <c r="P938">
        <f>LEN(Table2[[#This Row],[Session_Attendance]])-LEN(SUBSTITUTE(Table2[[#This Row],[Session_Attendance]],",",""))+1</f>
        <v>3</v>
      </c>
      <c r="Q938" t="str" cm="1">
        <f t="array" ref="Q938">_xlfn.IFS(AND(18&lt;=F938,F938&lt;=22),"Student",AND(23&lt;=F938,F938&lt;=30),"Early Career",AND(31&lt;=F938,F938&lt;=40),"Mid Career",TRUE,"Senior")</f>
        <v>Senior</v>
      </c>
      <c r="R938" t="str" cm="1">
        <f t="array" ref="R938">_xlfn.IFS(AND(0&lt;=J938+K938,J938+K938&lt;=5),"Low",AND(5&lt;=J938+K938,J938+K938&lt;=15),"Medium",TRUE,"High")</f>
        <v>High</v>
      </c>
    </row>
    <row r="939" spans="1:18" x14ac:dyDescent="0.3">
      <c r="A939" s="3" t="s">
        <v>3711</v>
      </c>
      <c r="B939" s="5" t="str">
        <f>PROPER(online_course_student_data_1!B939)</f>
        <v>Jose Clark</v>
      </c>
      <c r="C939" t="s">
        <v>3713</v>
      </c>
      <c r="D939" s="5" t="s">
        <v>17</v>
      </c>
      <c r="E939" s="5" t="s">
        <v>26</v>
      </c>
      <c r="F939" s="6">
        <f>IF(OR(ISBLANK(online_course_student_data_1!F939),online_course_student_data_1!F939=0),FLOOR(AVERAGE(online_course_student_data_1!F:F),1),online_course_student_data_1!F939)</f>
        <v>15</v>
      </c>
      <c r="G939" s="1">
        <v>45440</v>
      </c>
      <c r="H939" s="5" t="s">
        <v>27</v>
      </c>
      <c r="I939" s="5" t="s">
        <v>28</v>
      </c>
      <c r="J939" s="6">
        <f>IF(online_course_student_data_1!J939&lt;1,online_course_student_data_1!J939*100,online_course_student_data_1!J939)</f>
        <v>21</v>
      </c>
      <c r="K939">
        <f>IF(online_course_student_data_1!K939&gt;10,online_course_student_data_1!K939/60,online_course_student_data_1!K939)</f>
        <v>2</v>
      </c>
      <c r="L939" t="s">
        <v>36</v>
      </c>
      <c r="M939" s="6">
        <f>IF(OR(ISBLANK(online_course_student_data_1!M939),online_course_student_data_1!M939&gt;5),MEDIAN(online_course_student_data_1!M:M),online_course_student_data_1!M939)</f>
        <v>3</v>
      </c>
      <c r="N939" s="5" t="str">
        <f>IF(AND(Table2[[#This Row],[Completed]]="Yes",Table2[[#This Row],[Feedback_Rating]]&gt;=4),"Yes","No")</f>
        <v>No</v>
      </c>
      <c r="O939" t="s">
        <v>3714</v>
      </c>
      <c r="P939">
        <f>LEN(Table2[[#This Row],[Session_Attendance]])-LEN(SUBSTITUTE(Table2[[#This Row],[Session_Attendance]],",",""))+1</f>
        <v>7</v>
      </c>
      <c r="Q939" t="str" cm="1">
        <f t="array" ref="Q939">_xlfn.IFS(AND(18&lt;=F939,F939&lt;=22),"Student",AND(23&lt;=F939,F939&lt;=30),"Early Career",AND(31&lt;=F939,F939&lt;=40),"Mid Career",TRUE,"Senior")</f>
        <v>Senior</v>
      </c>
      <c r="R939" t="str" cm="1">
        <f t="array" ref="R939">_xlfn.IFS(AND(0&lt;=J939+K939,J939+K939&lt;=5),"Low",AND(5&lt;=J939+K939,J939+K939&lt;=15),"Medium",TRUE,"High")</f>
        <v>High</v>
      </c>
    </row>
    <row r="940" spans="1:18" x14ac:dyDescent="0.3">
      <c r="A940" s="2" t="s">
        <v>3715</v>
      </c>
      <c r="B940" s="5" t="str">
        <f>PROPER(online_course_student_data_1!B940)</f>
        <v>Amanda Haynes</v>
      </c>
      <c r="C940" t="s">
        <v>3717</v>
      </c>
      <c r="D940" s="5" t="s">
        <v>17</v>
      </c>
      <c r="E940" s="5" t="s">
        <v>42</v>
      </c>
      <c r="F940" s="6">
        <f>IF(OR(ISBLANK(online_course_student_data_1!F940),online_course_student_data_1!F940=0),FLOOR(AVERAGE(online_course_student_data_1!F:F),1),online_course_student_data_1!F940)</f>
        <v>24</v>
      </c>
      <c r="G940" s="1">
        <v>45159</v>
      </c>
      <c r="H940" s="5" t="s">
        <v>141</v>
      </c>
      <c r="I940" s="5" t="s">
        <v>142</v>
      </c>
      <c r="J940" s="6">
        <f>IF(online_course_student_data_1!J940&lt;1,online_course_student_data_1!J940*100,online_course_student_data_1!J940)</f>
        <v>48</v>
      </c>
      <c r="K940">
        <f>IF(online_course_student_data_1!K940&gt;10,online_course_student_data_1!K940/60,online_course_student_data_1!K940)</f>
        <v>1.5</v>
      </c>
      <c r="L940" t="s">
        <v>29</v>
      </c>
      <c r="M940" s="6">
        <f>IF(OR(ISBLANK(online_course_student_data_1!M940),online_course_student_data_1!M940&gt;5),MEDIAN(online_course_student_data_1!M:M),online_course_student_data_1!M940)</f>
        <v>1</v>
      </c>
      <c r="N940" s="5" t="str">
        <f>IF(AND(Table2[[#This Row],[Completed]]="Yes",Table2[[#This Row],[Feedback_Rating]]&gt;=4),"Yes","No")</f>
        <v>No</v>
      </c>
      <c r="O940" t="s">
        <v>3718</v>
      </c>
      <c r="P940">
        <f>LEN(Table2[[#This Row],[Session_Attendance]])-LEN(SUBSTITUTE(Table2[[#This Row],[Session_Attendance]],",",""))+1</f>
        <v>8</v>
      </c>
      <c r="Q940" t="str" cm="1">
        <f t="array" ref="Q940">_xlfn.IFS(AND(18&lt;=F940,F940&lt;=22),"Student",AND(23&lt;=F940,F940&lt;=30),"Early Career",AND(31&lt;=F940,F940&lt;=40),"Mid Career",TRUE,"Senior")</f>
        <v>Early Career</v>
      </c>
      <c r="R940" t="str" cm="1">
        <f t="array" ref="R940">_xlfn.IFS(AND(0&lt;=J940+K940,J940+K940&lt;=5),"Low",AND(5&lt;=J940+K940,J940+K940&lt;=15),"Medium",TRUE,"High")</f>
        <v>High</v>
      </c>
    </row>
    <row r="941" spans="1:18" x14ac:dyDescent="0.3">
      <c r="A941" s="3" t="s">
        <v>3719</v>
      </c>
      <c r="B941" s="5" t="str">
        <f>PROPER(online_course_student_data_1!B941)</f>
        <v>Christopher Payne</v>
      </c>
      <c r="C941" t="s">
        <v>3721</v>
      </c>
      <c r="D941" s="5" t="s">
        <v>17</v>
      </c>
      <c r="E941" s="5" t="s">
        <v>85</v>
      </c>
      <c r="F941" s="6">
        <f>IF(OR(ISBLANK(online_course_student_data_1!F941),online_course_student_data_1!F941=0),FLOOR(AVERAGE(online_course_student_data_1!F:F),1),online_course_student_data_1!F941)</f>
        <v>15</v>
      </c>
      <c r="G941" s="1">
        <v>45664</v>
      </c>
      <c r="H941" s="5" t="s">
        <v>43</v>
      </c>
      <c r="I941" s="5" t="s">
        <v>20</v>
      </c>
      <c r="J941" s="6">
        <f>IF(online_course_student_data_1!J941&lt;1,online_course_student_data_1!J941*100,online_course_student_data_1!J941)</f>
        <v>72</v>
      </c>
      <c r="K941">
        <f>IF(online_course_student_data_1!K941&gt;10,online_course_student_data_1!K941/60,online_course_student_data_1!K941)</f>
        <v>2</v>
      </c>
      <c r="L941" t="s">
        <v>36</v>
      </c>
      <c r="M941" s="6">
        <f>IF(OR(ISBLANK(online_course_student_data_1!M941),online_course_student_data_1!M941&gt;5),MEDIAN(online_course_student_data_1!M:M),online_course_student_data_1!M941)</f>
        <v>4</v>
      </c>
      <c r="N941" s="5" t="str">
        <f>IF(AND(Table2[[#This Row],[Completed]]="Yes",Table2[[#This Row],[Feedback_Rating]]&gt;=4),"Yes","No")</f>
        <v>No</v>
      </c>
      <c r="O941" t="s">
        <v>3722</v>
      </c>
      <c r="P941">
        <f>LEN(Table2[[#This Row],[Session_Attendance]])-LEN(SUBSTITUTE(Table2[[#This Row],[Session_Attendance]],",",""))+1</f>
        <v>4</v>
      </c>
      <c r="Q941" t="str" cm="1">
        <f t="array" ref="Q941">_xlfn.IFS(AND(18&lt;=F941,F941&lt;=22),"Student",AND(23&lt;=F941,F941&lt;=30),"Early Career",AND(31&lt;=F941,F941&lt;=40),"Mid Career",TRUE,"Senior")</f>
        <v>Senior</v>
      </c>
      <c r="R941" t="str" cm="1">
        <f t="array" ref="R941">_xlfn.IFS(AND(0&lt;=J941+K941,J941+K941&lt;=5),"Low",AND(5&lt;=J941+K941,J941+K941&lt;=15),"Medium",TRUE,"High")</f>
        <v>High</v>
      </c>
    </row>
    <row r="942" spans="1:18" x14ac:dyDescent="0.3">
      <c r="A942" s="2" t="s">
        <v>3723</v>
      </c>
      <c r="B942" s="5" t="str">
        <f>PROPER(online_course_student_data_1!B942)</f>
        <v>Mr. Andrew Hickman</v>
      </c>
      <c r="C942" t="s">
        <v>3725</v>
      </c>
      <c r="D942" s="5" t="s">
        <v>91</v>
      </c>
      <c r="E942" s="5" t="s">
        <v>48</v>
      </c>
      <c r="F942" s="6">
        <f>IF(OR(ISBLANK(online_course_student_data_1!F942),online_course_student_data_1!F942=0),FLOOR(AVERAGE(online_course_student_data_1!F:F),1),online_course_student_data_1!F942)</f>
        <v>15</v>
      </c>
      <c r="G942" s="1">
        <v>45050</v>
      </c>
      <c r="H942" s="5" t="s">
        <v>294</v>
      </c>
      <c r="I942" s="5" t="s">
        <v>20</v>
      </c>
      <c r="J942" s="6">
        <f>IF(online_course_student_data_1!J942&lt;1,online_course_student_data_1!J942*100,online_course_student_data_1!J942)</f>
        <v>68</v>
      </c>
      <c r="K942">
        <f>IF(online_course_student_data_1!K942&gt;10,online_course_student_data_1!K942/60,online_course_student_data_1!K942)</f>
        <v>2</v>
      </c>
      <c r="L942" t="s">
        <v>29</v>
      </c>
      <c r="M942" s="6">
        <f>IF(OR(ISBLANK(online_course_student_data_1!M942),online_course_student_data_1!M942&gt;5),MEDIAN(online_course_student_data_1!M:M),online_course_student_data_1!M942)</f>
        <v>4</v>
      </c>
      <c r="N942" s="5" t="str">
        <f>IF(AND(Table2[[#This Row],[Completed]]="Yes",Table2[[#This Row],[Feedback_Rating]]&gt;=4),"Yes","No")</f>
        <v>Yes</v>
      </c>
      <c r="O942" t="s">
        <v>3726</v>
      </c>
      <c r="P942">
        <f>LEN(Table2[[#This Row],[Session_Attendance]])-LEN(SUBSTITUTE(Table2[[#This Row],[Session_Attendance]],",",""))+1</f>
        <v>2</v>
      </c>
      <c r="Q942" t="str" cm="1">
        <f t="array" ref="Q942">_xlfn.IFS(AND(18&lt;=F942,F942&lt;=22),"Student",AND(23&lt;=F942,F942&lt;=30),"Early Career",AND(31&lt;=F942,F942&lt;=40),"Mid Career",TRUE,"Senior")</f>
        <v>Senior</v>
      </c>
      <c r="R942" t="str" cm="1">
        <f t="array" ref="R942">_xlfn.IFS(AND(0&lt;=J942+K942,J942+K942&lt;=5),"Low",AND(5&lt;=J942+K942,J942+K942&lt;=15),"Medium",TRUE,"High")</f>
        <v>High</v>
      </c>
    </row>
    <row r="943" spans="1:18" x14ac:dyDescent="0.3">
      <c r="A943" s="3" t="s">
        <v>3727</v>
      </c>
      <c r="B943" s="5" t="str">
        <f>PROPER(online_course_student_data_1!B943)</f>
        <v>William Walton</v>
      </c>
      <c r="C943" t="s">
        <v>3729</v>
      </c>
      <c r="D943" s="5" t="s">
        <v>91</v>
      </c>
      <c r="E943" s="5" t="s">
        <v>70</v>
      </c>
      <c r="F943" s="6">
        <f>IF(OR(ISBLANK(online_course_student_data_1!F943),online_course_student_data_1!F943=0),FLOOR(AVERAGE(online_course_student_data_1!F:F),1),online_course_student_data_1!F943)</f>
        <v>41</v>
      </c>
      <c r="G943" s="1">
        <v>45585</v>
      </c>
      <c r="H943" s="5" t="s">
        <v>141</v>
      </c>
      <c r="I943" s="5" t="s">
        <v>142</v>
      </c>
      <c r="J943" s="6">
        <f>IF(online_course_student_data_1!J943&lt;1,online_course_student_data_1!J943*100,online_course_student_data_1!J943)</f>
        <v>57.999999999999993</v>
      </c>
      <c r="K943">
        <f>IF(online_course_student_data_1!K943&gt;10,online_course_student_data_1!K943/60,online_course_student_data_1!K943)</f>
        <v>1.5</v>
      </c>
      <c r="L943" t="s">
        <v>29</v>
      </c>
      <c r="M943" s="6">
        <f>IF(OR(ISBLANK(online_course_student_data_1!M943),online_course_student_data_1!M943&gt;5),MEDIAN(online_course_student_data_1!M:M),online_course_student_data_1!M943)</f>
        <v>2</v>
      </c>
      <c r="N943" s="5" t="str">
        <f>IF(AND(Table2[[#This Row],[Completed]]="Yes",Table2[[#This Row],[Feedback_Rating]]&gt;=4),"Yes","No")</f>
        <v>No</v>
      </c>
      <c r="O943" t="s">
        <v>651</v>
      </c>
      <c r="P943">
        <f>LEN(Table2[[#This Row],[Session_Attendance]])-LEN(SUBSTITUTE(Table2[[#This Row],[Session_Attendance]],",",""))+1</f>
        <v>4</v>
      </c>
      <c r="Q943" t="str" cm="1">
        <f t="array" ref="Q943">_xlfn.IFS(AND(18&lt;=F943,F943&lt;=22),"Student",AND(23&lt;=F943,F943&lt;=30),"Early Career",AND(31&lt;=F943,F943&lt;=40),"Mid Career",TRUE,"Senior")</f>
        <v>Senior</v>
      </c>
      <c r="R943" t="str" cm="1">
        <f t="array" ref="R943">_xlfn.IFS(AND(0&lt;=J943+K943,J943+K943&lt;=5),"Low",AND(5&lt;=J943+K943,J943+K943&lt;=15),"Medium",TRUE,"High")</f>
        <v>High</v>
      </c>
    </row>
    <row r="944" spans="1:18" x14ac:dyDescent="0.3">
      <c r="A944" s="2" t="s">
        <v>3730</v>
      </c>
      <c r="B944" s="5" t="str">
        <f>PROPER(online_course_student_data_1!B944)</f>
        <v>Christina Jackson</v>
      </c>
      <c r="C944" t="s">
        <v>3732</v>
      </c>
      <c r="D944" s="5" t="s">
        <v>17</v>
      </c>
      <c r="E944" s="5" t="s">
        <v>26</v>
      </c>
      <c r="F944" s="6">
        <f>IF(OR(ISBLANK(online_course_student_data_1!F944),online_course_student_data_1!F944=0),FLOOR(AVERAGE(online_course_student_data_1!F:F),1),online_course_student_data_1!F944)</f>
        <v>43</v>
      </c>
      <c r="G944" s="1">
        <v>45370</v>
      </c>
      <c r="H944" s="5" t="s">
        <v>141</v>
      </c>
      <c r="I944" s="5" t="s">
        <v>142</v>
      </c>
      <c r="J944" s="6">
        <f>IF(online_course_student_data_1!J944&lt;1,online_course_student_data_1!J944*100,online_course_student_data_1!J944)</f>
        <v>31</v>
      </c>
      <c r="K944">
        <f>IF(online_course_student_data_1!K944&gt;10,online_course_student_data_1!K944/60,online_course_student_data_1!K944)</f>
        <v>1.5</v>
      </c>
      <c r="L944" t="s">
        <v>36</v>
      </c>
      <c r="M944" s="6">
        <f>IF(OR(ISBLANK(online_course_student_data_1!M944),online_course_student_data_1!M944&gt;5),MEDIAN(online_course_student_data_1!M:M),online_course_student_data_1!M944)</f>
        <v>5</v>
      </c>
      <c r="N944" s="5" t="str">
        <f>IF(AND(Table2[[#This Row],[Completed]]="Yes",Table2[[#This Row],[Feedback_Rating]]&gt;=4),"Yes","No")</f>
        <v>No</v>
      </c>
      <c r="O944" t="s">
        <v>3733</v>
      </c>
      <c r="P944">
        <f>LEN(Table2[[#This Row],[Session_Attendance]])-LEN(SUBSTITUTE(Table2[[#This Row],[Session_Attendance]],",",""))+1</f>
        <v>5</v>
      </c>
      <c r="Q944" t="str" cm="1">
        <f t="array" ref="Q944">_xlfn.IFS(AND(18&lt;=F944,F944&lt;=22),"Student",AND(23&lt;=F944,F944&lt;=30),"Early Career",AND(31&lt;=F944,F944&lt;=40),"Mid Career",TRUE,"Senior")</f>
        <v>Senior</v>
      </c>
      <c r="R944" t="str" cm="1">
        <f t="array" ref="R944">_xlfn.IFS(AND(0&lt;=J944+K944,J944+K944&lt;=5),"Low",AND(5&lt;=J944+K944,J944+K944&lt;=15),"Medium",TRUE,"High")</f>
        <v>High</v>
      </c>
    </row>
    <row r="945" spans="1:18" x14ac:dyDescent="0.3">
      <c r="A945" s="3" t="s">
        <v>3734</v>
      </c>
      <c r="B945" s="5" t="str">
        <f>PROPER(online_course_student_data_1!B945)</f>
        <v>Patricia Smith</v>
      </c>
      <c r="C945" t="s">
        <v>3736</v>
      </c>
      <c r="D945" s="5" t="s">
        <v>17</v>
      </c>
      <c r="E945" s="5" t="s">
        <v>42</v>
      </c>
      <c r="F945" s="6">
        <f>IF(OR(ISBLANK(online_course_student_data_1!F945),online_course_student_data_1!F945=0),FLOOR(AVERAGE(online_course_student_data_1!F:F),1),online_course_student_data_1!F945)</f>
        <v>36</v>
      </c>
      <c r="G945" s="1">
        <v>44798</v>
      </c>
      <c r="H945" s="5" t="s">
        <v>19</v>
      </c>
      <c r="I945" s="5" t="s">
        <v>20</v>
      </c>
      <c r="J945" s="6">
        <f>IF(online_course_student_data_1!J945&lt;1,online_course_student_data_1!J945*100,online_course_student_data_1!J945)</f>
        <v>60</v>
      </c>
      <c r="K945">
        <f>IF(online_course_student_data_1!K945&gt;10,online_course_student_data_1!K945/60,online_course_student_data_1!K945)</f>
        <v>1.5</v>
      </c>
      <c r="L945" t="s">
        <v>29</v>
      </c>
      <c r="M945" s="6">
        <f>IF(OR(ISBLANK(online_course_student_data_1!M945),online_course_student_data_1!M945&gt;5),MEDIAN(online_course_student_data_1!M:M),online_course_student_data_1!M945)</f>
        <v>2</v>
      </c>
      <c r="N945" s="5" t="str">
        <f>IF(AND(Table2[[#This Row],[Completed]]="Yes",Table2[[#This Row],[Feedback_Rating]]&gt;=4),"Yes","No")</f>
        <v>No</v>
      </c>
      <c r="O945" t="s">
        <v>3737</v>
      </c>
      <c r="P945">
        <f>LEN(Table2[[#This Row],[Session_Attendance]])-LEN(SUBSTITUTE(Table2[[#This Row],[Session_Attendance]],",",""))+1</f>
        <v>8</v>
      </c>
      <c r="Q945" t="str" cm="1">
        <f t="array" ref="Q945">_xlfn.IFS(AND(18&lt;=F945,F945&lt;=22),"Student",AND(23&lt;=F945,F945&lt;=30),"Early Career",AND(31&lt;=F945,F945&lt;=40),"Mid Career",TRUE,"Senior")</f>
        <v>Mid Career</v>
      </c>
      <c r="R945" t="str" cm="1">
        <f t="array" ref="R945">_xlfn.IFS(AND(0&lt;=J945+K945,J945+K945&lt;=5),"Low",AND(5&lt;=J945+K945,J945+K945&lt;=15),"Medium",TRUE,"High")</f>
        <v>High</v>
      </c>
    </row>
    <row r="946" spans="1:18" x14ac:dyDescent="0.3">
      <c r="A946" s="2" t="s">
        <v>3738</v>
      </c>
      <c r="B946" s="5" t="str">
        <f>PROPER(online_course_student_data_1!B946)</f>
        <v>Phillip Anderson</v>
      </c>
      <c r="C946" t="s">
        <v>4733</v>
      </c>
      <c r="D946" s="5" t="s">
        <v>91</v>
      </c>
      <c r="E946" s="5" t="s">
        <v>42</v>
      </c>
      <c r="F946" s="6">
        <f>IF(OR(ISBLANK(online_course_student_data_1!F946),online_course_student_data_1!F946=0),FLOOR(AVERAGE(online_course_student_data_1!F:F),1),online_course_student_data_1!F946)</f>
        <v>15</v>
      </c>
      <c r="G946" s="1">
        <v>45035</v>
      </c>
      <c r="H946" s="5" t="s">
        <v>110</v>
      </c>
      <c r="I946" s="5" t="s">
        <v>56</v>
      </c>
      <c r="J946" s="6">
        <f>IF(online_course_student_data_1!J946&lt;1,online_course_student_data_1!J946*100,online_course_student_data_1!J946)</f>
        <v>78</v>
      </c>
      <c r="K946">
        <f>IF(online_course_student_data_1!K946&gt;10,online_course_student_data_1!K946/60,online_course_student_data_1!K946)</f>
        <v>0.75</v>
      </c>
      <c r="L946" t="s">
        <v>29</v>
      </c>
      <c r="M946" s="6">
        <f>IF(OR(ISBLANK(online_course_student_data_1!M946),online_course_student_data_1!M946&gt;5),MEDIAN(online_course_student_data_1!M:M),online_course_student_data_1!M946)</f>
        <v>4</v>
      </c>
      <c r="N946" s="5" t="str">
        <f>IF(AND(Table2[[#This Row],[Completed]]="Yes",Table2[[#This Row],[Feedback_Rating]]&gt;=4),"Yes","No")</f>
        <v>Yes</v>
      </c>
      <c r="O946" t="s">
        <v>3740</v>
      </c>
      <c r="P946">
        <f>LEN(Table2[[#This Row],[Session_Attendance]])-LEN(SUBSTITUTE(Table2[[#This Row],[Session_Attendance]],",",""))+1</f>
        <v>4</v>
      </c>
      <c r="Q946" t="str" cm="1">
        <f t="array" ref="Q946">_xlfn.IFS(AND(18&lt;=F946,F946&lt;=22),"Student",AND(23&lt;=F946,F946&lt;=30),"Early Career",AND(31&lt;=F946,F946&lt;=40),"Mid Career",TRUE,"Senior")</f>
        <v>Senior</v>
      </c>
      <c r="R946" t="str" cm="1">
        <f t="array" ref="R946">_xlfn.IFS(AND(0&lt;=J946+K946,J946+K946&lt;=5),"Low",AND(5&lt;=J946+K946,J946+K946&lt;=15),"Medium",TRUE,"High")</f>
        <v>High</v>
      </c>
    </row>
    <row r="947" spans="1:18" x14ac:dyDescent="0.3">
      <c r="A947" s="3" t="s">
        <v>3741</v>
      </c>
      <c r="B947" s="5" t="str">
        <f>PROPER(online_course_student_data_1!B947)</f>
        <v>Jessica Long</v>
      </c>
      <c r="C947" t="s">
        <v>3743</v>
      </c>
      <c r="D947" s="5" t="s">
        <v>91</v>
      </c>
      <c r="E947" s="5" t="s">
        <v>48</v>
      </c>
      <c r="F947" s="6">
        <f>IF(OR(ISBLANK(online_course_student_data_1!F947),online_course_student_data_1!F947=0),FLOOR(AVERAGE(online_course_student_data_1!F:F),1),online_course_student_data_1!F947)</f>
        <v>21</v>
      </c>
      <c r="G947" s="1">
        <v>45166</v>
      </c>
      <c r="H947" s="5" t="s">
        <v>110</v>
      </c>
      <c r="I947" s="5" t="s">
        <v>56</v>
      </c>
      <c r="J947" s="6">
        <f>IF(online_course_student_data_1!J947&lt;1,online_course_student_data_1!J947*100,online_course_student_data_1!J947)</f>
        <v>68</v>
      </c>
      <c r="K947">
        <f>IF(online_course_student_data_1!K947&gt;10,online_course_student_data_1!K947/60,online_course_student_data_1!K947)</f>
        <v>1</v>
      </c>
      <c r="L947" t="s">
        <v>29</v>
      </c>
      <c r="M947" s="6">
        <f>IF(OR(ISBLANK(online_course_student_data_1!M947),online_course_student_data_1!M947&gt;5),MEDIAN(online_course_student_data_1!M:M),online_course_student_data_1!M947)</f>
        <v>2</v>
      </c>
      <c r="N947" s="5" t="str">
        <f>IF(AND(Table2[[#This Row],[Completed]]="Yes",Table2[[#This Row],[Feedback_Rating]]&gt;=4),"Yes","No")</f>
        <v>No</v>
      </c>
      <c r="O947" t="s">
        <v>3744</v>
      </c>
      <c r="P947">
        <f>LEN(Table2[[#This Row],[Session_Attendance]])-LEN(SUBSTITUTE(Table2[[#This Row],[Session_Attendance]],",",""))+1</f>
        <v>5</v>
      </c>
      <c r="Q947" t="str" cm="1">
        <f t="array" ref="Q947">_xlfn.IFS(AND(18&lt;=F947,F947&lt;=22),"Student",AND(23&lt;=F947,F947&lt;=30),"Early Career",AND(31&lt;=F947,F947&lt;=40),"Mid Career",TRUE,"Senior")</f>
        <v>Student</v>
      </c>
      <c r="R947" t="str" cm="1">
        <f t="array" ref="R947">_xlfn.IFS(AND(0&lt;=J947+K947,J947+K947&lt;=5),"Low",AND(5&lt;=J947+K947,J947+K947&lt;=15),"Medium",TRUE,"High")</f>
        <v>High</v>
      </c>
    </row>
    <row r="948" spans="1:18" x14ac:dyDescent="0.3">
      <c r="A948" s="2" t="s">
        <v>3745</v>
      </c>
      <c r="B948" s="5" t="str">
        <f>PROPER(online_course_student_data_1!B948)</f>
        <v>Kyle Sanders</v>
      </c>
      <c r="C948" t="s">
        <v>3747</v>
      </c>
      <c r="D948" s="5" t="s">
        <v>17</v>
      </c>
      <c r="E948" s="5" t="s">
        <v>26</v>
      </c>
      <c r="F948" s="6">
        <f>IF(OR(ISBLANK(online_course_student_data_1!F948),online_course_student_data_1!F948=0),FLOOR(AVERAGE(online_course_student_data_1!F:F),1),online_course_student_data_1!F948)</f>
        <v>15</v>
      </c>
      <c r="G948" s="1">
        <v>45231</v>
      </c>
      <c r="H948" s="5" t="s">
        <v>65</v>
      </c>
      <c r="I948" s="5" t="s">
        <v>28</v>
      </c>
      <c r="J948" s="6">
        <f>IF(online_course_student_data_1!J948&lt;1,online_course_student_data_1!J948*100,online_course_student_data_1!J948)</f>
        <v>97</v>
      </c>
      <c r="K948">
        <f>IF(online_course_student_data_1!K948&gt;10,online_course_student_data_1!K948/60,online_course_student_data_1!K948)</f>
        <v>1.5</v>
      </c>
      <c r="L948" t="s">
        <v>36</v>
      </c>
      <c r="M948" s="6">
        <f>IF(OR(ISBLANK(online_course_student_data_1!M948),online_course_student_data_1!M948&gt;5),MEDIAN(online_course_student_data_1!M:M),online_course_student_data_1!M948)</f>
        <v>4</v>
      </c>
      <c r="N948" s="5" t="str">
        <f>IF(AND(Table2[[#This Row],[Completed]]="Yes",Table2[[#This Row],[Feedback_Rating]]&gt;=4),"Yes","No")</f>
        <v>No</v>
      </c>
      <c r="O948" t="s">
        <v>3748</v>
      </c>
      <c r="P948">
        <f>LEN(Table2[[#This Row],[Session_Attendance]])-LEN(SUBSTITUTE(Table2[[#This Row],[Session_Attendance]],",",""))+1</f>
        <v>8</v>
      </c>
      <c r="Q948" t="str" cm="1">
        <f t="array" ref="Q948">_xlfn.IFS(AND(18&lt;=F948,F948&lt;=22),"Student",AND(23&lt;=F948,F948&lt;=30),"Early Career",AND(31&lt;=F948,F948&lt;=40),"Mid Career",TRUE,"Senior")</f>
        <v>Senior</v>
      </c>
      <c r="R948" t="str" cm="1">
        <f t="array" ref="R948">_xlfn.IFS(AND(0&lt;=J948+K948,J948+K948&lt;=5),"Low",AND(5&lt;=J948+K948,J948+K948&lt;=15),"Medium",TRUE,"High")</f>
        <v>High</v>
      </c>
    </row>
    <row r="949" spans="1:18" x14ac:dyDescent="0.3">
      <c r="A949" s="3" t="s">
        <v>3749</v>
      </c>
      <c r="B949" s="5" t="str">
        <f>PROPER(online_course_student_data_1!B949)</f>
        <v>James Nicholson</v>
      </c>
      <c r="C949" t="s">
        <v>3751</v>
      </c>
      <c r="D949" s="5" t="s">
        <v>91</v>
      </c>
      <c r="E949" s="5" t="s">
        <v>85</v>
      </c>
      <c r="F949" s="6">
        <f>IF(OR(ISBLANK(online_course_student_data_1!F949),online_course_student_data_1!F949=0),FLOOR(AVERAGE(online_course_student_data_1!F:F),1),online_course_student_data_1!F949)</f>
        <v>15</v>
      </c>
      <c r="G949" s="1">
        <v>45254</v>
      </c>
      <c r="H949" s="5" t="s">
        <v>229</v>
      </c>
      <c r="I949" s="5" t="s">
        <v>142</v>
      </c>
      <c r="J949" s="6">
        <f>IF(online_course_student_data_1!J949&lt;1,online_course_student_data_1!J949*100,online_course_student_data_1!J949)</f>
        <v>39</v>
      </c>
      <c r="K949">
        <f>IF(online_course_student_data_1!K949&gt;10,online_course_student_data_1!K949/60,online_course_student_data_1!K949)</f>
        <v>1.5</v>
      </c>
      <c r="L949" t="s">
        <v>36</v>
      </c>
      <c r="M949" s="6">
        <f>IF(OR(ISBLANK(online_course_student_data_1!M949),online_course_student_data_1!M949&gt;5),MEDIAN(online_course_student_data_1!M:M),online_course_student_data_1!M949)</f>
        <v>3</v>
      </c>
      <c r="N949" s="5" t="str">
        <f>IF(AND(Table2[[#This Row],[Completed]]="Yes",Table2[[#This Row],[Feedback_Rating]]&gt;=4),"Yes","No")</f>
        <v>No</v>
      </c>
      <c r="O949" t="s">
        <v>3752</v>
      </c>
      <c r="P949">
        <f>LEN(Table2[[#This Row],[Session_Attendance]])-LEN(SUBSTITUTE(Table2[[#This Row],[Session_Attendance]],",",""))+1</f>
        <v>4</v>
      </c>
      <c r="Q949" t="str" cm="1">
        <f t="array" ref="Q949">_xlfn.IFS(AND(18&lt;=F949,F949&lt;=22),"Student",AND(23&lt;=F949,F949&lt;=30),"Early Career",AND(31&lt;=F949,F949&lt;=40),"Mid Career",TRUE,"Senior")</f>
        <v>Senior</v>
      </c>
      <c r="R949" t="str" cm="1">
        <f t="array" ref="R949">_xlfn.IFS(AND(0&lt;=J949+K949,J949+K949&lt;=5),"Low",AND(5&lt;=J949+K949,J949+K949&lt;=15),"Medium",TRUE,"High")</f>
        <v>High</v>
      </c>
    </row>
    <row r="950" spans="1:18" x14ac:dyDescent="0.3">
      <c r="A950" s="2" t="s">
        <v>3753</v>
      </c>
      <c r="B950" s="5" t="str">
        <f>PROPER(online_course_student_data_1!B950)</f>
        <v>Mary Sullivan</v>
      </c>
      <c r="C950" t="s">
        <v>3755</v>
      </c>
      <c r="D950" s="5" t="s">
        <v>91</v>
      </c>
      <c r="E950" s="5" t="s">
        <v>42</v>
      </c>
      <c r="F950" s="6">
        <f>IF(OR(ISBLANK(online_course_student_data_1!F950),online_course_student_data_1!F950=0),FLOOR(AVERAGE(online_course_student_data_1!F:F),1),online_course_student_data_1!F950)</f>
        <v>15</v>
      </c>
      <c r="G950" s="1">
        <v>45380</v>
      </c>
      <c r="H950" s="5" t="s">
        <v>165</v>
      </c>
      <c r="I950" s="5" t="s">
        <v>142</v>
      </c>
      <c r="J950" s="6">
        <f>IF(online_course_student_data_1!J950&lt;1,online_course_student_data_1!J950*100,online_course_student_data_1!J950)</f>
        <v>20</v>
      </c>
      <c r="K950">
        <f>IF(online_course_student_data_1!K950&gt;10,online_course_student_data_1!K950/60,online_course_student_data_1!K950)</f>
        <v>1.5</v>
      </c>
      <c r="L950" t="s">
        <v>29</v>
      </c>
      <c r="M950" s="6">
        <f>IF(OR(ISBLANK(online_course_student_data_1!M950),online_course_student_data_1!M950&gt;5),MEDIAN(online_course_student_data_1!M:M),online_course_student_data_1!M950)</f>
        <v>3</v>
      </c>
      <c r="N950" s="5" t="str">
        <f>IF(AND(Table2[[#This Row],[Completed]]="Yes",Table2[[#This Row],[Feedback_Rating]]&gt;=4),"Yes","No")</f>
        <v>No</v>
      </c>
      <c r="O950" t="s">
        <v>3756</v>
      </c>
      <c r="P950">
        <f>LEN(Table2[[#This Row],[Session_Attendance]])-LEN(SUBSTITUTE(Table2[[#This Row],[Session_Attendance]],",",""))+1</f>
        <v>3</v>
      </c>
      <c r="Q950" t="str" cm="1">
        <f t="array" ref="Q950">_xlfn.IFS(AND(18&lt;=F950,F950&lt;=22),"Student",AND(23&lt;=F950,F950&lt;=30),"Early Career",AND(31&lt;=F950,F950&lt;=40),"Mid Career",TRUE,"Senior")</f>
        <v>Senior</v>
      </c>
      <c r="R950" t="str" cm="1">
        <f t="array" ref="R950">_xlfn.IFS(AND(0&lt;=J950+K950,J950+K950&lt;=5),"Low",AND(5&lt;=J950+K950,J950+K950&lt;=15),"Medium",TRUE,"High")</f>
        <v>High</v>
      </c>
    </row>
    <row r="951" spans="1:18" x14ac:dyDescent="0.3">
      <c r="A951" s="3" t="s">
        <v>3757</v>
      </c>
      <c r="B951" s="5" t="str">
        <f>PROPER(online_course_student_data_1!B951)</f>
        <v>Mark Munoz</v>
      </c>
      <c r="C951" t="s">
        <v>3759</v>
      </c>
      <c r="D951" s="5" t="s">
        <v>91</v>
      </c>
      <c r="E951" s="5" t="s">
        <v>70</v>
      </c>
      <c r="F951" s="6">
        <f>IF(OR(ISBLANK(online_course_student_data_1!F951),online_course_student_data_1!F951=0),FLOOR(AVERAGE(online_course_student_data_1!F:F),1),online_course_student_data_1!F951)</f>
        <v>15</v>
      </c>
      <c r="G951" s="1">
        <v>45314</v>
      </c>
      <c r="H951" s="5" t="s">
        <v>34</v>
      </c>
      <c r="I951" s="5" t="s">
        <v>35</v>
      </c>
      <c r="J951" s="6">
        <f>IF(online_course_student_data_1!J951&lt;1,online_course_student_data_1!J951*100,online_course_student_data_1!J951)</f>
        <v>95</v>
      </c>
      <c r="K951">
        <f>IF(online_course_student_data_1!K951&gt;10,online_course_student_data_1!K951/60,online_course_student_data_1!K951)</f>
        <v>2</v>
      </c>
      <c r="L951" t="s">
        <v>36</v>
      </c>
      <c r="M951" s="6">
        <f>IF(OR(ISBLANK(online_course_student_data_1!M951),online_course_student_data_1!M951&gt;5),MEDIAN(online_course_student_data_1!M:M),online_course_student_data_1!M951)</f>
        <v>3</v>
      </c>
      <c r="N951" s="5" t="str">
        <f>IF(AND(Table2[[#This Row],[Completed]]="Yes",Table2[[#This Row],[Feedback_Rating]]&gt;=4),"Yes","No")</f>
        <v>No</v>
      </c>
      <c r="O951" t="s">
        <v>3760</v>
      </c>
      <c r="P951">
        <f>LEN(Table2[[#This Row],[Session_Attendance]])-LEN(SUBSTITUTE(Table2[[#This Row],[Session_Attendance]],",",""))+1</f>
        <v>5</v>
      </c>
      <c r="Q951" t="str" cm="1">
        <f t="array" ref="Q951">_xlfn.IFS(AND(18&lt;=F951,F951&lt;=22),"Student",AND(23&lt;=F951,F951&lt;=30),"Early Career",AND(31&lt;=F951,F951&lt;=40),"Mid Career",TRUE,"Senior")</f>
        <v>Senior</v>
      </c>
      <c r="R951" t="str" cm="1">
        <f t="array" ref="R951">_xlfn.IFS(AND(0&lt;=J951+K951,J951+K951&lt;=5),"Low",AND(5&lt;=J951+K951,J951+K951&lt;=15),"Medium",TRUE,"High")</f>
        <v>High</v>
      </c>
    </row>
    <row r="952" spans="1:18" x14ac:dyDescent="0.3">
      <c r="A952" s="2" t="s">
        <v>3761</v>
      </c>
      <c r="B952" s="5" t="str">
        <f>PROPER(online_course_student_data_1!B952)</f>
        <v>Janet Leonard</v>
      </c>
      <c r="C952" t="s">
        <v>3763</v>
      </c>
      <c r="D952" s="5" t="s">
        <v>91</v>
      </c>
      <c r="E952" s="5" t="s">
        <v>42</v>
      </c>
      <c r="F952" s="6">
        <f>IF(OR(ISBLANK(online_course_student_data_1!F952),online_course_student_data_1!F952=0),FLOOR(AVERAGE(online_course_student_data_1!F:F),1),online_course_student_data_1!F952)</f>
        <v>15</v>
      </c>
      <c r="G952" s="1">
        <v>44831</v>
      </c>
      <c r="H952" s="5" t="s">
        <v>71</v>
      </c>
      <c r="I952" s="5" t="s">
        <v>35</v>
      </c>
      <c r="J952" s="6">
        <f>IF(online_course_student_data_1!J952&lt;1,online_course_student_data_1!J952*100,online_course_student_data_1!J952)</f>
        <v>2</v>
      </c>
      <c r="K952">
        <f>IF(online_course_student_data_1!K952&gt;10,online_course_student_data_1!K952/60,online_course_student_data_1!K952)</f>
        <v>2</v>
      </c>
      <c r="L952" t="s">
        <v>36</v>
      </c>
      <c r="M952" s="6">
        <f>IF(OR(ISBLANK(online_course_student_data_1!M952),online_course_student_data_1!M952&gt;5),MEDIAN(online_course_student_data_1!M:M),online_course_student_data_1!M952)</f>
        <v>4</v>
      </c>
      <c r="N952" s="5" t="str">
        <f>IF(AND(Table2[[#This Row],[Completed]]="Yes",Table2[[#This Row],[Feedback_Rating]]&gt;=4),"Yes","No")</f>
        <v>No</v>
      </c>
      <c r="O952" t="s">
        <v>3764</v>
      </c>
      <c r="P952">
        <f>LEN(Table2[[#This Row],[Session_Attendance]])-LEN(SUBSTITUTE(Table2[[#This Row],[Session_Attendance]],",",""))+1</f>
        <v>3</v>
      </c>
      <c r="Q952" t="str" cm="1">
        <f t="array" ref="Q952">_xlfn.IFS(AND(18&lt;=F952,F952&lt;=22),"Student",AND(23&lt;=F952,F952&lt;=30),"Early Career",AND(31&lt;=F952,F952&lt;=40),"Mid Career",TRUE,"Senior")</f>
        <v>Senior</v>
      </c>
      <c r="R952" t="str" cm="1">
        <f t="array" ref="R952">_xlfn.IFS(AND(0&lt;=J952+K952,J952+K952&lt;=5),"Low",AND(5&lt;=J952+K952,J952+K952&lt;=15),"Medium",TRUE,"High")</f>
        <v>Low</v>
      </c>
    </row>
    <row r="953" spans="1:18" x14ac:dyDescent="0.3">
      <c r="A953" s="3" t="s">
        <v>3765</v>
      </c>
      <c r="B953" s="5" t="str">
        <f>PROPER(online_course_student_data_1!B953)</f>
        <v>John Richardson</v>
      </c>
      <c r="C953" t="s">
        <v>3767</v>
      </c>
      <c r="D953" s="5" t="s">
        <v>91</v>
      </c>
      <c r="E953" s="5" t="s">
        <v>26</v>
      </c>
      <c r="F953" s="6">
        <f>IF(OR(ISBLANK(online_course_student_data_1!F953),online_course_student_data_1!F953=0),FLOOR(AVERAGE(online_course_student_data_1!F:F),1),online_course_student_data_1!F953)</f>
        <v>15</v>
      </c>
      <c r="G953" s="1">
        <v>45333</v>
      </c>
      <c r="H953" s="5" t="s">
        <v>55</v>
      </c>
      <c r="I953" s="5" t="s">
        <v>56</v>
      </c>
      <c r="J953" s="6">
        <f>IF(online_course_student_data_1!J953&lt;1,online_course_student_data_1!J953*100,online_course_student_data_1!J953)</f>
        <v>56.000000000000007</v>
      </c>
      <c r="K953">
        <f>IF(online_course_student_data_1!K953&gt;10,online_course_student_data_1!K953/60,online_course_student_data_1!K953)</f>
        <v>1.5</v>
      </c>
      <c r="L953" t="s">
        <v>29</v>
      </c>
      <c r="M953" s="6">
        <f>IF(OR(ISBLANK(online_course_student_data_1!M953),online_course_student_data_1!M953&gt;5),MEDIAN(online_course_student_data_1!M:M),online_course_student_data_1!M953)</f>
        <v>4</v>
      </c>
      <c r="N953" s="5" t="str">
        <f>IF(AND(Table2[[#This Row],[Completed]]="Yes",Table2[[#This Row],[Feedback_Rating]]&gt;=4),"Yes","No")</f>
        <v>Yes</v>
      </c>
      <c r="O953" t="s">
        <v>3768</v>
      </c>
      <c r="P953">
        <f>LEN(Table2[[#This Row],[Session_Attendance]])-LEN(SUBSTITUTE(Table2[[#This Row],[Session_Attendance]],",",""))+1</f>
        <v>4</v>
      </c>
      <c r="Q953" t="str" cm="1">
        <f t="array" ref="Q953">_xlfn.IFS(AND(18&lt;=F953,F953&lt;=22),"Student",AND(23&lt;=F953,F953&lt;=30),"Early Career",AND(31&lt;=F953,F953&lt;=40),"Mid Career",TRUE,"Senior")</f>
        <v>Senior</v>
      </c>
      <c r="R953" t="str" cm="1">
        <f t="array" ref="R953">_xlfn.IFS(AND(0&lt;=J953+K953,J953+K953&lt;=5),"Low",AND(5&lt;=J953+K953,J953+K953&lt;=15),"Medium",TRUE,"High")</f>
        <v>High</v>
      </c>
    </row>
    <row r="954" spans="1:18" x14ac:dyDescent="0.3">
      <c r="A954" s="2" t="s">
        <v>3769</v>
      </c>
      <c r="B954" s="5" t="str">
        <f>PROPER(online_course_student_data_1!B954)</f>
        <v>Frederick Fields</v>
      </c>
      <c r="C954" t="s">
        <v>3771</v>
      </c>
      <c r="D954" s="5" t="s">
        <v>91</v>
      </c>
      <c r="E954" s="5" t="s">
        <v>26</v>
      </c>
      <c r="F954" s="6">
        <f>IF(OR(ISBLANK(online_course_student_data_1!F954),online_course_student_data_1!F954=0),FLOOR(AVERAGE(online_course_student_data_1!F:F),1),online_course_student_data_1!F954)</f>
        <v>21</v>
      </c>
      <c r="G954" s="1">
        <v>45073</v>
      </c>
      <c r="H954" s="5" t="s">
        <v>152</v>
      </c>
      <c r="I954" s="5" t="s">
        <v>56</v>
      </c>
      <c r="J954" s="6">
        <f>IF(online_course_student_data_1!J954&lt;1,online_course_student_data_1!J954*100,online_course_student_data_1!J954)</f>
        <v>90</v>
      </c>
      <c r="K954">
        <f>IF(online_course_student_data_1!K954&gt;10,online_course_student_data_1!K954/60,online_course_student_data_1!K954)</f>
        <v>1</v>
      </c>
      <c r="L954" t="s">
        <v>29</v>
      </c>
      <c r="M954" s="6">
        <f>IF(OR(ISBLANK(online_course_student_data_1!M954),online_course_student_data_1!M954&gt;5),MEDIAN(online_course_student_data_1!M:M),online_course_student_data_1!M954)</f>
        <v>4</v>
      </c>
      <c r="N954" s="5" t="str">
        <f>IF(AND(Table2[[#This Row],[Completed]]="Yes",Table2[[#This Row],[Feedback_Rating]]&gt;=4),"Yes","No")</f>
        <v>Yes</v>
      </c>
      <c r="O954" t="s">
        <v>3016</v>
      </c>
      <c r="P954">
        <f>LEN(Table2[[#This Row],[Session_Attendance]])-LEN(SUBSTITUTE(Table2[[#This Row],[Session_Attendance]],",",""))+1</f>
        <v>7</v>
      </c>
      <c r="Q954" t="str" cm="1">
        <f t="array" ref="Q954">_xlfn.IFS(AND(18&lt;=F954,F954&lt;=22),"Student",AND(23&lt;=F954,F954&lt;=30),"Early Career",AND(31&lt;=F954,F954&lt;=40),"Mid Career",TRUE,"Senior")</f>
        <v>Student</v>
      </c>
      <c r="R954" t="str" cm="1">
        <f t="array" ref="R954">_xlfn.IFS(AND(0&lt;=J954+K954,J954+K954&lt;=5),"Low",AND(5&lt;=J954+K954,J954+K954&lt;=15),"Medium",TRUE,"High")</f>
        <v>High</v>
      </c>
    </row>
    <row r="955" spans="1:18" x14ac:dyDescent="0.3">
      <c r="A955" s="3" t="s">
        <v>3772</v>
      </c>
      <c r="B955" s="5" t="str">
        <f>PROPER(online_course_student_data_1!B955)</f>
        <v>Donald Bonilla</v>
      </c>
      <c r="C955" t="s">
        <v>3774</v>
      </c>
      <c r="D955" s="5" t="s">
        <v>91</v>
      </c>
      <c r="E955" s="5" t="s">
        <v>48</v>
      </c>
      <c r="F955" s="6">
        <f>IF(OR(ISBLANK(online_course_student_data_1!F955),online_course_student_data_1!F955=0),FLOOR(AVERAGE(online_course_student_data_1!F:F),1),online_course_student_data_1!F955)</f>
        <v>45</v>
      </c>
      <c r="G955" s="1">
        <v>44853</v>
      </c>
      <c r="H955" s="5" t="s">
        <v>65</v>
      </c>
      <c r="I955" s="5" t="s">
        <v>28</v>
      </c>
      <c r="J955" s="6">
        <f>IF(online_course_student_data_1!J955&lt;1,online_course_student_data_1!J955*100,online_course_student_data_1!J955)</f>
        <v>17</v>
      </c>
      <c r="K955">
        <f>IF(online_course_student_data_1!K955&gt;10,online_course_student_data_1!K955/60,online_course_student_data_1!K955)</f>
        <v>2</v>
      </c>
      <c r="L955" t="s">
        <v>29</v>
      </c>
      <c r="M955" s="6">
        <f>IF(OR(ISBLANK(online_course_student_data_1!M955),online_course_student_data_1!M955&gt;5),MEDIAN(online_course_student_data_1!M:M),online_course_student_data_1!M955)</f>
        <v>4</v>
      </c>
      <c r="N955" s="5" t="str">
        <f>IF(AND(Table2[[#This Row],[Completed]]="Yes",Table2[[#This Row],[Feedback_Rating]]&gt;=4),"Yes","No")</f>
        <v>Yes</v>
      </c>
      <c r="O955" t="s">
        <v>3775</v>
      </c>
      <c r="P955">
        <f>LEN(Table2[[#This Row],[Session_Attendance]])-LEN(SUBSTITUTE(Table2[[#This Row],[Session_Attendance]],",",""))+1</f>
        <v>8</v>
      </c>
      <c r="Q955" t="str" cm="1">
        <f t="array" ref="Q955">_xlfn.IFS(AND(18&lt;=F955,F955&lt;=22),"Student",AND(23&lt;=F955,F955&lt;=30),"Early Career",AND(31&lt;=F955,F955&lt;=40),"Mid Career",TRUE,"Senior")</f>
        <v>Senior</v>
      </c>
      <c r="R955" t="str" cm="1">
        <f t="array" ref="R955">_xlfn.IFS(AND(0&lt;=J955+K955,J955+K955&lt;=5),"Low",AND(5&lt;=J955+K955,J955+K955&lt;=15),"Medium",TRUE,"High")</f>
        <v>High</v>
      </c>
    </row>
    <row r="956" spans="1:18" x14ac:dyDescent="0.3">
      <c r="A956" s="2" t="s">
        <v>3776</v>
      </c>
      <c r="B956" s="5" t="str">
        <f>PROPER(online_course_student_data_1!B956)</f>
        <v>Mark Turner</v>
      </c>
      <c r="C956" t="s">
        <v>3778</v>
      </c>
      <c r="D956" s="5" t="s">
        <v>91</v>
      </c>
      <c r="E956" s="5" t="s">
        <v>26</v>
      </c>
      <c r="F956" s="6">
        <f>IF(OR(ISBLANK(online_course_student_data_1!F956),online_course_student_data_1!F956=0),FLOOR(AVERAGE(online_course_student_data_1!F:F),1),online_course_student_data_1!F956)</f>
        <v>22</v>
      </c>
      <c r="G956" s="1">
        <v>45251</v>
      </c>
      <c r="H956" s="5" t="s">
        <v>141</v>
      </c>
      <c r="I956" s="5" t="s">
        <v>142</v>
      </c>
      <c r="J956" s="6">
        <f>IF(online_course_student_data_1!J956&lt;1,online_course_student_data_1!J956*100,online_course_student_data_1!J956)</f>
        <v>73</v>
      </c>
      <c r="K956">
        <f>IF(online_course_student_data_1!K956&gt;10,online_course_student_data_1!K956/60,online_course_student_data_1!K956)</f>
        <v>2</v>
      </c>
      <c r="L956" t="s">
        <v>36</v>
      </c>
      <c r="M956" s="6">
        <f>IF(OR(ISBLANK(online_course_student_data_1!M956),online_course_student_data_1!M956&gt;5),MEDIAN(online_course_student_data_1!M:M),online_course_student_data_1!M956)</f>
        <v>5</v>
      </c>
      <c r="N956" s="5" t="str">
        <f>IF(AND(Table2[[#This Row],[Completed]]="Yes",Table2[[#This Row],[Feedback_Rating]]&gt;=4),"Yes","No")</f>
        <v>No</v>
      </c>
      <c r="O956" t="s">
        <v>3779</v>
      </c>
      <c r="P956">
        <f>LEN(Table2[[#This Row],[Session_Attendance]])-LEN(SUBSTITUTE(Table2[[#This Row],[Session_Attendance]],",",""))+1</f>
        <v>2</v>
      </c>
      <c r="Q956" t="str" cm="1">
        <f t="array" ref="Q956">_xlfn.IFS(AND(18&lt;=F956,F956&lt;=22),"Student",AND(23&lt;=F956,F956&lt;=30),"Early Career",AND(31&lt;=F956,F956&lt;=40),"Mid Career",TRUE,"Senior")</f>
        <v>Student</v>
      </c>
      <c r="R956" t="str" cm="1">
        <f t="array" ref="R956">_xlfn.IFS(AND(0&lt;=J956+K956,J956+K956&lt;=5),"Low",AND(5&lt;=J956+K956,J956+K956&lt;=15),"Medium",TRUE,"High")</f>
        <v>High</v>
      </c>
    </row>
    <row r="957" spans="1:18" x14ac:dyDescent="0.3">
      <c r="A957" s="3" t="s">
        <v>3780</v>
      </c>
      <c r="B957" s="5" t="str">
        <f>PROPER(online_course_student_data_1!B957)</f>
        <v>Traci Leon</v>
      </c>
      <c r="C957" t="s">
        <v>3782</v>
      </c>
      <c r="D957" s="5" t="s">
        <v>17</v>
      </c>
      <c r="E957" s="5" t="s">
        <v>85</v>
      </c>
      <c r="F957" s="6">
        <f>IF(OR(ISBLANK(online_course_student_data_1!F957),online_course_student_data_1!F957=0),FLOOR(AVERAGE(online_course_student_data_1!F:F),1),online_course_student_data_1!F957)</f>
        <v>15</v>
      </c>
      <c r="G957" s="1">
        <v>45672</v>
      </c>
      <c r="H957" s="5" t="s">
        <v>49</v>
      </c>
      <c r="I957" s="5" t="s">
        <v>35</v>
      </c>
      <c r="J957" s="6">
        <f>IF(online_course_student_data_1!J957&lt;1,online_course_student_data_1!J957*100,online_course_student_data_1!J957)</f>
        <v>23</v>
      </c>
      <c r="K957">
        <f>IF(online_course_student_data_1!K957&gt;10,online_course_student_data_1!K957/60,online_course_student_data_1!K957)</f>
        <v>1</v>
      </c>
      <c r="L957" t="s">
        <v>29</v>
      </c>
      <c r="M957" s="6">
        <f>IF(OR(ISBLANK(online_course_student_data_1!M957),online_course_student_data_1!M957&gt;5),MEDIAN(online_course_student_data_1!M:M),online_course_student_data_1!M957)</f>
        <v>3</v>
      </c>
      <c r="N957" s="5" t="str">
        <f>IF(AND(Table2[[#This Row],[Completed]]="Yes",Table2[[#This Row],[Feedback_Rating]]&gt;=4),"Yes","No")</f>
        <v>No</v>
      </c>
      <c r="O957" t="s">
        <v>3783</v>
      </c>
      <c r="P957">
        <f>LEN(Table2[[#This Row],[Session_Attendance]])-LEN(SUBSTITUTE(Table2[[#This Row],[Session_Attendance]],",",""))+1</f>
        <v>8</v>
      </c>
      <c r="Q957" t="str" cm="1">
        <f t="array" ref="Q957">_xlfn.IFS(AND(18&lt;=F957,F957&lt;=22),"Student",AND(23&lt;=F957,F957&lt;=30),"Early Career",AND(31&lt;=F957,F957&lt;=40),"Mid Career",TRUE,"Senior")</f>
        <v>Senior</v>
      </c>
      <c r="R957" t="str" cm="1">
        <f t="array" ref="R957">_xlfn.IFS(AND(0&lt;=J957+K957,J957+K957&lt;=5),"Low",AND(5&lt;=J957+K957,J957+K957&lt;=15),"Medium",TRUE,"High")</f>
        <v>High</v>
      </c>
    </row>
    <row r="958" spans="1:18" x14ac:dyDescent="0.3">
      <c r="A958" s="2" t="s">
        <v>3784</v>
      </c>
      <c r="B958" s="5" t="str">
        <f>PROPER(online_course_student_data_1!B958)</f>
        <v>Jessica Burgess</v>
      </c>
      <c r="C958" t="s">
        <v>4733</v>
      </c>
      <c r="D958" s="5" t="s">
        <v>91</v>
      </c>
      <c r="E958" s="5" t="s">
        <v>26</v>
      </c>
      <c r="F958" s="6">
        <f>IF(OR(ISBLANK(online_course_student_data_1!F958),online_course_student_data_1!F958=0),FLOOR(AVERAGE(online_course_student_data_1!F:F),1),online_course_student_data_1!F958)</f>
        <v>29</v>
      </c>
      <c r="G958" s="1">
        <v>44733</v>
      </c>
      <c r="H958" s="5" t="s">
        <v>19</v>
      </c>
      <c r="I958" s="5" t="s">
        <v>20</v>
      </c>
      <c r="J958" s="6">
        <f>IF(online_course_student_data_1!J958&lt;1,online_course_student_data_1!J958*100,online_course_student_data_1!J958)</f>
        <v>50</v>
      </c>
      <c r="K958">
        <f>IF(online_course_student_data_1!K958&gt;10,online_course_student_data_1!K958/60,online_course_student_data_1!K958)</f>
        <v>1</v>
      </c>
      <c r="L958" t="s">
        <v>29</v>
      </c>
      <c r="M958" s="6">
        <f>IF(OR(ISBLANK(online_course_student_data_1!M958),online_course_student_data_1!M958&gt;5),MEDIAN(online_course_student_data_1!M:M),online_course_student_data_1!M958)</f>
        <v>4</v>
      </c>
      <c r="N958" s="5" t="str">
        <f>IF(AND(Table2[[#This Row],[Completed]]="Yes",Table2[[#This Row],[Feedback_Rating]]&gt;=4),"Yes","No")</f>
        <v>Yes</v>
      </c>
      <c r="O958" t="s">
        <v>3786</v>
      </c>
      <c r="P958">
        <f>LEN(Table2[[#This Row],[Session_Attendance]])-LEN(SUBSTITUTE(Table2[[#This Row],[Session_Attendance]],",",""))+1</f>
        <v>2</v>
      </c>
      <c r="Q958" t="str" cm="1">
        <f t="array" ref="Q958">_xlfn.IFS(AND(18&lt;=F958,F958&lt;=22),"Student",AND(23&lt;=F958,F958&lt;=30),"Early Career",AND(31&lt;=F958,F958&lt;=40),"Mid Career",TRUE,"Senior")</f>
        <v>Early Career</v>
      </c>
      <c r="R958" t="str" cm="1">
        <f t="array" ref="R958">_xlfn.IFS(AND(0&lt;=J958+K958,J958+K958&lt;=5),"Low",AND(5&lt;=J958+K958,J958+K958&lt;=15),"Medium",TRUE,"High")</f>
        <v>High</v>
      </c>
    </row>
    <row r="959" spans="1:18" x14ac:dyDescent="0.3">
      <c r="A959" s="3" t="s">
        <v>3787</v>
      </c>
      <c r="B959" s="5" t="str">
        <f>PROPER(online_course_student_data_1!B959)</f>
        <v>Susan Gregory</v>
      </c>
      <c r="C959" t="s">
        <v>3789</v>
      </c>
      <c r="D959" s="5" t="s">
        <v>17</v>
      </c>
      <c r="E959" s="5" t="s">
        <v>26</v>
      </c>
      <c r="F959" s="6">
        <f>IF(OR(ISBLANK(online_course_student_data_1!F959),online_course_student_data_1!F959=0),FLOOR(AVERAGE(online_course_student_data_1!F:F),1),online_course_student_data_1!F959)</f>
        <v>15</v>
      </c>
      <c r="G959" s="1">
        <v>44946</v>
      </c>
      <c r="H959" s="5" t="s">
        <v>65</v>
      </c>
      <c r="I959" s="5" t="s">
        <v>28</v>
      </c>
      <c r="J959" s="6">
        <f>IF(online_course_student_data_1!J959&lt;1,online_course_student_data_1!J959*100,online_course_student_data_1!J959)</f>
        <v>81</v>
      </c>
      <c r="K959">
        <f>IF(online_course_student_data_1!K959&gt;10,online_course_student_data_1!K959/60,online_course_student_data_1!K959)</f>
        <v>2</v>
      </c>
      <c r="L959" t="s">
        <v>29</v>
      </c>
      <c r="M959" s="6">
        <f>IF(OR(ISBLANK(online_course_student_data_1!M959),online_course_student_data_1!M959&gt;5),MEDIAN(online_course_student_data_1!M:M),online_course_student_data_1!M959)</f>
        <v>1</v>
      </c>
      <c r="N959" s="5" t="str">
        <f>IF(AND(Table2[[#This Row],[Completed]]="Yes",Table2[[#This Row],[Feedback_Rating]]&gt;=4),"Yes","No")</f>
        <v>No</v>
      </c>
      <c r="O959" t="s">
        <v>3790</v>
      </c>
      <c r="P959">
        <f>LEN(Table2[[#This Row],[Session_Attendance]])-LEN(SUBSTITUTE(Table2[[#This Row],[Session_Attendance]],",",""))+1</f>
        <v>8</v>
      </c>
      <c r="Q959" t="str" cm="1">
        <f t="array" ref="Q959">_xlfn.IFS(AND(18&lt;=F959,F959&lt;=22),"Student",AND(23&lt;=F959,F959&lt;=30),"Early Career",AND(31&lt;=F959,F959&lt;=40),"Mid Career",TRUE,"Senior")</f>
        <v>Senior</v>
      </c>
      <c r="R959" t="str" cm="1">
        <f t="array" ref="R959">_xlfn.IFS(AND(0&lt;=J959+K959,J959+K959&lt;=5),"Low",AND(5&lt;=J959+K959,J959+K959&lt;=15),"Medium",TRUE,"High")</f>
        <v>High</v>
      </c>
    </row>
    <row r="960" spans="1:18" x14ac:dyDescent="0.3">
      <c r="A960" s="2" t="s">
        <v>3791</v>
      </c>
      <c r="B960" s="5" t="str">
        <f>PROPER(online_course_student_data_1!B960)</f>
        <v>Vanessa Flores</v>
      </c>
      <c r="C960" t="s">
        <v>3793</v>
      </c>
      <c r="D960" s="5" t="s">
        <v>91</v>
      </c>
      <c r="E960" s="5" t="s">
        <v>26</v>
      </c>
      <c r="F960" s="6">
        <f>IF(OR(ISBLANK(online_course_student_data_1!F960),online_course_student_data_1!F960=0),FLOOR(AVERAGE(online_course_student_data_1!F:F),1),online_course_student_data_1!F960)</f>
        <v>20</v>
      </c>
      <c r="G960" s="1">
        <v>45678</v>
      </c>
      <c r="H960" s="5" t="s">
        <v>65</v>
      </c>
      <c r="I960" s="5" t="s">
        <v>28</v>
      </c>
      <c r="J960" s="6">
        <f>IF(online_course_student_data_1!J960&lt;1,online_course_student_data_1!J960*100,online_course_student_data_1!J960)</f>
        <v>55</v>
      </c>
      <c r="K960">
        <f>IF(online_course_student_data_1!K960&gt;10,online_course_student_data_1!K960/60,online_course_student_data_1!K960)</f>
        <v>1.5</v>
      </c>
      <c r="L960" t="s">
        <v>29</v>
      </c>
      <c r="M960" s="6">
        <f>IF(OR(ISBLANK(online_course_student_data_1!M960),online_course_student_data_1!M960&gt;5),MEDIAN(online_course_student_data_1!M:M),online_course_student_data_1!M960)</f>
        <v>4</v>
      </c>
      <c r="N960" s="5" t="str">
        <f>IF(AND(Table2[[#This Row],[Completed]]="Yes",Table2[[#This Row],[Feedback_Rating]]&gt;=4),"Yes","No")</f>
        <v>Yes</v>
      </c>
      <c r="O960" t="s">
        <v>3794</v>
      </c>
      <c r="P960">
        <f>LEN(Table2[[#This Row],[Session_Attendance]])-LEN(SUBSTITUTE(Table2[[#This Row],[Session_Attendance]],",",""))+1</f>
        <v>4</v>
      </c>
      <c r="Q960" t="str" cm="1">
        <f t="array" ref="Q960">_xlfn.IFS(AND(18&lt;=F960,F960&lt;=22),"Student",AND(23&lt;=F960,F960&lt;=30),"Early Career",AND(31&lt;=F960,F960&lt;=40),"Mid Career",TRUE,"Senior")</f>
        <v>Student</v>
      </c>
      <c r="R960" t="str" cm="1">
        <f t="array" ref="R960">_xlfn.IFS(AND(0&lt;=J960+K960,J960+K960&lt;=5),"Low",AND(5&lt;=J960+K960,J960+K960&lt;=15),"Medium",TRUE,"High")</f>
        <v>High</v>
      </c>
    </row>
    <row r="961" spans="1:18" x14ac:dyDescent="0.3">
      <c r="A961" s="3" t="s">
        <v>3795</v>
      </c>
      <c r="B961" s="5" t="str">
        <f>PROPER(online_course_student_data_1!B961)</f>
        <v>James Spears</v>
      </c>
      <c r="C961" t="s">
        <v>3797</v>
      </c>
      <c r="D961" s="5" t="s">
        <v>91</v>
      </c>
      <c r="E961" s="5" t="s">
        <v>85</v>
      </c>
      <c r="F961" s="6">
        <f>IF(OR(ISBLANK(online_course_student_data_1!F961),online_course_student_data_1!F961=0),FLOOR(AVERAGE(online_course_student_data_1!F:F),1),online_course_student_data_1!F961)</f>
        <v>15</v>
      </c>
      <c r="G961" s="1">
        <v>45373</v>
      </c>
      <c r="H961" s="5" t="s">
        <v>110</v>
      </c>
      <c r="I961" s="5" t="s">
        <v>56</v>
      </c>
      <c r="J961" s="6">
        <f>IF(online_course_student_data_1!J961&lt;1,online_course_student_data_1!J961*100,online_course_student_data_1!J961)</f>
        <v>37</v>
      </c>
      <c r="K961">
        <f>IF(online_course_student_data_1!K961&gt;10,online_course_student_data_1!K961/60,online_course_student_data_1!K961)</f>
        <v>1.5</v>
      </c>
      <c r="L961" t="s">
        <v>36</v>
      </c>
      <c r="M961" s="6">
        <f>IF(OR(ISBLANK(online_course_student_data_1!M961),online_course_student_data_1!M961&gt;5),MEDIAN(online_course_student_data_1!M:M),online_course_student_data_1!M961)</f>
        <v>1</v>
      </c>
      <c r="N961" s="5" t="str">
        <f>IF(AND(Table2[[#This Row],[Completed]]="Yes",Table2[[#This Row],[Feedback_Rating]]&gt;=4),"Yes","No")</f>
        <v>No</v>
      </c>
      <c r="O961" t="s">
        <v>170</v>
      </c>
      <c r="P961">
        <f>LEN(Table2[[#This Row],[Session_Attendance]])-LEN(SUBSTITUTE(Table2[[#This Row],[Session_Attendance]],",",""))+1</f>
        <v>7</v>
      </c>
      <c r="Q961" t="str" cm="1">
        <f t="array" ref="Q961">_xlfn.IFS(AND(18&lt;=F961,F961&lt;=22),"Student",AND(23&lt;=F961,F961&lt;=30),"Early Career",AND(31&lt;=F961,F961&lt;=40),"Mid Career",TRUE,"Senior")</f>
        <v>Senior</v>
      </c>
      <c r="R961" t="str" cm="1">
        <f t="array" ref="R961">_xlfn.IFS(AND(0&lt;=J961+K961,J961+K961&lt;=5),"Low",AND(5&lt;=J961+K961,J961+K961&lt;=15),"Medium",TRUE,"High")</f>
        <v>High</v>
      </c>
    </row>
    <row r="962" spans="1:18" x14ac:dyDescent="0.3">
      <c r="A962" s="2" t="s">
        <v>3798</v>
      </c>
      <c r="B962" s="5" t="str">
        <f>PROPER(online_course_student_data_1!B962)</f>
        <v>Jamie Guerrero</v>
      </c>
      <c r="C962" t="s">
        <v>3800</v>
      </c>
      <c r="D962" s="5" t="s">
        <v>17</v>
      </c>
      <c r="E962" s="5" t="s">
        <v>48</v>
      </c>
      <c r="F962" s="6">
        <f>IF(OR(ISBLANK(online_course_student_data_1!F962),online_course_student_data_1!F962=0),FLOOR(AVERAGE(online_course_student_data_1!F:F),1),online_course_student_data_1!F962)</f>
        <v>24</v>
      </c>
      <c r="G962" s="1">
        <v>44985</v>
      </c>
      <c r="H962" s="5" t="s">
        <v>27</v>
      </c>
      <c r="I962" s="5" t="s">
        <v>28</v>
      </c>
      <c r="J962" s="6">
        <f>IF(online_course_student_data_1!J962&lt;1,online_course_student_data_1!J962*100,online_course_student_data_1!J962)</f>
        <v>85</v>
      </c>
      <c r="K962">
        <f>IF(online_course_student_data_1!K962&gt;10,online_course_student_data_1!K962/60,online_course_student_data_1!K962)</f>
        <v>0.75</v>
      </c>
      <c r="L962" t="s">
        <v>36</v>
      </c>
      <c r="M962" s="6">
        <f>IF(OR(ISBLANK(online_course_student_data_1!M962),online_course_student_data_1!M962&gt;5),MEDIAN(online_course_student_data_1!M:M),online_course_student_data_1!M962)</f>
        <v>2</v>
      </c>
      <c r="N962" s="5" t="str">
        <f>IF(AND(Table2[[#This Row],[Completed]]="Yes",Table2[[#This Row],[Feedback_Rating]]&gt;=4),"Yes","No")</f>
        <v>No</v>
      </c>
      <c r="O962" t="s">
        <v>3801</v>
      </c>
      <c r="P962">
        <f>LEN(Table2[[#This Row],[Session_Attendance]])-LEN(SUBSTITUTE(Table2[[#This Row],[Session_Attendance]],",",""))+1</f>
        <v>6</v>
      </c>
      <c r="Q962" t="str" cm="1">
        <f t="array" ref="Q962">_xlfn.IFS(AND(18&lt;=F962,F962&lt;=22),"Student",AND(23&lt;=F962,F962&lt;=30),"Early Career",AND(31&lt;=F962,F962&lt;=40),"Mid Career",TRUE,"Senior")</f>
        <v>Early Career</v>
      </c>
      <c r="R962" t="str" cm="1">
        <f t="array" ref="R962">_xlfn.IFS(AND(0&lt;=J962+K962,J962+K962&lt;=5),"Low",AND(5&lt;=J962+K962,J962+K962&lt;=15),"Medium",TRUE,"High")</f>
        <v>High</v>
      </c>
    </row>
    <row r="963" spans="1:18" x14ac:dyDescent="0.3">
      <c r="A963" s="3" t="s">
        <v>3802</v>
      </c>
      <c r="B963" s="5" t="str">
        <f>PROPER(online_course_student_data_1!B963)</f>
        <v>Alyssa Weber</v>
      </c>
      <c r="C963" t="s">
        <v>3804</v>
      </c>
      <c r="D963" s="5" t="s">
        <v>17</v>
      </c>
      <c r="E963" s="5" t="s">
        <v>85</v>
      </c>
      <c r="F963" s="6">
        <f>IF(OR(ISBLANK(online_course_student_data_1!F963),online_course_student_data_1!F963=0),FLOOR(AVERAGE(online_course_student_data_1!F:F),1),online_course_student_data_1!F963)</f>
        <v>27</v>
      </c>
      <c r="G963" s="1">
        <v>45130</v>
      </c>
      <c r="H963" s="5" t="s">
        <v>19</v>
      </c>
      <c r="I963" s="5" t="s">
        <v>20</v>
      </c>
      <c r="J963" s="6">
        <f>IF(online_course_student_data_1!J963&lt;1,online_course_student_data_1!J963*100,online_course_student_data_1!J963)</f>
        <v>8</v>
      </c>
      <c r="K963">
        <f>IF(online_course_student_data_1!K963&gt;10,online_course_student_data_1!K963/60,online_course_student_data_1!K963)</f>
        <v>1.5</v>
      </c>
      <c r="L963" t="s">
        <v>29</v>
      </c>
      <c r="M963" s="6">
        <f>IF(OR(ISBLANK(online_course_student_data_1!M963),online_course_student_data_1!M963&gt;5),MEDIAN(online_course_student_data_1!M:M),online_course_student_data_1!M963)</f>
        <v>3</v>
      </c>
      <c r="N963" s="5" t="str">
        <f>IF(AND(Table2[[#This Row],[Completed]]="Yes",Table2[[#This Row],[Feedback_Rating]]&gt;=4),"Yes","No")</f>
        <v>No</v>
      </c>
      <c r="O963" t="s">
        <v>3805</v>
      </c>
      <c r="P963">
        <f>LEN(Table2[[#This Row],[Session_Attendance]])-LEN(SUBSTITUTE(Table2[[#This Row],[Session_Attendance]],",",""))+1</f>
        <v>1</v>
      </c>
      <c r="Q963" t="str" cm="1">
        <f t="array" ref="Q963">_xlfn.IFS(AND(18&lt;=F963,F963&lt;=22),"Student",AND(23&lt;=F963,F963&lt;=30),"Early Career",AND(31&lt;=F963,F963&lt;=40),"Mid Career",TRUE,"Senior")</f>
        <v>Early Career</v>
      </c>
      <c r="R963" t="str" cm="1">
        <f t="array" ref="R963">_xlfn.IFS(AND(0&lt;=J963+K963,J963+K963&lt;=5),"Low",AND(5&lt;=J963+K963,J963+K963&lt;=15),"Medium",TRUE,"High")</f>
        <v>Medium</v>
      </c>
    </row>
    <row r="964" spans="1:18" x14ac:dyDescent="0.3">
      <c r="A964" s="2" t="s">
        <v>3806</v>
      </c>
      <c r="B964" s="5" t="str">
        <f>PROPER(online_course_student_data_1!B964)</f>
        <v>Sarah Davis</v>
      </c>
      <c r="C964" t="s">
        <v>3808</v>
      </c>
      <c r="D964" s="5" t="s">
        <v>17</v>
      </c>
      <c r="E964" s="5" t="s">
        <v>85</v>
      </c>
      <c r="F964" s="6">
        <f>IF(OR(ISBLANK(online_course_student_data_1!F964),online_course_student_data_1!F964=0),FLOOR(AVERAGE(online_course_student_data_1!F:F),1),online_course_student_data_1!F964)</f>
        <v>30</v>
      </c>
      <c r="G964" s="1">
        <v>45240</v>
      </c>
      <c r="H964" s="5" t="s">
        <v>229</v>
      </c>
      <c r="I964" s="5" t="s">
        <v>142</v>
      </c>
      <c r="J964" s="6">
        <f>IF(online_course_student_data_1!J964&lt;1,online_course_student_data_1!J964*100,online_course_student_data_1!J964)</f>
        <v>56.000000000000007</v>
      </c>
      <c r="K964">
        <f>IF(online_course_student_data_1!K964&gt;10,online_course_student_data_1!K964/60,online_course_student_data_1!K964)</f>
        <v>1.5</v>
      </c>
      <c r="L964" t="s">
        <v>36</v>
      </c>
      <c r="M964" s="6">
        <f>IF(OR(ISBLANK(online_course_student_data_1!M964),online_course_student_data_1!M964&gt;5),MEDIAN(online_course_student_data_1!M:M),online_course_student_data_1!M964)</f>
        <v>1</v>
      </c>
      <c r="N964" s="5" t="str">
        <f>IF(AND(Table2[[#This Row],[Completed]]="Yes",Table2[[#This Row],[Feedback_Rating]]&gt;=4),"Yes","No")</f>
        <v>No</v>
      </c>
      <c r="O964" t="s">
        <v>3809</v>
      </c>
      <c r="P964">
        <f>LEN(Table2[[#This Row],[Session_Attendance]])-LEN(SUBSTITUTE(Table2[[#This Row],[Session_Attendance]],",",""))+1</f>
        <v>6</v>
      </c>
      <c r="Q964" t="str" cm="1">
        <f t="array" ref="Q964">_xlfn.IFS(AND(18&lt;=F964,F964&lt;=22),"Student",AND(23&lt;=F964,F964&lt;=30),"Early Career",AND(31&lt;=F964,F964&lt;=40),"Mid Career",TRUE,"Senior")</f>
        <v>Early Career</v>
      </c>
      <c r="R964" t="str" cm="1">
        <f t="array" ref="R964">_xlfn.IFS(AND(0&lt;=J964+K964,J964+K964&lt;=5),"Low",AND(5&lt;=J964+K964,J964+K964&lt;=15),"Medium",TRUE,"High")</f>
        <v>High</v>
      </c>
    </row>
    <row r="965" spans="1:18" x14ac:dyDescent="0.3">
      <c r="A965" s="3" t="s">
        <v>3810</v>
      </c>
      <c r="B965" s="5" t="str">
        <f>PROPER(online_course_student_data_1!B965)</f>
        <v>Kyle Flores</v>
      </c>
      <c r="C965" t="s">
        <v>3812</v>
      </c>
      <c r="D965" s="5" t="s">
        <v>17</v>
      </c>
      <c r="E965" s="5" t="s">
        <v>48</v>
      </c>
      <c r="F965" s="6">
        <f>IF(OR(ISBLANK(online_course_student_data_1!F965),online_course_student_data_1!F965=0),FLOOR(AVERAGE(online_course_student_data_1!F:F),1),online_course_student_data_1!F965)</f>
        <v>42</v>
      </c>
      <c r="G965" s="1">
        <v>45512</v>
      </c>
      <c r="H965" s="5" t="s">
        <v>229</v>
      </c>
      <c r="I965" s="5" t="s">
        <v>142</v>
      </c>
      <c r="J965" s="6">
        <f>IF(online_course_student_data_1!J965&lt;1,online_course_student_data_1!J965*100,online_course_student_data_1!J965)</f>
        <v>11</v>
      </c>
      <c r="K965">
        <f>IF(online_course_student_data_1!K965&gt;10,online_course_student_data_1!K965/60,online_course_student_data_1!K965)</f>
        <v>0.75</v>
      </c>
      <c r="L965" t="s">
        <v>36</v>
      </c>
      <c r="M965" s="6">
        <f>IF(OR(ISBLANK(online_course_student_data_1!M965),online_course_student_data_1!M965&gt;5),MEDIAN(online_course_student_data_1!M:M),online_course_student_data_1!M965)</f>
        <v>2</v>
      </c>
      <c r="N965" s="5" t="str">
        <f>IF(AND(Table2[[#This Row],[Completed]]="Yes",Table2[[#This Row],[Feedback_Rating]]&gt;=4),"Yes","No")</f>
        <v>No</v>
      </c>
      <c r="O965" t="s">
        <v>3813</v>
      </c>
      <c r="P965">
        <f>LEN(Table2[[#This Row],[Session_Attendance]])-LEN(SUBSTITUTE(Table2[[#This Row],[Session_Attendance]],",",""))+1</f>
        <v>7</v>
      </c>
      <c r="Q965" t="str" cm="1">
        <f t="array" ref="Q965">_xlfn.IFS(AND(18&lt;=F965,F965&lt;=22),"Student",AND(23&lt;=F965,F965&lt;=30),"Early Career",AND(31&lt;=F965,F965&lt;=40),"Mid Career",TRUE,"Senior")</f>
        <v>Senior</v>
      </c>
      <c r="R965" t="str" cm="1">
        <f t="array" ref="R965">_xlfn.IFS(AND(0&lt;=J965+K965,J965+K965&lt;=5),"Low",AND(5&lt;=J965+K965,J965+K965&lt;=15),"Medium",TRUE,"High")</f>
        <v>Medium</v>
      </c>
    </row>
    <row r="966" spans="1:18" x14ac:dyDescent="0.3">
      <c r="A966" s="2" t="s">
        <v>3814</v>
      </c>
      <c r="B966" s="5" t="str">
        <f>PROPER(online_course_student_data_1!B966)</f>
        <v>Scott Simpson</v>
      </c>
      <c r="C966" t="s">
        <v>3816</v>
      </c>
      <c r="D966" s="5" t="s">
        <v>17</v>
      </c>
      <c r="E966" s="5" t="s">
        <v>48</v>
      </c>
      <c r="F966" s="6">
        <f>IF(OR(ISBLANK(online_course_student_data_1!F966),online_course_student_data_1!F966=0),FLOOR(AVERAGE(online_course_student_data_1!F:F),1),online_course_student_data_1!F966)</f>
        <v>18</v>
      </c>
      <c r="G966" s="1">
        <v>45646</v>
      </c>
      <c r="H966" s="5" t="s">
        <v>65</v>
      </c>
      <c r="I966" s="5" t="s">
        <v>28</v>
      </c>
      <c r="J966" s="6">
        <f>IF(online_course_student_data_1!J966&lt;1,online_course_student_data_1!J966*100,online_course_student_data_1!J966)</f>
        <v>11</v>
      </c>
      <c r="K966">
        <f>IF(online_course_student_data_1!K966&gt;10,online_course_student_data_1!K966/60,online_course_student_data_1!K966)</f>
        <v>2</v>
      </c>
      <c r="L966" t="s">
        <v>36</v>
      </c>
      <c r="M966" s="6">
        <f>IF(OR(ISBLANK(online_course_student_data_1!M966),online_course_student_data_1!M966&gt;5),MEDIAN(online_course_student_data_1!M:M),online_course_student_data_1!M966)</f>
        <v>4</v>
      </c>
      <c r="N966" s="5" t="str">
        <f>IF(AND(Table2[[#This Row],[Completed]]="Yes",Table2[[#This Row],[Feedback_Rating]]&gt;=4),"Yes","No")</f>
        <v>No</v>
      </c>
      <c r="O966" t="s">
        <v>3817</v>
      </c>
      <c r="P966">
        <f>LEN(Table2[[#This Row],[Session_Attendance]])-LEN(SUBSTITUTE(Table2[[#This Row],[Session_Attendance]],",",""))+1</f>
        <v>6</v>
      </c>
      <c r="Q966" t="str" cm="1">
        <f t="array" ref="Q966">_xlfn.IFS(AND(18&lt;=F966,F966&lt;=22),"Student",AND(23&lt;=F966,F966&lt;=30),"Early Career",AND(31&lt;=F966,F966&lt;=40),"Mid Career",TRUE,"Senior")</f>
        <v>Student</v>
      </c>
      <c r="R966" t="str" cm="1">
        <f t="array" ref="R966">_xlfn.IFS(AND(0&lt;=J966+K966,J966+K966&lt;=5),"Low",AND(5&lt;=J966+K966,J966+K966&lt;=15),"Medium",TRUE,"High")</f>
        <v>Medium</v>
      </c>
    </row>
    <row r="967" spans="1:18" x14ac:dyDescent="0.3">
      <c r="A967" s="3" t="s">
        <v>3818</v>
      </c>
      <c r="B967" s="5" t="str">
        <f>PROPER(online_course_student_data_1!B967)</f>
        <v>John Jackson</v>
      </c>
      <c r="C967" t="s">
        <v>3820</v>
      </c>
      <c r="D967" s="5" t="s">
        <v>17</v>
      </c>
      <c r="E967" s="5" t="s">
        <v>70</v>
      </c>
      <c r="F967" s="6">
        <f>IF(OR(ISBLANK(online_course_student_data_1!F967),online_course_student_data_1!F967=0),FLOOR(AVERAGE(online_course_student_data_1!F:F),1),online_course_student_data_1!F967)</f>
        <v>15</v>
      </c>
      <c r="G967" s="1">
        <v>45279</v>
      </c>
      <c r="H967" s="5" t="s">
        <v>152</v>
      </c>
      <c r="I967" s="5" t="s">
        <v>56</v>
      </c>
      <c r="J967" s="6">
        <f>IF(online_course_student_data_1!J967&lt;1,online_course_student_data_1!J967*100,online_course_student_data_1!J967)</f>
        <v>8</v>
      </c>
      <c r="K967">
        <f>IF(online_course_student_data_1!K967&gt;10,online_course_student_data_1!K967/60,online_course_student_data_1!K967)</f>
        <v>2</v>
      </c>
      <c r="L967" t="s">
        <v>36</v>
      </c>
      <c r="M967" s="6">
        <f>IF(OR(ISBLANK(online_course_student_data_1!M967),online_course_student_data_1!M967&gt;5),MEDIAN(online_course_student_data_1!M:M),online_course_student_data_1!M967)</f>
        <v>4</v>
      </c>
      <c r="N967" s="5" t="str">
        <f>IF(AND(Table2[[#This Row],[Completed]]="Yes",Table2[[#This Row],[Feedback_Rating]]&gt;=4),"Yes","No")</f>
        <v>No</v>
      </c>
      <c r="O967" t="s">
        <v>3821</v>
      </c>
      <c r="P967">
        <f>LEN(Table2[[#This Row],[Session_Attendance]])-LEN(SUBSTITUTE(Table2[[#This Row],[Session_Attendance]],",",""))+1</f>
        <v>6</v>
      </c>
      <c r="Q967" t="str" cm="1">
        <f t="array" ref="Q967">_xlfn.IFS(AND(18&lt;=F967,F967&lt;=22),"Student",AND(23&lt;=F967,F967&lt;=30),"Early Career",AND(31&lt;=F967,F967&lt;=40),"Mid Career",TRUE,"Senior")</f>
        <v>Senior</v>
      </c>
      <c r="R967" t="str" cm="1">
        <f t="array" ref="R967">_xlfn.IFS(AND(0&lt;=J967+K967,J967+K967&lt;=5),"Low",AND(5&lt;=J967+K967,J967+K967&lt;=15),"Medium",TRUE,"High")</f>
        <v>Medium</v>
      </c>
    </row>
    <row r="968" spans="1:18" x14ac:dyDescent="0.3">
      <c r="A968" s="2" t="s">
        <v>3822</v>
      </c>
      <c r="B968" s="5" t="str">
        <f>PROPER(online_course_student_data_1!B968)</f>
        <v>Ms. Monique Dougherty Md</v>
      </c>
      <c r="C968" t="s">
        <v>3824</v>
      </c>
      <c r="D968" s="5" t="s">
        <v>91</v>
      </c>
      <c r="E968" s="5" t="s">
        <v>48</v>
      </c>
      <c r="F968" s="6">
        <f>IF(OR(ISBLANK(online_course_student_data_1!F968),online_course_student_data_1!F968=0),FLOOR(AVERAGE(online_course_student_data_1!F:F),1),online_course_student_data_1!F968)</f>
        <v>15</v>
      </c>
      <c r="G968" s="1">
        <v>45006</v>
      </c>
      <c r="H968" s="5" t="s">
        <v>294</v>
      </c>
      <c r="I968" s="5" t="s">
        <v>20</v>
      </c>
      <c r="J968" s="6">
        <f>IF(online_course_student_data_1!J968&lt;1,online_course_student_data_1!J968*100,online_course_student_data_1!J968)</f>
        <v>31</v>
      </c>
      <c r="K968">
        <f>IF(online_course_student_data_1!K968&gt;10,online_course_student_data_1!K968/60,online_course_student_data_1!K968)</f>
        <v>1.5</v>
      </c>
      <c r="L968" t="s">
        <v>29</v>
      </c>
      <c r="M968" s="6">
        <f>IF(OR(ISBLANK(online_course_student_data_1!M968),online_course_student_data_1!M968&gt;5),MEDIAN(online_course_student_data_1!M:M),online_course_student_data_1!M968)</f>
        <v>2</v>
      </c>
      <c r="N968" s="5" t="str">
        <f>IF(AND(Table2[[#This Row],[Completed]]="Yes",Table2[[#This Row],[Feedback_Rating]]&gt;=4),"Yes","No")</f>
        <v>No</v>
      </c>
      <c r="O968" t="s">
        <v>3825</v>
      </c>
      <c r="P968">
        <f>LEN(Table2[[#This Row],[Session_Attendance]])-LEN(SUBSTITUTE(Table2[[#This Row],[Session_Attendance]],",",""))+1</f>
        <v>6</v>
      </c>
      <c r="Q968" t="str" cm="1">
        <f t="array" ref="Q968">_xlfn.IFS(AND(18&lt;=F968,F968&lt;=22),"Student",AND(23&lt;=F968,F968&lt;=30),"Early Career",AND(31&lt;=F968,F968&lt;=40),"Mid Career",TRUE,"Senior")</f>
        <v>Senior</v>
      </c>
      <c r="R968" t="str" cm="1">
        <f t="array" ref="R968">_xlfn.IFS(AND(0&lt;=J968+K968,J968+K968&lt;=5),"Low",AND(5&lt;=J968+K968,J968+K968&lt;=15),"Medium",TRUE,"High")</f>
        <v>High</v>
      </c>
    </row>
    <row r="969" spans="1:18" x14ac:dyDescent="0.3">
      <c r="A969" s="3" t="s">
        <v>3826</v>
      </c>
      <c r="B969" s="5" t="str">
        <f>PROPER(online_course_student_data_1!B969)</f>
        <v>Thomas Ellis</v>
      </c>
      <c r="C969" t="s">
        <v>3828</v>
      </c>
      <c r="D969" s="5" t="s">
        <v>91</v>
      </c>
      <c r="E969" s="5" t="s">
        <v>48</v>
      </c>
      <c r="F969" s="6">
        <f>IF(OR(ISBLANK(online_course_student_data_1!F969),online_course_student_data_1!F969=0),FLOOR(AVERAGE(online_course_student_data_1!F:F),1),online_course_student_data_1!F969)</f>
        <v>29</v>
      </c>
      <c r="G969" s="1">
        <v>45674</v>
      </c>
      <c r="H969" s="5" t="s">
        <v>86</v>
      </c>
      <c r="I969" s="5" t="s">
        <v>28</v>
      </c>
      <c r="J969" s="6">
        <f>IF(online_course_student_data_1!J969&lt;1,online_course_student_data_1!J969*100,online_course_student_data_1!J969)</f>
        <v>20</v>
      </c>
      <c r="K969">
        <f>IF(online_course_student_data_1!K969&gt;10,online_course_student_data_1!K969/60,online_course_student_data_1!K969)</f>
        <v>2</v>
      </c>
      <c r="L969" t="s">
        <v>29</v>
      </c>
      <c r="M969" s="6">
        <f>IF(OR(ISBLANK(online_course_student_data_1!M969),online_course_student_data_1!M969&gt;5),MEDIAN(online_course_student_data_1!M:M),online_course_student_data_1!M969)</f>
        <v>4</v>
      </c>
      <c r="N969" s="5" t="str">
        <f>IF(AND(Table2[[#This Row],[Completed]]="Yes",Table2[[#This Row],[Feedback_Rating]]&gt;=4),"Yes","No")</f>
        <v>Yes</v>
      </c>
      <c r="O969" t="s">
        <v>3829</v>
      </c>
      <c r="P969">
        <f>LEN(Table2[[#This Row],[Session_Attendance]])-LEN(SUBSTITUTE(Table2[[#This Row],[Session_Attendance]],",",""))+1</f>
        <v>5</v>
      </c>
      <c r="Q969" t="str" cm="1">
        <f t="array" ref="Q969">_xlfn.IFS(AND(18&lt;=F969,F969&lt;=22),"Student",AND(23&lt;=F969,F969&lt;=30),"Early Career",AND(31&lt;=F969,F969&lt;=40),"Mid Career",TRUE,"Senior")</f>
        <v>Early Career</v>
      </c>
      <c r="R969" t="str" cm="1">
        <f t="array" ref="R969">_xlfn.IFS(AND(0&lt;=J969+K969,J969+K969&lt;=5),"Low",AND(5&lt;=J969+K969,J969+K969&lt;=15),"Medium",TRUE,"High")</f>
        <v>High</v>
      </c>
    </row>
    <row r="970" spans="1:18" x14ac:dyDescent="0.3">
      <c r="A970" s="2" t="s">
        <v>3830</v>
      </c>
      <c r="B970" s="5" t="str">
        <f>PROPER(online_course_student_data_1!B970)</f>
        <v>Larry Fritz</v>
      </c>
      <c r="C970" t="s">
        <v>3832</v>
      </c>
      <c r="D970" s="5" t="s">
        <v>17</v>
      </c>
      <c r="E970" s="5" t="s">
        <v>26</v>
      </c>
      <c r="F970" s="6">
        <f>IF(OR(ISBLANK(online_course_student_data_1!F970),online_course_student_data_1!F970=0),FLOOR(AVERAGE(online_course_student_data_1!F:F),1),online_course_student_data_1!F970)</f>
        <v>33</v>
      </c>
      <c r="G970" s="1">
        <v>44705</v>
      </c>
      <c r="H970" s="5" t="s">
        <v>152</v>
      </c>
      <c r="I970" s="5" t="s">
        <v>56</v>
      </c>
      <c r="J970" s="6">
        <f>IF(online_course_student_data_1!J970&lt;1,online_course_student_data_1!J970*100,online_course_student_data_1!J970)</f>
        <v>33</v>
      </c>
      <c r="K970">
        <f>IF(online_course_student_data_1!K970&gt;10,online_course_student_data_1!K970/60,online_course_student_data_1!K970)</f>
        <v>2</v>
      </c>
      <c r="L970" t="s">
        <v>36</v>
      </c>
      <c r="M970" s="6">
        <f>IF(OR(ISBLANK(online_course_student_data_1!M970),online_course_student_data_1!M970&gt;5),MEDIAN(online_course_student_data_1!M:M),online_course_student_data_1!M970)</f>
        <v>5</v>
      </c>
      <c r="N970" s="5" t="str">
        <f>IF(AND(Table2[[#This Row],[Completed]]="Yes",Table2[[#This Row],[Feedback_Rating]]&gt;=4),"Yes","No")</f>
        <v>No</v>
      </c>
      <c r="O970" t="s">
        <v>3833</v>
      </c>
      <c r="P970">
        <f>LEN(Table2[[#This Row],[Session_Attendance]])-LEN(SUBSTITUTE(Table2[[#This Row],[Session_Attendance]],",",""))+1</f>
        <v>5</v>
      </c>
      <c r="Q970" t="str" cm="1">
        <f t="array" ref="Q970">_xlfn.IFS(AND(18&lt;=F970,F970&lt;=22),"Student",AND(23&lt;=F970,F970&lt;=30),"Early Career",AND(31&lt;=F970,F970&lt;=40),"Mid Career",TRUE,"Senior")</f>
        <v>Mid Career</v>
      </c>
      <c r="R970" t="str" cm="1">
        <f t="array" ref="R970">_xlfn.IFS(AND(0&lt;=J970+K970,J970+K970&lt;=5),"Low",AND(5&lt;=J970+K970,J970+K970&lt;=15),"Medium",TRUE,"High")</f>
        <v>High</v>
      </c>
    </row>
    <row r="971" spans="1:18" x14ac:dyDescent="0.3">
      <c r="A971" s="3" t="s">
        <v>3834</v>
      </c>
      <c r="B971" s="5" t="str">
        <f>PROPER(online_course_student_data_1!B971)</f>
        <v>Melanie Russell</v>
      </c>
      <c r="C971" t="s">
        <v>3836</v>
      </c>
      <c r="D971" s="5" t="s">
        <v>17</v>
      </c>
      <c r="E971" s="5" t="s">
        <v>70</v>
      </c>
      <c r="F971" s="6">
        <f>IF(OR(ISBLANK(online_course_student_data_1!F971),online_course_student_data_1!F971=0),FLOOR(AVERAGE(online_course_student_data_1!F:F),1),online_course_student_data_1!F971)</f>
        <v>31</v>
      </c>
      <c r="G971" s="1">
        <v>45376</v>
      </c>
      <c r="H971" s="5" t="s">
        <v>152</v>
      </c>
      <c r="I971" s="5" t="s">
        <v>56</v>
      </c>
      <c r="J971" s="6">
        <f>IF(online_course_student_data_1!J971&lt;1,online_course_student_data_1!J971*100,online_course_student_data_1!J971)</f>
        <v>21</v>
      </c>
      <c r="K971">
        <f>IF(online_course_student_data_1!K971&gt;10,online_course_student_data_1!K971/60,online_course_student_data_1!K971)</f>
        <v>0.75</v>
      </c>
      <c r="L971" t="s">
        <v>36</v>
      </c>
      <c r="M971" s="6">
        <f>IF(OR(ISBLANK(online_course_student_data_1!M971),online_course_student_data_1!M971&gt;5),MEDIAN(online_course_student_data_1!M:M),online_course_student_data_1!M971)</f>
        <v>2</v>
      </c>
      <c r="N971" s="5" t="str">
        <f>IF(AND(Table2[[#This Row],[Completed]]="Yes",Table2[[#This Row],[Feedback_Rating]]&gt;=4),"Yes","No")</f>
        <v>No</v>
      </c>
      <c r="O971" t="s">
        <v>3837</v>
      </c>
      <c r="P971">
        <f>LEN(Table2[[#This Row],[Session_Attendance]])-LEN(SUBSTITUTE(Table2[[#This Row],[Session_Attendance]],",",""))+1</f>
        <v>7</v>
      </c>
      <c r="Q971" t="str" cm="1">
        <f t="array" ref="Q971">_xlfn.IFS(AND(18&lt;=F971,F971&lt;=22),"Student",AND(23&lt;=F971,F971&lt;=30),"Early Career",AND(31&lt;=F971,F971&lt;=40),"Mid Career",TRUE,"Senior")</f>
        <v>Mid Career</v>
      </c>
      <c r="R971" t="str" cm="1">
        <f t="array" ref="R971">_xlfn.IFS(AND(0&lt;=J971+K971,J971+K971&lt;=5),"Low",AND(5&lt;=J971+K971,J971+K971&lt;=15),"Medium",TRUE,"High")</f>
        <v>High</v>
      </c>
    </row>
    <row r="972" spans="1:18" x14ac:dyDescent="0.3">
      <c r="A972" s="2" t="s">
        <v>3838</v>
      </c>
      <c r="B972" s="5" t="str">
        <f>PROPER(online_course_student_data_1!B972)</f>
        <v>Kimberly Johnson</v>
      </c>
      <c r="C972" t="s">
        <v>3840</v>
      </c>
      <c r="D972" s="5" t="s">
        <v>91</v>
      </c>
      <c r="E972" s="5" t="s">
        <v>48</v>
      </c>
      <c r="F972" s="6">
        <f>IF(OR(ISBLANK(online_course_student_data_1!F972),online_course_student_data_1!F972=0),FLOOR(AVERAGE(online_course_student_data_1!F:F),1),online_course_student_data_1!F972)</f>
        <v>15</v>
      </c>
      <c r="G972" s="1">
        <v>45492</v>
      </c>
      <c r="H972" s="5" t="s">
        <v>55</v>
      </c>
      <c r="I972" s="5" t="s">
        <v>56</v>
      </c>
      <c r="J972" s="6">
        <f>IF(online_course_student_data_1!J972&lt;1,online_course_student_data_1!J972*100,online_course_student_data_1!J972)</f>
        <v>81</v>
      </c>
      <c r="K972">
        <f>IF(online_course_student_data_1!K972&gt;10,online_course_student_data_1!K972/60,online_course_student_data_1!K972)</f>
        <v>1.5</v>
      </c>
      <c r="L972" t="s">
        <v>29</v>
      </c>
      <c r="M972" s="6">
        <f>IF(OR(ISBLANK(online_course_student_data_1!M972),online_course_student_data_1!M972&gt;5),MEDIAN(online_course_student_data_1!M:M),online_course_student_data_1!M972)</f>
        <v>1</v>
      </c>
      <c r="N972" s="5" t="str">
        <f>IF(AND(Table2[[#This Row],[Completed]]="Yes",Table2[[#This Row],[Feedback_Rating]]&gt;=4),"Yes","No")</f>
        <v>No</v>
      </c>
      <c r="O972" t="s">
        <v>3841</v>
      </c>
      <c r="P972">
        <f>LEN(Table2[[#This Row],[Session_Attendance]])-LEN(SUBSTITUTE(Table2[[#This Row],[Session_Attendance]],",",""))+1</f>
        <v>8</v>
      </c>
      <c r="Q972" t="str" cm="1">
        <f t="array" ref="Q972">_xlfn.IFS(AND(18&lt;=F972,F972&lt;=22),"Student",AND(23&lt;=F972,F972&lt;=30),"Early Career",AND(31&lt;=F972,F972&lt;=40),"Mid Career",TRUE,"Senior")</f>
        <v>Senior</v>
      </c>
      <c r="R972" t="str" cm="1">
        <f t="array" ref="R972">_xlfn.IFS(AND(0&lt;=J972+K972,J972+K972&lt;=5),"Low",AND(5&lt;=J972+K972,J972+K972&lt;=15),"Medium",TRUE,"High")</f>
        <v>High</v>
      </c>
    </row>
    <row r="973" spans="1:18" x14ac:dyDescent="0.3">
      <c r="A973" s="3" t="s">
        <v>3842</v>
      </c>
      <c r="B973" s="5" t="str">
        <f>PROPER(online_course_student_data_1!B973)</f>
        <v>Marie Patterson</v>
      </c>
      <c r="C973" t="s">
        <v>3844</v>
      </c>
      <c r="D973" s="5" t="s">
        <v>91</v>
      </c>
      <c r="E973" s="5" t="s">
        <v>85</v>
      </c>
      <c r="F973" s="6">
        <f>IF(OR(ISBLANK(online_course_student_data_1!F973),online_course_student_data_1!F973=0),FLOOR(AVERAGE(online_course_student_data_1!F:F),1),online_course_student_data_1!F973)</f>
        <v>39</v>
      </c>
      <c r="G973" s="1">
        <v>44719</v>
      </c>
      <c r="H973" s="5" t="s">
        <v>294</v>
      </c>
      <c r="I973" s="5" t="s">
        <v>20</v>
      </c>
      <c r="J973" s="6">
        <f>IF(online_course_student_data_1!J973&lt;1,online_course_student_data_1!J973*100,online_course_student_data_1!J973)</f>
        <v>73</v>
      </c>
      <c r="K973">
        <f>IF(online_course_student_data_1!K973&gt;10,online_course_student_data_1!K973/60,online_course_student_data_1!K973)</f>
        <v>1</v>
      </c>
      <c r="L973" t="s">
        <v>36</v>
      </c>
      <c r="M973" s="6">
        <f>IF(OR(ISBLANK(online_course_student_data_1!M973),online_course_student_data_1!M973&gt;5),MEDIAN(online_course_student_data_1!M:M),online_course_student_data_1!M973)</f>
        <v>2</v>
      </c>
      <c r="N973" s="5" t="str">
        <f>IF(AND(Table2[[#This Row],[Completed]]="Yes",Table2[[#This Row],[Feedback_Rating]]&gt;=4),"Yes","No")</f>
        <v>No</v>
      </c>
      <c r="O973" t="s">
        <v>1219</v>
      </c>
      <c r="P973">
        <f>LEN(Table2[[#This Row],[Session_Attendance]])-LEN(SUBSTITUTE(Table2[[#This Row],[Session_Attendance]],",",""))+1</f>
        <v>8</v>
      </c>
      <c r="Q973" t="str" cm="1">
        <f t="array" ref="Q973">_xlfn.IFS(AND(18&lt;=F973,F973&lt;=22),"Student",AND(23&lt;=F973,F973&lt;=30),"Early Career",AND(31&lt;=F973,F973&lt;=40),"Mid Career",TRUE,"Senior")</f>
        <v>Mid Career</v>
      </c>
      <c r="R973" t="str" cm="1">
        <f t="array" ref="R973">_xlfn.IFS(AND(0&lt;=J973+K973,J973+K973&lt;=5),"Low",AND(5&lt;=J973+K973,J973+K973&lt;=15),"Medium",TRUE,"High")</f>
        <v>High</v>
      </c>
    </row>
    <row r="974" spans="1:18" x14ac:dyDescent="0.3">
      <c r="A974" s="2" t="s">
        <v>3845</v>
      </c>
      <c r="B974" s="5" t="str">
        <f>PROPER(online_course_student_data_1!B974)</f>
        <v>Christine Davis</v>
      </c>
      <c r="C974" t="s">
        <v>3847</v>
      </c>
      <c r="D974" s="5" t="s">
        <v>17</v>
      </c>
      <c r="E974" s="5" t="s">
        <v>26</v>
      </c>
      <c r="F974" s="6">
        <f>IF(OR(ISBLANK(online_course_student_data_1!F974),online_course_student_data_1!F974=0),FLOOR(AVERAGE(online_course_student_data_1!F:F),1),online_course_student_data_1!F974)</f>
        <v>15</v>
      </c>
      <c r="G974" s="1">
        <v>45677</v>
      </c>
      <c r="H974" s="5" t="s">
        <v>55</v>
      </c>
      <c r="I974" s="5" t="s">
        <v>56</v>
      </c>
      <c r="J974" s="6">
        <f>IF(online_course_student_data_1!J974&lt;1,online_course_student_data_1!J974*100,online_course_student_data_1!J974)</f>
        <v>23</v>
      </c>
      <c r="K974">
        <f>IF(online_course_student_data_1!K974&gt;10,online_course_student_data_1!K974/60,online_course_student_data_1!K974)</f>
        <v>1.5</v>
      </c>
      <c r="L974" t="s">
        <v>29</v>
      </c>
      <c r="M974" s="6">
        <f>IF(OR(ISBLANK(online_course_student_data_1!M974),online_course_student_data_1!M974&gt;5),MEDIAN(online_course_student_data_1!M:M),online_course_student_data_1!M974)</f>
        <v>4</v>
      </c>
      <c r="N974" s="5" t="str">
        <f>IF(AND(Table2[[#This Row],[Completed]]="Yes",Table2[[#This Row],[Feedback_Rating]]&gt;=4),"Yes","No")</f>
        <v>Yes</v>
      </c>
      <c r="O974" t="s">
        <v>3848</v>
      </c>
      <c r="P974">
        <f>LEN(Table2[[#This Row],[Session_Attendance]])-LEN(SUBSTITUTE(Table2[[#This Row],[Session_Attendance]],",",""))+1</f>
        <v>2</v>
      </c>
      <c r="Q974" t="str" cm="1">
        <f t="array" ref="Q974">_xlfn.IFS(AND(18&lt;=F974,F974&lt;=22),"Student",AND(23&lt;=F974,F974&lt;=30),"Early Career",AND(31&lt;=F974,F974&lt;=40),"Mid Career",TRUE,"Senior")</f>
        <v>Senior</v>
      </c>
      <c r="R974" t="str" cm="1">
        <f t="array" ref="R974">_xlfn.IFS(AND(0&lt;=J974+K974,J974+K974&lt;=5),"Low",AND(5&lt;=J974+K974,J974+K974&lt;=15),"Medium",TRUE,"High")</f>
        <v>High</v>
      </c>
    </row>
    <row r="975" spans="1:18" x14ac:dyDescent="0.3">
      <c r="A975" s="3" t="s">
        <v>3849</v>
      </c>
      <c r="B975" s="5" t="str">
        <f>PROPER(online_course_student_data_1!B975)</f>
        <v>Laura Wheeler</v>
      </c>
      <c r="C975" t="s">
        <v>4733</v>
      </c>
      <c r="D975" s="5" t="s">
        <v>91</v>
      </c>
      <c r="E975" s="5" t="s">
        <v>26</v>
      </c>
      <c r="F975" s="6">
        <f>IF(OR(ISBLANK(online_course_student_data_1!F975),online_course_student_data_1!F975=0),FLOOR(AVERAGE(online_course_student_data_1!F:F),1),online_course_student_data_1!F975)</f>
        <v>43</v>
      </c>
      <c r="G975" s="1">
        <v>45728</v>
      </c>
      <c r="H975" s="5" t="s">
        <v>165</v>
      </c>
      <c r="I975" s="5" t="s">
        <v>142</v>
      </c>
      <c r="J975" s="6">
        <f>IF(online_course_student_data_1!J975&lt;1,online_course_student_data_1!J975*100,online_course_student_data_1!J975)</f>
        <v>74</v>
      </c>
      <c r="K975">
        <f>IF(online_course_student_data_1!K975&gt;10,online_course_student_data_1!K975/60,online_course_student_data_1!K975)</f>
        <v>2</v>
      </c>
      <c r="L975" t="s">
        <v>29</v>
      </c>
      <c r="M975" s="6">
        <f>IF(OR(ISBLANK(online_course_student_data_1!M975),online_course_student_data_1!M975&gt;5),MEDIAN(online_course_student_data_1!M:M),online_course_student_data_1!M975)</f>
        <v>4</v>
      </c>
      <c r="N975" s="5" t="str">
        <f>IF(AND(Table2[[#This Row],[Completed]]="Yes",Table2[[#This Row],[Feedback_Rating]]&gt;=4),"Yes","No")</f>
        <v>Yes</v>
      </c>
      <c r="O975" t="s">
        <v>3851</v>
      </c>
      <c r="P975">
        <f>LEN(Table2[[#This Row],[Session_Attendance]])-LEN(SUBSTITUTE(Table2[[#This Row],[Session_Attendance]],",",""))+1</f>
        <v>7</v>
      </c>
      <c r="Q975" t="str" cm="1">
        <f t="array" ref="Q975">_xlfn.IFS(AND(18&lt;=F975,F975&lt;=22),"Student",AND(23&lt;=F975,F975&lt;=30),"Early Career",AND(31&lt;=F975,F975&lt;=40),"Mid Career",TRUE,"Senior")</f>
        <v>Senior</v>
      </c>
      <c r="R975" t="str" cm="1">
        <f t="array" ref="R975">_xlfn.IFS(AND(0&lt;=J975+K975,J975+K975&lt;=5),"Low",AND(5&lt;=J975+K975,J975+K975&lt;=15),"Medium",TRUE,"High")</f>
        <v>High</v>
      </c>
    </row>
    <row r="976" spans="1:18" x14ac:dyDescent="0.3">
      <c r="A976" s="2" t="s">
        <v>3852</v>
      </c>
      <c r="B976" s="5" t="str">
        <f>PROPER(online_course_student_data_1!B976)</f>
        <v>Jacob Cox</v>
      </c>
      <c r="C976" t="s">
        <v>3854</v>
      </c>
      <c r="D976" s="5" t="s">
        <v>17</v>
      </c>
      <c r="E976" s="5" t="s">
        <v>85</v>
      </c>
      <c r="F976" s="6">
        <f>IF(OR(ISBLANK(online_course_student_data_1!F976),online_course_student_data_1!F976=0),FLOOR(AVERAGE(online_course_student_data_1!F:F),1),online_course_student_data_1!F976)</f>
        <v>15</v>
      </c>
      <c r="G976" s="1">
        <v>44875</v>
      </c>
      <c r="H976" s="5" t="s">
        <v>141</v>
      </c>
      <c r="I976" s="5" t="s">
        <v>142</v>
      </c>
      <c r="J976" s="6">
        <f>IF(online_course_student_data_1!J976&lt;1,online_course_student_data_1!J976*100,online_course_student_data_1!J976)</f>
        <v>41</v>
      </c>
      <c r="K976">
        <f>IF(online_course_student_data_1!K976&gt;10,online_course_student_data_1!K976/60,online_course_student_data_1!K976)</f>
        <v>1.5</v>
      </c>
      <c r="L976" t="s">
        <v>36</v>
      </c>
      <c r="M976" s="6">
        <f>IF(OR(ISBLANK(online_course_student_data_1!M976),online_course_student_data_1!M976&gt;5),MEDIAN(online_course_student_data_1!M:M),online_course_student_data_1!M976)</f>
        <v>1</v>
      </c>
      <c r="N976" s="5" t="str">
        <f>IF(AND(Table2[[#This Row],[Completed]]="Yes",Table2[[#This Row],[Feedback_Rating]]&gt;=4),"Yes","No")</f>
        <v>No</v>
      </c>
      <c r="O976" t="s">
        <v>3855</v>
      </c>
      <c r="P976">
        <f>LEN(Table2[[#This Row],[Session_Attendance]])-LEN(SUBSTITUTE(Table2[[#This Row],[Session_Attendance]],",",""))+1</f>
        <v>1</v>
      </c>
      <c r="Q976" t="str" cm="1">
        <f t="array" ref="Q976">_xlfn.IFS(AND(18&lt;=F976,F976&lt;=22),"Student",AND(23&lt;=F976,F976&lt;=30),"Early Career",AND(31&lt;=F976,F976&lt;=40),"Mid Career",TRUE,"Senior")</f>
        <v>Senior</v>
      </c>
      <c r="R976" t="str" cm="1">
        <f t="array" ref="R976">_xlfn.IFS(AND(0&lt;=J976+K976,J976+K976&lt;=5),"Low",AND(5&lt;=J976+K976,J976+K976&lt;=15),"Medium",TRUE,"High")</f>
        <v>High</v>
      </c>
    </row>
    <row r="977" spans="1:18" x14ac:dyDescent="0.3">
      <c r="A977" s="3" t="s">
        <v>3856</v>
      </c>
      <c r="B977" s="5" t="str">
        <f>PROPER(online_course_student_data_1!B977)</f>
        <v>Patrick Neal</v>
      </c>
      <c r="C977" t="s">
        <v>3858</v>
      </c>
      <c r="D977" s="5" t="s">
        <v>17</v>
      </c>
      <c r="E977" s="5" t="s">
        <v>26</v>
      </c>
      <c r="F977" s="6">
        <f>IF(OR(ISBLANK(online_course_student_data_1!F977),online_course_student_data_1!F977=0),FLOOR(AVERAGE(online_course_student_data_1!F:F),1),online_course_student_data_1!F977)</f>
        <v>15</v>
      </c>
      <c r="G977" s="1">
        <v>45131</v>
      </c>
      <c r="H977" s="5" t="s">
        <v>110</v>
      </c>
      <c r="I977" s="5" t="s">
        <v>56</v>
      </c>
      <c r="J977" s="6">
        <f>IF(online_course_student_data_1!J977&lt;1,online_course_student_data_1!J977*100,online_course_student_data_1!J977)</f>
        <v>95</v>
      </c>
      <c r="K977">
        <f>IF(online_course_student_data_1!K977&gt;10,online_course_student_data_1!K977/60,online_course_student_data_1!K977)</f>
        <v>0.75</v>
      </c>
      <c r="L977" t="s">
        <v>36</v>
      </c>
      <c r="M977" s="6">
        <f>IF(OR(ISBLANK(online_course_student_data_1!M977),online_course_student_data_1!M977&gt;5),MEDIAN(online_course_student_data_1!M:M),online_course_student_data_1!M977)</f>
        <v>3</v>
      </c>
      <c r="N977" s="5" t="str">
        <f>IF(AND(Table2[[#This Row],[Completed]]="Yes",Table2[[#This Row],[Feedback_Rating]]&gt;=4),"Yes","No")</f>
        <v>No</v>
      </c>
      <c r="O977" t="s">
        <v>3859</v>
      </c>
      <c r="P977">
        <f>LEN(Table2[[#This Row],[Session_Attendance]])-LEN(SUBSTITUTE(Table2[[#This Row],[Session_Attendance]],",",""))+1</f>
        <v>5</v>
      </c>
      <c r="Q977" t="str" cm="1">
        <f t="array" ref="Q977">_xlfn.IFS(AND(18&lt;=F977,F977&lt;=22),"Student",AND(23&lt;=F977,F977&lt;=30),"Early Career",AND(31&lt;=F977,F977&lt;=40),"Mid Career",TRUE,"Senior")</f>
        <v>Senior</v>
      </c>
      <c r="R977" t="str" cm="1">
        <f t="array" ref="R977">_xlfn.IFS(AND(0&lt;=J977+K977,J977+K977&lt;=5),"Low",AND(5&lt;=J977+K977,J977+K977&lt;=15),"Medium",TRUE,"High")</f>
        <v>High</v>
      </c>
    </row>
    <row r="978" spans="1:18" x14ac:dyDescent="0.3">
      <c r="A978" s="2" t="s">
        <v>3860</v>
      </c>
      <c r="B978" s="5" t="str">
        <f>PROPER(online_course_student_data_1!B978)</f>
        <v>Nichole Ferrell</v>
      </c>
      <c r="C978" t="s">
        <v>3862</v>
      </c>
      <c r="D978" s="5" t="s">
        <v>91</v>
      </c>
      <c r="E978" s="5" t="s">
        <v>26</v>
      </c>
      <c r="F978" s="6">
        <f>IF(OR(ISBLANK(online_course_student_data_1!F978),online_course_student_data_1!F978=0),FLOOR(AVERAGE(online_course_student_data_1!F:F),1),online_course_student_data_1!F978)</f>
        <v>35</v>
      </c>
      <c r="G978" s="1">
        <v>44888</v>
      </c>
      <c r="H978" s="5" t="s">
        <v>65</v>
      </c>
      <c r="I978" s="5" t="s">
        <v>28</v>
      </c>
      <c r="J978" s="6">
        <f>IF(online_course_student_data_1!J978&lt;1,online_course_student_data_1!J978*100,online_course_student_data_1!J978)</f>
        <v>97</v>
      </c>
      <c r="K978">
        <f>IF(online_course_student_data_1!K978&gt;10,online_course_student_data_1!K978/60,online_course_student_data_1!K978)</f>
        <v>1</v>
      </c>
      <c r="L978" t="s">
        <v>36</v>
      </c>
      <c r="M978" s="6">
        <f>IF(OR(ISBLANK(online_course_student_data_1!M978),online_course_student_data_1!M978&gt;5),MEDIAN(online_course_student_data_1!M:M),online_course_student_data_1!M978)</f>
        <v>5</v>
      </c>
      <c r="N978" s="5" t="str">
        <f>IF(AND(Table2[[#This Row],[Completed]]="Yes",Table2[[#This Row],[Feedback_Rating]]&gt;=4),"Yes","No")</f>
        <v>No</v>
      </c>
      <c r="O978" t="s">
        <v>3863</v>
      </c>
      <c r="P978">
        <f>LEN(Table2[[#This Row],[Session_Attendance]])-LEN(SUBSTITUTE(Table2[[#This Row],[Session_Attendance]],",",""))+1</f>
        <v>2</v>
      </c>
      <c r="Q978" t="str" cm="1">
        <f t="array" ref="Q978">_xlfn.IFS(AND(18&lt;=F978,F978&lt;=22),"Student",AND(23&lt;=F978,F978&lt;=30),"Early Career",AND(31&lt;=F978,F978&lt;=40),"Mid Career",TRUE,"Senior")</f>
        <v>Mid Career</v>
      </c>
      <c r="R978" t="str" cm="1">
        <f t="array" ref="R978">_xlfn.IFS(AND(0&lt;=J978+K978,J978+K978&lt;=5),"Low",AND(5&lt;=J978+K978,J978+K978&lt;=15),"Medium",TRUE,"High")</f>
        <v>High</v>
      </c>
    </row>
    <row r="979" spans="1:18" x14ac:dyDescent="0.3">
      <c r="A979" s="3" t="s">
        <v>3864</v>
      </c>
      <c r="B979" s="5" t="str">
        <f>PROPER(online_course_student_data_1!B979)</f>
        <v>James Grimes</v>
      </c>
      <c r="C979" t="s">
        <v>3866</v>
      </c>
      <c r="D979" s="5" t="s">
        <v>17</v>
      </c>
      <c r="E979" s="5" t="s">
        <v>26</v>
      </c>
      <c r="F979" s="6">
        <f>IF(OR(ISBLANK(online_course_student_data_1!F979),online_course_student_data_1!F979=0),FLOOR(AVERAGE(online_course_student_data_1!F:F),1),online_course_student_data_1!F979)</f>
        <v>15</v>
      </c>
      <c r="G979" s="1">
        <v>45658</v>
      </c>
      <c r="H979" s="5" t="s">
        <v>19</v>
      </c>
      <c r="I979" s="5" t="s">
        <v>20</v>
      </c>
      <c r="J979" s="6">
        <f>IF(online_course_student_data_1!J979&lt;1,online_course_student_data_1!J979*100,online_course_student_data_1!J979)</f>
        <v>39</v>
      </c>
      <c r="K979">
        <f>IF(online_course_student_data_1!K979&gt;10,online_course_student_data_1!K979/60,online_course_student_data_1!K979)</f>
        <v>1.5</v>
      </c>
      <c r="L979" t="s">
        <v>29</v>
      </c>
      <c r="M979" s="6">
        <f>IF(OR(ISBLANK(online_course_student_data_1!M979),online_course_student_data_1!M979&gt;5),MEDIAN(online_course_student_data_1!M:M),online_course_student_data_1!M979)</f>
        <v>4</v>
      </c>
      <c r="N979" s="5" t="str">
        <f>IF(AND(Table2[[#This Row],[Completed]]="Yes",Table2[[#This Row],[Feedback_Rating]]&gt;=4),"Yes","No")</f>
        <v>Yes</v>
      </c>
      <c r="O979" t="s">
        <v>3867</v>
      </c>
      <c r="P979">
        <f>LEN(Table2[[#This Row],[Session_Attendance]])-LEN(SUBSTITUTE(Table2[[#This Row],[Session_Attendance]],",",""))+1</f>
        <v>5</v>
      </c>
      <c r="Q979" t="str" cm="1">
        <f t="array" ref="Q979">_xlfn.IFS(AND(18&lt;=F979,F979&lt;=22),"Student",AND(23&lt;=F979,F979&lt;=30),"Early Career",AND(31&lt;=F979,F979&lt;=40),"Mid Career",TRUE,"Senior")</f>
        <v>Senior</v>
      </c>
      <c r="R979" t="str" cm="1">
        <f t="array" ref="R979">_xlfn.IFS(AND(0&lt;=J979+K979,J979+K979&lt;=5),"Low",AND(5&lt;=J979+K979,J979+K979&lt;=15),"Medium",TRUE,"High")</f>
        <v>High</v>
      </c>
    </row>
    <row r="980" spans="1:18" x14ac:dyDescent="0.3">
      <c r="A980" s="2" t="s">
        <v>3868</v>
      </c>
      <c r="B980" s="5" t="str">
        <f>PROPER(online_course_student_data_1!B980)</f>
        <v>Eric Walker</v>
      </c>
      <c r="C980" t="s">
        <v>3870</v>
      </c>
      <c r="D980" s="5" t="s">
        <v>91</v>
      </c>
      <c r="E980" s="5" t="s">
        <v>26</v>
      </c>
      <c r="F980" s="6">
        <f>IF(OR(ISBLANK(online_course_student_data_1!F980),online_course_student_data_1!F980=0),FLOOR(AVERAGE(online_course_student_data_1!F:F),1),online_course_student_data_1!F980)</f>
        <v>15</v>
      </c>
      <c r="G980" s="1">
        <v>45248</v>
      </c>
      <c r="H980" s="5" t="s">
        <v>229</v>
      </c>
      <c r="I980" s="5" t="s">
        <v>142</v>
      </c>
      <c r="J980" s="6">
        <f>IF(online_course_student_data_1!J980&lt;1,online_course_student_data_1!J980*100,online_course_student_data_1!J980)</f>
        <v>95</v>
      </c>
      <c r="K980">
        <f>IF(online_course_student_data_1!K980&gt;10,online_course_student_data_1!K980/60,online_course_student_data_1!K980)</f>
        <v>1.5</v>
      </c>
      <c r="L980" t="s">
        <v>29</v>
      </c>
      <c r="M980" s="6">
        <f>IF(OR(ISBLANK(online_course_student_data_1!M980),online_course_student_data_1!M980&gt;5),MEDIAN(online_course_student_data_1!M:M),online_course_student_data_1!M980)</f>
        <v>3</v>
      </c>
      <c r="N980" s="5" t="str">
        <f>IF(AND(Table2[[#This Row],[Completed]]="Yes",Table2[[#This Row],[Feedback_Rating]]&gt;=4),"Yes","No")</f>
        <v>No</v>
      </c>
      <c r="O980" t="s">
        <v>221</v>
      </c>
      <c r="P980">
        <f>LEN(Table2[[#This Row],[Session_Attendance]])-LEN(SUBSTITUTE(Table2[[#This Row],[Session_Attendance]],",",""))+1</f>
        <v>4</v>
      </c>
      <c r="Q980" t="str" cm="1">
        <f t="array" ref="Q980">_xlfn.IFS(AND(18&lt;=F980,F980&lt;=22),"Student",AND(23&lt;=F980,F980&lt;=30),"Early Career",AND(31&lt;=F980,F980&lt;=40),"Mid Career",TRUE,"Senior")</f>
        <v>Senior</v>
      </c>
      <c r="R980" t="str" cm="1">
        <f t="array" ref="R980">_xlfn.IFS(AND(0&lt;=J980+K980,J980+K980&lt;=5),"Low",AND(5&lt;=J980+K980,J980+K980&lt;=15),"Medium",TRUE,"High")</f>
        <v>High</v>
      </c>
    </row>
    <row r="981" spans="1:18" x14ac:dyDescent="0.3">
      <c r="A981" s="3" t="s">
        <v>3871</v>
      </c>
      <c r="B981" s="5" t="str">
        <f>PROPER(online_course_student_data_1!B981)</f>
        <v>Sarah Logan</v>
      </c>
      <c r="C981" t="s">
        <v>3873</v>
      </c>
      <c r="D981" s="5" t="s">
        <v>91</v>
      </c>
      <c r="E981" s="5" t="s">
        <v>26</v>
      </c>
      <c r="F981" s="6">
        <f>IF(OR(ISBLANK(online_course_student_data_1!F981),online_course_student_data_1!F981=0),FLOOR(AVERAGE(online_course_student_data_1!F:F),1),online_course_student_data_1!F981)</f>
        <v>15</v>
      </c>
      <c r="G981" s="1">
        <v>45542</v>
      </c>
      <c r="H981" s="5" t="s">
        <v>165</v>
      </c>
      <c r="I981" s="5" t="s">
        <v>142</v>
      </c>
      <c r="J981" s="6">
        <f>IF(online_course_student_data_1!J981&lt;1,online_course_student_data_1!J981*100,online_course_student_data_1!J981)</f>
        <v>81</v>
      </c>
      <c r="K981">
        <f>IF(online_course_student_data_1!K981&gt;10,online_course_student_data_1!K981/60,online_course_student_data_1!K981)</f>
        <v>1.5</v>
      </c>
      <c r="L981" t="s">
        <v>29</v>
      </c>
      <c r="M981" s="6">
        <f>IF(OR(ISBLANK(online_course_student_data_1!M981),online_course_student_data_1!M981&gt;5),MEDIAN(online_course_student_data_1!M:M),online_course_student_data_1!M981)</f>
        <v>4</v>
      </c>
      <c r="N981" s="5" t="str">
        <f>IF(AND(Table2[[#This Row],[Completed]]="Yes",Table2[[#This Row],[Feedback_Rating]]&gt;=4),"Yes","No")</f>
        <v>Yes</v>
      </c>
      <c r="O981" t="s">
        <v>3874</v>
      </c>
      <c r="P981">
        <f>LEN(Table2[[#This Row],[Session_Attendance]])-LEN(SUBSTITUTE(Table2[[#This Row],[Session_Attendance]],",",""))+1</f>
        <v>3</v>
      </c>
      <c r="Q981" t="str" cm="1">
        <f t="array" ref="Q981">_xlfn.IFS(AND(18&lt;=F981,F981&lt;=22),"Student",AND(23&lt;=F981,F981&lt;=30),"Early Career",AND(31&lt;=F981,F981&lt;=40),"Mid Career",TRUE,"Senior")</f>
        <v>Senior</v>
      </c>
      <c r="R981" t="str" cm="1">
        <f t="array" ref="R981">_xlfn.IFS(AND(0&lt;=J981+K981,J981+K981&lt;=5),"Low",AND(5&lt;=J981+K981,J981+K981&lt;=15),"Medium",TRUE,"High")</f>
        <v>High</v>
      </c>
    </row>
    <row r="982" spans="1:18" x14ac:dyDescent="0.3">
      <c r="A982" s="2" t="s">
        <v>3875</v>
      </c>
      <c r="B982" s="5" t="str">
        <f>PROPER(online_course_student_data_1!B982)</f>
        <v>Robert Griffin</v>
      </c>
      <c r="C982" t="s">
        <v>3877</v>
      </c>
      <c r="D982" s="5" t="s">
        <v>91</v>
      </c>
      <c r="E982" s="5" t="s">
        <v>26</v>
      </c>
      <c r="F982" s="6">
        <f>IF(OR(ISBLANK(online_course_student_data_1!F982),online_course_student_data_1!F982=0),FLOOR(AVERAGE(online_course_student_data_1!F:F),1),online_course_student_data_1!F982)</f>
        <v>15</v>
      </c>
      <c r="G982" s="1">
        <v>45488</v>
      </c>
      <c r="H982" s="5" t="s">
        <v>294</v>
      </c>
      <c r="I982" s="5" t="s">
        <v>20</v>
      </c>
      <c r="J982" s="6">
        <f>IF(online_course_student_data_1!J982&lt;1,online_course_student_data_1!J982*100,online_course_student_data_1!J982)</f>
        <v>53</v>
      </c>
      <c r="K982">
        <f>IF(online_course_student_data_1!K982&gt;10,online_course_student_data_1!K982/60,online_course_student_data_1!K982)</f>
        <v>2</v>
      </c>
      <c r="L982" t="s">
        <v>36</v>
      </c>
      <c r="M982" s="6">
        <f>IF(OR(ISBLANK(online_course_student_data_1!M982),online_course_student_data_1!M982&gt;5),MEDIAN(online_course_student_data_1!M:M),online_course_student_data_1!M982)</f>
        <v>4</v>
      </c>
      <c r="N982" s="5" t="str">
        <f>IF(AND(Table2[[#This Row],[Completed]]="Yes",Table2[[#This Row],[Feedback_Rating]]&gt;=4),"Yes","No")</f>
        <v>No</v>
      </c>
      <c r="O982" t="s">
        <v>3878</v>
      </c>
      <c r="P982">
        <f>LEN(Table2[[#This Row],[Session_Attendance]])-LEN(SUBSTITUTE(Table2[[#This Row],[Session_Attendance]],",",""))+1</f>
        <v>5</v>
      </c>
      <c r="Q982" t="str" cm="1">
        <f t="array" ref="Q982">_xlfn.IFS(AND(18&lt;=F982,F982&lt;=22),"Student",AND(23&lt;=F982,F982&lt;=30),"Early Career",AND(31&lt;=F982,F982&lt;=40),"Mid Career",TRUE,"Senior")</f>
        <v>Senior</v>
      </c>
      <c r="R982" t="str" cm="1">
        <f t="array" ref="R982">_xlfn.IFS(AND(0&lt;=J982+K982,J982+K982&lt;=5),"Low",AND(5&lt;=J982+K982,J982+K982&lt;=15),"Medium",TRUE,"High")</f>
        <v>High</v>
      </c>
    </row>
    <row r="983" spans="1:18" x14ac:dyDescent="0.3">
      <c r="A983" s="3" t="s">
        <v>3879</v>
      </c>
      <c r="B983" s="5" t="str">
        <f>PROPER(online_course_student_data_1!B983)</f>
        <v>Anna Lee</v>
      </c>
      <c r="C983" t="s">
        <v>3881</v>
      </c>
      <c r="D983" s="5" t="s">
        <v>17</v>
      </c>
      <c r="E983" s="5" t="s">
        <v>70</v>
      </c>
      <c r="F983" s="6">
        <f>IF(OR(ISBLANK(online_course_student_data_1!F983),online_course_student_data_1!F983=0),FLOOR(AVERAGE(online_course_student_data_1!F:F),1),online_course_student_data_1!F983)</f>
        <v>43</v>
      </c>
      <c r="G983" s="1">
        <v>44933</v>
      </c>
      <c r="H983" s="5" t="s">
        <v>34</v>
      </c>
      <c r="I983" s="5" t="s">
        <v>35</v>
      </c>
      <c r="J983" s="6">
        <f>IF(online_course_student_data_1!J983&lt;1,online_course_student_data_1!J983*100,online_course_student_data_1!J983)</f>
        <v>17</v>
      </c>
      <c r="K983">
        <f>IF(online_course_student_data_1!K983&gt;10,online_course_student_data_1!K983/60,online_course_student_data_1!K983)</f>
        <v>1.5</v>
      </c>
      <c r="L983" t="s">
        <v>36</v>
      </c>
      <c r="M983" s="6">
        <f>IF(OR(ISBLANK(online_course_student_data_1!M983),online_course_student_data_1!M983&gt;5),MEDIAN(online_course_student_data_1!M:M),online_course_student_data_1!M983)</f>
        <v>2</v>
      </c>
      <c r="N983" s="5" t="str">
        <f>IF(AND(Table2[[#This Row],[Completed]]="Yes",Table2[[#This Row],[Feedback_Rating]]&gt;=4),"Yes","No")</f>
        <v>No</v>
      </c>
      <c r="O983" t="s">
        <v>3882</v>
      </c>
      <c r="P983">
        <f>LEN(Table2[[#This Row],[Session_Attendance]])-LEN(SUBSTITUTE(Table2[[#This Row],[Session_Attendance]],",",""))+1</f>
        <v>2</v>
      </c>
      <c r="Q983" t="str" cm="1">
        <f t="array" ref="Q983">_xlfn.IFS(AND(18&lt;=F983,F983&lt;=22),"Student",AND(23&lt;=F983,F983&lt;=30),"Early Career",AND(31&lt;=F983,F983&lt;=40),"Mid Career",TRUE,"Senior")</f>
        <v>Senior</v>
      </c>
      <c r="R983" t="str" cm="1">
        <f t="array" ref="R983">_xlfn.IFS(AND(0&lt;=J983+K983,J983+K983&lt;=5),"Low",AND(5&lt;=J983+K983,J983+K983&lt;=15),"Medium",TRUE,"High")</f>
        <v>High</v>
      </c>
    </row>
    <row r="984" spans="1:18" x14ac:dyDescent="0.3">
      <c r="A984" s="2" t="s">
        <v>3883</v>
      </c>
      <c r="B984" s="5" t="str">
        <f>PROPER(online_course_student_data_1!B984)</f>
        <v>Richard Jones</v>
      </c>
      <c r="C984" t="s">
        <v>3885</v>
      </c>
      <c r="D984" s="5" t="s">
        <v>91</v>
      </c>
      <c r="E984" s="5" t="s">
        <v>85</v>
      </c>
      <c r="F984" s="6">
        <f>IF(OR(ISBLANK(online_course_student_data_1!F984),online_course_student_data_1!F984=0),FLOOR(AVERAGE(online_course_student_data_1!F:F),1),online_course_student_data_1!F984)</f>
        <v>32</v>
      </c>
      <c r="G984" s="1">
        <v>45379</v>
      </c>
      <c r="H984" s="5" t="s">
        <v>86</v>
      </c>
      <c r="I984" s="5" t="s">
        <v>28</v>
      </c>
      <c r="J984" s="6">
        <f>IF(online_course_student_data_1!J984&lt;1,online_course_student_data_1!J984*100,online_course_student_data_1!J984)</f>
        <v>35</v>
      </c>
      <c r="K984">
        <f>IF(online_course_student_data_1!K984&gt;10,online_course_student_data_1!K984/60,online_course_student_data_1!K984)</f>
        <v>2</v>
      </c>
      <c r="L984" t="s">
        <v>29</v>
      </c>
      <c r="M984" s="6">
        <f>IF(OR(ISBLANK(online_course_student_data_1!M984),online_course_student_data_1!M984&gt;5),MEDIAN(online_course_student_data_1!M:M),online_course_student_data_1!M984)</f>
        <v>2</v>
      </c>
      <c r="N984" s="5" t="str">
        <f>IF(AND(Table2[[#This Row],[Completed]]="Yes",Table2[[#This Row],[Feedback_Rating]]&gt;=4),"Yes","No")</f>
        <v>No</v>
      </c>
      <c r="O984" t="s">
        <v>3886</v>
      </c>
      <c r="P984">
        <f>LEN(Table2[[#This Row],[Session_Attendance]])-LEN(SUBSTITUTE(Table2[[#This Row],[Session_Attendance]],",",""))+1</f>
        <v>4</v>
      </c>
      <c r="Q984" t="str" cm="1">
        <f t="array" ref="Q984">_xlfn.IFS(AND(18&lt;=F984,F984&lt;=22),"Student",AND(23&lt;=F984,F984&lt;=30),"Early Career",AND(31&lt;=F984,F984&lt;=40),"Mid Career",TRUE,"Senior")</f>
        <v>Mid Career</v>
      </c>
      <c r="R984" t="str" cm="1">
        <f t="array" ref="R984">_xlfn.IFS(AND(0&lt;=J984+K984,J984+K984&lt;=5),"Low",AND(5&lt;=J984+K984,J984+K984&lt;=15),"Medium",TRUE,"High")</f>
        <v>High</v>
      </c>
    </row>
    <row r="985" spans="1:18" x14ac:dyDescent="0.3">
      <c r="A985" s="3" t="s">
        <v>3887</v>
      </c>
      <c r="B985" s="5" t="str">
        <f>PROPER(online_course_student_data_1!B985)</f>
        <v>Adam Jordan</v>
      </c>
      <c r="C985" t="s">
        <v>3889</v>
      </c>
      <c r="D985" s="5" t="s">
        <v>17</v>
      </c>
      <c r="E985" s="5" t="s">
        <v>42</v>
      </c>
      <c r="F985" s="6">
        <f>IF(OR(ISBLANK(online_course_student_data_1!F985),online_course_student_data_1!F985=0),FLOOR(AVERAGE(online_course_student_data_1!F:F),1),online_course_student_data_1!F985)</f>
        <v>44</v>
      </c>
      <c r="G985" s="1">
        <v>45500</v>
      </c>
      <c r="H985" s="5" t="s">
        <v>43</v>
      </c>
      <c r="I985" s="5" t="s">
        <v>20</v>
      </c>
      <c r="J985" s="6">
        <f>IF(online_course_student_data_1!J985&lt;1,online_course_student_data_1!J985*100,online_course_student_data_1!J985)</f>
        <v>13</v>
      </c>
      <c r="K985">
        <f>IF(online_course_student_data_1!K985&gt;10,online_course_student_data_1!K985/60,online_course_student_data_1!K985)</f>
        <v>0.75</v>
      </c>
      <c r="L985" t="s">
        <v>29</v>
      </c>
      <c r="M985" s="6">
        <f>IF(OR(ISBLANK(online_course_student_data_1!M985),online_course_student_data_1!M985&gt;5),MEDIAN(online_course_student_data_1!M:M),online_course_student_data_1!M985)</f>
        <v>4</v>
      </c>
      <c r="N985" s="5" t="str">
        <f>IF(AND(Table2[[#This Row],[Completed]]="Yes",Table2[[#This Row],[Feedback_Rating]]&gt;=4),"Yes","No")</f>
        <v>Yes</v>
      </c>
      <c r="O985" t="s">
        <v>3890</v>
      </c>
      <c r="P985">
        <f>LEN(Table2[[#This Row],[Session_Attendance]])-LEN(SUBSTITUTE(Table2[[#This Row],[Session_Attendance]],",",""))+1</f>
        <v>2</v>
      </c>
      <c r="Q985" t="str" cm="1">
        <f t="array" ref="Q985">_xlfn.IFS(AND(18&lt;=F985,F985&lt;=22),"Student",AND(23&lt;=F985,F985&lt;=30),"Early Career",AND(31&lt;=F985,F985&lt;=40),"Mid Career",TRUE,"Senior")</f>
        <v>Senior</v>
      </c>
      <c r="R985" t="str" cm="1">
        <f t="array" ref="R985">_xlfn.IFS(AND(0&lt;=J985+K985,J985+K985&lt;=5),"Low",AND(5&lt;=J985+K985,J985+K985&lt;=15),"Medium",TRUE,"High")</f>
        <v>Medium</v>
      </c>
    </row>
    <row r="986" spans="1:18" x14ac:dyDescent="0.3">
      <c r="A986" s="2" t="s">
        <v>3891</v>
      </c>
      <c r="B986" s="5" t="str">
        <f>PROPER(online_course_student_data_1!B986)</f>
        <v>Christopher Hunter Md</v>
      </c>
      <c r="C986" t="s">
        <v>3893</v>
      </c>
      <c r="D986" s="5" t="s">
        <v>17</v>
      </c>
      <c r="E986" s="5" t="s">
        <v>48</v>
      </c>
      <c r="F986" s="6">
        <f>IF(OR(ISBLANK(online_course_student_data_1!F986),online_course_student_data_1!F986=0),FLOOR(AVERAGE(online_course_student_data_1!F:F),1),online_course_student_data_1!F986)</f>
        <v>15</v>
      </c>
      <c r="G986" s="1">
        <v>45049</v>
      </c>
      <c r="H986" s="5" t="s">
        <v>152</v>
      </c>
      <c r="I986" s="5" t="s">
        <v>56</v>
      </c>
      <c r="J986" s="6">
        <f>IF(online_course_student_data_1!J986&lt;1,online_course_student_data_1!J986*100,online_course_student_data_1!J986)</f>
        <v>34</v>
      </c>
      <c r="K986">
        <f>IF(online_course_student_data_1!K986&gt;10,online_course_student_data_1!K986/60,online_course_student_data_1!K986)</f>
        <v>1</v>
      </c>
      <c r="L986" t="s">
        <v>36</v>
      </c>
      <c r="M986" s="6">
        <f>IF(OR(ISBLANK(online_course_student_data_1!M986),online_course_student_data_1!M986&gt;5),MEDIAN(online_course_student_data_1!M:M),online_course_student_data_1!M986)</f>
        <v>1</v>
      </c>
      <c r="N986" s="5" t="str">
        <f>IF(AND(Table2[[#This Row],[Completed]]="Yes",Table2[[#This Row],[Feedback_Rating]]&gt;=4),"Yes","No")</f>
        <v>No</v>
      </c>
      <c r="O986" t="s">
        <v>3894</v>
      </c>
      <c r="P986">
        <f>LEN(Table2[[#This Row],[Session_Attendance]])-LEN(SUBSTITUTE(Table2[[#This Row],[Session_Attendance]],",",""))+1</f>
        <v>2</v>
      </c>
      <c r="Q986" t="str" cm="1">
        <f t="array" ref="Q986">_xlfn.IFS(AND(18&lt;=F986,F986&lt;=22),"Student",AND(23&lt;=F986,F986&lt;=30),"Early Career",AND(31&lt;=F986,F986&lt;=40),"Mid Career",TRUE,"Senior")</f>
        <v>Senior</v>
      </c>
      <c r="R986" t="str" cm="1">
        <f t="array" ref="R986">_xlfn.IFS(AND(0&lt;=J986+K986,J986+K986&lt;=5),"Low",AND(5&lt;=J986+K986,J986+K986&lt;=15),"Medium",TRUE,"High")</f>
        <v>High</v>
      </c>
    </row>
    <row r="987" spans="1:18" x14ac:dyDescent="0.3">
      <c r="A987" s="3" t="s">
        <v>3895</v>
      </c>
      <c r="B987" s="5" t="str">
        <f>PROPER(online_course_student_data_1!B987)</f>
        <v>William Bautista</v>
      </c>
      <c r="C987" t="s">
        <v>3897</v>
      </c>
      <c r="D987" s="5" t="s">
        <v>17</v>
      </c>
      <c r="E987" s="5" t="s">
        <v>48</v>
      </c>
      <c r="F987" s="6">
        <f>IF(OR(ISBLANK(online_course_student_data_1!F987),online_course_student_data_1!F987=0),FLOOR(AVERAGE(online_course_student_data_1!F:F),1),online_course_student_data_1!F987)</f>
        <v>15</v>
      </c>
      <c r="G987" s="1">
        <v>45710</v>
      </c>
      <c r="H987" s="5" t="s">
        <v>55</v>
      </c>
      <c r="I987" s="5" t="s">
        <v>56</v>
      </c>
      <c r="J987" s="6">
        <f>IF(online_course_student_data_1!J987&lt;1,online_course_student_data_1!J987*100,online_course_student_data_1!J987)</f>
        <v>93</v>
      </c>
      <c r="K987">
        <f>IF(online_course_student_data_1!K987&gt;10,online_course_student_data_1!K987/60,online_course_student_data_1!K987)</f>
        <v>0.75</v>
      </c>
      <c r="L987" t="s">
        <v>36</v>
      </c>
      <c r="M987" s="6">
        <f>IF(OR(ISBLANK(online_course_student_data_1!M987),online_course_student_data_1!M987&gt;5),MEDIAN(online_course_student_data_1!M:M),online_course_student_data_1!M987)</f>
        <v>5</v>
      </c>
      <c r="N987" s="5" t="str">
        <f>IF(AND(Table2[[#This Row],[Completed]]="Yes",Table2[[#This Row],[Feedback_Rating]]&gt;=4),"Yes","No")</f>
        <v>No</v>
      </c>
      <c r="O987" t="s">
        <v>3898</v>
      </c>
      <c r="P987">
        <f>LEN(Table2[[#This Row],[Session_Attendance]])-LEN(SUBSTITUTE(Table2[[#This Row],[Session_Attendance]],",",""))+1</f>
        <v>4</v>
      </c>
      <c r="Q987" t="str" cm="1">
        <f t="array" ref="Q987">_xlfn.IFS(AND(18&lt;=F987,F987&lt;=22),"Student",AND(23&lt;=F987,F987&lt;=30),"Early Career",AND(31&lt;=F987,F987&lt;=40),"Mid Career",TRUE,"Senior")</f>
        <v>Senior</v>
      </c>
      <c r="R987" t="str" cm="1">
        <f t="array" ref="R987">_xlfn.IFS(AND(0&lt;=J987+K987,J987+K987&lt;=5),"Low",AND(5&lt;=J987+K987,J987+K987&lt;=15),"Medium",TRUE,"High")</f>
        <v>High</v>
      </c>
    </row>
    <row r="988" spans="1:18" x14ac:dyDescent="0.3">
      <c r="A988" s="2" t="s">
        <v>3899</v>
      </c>
      <c r="B988" s="5" t="str">
        <f>PROPER(online_course_student_data_1!B988)</f>
        <v>Eric Schaefer</v>
      </c>
      <c r="C988" t="s">
        <v>3901</v>
      </c>
      <c r="D988" s="5" t="s">
        <v>17</v>
      </c>
      <c r="E988" s="5" t="s">
        <v>70</v>
      </c>
      <c r="F988" s="6">
        <f>IF(OR(ISBLANK(online_course_student_data_1!F988),online_course_student_data_1!F988=0),FLOOR(AVERAGE(online_course_student_data_1!F:F),1),online_course_student_data_1!F988)</f>
        <v>15</v>
      </c>
      <c r="G988" s="1">
        <v>45428</v>
      </c>
      <c r="H988" s="5" t="s">
        <v>43</v>
      </c>
      <c r="I988" s="5" t="s">
        <v>20</v>
      </c>
      <c r="J988" s="6">
        <f>IF(online_course_student_data_1!J988&lt;1,online_course_student_data_1!J988*100,online_course_student_data_1!J988)</f>
        <v>93</v>
      </c>
      <c r="K988">
        <f>IF(online_course_student_data_1!K988&gt;10,online_course_student_data_1!K988/60,online_course_student_data_1!K988)</f>
        <v>2</v>
      </c>
      <c r="L988" t="s">
        <v>29</v>
      </c>
      <c r="M988" s="6">
        <f>IF(OR(ISBLANK(online_course_student_data_1!M988),online_course_student_data_1!M988&gt;5),MEDIAN(online_course_student_data_1!M:M),online_course_student_data_1!M988)</f>
        <v>3</v>
      </c>
      <c r="N988" s="5" t="str">
        <f>IF(AND(Table2[[#This Row],[Completed]]="Yes",Table2[[#This Row],[Feedback_Rating]]&gt;=4),"Yes","No")</f>
        <v>No</v>
      </c>
      <c r="O988" t="s">
        <v>3902</v>
      </c>
      <c r="P988">
        <f>LEN(Table2[[#This Row],[Session_Attendance]])-LEN(SUBSTITUTE(Table2[[#This Row],[Session_Attendance]],",",""))+1</f>
        <v>2</v>
      </c>
      <c r="Q988" t="str" cm="1">
        <f t="array" ref="Q988">_xlfn.IFS(AND(18&lt;=F988,F988&lt;=22),"Student",AND(23&lt;=F988,F988&lt;=30),"Early Career",AND(31&lt;=F988,F988&lt;=40),"Mid Career",TRUE,"Senior")</f>
        <v>Senior</v>
      </c>
      <c r="R988" t="str" cm="1">
        <f t="array" ref="R988">_xlfn.IFS(AND(0&lt;=J988+K988,J988+K988&lt;=5),"Low",AND(5&lt;=J988+K988,J988+K988&lt;=15),"Medium",TRUE,"High")</f>
        <v>High</v>
      </c>
    </row>
    <row r="989" spans="1:18" x14ac:dyDescent="0.3">
      <c r="A989" s="3" t="s">
        <v>3903</v>
      </c>
      <c r="B989" s="5" t="str">
        <f>PROPER(online_course_student_data_1!B989)</f>
        <v>Erica Moreno</v>
      </c>
      <c r="C989" t="s">
        <v>3905</v>
      </c>
      <c r="D989" s="5" t="s">
        <v>17</v>
      </c>
      <c r="E989" s="5" t="s">
        <v>26</v>
      </c>
      <c r="F989" s="6">
        <f>IF(OR(ISBLANK(online_course_student_data_1!F989),online_course_student_data_1!F989=0),FLOOR(AVERAGE(online_course_student_data_1!F:F),1),online_course_student_data_1!F989)</f>
        <v>15</v>
      </c>
      <c r="G989" s="1">
        <v>44826</v>
      </c>
      <c r="H989" s="5" t="s">
        <v>19</v>
      </c>
      <c r="I989" s="5" t="s">
        <v>20</v>
      </c>
      <c r="J989" s="6">
        <f>IF(online_course_student_data_1!J989&lt;1,online_course_student_data_1!J989*100,online_course_student_data_1!J989)</f>
        <v>28.000000000000004</v>
      </c>
      <c r="K989">
        <f>IF(online_course_student_data_1!K989&gt;10,online_course_student_data_1!K989/60,online_course_student_data_1!K989)</f>
        <v>1.5</v>
      </c>
      <c r="L989" t="s">
        <v>29</v>
      </c>
      <c r="M989" s="6">
        <f>IF(OR(ISBLANK(online_course_student_data_1!M989),online_course_student_data_1!M989&gt;5),MEDIAN(online_course_student_data_1!M:M),online_course_student_data_1!M989)</f>
        <v>5</v>
      </c>
      <c r="N989" s="5" t="str">
        <f>IF(AND(Table2[[#This Row],[Completed]]="Yes",Table2[[#This Row],[Feedback_Rating]]&gt;=4),"Yes","No")</f>
        <v>Yes</v>
      </c>
      <c r="O989" t="s">
        <v>3906</v>
      </c>
      <c r="P989">
        <f>LEN(Table2[[#This Row],[Session_Attendance]])-LEN(SUBSTITUTE(Table2[[#This Row],[Session_Attendance]],",",""))+1</f>
        <v>8</v>
      </c>
      <c r="Q989" t="str" cm="1">
        <f t="array" ref="Q989">_xlfn.IFS(AND(18&lt;=F989,F989&lt;=22),"Student",AND(23&lt;=F989,F989&lt;=30),"Early Career",AND(31&lt;=F989,F989&lt;=40),"Mid Career",TRUE,"Senior")</f>
        <v>Senior</v>
      </c>
      <c r="R989" t="str" cm="1">
        <f t="array" ref="R989">_xlfn.IFS(AND(0&lt;=J989+K989,J989+K989&lt;=5),"Low",AND(5&lt;=J989+K989,J989+K989&lt;=15),"Medium",TRUE,"High")</f>
        <v>High</v>
      </c>
    </row>
    <row r="990" spans="1:18" x14ac:dyDescent="0.3">
      <c r="A990" s="2" t="s">
        <v>3907</v>
      </c>
      <c r="B990" s="5" t="str">
        <f>PROPER(online_course_student_data_1!B990)</f>
        <v>Veronica Valdez</v>
      </c>
      <c r="C990" t="s">
        <v>3909</v>
      </c>
      <c r="D990" s="5" t="s">
        <v>17</v>
      </c>
      <c r="E990" s="5" t="s">
        <v>26</v>
      </c>
      <c r="F990" s="6">
        <f>IF(OR(ISBLANK(online_course_student_data_1!F990),online_course_student_data_1!F990=0),FLOOR(AVERAGE(online_course_student_data_1!F:F),1),online_course_student_data_1!F990)</f>
        <v>15</v>
      </c>
      <c r="G990" s="1">
        <v>44903</v>
      </c>
      <c r="H990" s="5" t="s">
        <v>152</v>
      </c>
      <c r="I990" s="5" t="s">
        <v>56</v>
      </c>
      <c r="J990" s="6">
        <f>IF(online_course_student_data_1!J990&lt;1,online_course_student_data_1!J990*100,online_course_student_data_1!J990)</f>
        <v>82</v>
      </c>
      <c r="K990">
        <f>IF(online_course_student_data_1!K990&gt;10,online_course_student_data_1!K990/60,online_course_student_data_1!K990)</f>
        <v>0.75</v>
      </c>
      <c r="L990" t="s">
        <v>29</v>
      </c>
      <c r="M990" s="6">
        <f>IF(OR(ISBLANK(online_course_student_data_1!M990),online_course_student_data_1!M990&gt;5),MEDIAN(online_course_student_data_1!M:M),online_course_student_data_1!M990)</f>
        <v>1</v>
      </c>
      <c r="N990" s="5" t="str">
        <f>IF(AND(Table2[[#This Row],[Completed]]="Yes",Table2[[#This Row],[Feedback_Rating]]&gt;=4),"Yes","No")</f>
        <v>No</v>
      </c>
      <c r="O990" t="s">
        <v>3910</v>
      </c>
      <c r="P990">
        <f>LEN(Table2[[#This Row],[Session_Attendance]])-LEN(SUBSTITUTE(Table2[[#This Row],[Session_Attendance]],",",""))+1</f>
        <v>2</v>
      </c>
      <c r="Q990" t="str" cm="1">
        <f t="array" ref="Q990">_xlfn.IFS(AND(18&lt;=F990,F990&lt;=22),"Student",AND(23&lt;=F990,F990&lt;=30),"Early Career",AND(31&lt;=F990,F990&lt;=40),"Mid Career",TRUE,"Senior")</f>
        <v>Senior</v>
      </c>
      <c r="R990" t="str" cm="1">
        <f t="array" ref="R990">_xlfn.IFS(AND(0&lt;=J990+K990,J990+K990&lt;=5),"Low",AND(5&lt;=J990+K990,J990+K990&lt;=15),"Medium",TRUE,"High")</f>
        <v>High</v>
      </c>
    </row>
    <row r="991" spans="1:18" x14ac:dyDescent="0.3">
      <c r="A991" s="3" t="s">
        <v>3911</v>
      </c>
      <c r="B991" s="5" t="str">
        <f>PROPER(online_course_student_data_1!B991)</f>
        <v>Patrick Cole</v>
      </c>
      <c r="C991" t="s">
        <v>3913</v>
      </c>
      <c r="D991" s="5" t="s">
        <v>91</v>
      </c>
      <c r="E991" s="5" t="s">
        <v>70</v>
      </c>
      <c r="F991" s="6">
        <f>IF(OR(ISBLANK(online_course_student_data_1!F991),online_course_student_data_1!F991=0),FLOOR(AVERAGE(online_course_student_data_1!F:F),1),online_course_student_data_1!F991)</f>
        <v>15</v>
      </c>
      <c r="G991" s="1">
        <v>45234</v>
      </c>
      <c r="H991" s="5" t="s">
        <v>55</v>
      </c>
      <c r="I991" s="5" t="s">
        <v>56</v>
      </c>
      <c r="J991" s="6">
        <f>IF(online_course_student_data_1!J991&lt;1,online_course_student_data_1!J991*100,online_course_student_data_1!J991)</f>
        <v>56.000000000000007</v>
      </c>
      <c r="K991">
        <f>IF(online_course_student_data_1!K991&gt;10,online_course_student_data_1!K991/60,online_course_student_data_1!K991)</f>
        <v>2</v>
      </c>
      <c r="L991" t="s">
        <v>36</v>
      </c>
      <c r="M991" s="6">
        <f>IF(OR(ISBLANK(online_course_student_data_1!M991),online_course_student_data_1!M991&gt;5),MEDIAN(online_course_student_data_1!M:M),online_course_student_data_1!M991)</f>
        <v>4</v>
      </c>
      <c r="N991" s="5" t="str">
        <f>IF(AND(Table2[[#This Row],[Completed]]="Yes",Table2[[#This Row],[Feedback_Rating]]&gt;=4),"Yes","No")</f>
        <v>No</v>
      </c>
      <c r="O991" t="s">
        <v>3914</v>
      </c>
      <c r="P991">
        <f>LEN(Table2[[#This Row],[Session_Attendance]])-LEN(SUBSTITUTE(Table2[[#This Row],[Session_Attendance]],",",""))+1</f>
        <v>1</v>
      </c>
      <c r="Q991" t="str" cm="1">
        <f t="array" ref="Q991">_xlfn.IFS(AND(18&lt;=F991,F991&lt;=22),"Student",AND(23&lt;=F991,F991&lt;=30),"Early Career",AND(31&lt;=F991,F991&lt;=40),"Mid Career",TRUE,"Senior")</f>
        <v>Senior</v>
      </c>
      <c r="R991" t="str" cm="1">
        <f t="array" ref="R991">_xlfn.IFS(AND(0&lt;=J991+K991,J991+K991&lt;=5),"Low",AND(5&lt;=J991+K991,J991+K991&lt;=15),"Medium",TRUE,"High")</f>
        <v>High</v>
      </c>
    </row>
    <row r="992" spans="1:18" x14ac:dyDescent="0.3">
      <c r="A992" s="2" t="s">
        <v>3915</v>
      </c>
      <c r="B992" s="5" t="str">
        <f>PROPER(online_course_student_data_1!B992)</f>
        <v>Vanessa Wang</v>
      </c>
      <c r="C992" t="s">
        <v>3917</v>
      </c>
      <c r="D992" s="5" t="s">
        <v>91</v>
      </c>
      <c r="E992" s="5" t="s">
        <v>48</v>
      </c>
      <c r="F992" s="6">
        <f>IF(OR(ISBLANK(online_course_student_data_1!F992),online_course_student_data_1!F992=0),FLOOR(AVERAGE(online_course_student_data_1!F:F),1),online_course_student_data_1!F992)</f>
        <v>15</v>
      </c>
      <c r="G992" s="1">
        <v>44743</v>
      </c>
      <c r="H992" s="5" t="s">
        <v>19</v>
      </c>
      <c r="I992" s="5" t="s">
        <v>20</v>
      </c>
      <c r="J992" s="6">
        <f>IF(online_course_student_data_1!J992&lt;1,online_course_student_data_1!J992*100,online_course_student_data_1!J992)</f>
        <v>42</v>
      </c>
      <c r="K992">
        <f>IF(online_course_student_data_1!K992&gt;10,online_course_student_data_1!K992/60,online_course_student_data_1!K992)</f>
        <v>1.5</v>
      </c>
      <c r="L992" t="s">
        <v>36</v>
      </c>
      <c r="M992" s="6">
        <f>IF(OR(ISBLANK(online_course_student_data_1!M992),online_course_student_data_1!M992&gt;5),MEDIAN(online_course_student_data_1!M:M),online_course_student_data_1!M992)</f>
        <v>1</v>
      </c>
      <c r="N992" s="5" t="str">
        <f>IF(AND(Table2[[#This Row],[Completed]]="Yes",Table2[[#This Row],[Feedback_Rating]]&gt;=4),"Yes","No")</f>
        <v>No</v>
      </c>
      <c r="O992" t="s">
        <v>3918</v>
      </c>
      <c r="P992">
        <f>LEN(Table2[[#This Row],[Session_Attendance]])-LEN(SUBSTITUTE(Table2[[#This Row],[Session_Attendance]],",",""))+1</f>
        <v>3</v>
      </c>
      <c r="Q992" t="str" cm="1">
        <f t="array" ref="Q992">_xlfn.IFS(AND(18&lt;=F992,F992&lt;=22),"Student",AND(23&lt;=F992,F992&lt;=30),"Early Career",AND(31&lt;=F992,F992&lt;=40),"Mid Career",TRUE,"Senior")</f>
        <v>Senior</v>
      </c>
      <c r="R992" t="str" cm="1">
        <f t="array" ref="R992">_xlfn.IFS(AND(0&lt;=J992+K992,J992+K992&lt;=5),"Low",AND(5&lt;=J992+K992,J992+K992&lt;=15),"Medium",TRUE,"High")</f>
        <v>High</v>
      </c>
    </row>
    <row r="993" spans="1:18" x14ac:dyDescent="0.3">
      <c r="A993" s="3" t="s">
        <v>3919</v>
      </c>
      <c r="B993" s="5" t="str">
        <f>PROPER(online_course_student_data_1!B993)</f>
        <v>Daniel Shaw</v>
      </c>
      <c r="C993" t="s">
        <v>3921</v>
      </c>
      <c r="D993" s="5" t="s">
        <v>91</v>
      </c>
      <c r="E993" s="5" t="s">
        <v>48</v>
      </c>
      <c r="F993" s="6">
        <f>IF(OR(ISBLANK(online_course_student_data_1!F993),online_course_student_data_1!F993=0),FLOOR(AVERAGE(online_course_student_data_1!F:F),1),online_course_student_data_1!F993)</f>
        <v>15</v>
      </c>
      <c r="G993" s="1">
        <v>45252</v>
      </c>
      <c r="H993" s="5" t="s">
        <v>49</v>
      </c>
      <c r="I993" s="5" t="s">
        <v>35</v>
      </c>
      <c r="J993" s="6">
        <f>IF(online_course_student_data_1!J993&lt;1,online_course_student_data_1!J993*100,online_course_student_data_1!J993)</f>
        <v>6</v>
      </c>
      <c r="K993">
        <f>IF(online_course_student_data_1!K993&gt;10,online_course_student_data_1!K993/60,online_course_student_data_1!K993)</f>
        <v>2</v>
      </c>
      <c r="L993" t="s">
        <v>29</v>
      </c>
      <c r="M993" s="6">
        <f>IF(OR(ISBLANK(online_course_student_data_1!M993),online_course_student_data_1!M993&gt;5),MEDIAN(online_course_student_data_1!M:M),online_course_student_data_1!M993)</f>
        <v>3</v>
      </c>
      <c r="N993" s="5" t="str">
        <f>IF(AND(Table2[[#This Row],[Completed]]="Yes",Table2[[#This Row],[Feedback_Rating]]&gt;=4),"Yes","No")</f>
        <v>No</v>
      </c>
      <c r="O993" t="s">
        <v>3922</v>
      </c>
      <c r="P993">
        <f>LEN(Table2[[#This Row],[Session_Attendance]])-LEN(SUBSTITUTE(Table2[[#This Row],[Session_Attendance]],",",""))+1</f>
        <v>4</v>
      </c>
      <c r="Q993" t="str" cm="1">
        <f t="array" ref="Q993">_xlfn.IFS(AND(18&lt;=F993,F993&lt;=22),"Student",AND(23&lt;=F993,F993&lt;=30),"Early Career",AND(31&lt;=F993,F993&lt;=40),"Mid Career",TRUE,"Senior")</f>
        <v>Senior</v>
      </c>
      <c r="R993" t="str" cm="1">
        <f t="array" ref="R993">_xlfn.IFS(AND(0&lt;=J993+K993,J993+K993&lt;=5),"Low",AND(5&lt;=J993+K993,J993+K993&lt;=15),"Medium",TRUE,"High")</f>
        <v>Medium</v>
      </c>
    </row>
    <row r="994" spans="1:18" x14ac:dyDescent="0.3">
      <c r="A994" s="2" t="s">
        <v>3923</v>
      </c>
      <c r="B994" s="5" t="str">
        <f>PROPER(online_course_student_data_1!B994)</f>
        <v>Theresa Harrington</v>
      </c>
      <c r="C994" t="s">
        <v>3925</v>
      </c>
      <c r="D994" s="5" t="s">
        <v>17</v>
      </c>
      <c r="E994" s="5" t="s">
        <v>26</v>
      </c>
      <c r="F994" s="6">
        <f>IF(OR(ISBLANK(online_course_student_data_1!F994),online_course_student_data_1!F994=0),FLOOR(AVERAGE(online_course_student_data_1!F:F),1),online_course_student_data_1!F994)</f>
        <v>41</v>
      </c>
      <c r="G994" s="1">
        <v>45403</v>
      </c>
      <c r="H994" s="5" t="s">
        <v>71</v>
      </c>
      <c r="I994" s="5" t="s">
        <v>35</v>
      </c>
      <c r="J994" s="6">
        <f>IF(online_course_student_data_1!J994&lt;1,online_course_student_data_1!J994*100,online_course_student_data_1!J994)</f>
        <v>22</v>
      </c>
      <c r="K994">
        <f>IF(online_course_student_data_1!K994&gt;10,online_course_student_data_1!K994/60,online_course_student_data_1!K994)</f>
        <v>2</v>
      </c>
      <c r="L994" t="s">
        <v>29</v>
      </c>
      <c r="M994" s="6">
        <f>IF(OR(ISBLANK(online_course_student_data_1!M994),online_course_student_data_1!M994&gt;5),MEDIAN(online_course_student_data_1!M:M),online_course_student_data_1!M994)</f>
        <v>4</v>
      </c>
      <c r="N994" s="5" t="str">
        <f>IF(AND(Table2[[#This Row],[Completed]]="Yes",Table2[[#This Row],[Feedback_Rating]]&gt;=4),"Yes","No")</f>
        <v>Yes</v>
      </c>
      <c r="O994" t="s">
        <v>3926</v>
      </c>
      <c r="P994">
        <f>LEN(Table2[[#This Row],[Session_Attendance]])-LEN(SUBSTITUTE(Table2[[#This Row],[Session_Attendance]],",",""))+1</f>
        <v>7</v>
      </c>
      <c r="Q994" t="str" cm="1">
        <f t="array" ref="Q994">_xlfn.IFS(AND(18&lt;=F994,F994&lt;=22),"Student",AND(23&lt;=F994,F994&lt;=30),"Early Career",AND(31&lt;=F994,F994&lt;=40),"Mid Career",TRUE,"Senior")</f>
        <v>Senior</v>
      </c>
      <c r="R994" t="str" cm="1">
        <f t="array" ref="R994">_xlfn.IFS(AND(0&lt;=J994+K994,J994+K994&lt;=5),"Low",AND(5&lt;=J994+K994,J994+K994&lt;=15),"Medium",TRUE,"High")</f>
        <v>High</v>
      </c>
    </row>
    <row r="995" spans="1:18" x14ac:dyDescent="0.3">
      <c r="A995" s="3" t="s">
        <v>3927</v>
      </c>
      <c r="B995" s="5" t="str">
        <f>PROPER(online_course_student_data_1!B995)</f>
        <v>Joshua Kim</v>
      </c>
      <c r="C995" t="s">
        <v>3929</v>
      </c>
      <c r="D995" s="5" t="s">
        <v>17</v>
      </c>
      <c r="E995" s="5" t="s">
        <v>42</v>
      </c>
      <c r="F995" s="6">
        <f>IF(OR(ISBLANK(online_course_student_data_1!F995),online_course_student_data_1!F995=0),FLOOR(AVERAGE(online_course_student_data_1!F:F),1),online_course_student_data_1!F995)</f>
        <v>15</v>
      </c>
      <c r="G995" s="1">
        <v>45240</v>
      </c>
      <c r="H995" s="5" t="s">
        <v>43</v>
      </c>
      <c r="I995" s="5" t="s">
        <v>20</v>
      </c>
      <c r="J995" s="6">
        <f>IF(online_course_student_data_1!J995&lt;1,online_course_student_data_1!J995*100,online_course_student_data_1!J995)</f>
        <v>79</v>
      </c>
      <c r="K995">
        <f>IF(online_course_student_data_1!K995&gt;10,online_course_student_data_1!K995/60,online_course_student_data_1!K995)</f>
        <v>1</v>
      </c>
      <c r="L995" t="s">
        <v>29</v>
      </c>
      <c r="M995" s="6">
        <f>IF(OR(ISBLANK(online_course_student_data_1!M995),online_course_student_data_1!M995&gt;5),MEDIAN(online_course_student_data_1!M:M),online_course_student_data_1!M995)</f>
        <v>4</v>
      </c>
      <c r="N995" s="5" t="str">
        <f>IF(AND(Table2[[#This Row],[Completed]]="Yes",Table2[[#This Row],[Feedback_Rating]]&gt;=4),"Yes","No")</f>
        <v>Yes</v>
      </c>
      <c r="O995" t="s">
        <v>3930</v>
      </c>
      <c r="P995">
        <f>LEN(Table2[[#This Row],[Session_Attendance]])-LEN(SUBSTITUTE(Table2[[#This Row],[Session_Attendance]],",",""))+1</f>
        <v>2</v>
      </c>
      <c r="Q995" t="str" cm="1">
        <f t="array" ref="Q995">_xlfn.IFS(AND(18&lt;=F995,F995&lt;=22),"Student",AND(23&lt;=F995,F995&lt;=30),"Early Career",AND(31&lt;=F995,F995&lt;=40),"Mid Career",TRUE,"Senior")</f>
        <v>Senior</v>
      </c>
      <c r="R995" t="str" cm="1">
        <f t="array" ref="R995">_xlfn.IFS(AND(0&lt;=J995+K995,J995+K995&lt;=5),"Low",AND(5&lt;=J995+K995,J995+K995&lt;=15),"Medium",TRUE,"High")</f>
        <v>High</v>
      </c>
    </row>
    <row r="996" spans="1:18" x14ac:dyDescent="0.3">
      <c r="A996" s="2" t="s">
        <v>3931</v>
      </c>
      <c r="B996" s="5" t="str">
        <f>PROPER(online_course_student_data_1!B996)</f>
        <v>Shelly Lawrence</v>
      </c>
      <c r="C996" t="s">
        <v>3933</v>
      </c>
      <c r="D996" s="5" t="s">
        <v>91</v>
      </c>
      <c r="E996" s="5" t="s">
        <v>26</v>
      </c>
      <c r="F996" s="6">
        <f>IF(OR(ISBLANK(online_course_student_data_1!F996),online_course_student_data_1!F996=0),FLOOR(AVERAGE(online_course_student_data_1!F:F),1),online_course_student_data_1!F996)</f>
        <v>35</v>
      </c>
      <c r="G996" s="1">
        <v>45162</v>
      </c>
      <c r="H996" s="5" t="s">
        <v>55</v>
      </c>
      <c r="I996" s="5" t="s">
        <v>56</v>
      </c>
      <c r="J996" s="6">
        <f>IF(online_course_student_data_1!J996&lt;1,online_course_student_data_1!J996*100,online_course_student_data_1!J996)</f>
        <v>14.000000000000002</v>
      </c>
      <c r="K996">
        <f>IF(online_course_student_data_1!K996&gt;10,online_course_student_data_1!K996/60,online_course_student_data_1!K996)</f>
        <v>1.5</v>
      </c>
      <c r="L996" t="s">
        <v>36</v>
      </c>
      <c r="M996" s="6">
        <f>IF(OR(ISBLANK(online_course_student_data_1!M996),online_course_student_data_1!M996&gt;5),MEDIAN(online_course_student_data_1!M:M),online_course_student_data_1!M996)</f>
        <v>2</v>
      </c>
      <c r="N996" s="5" t="str">
        <f>IF(AND(Table2[[#This Row],[Completed]]="Yes",Table2[[#This Row],[Feedback_Rating]]&gt;=4),"Yes","No")</f>
        <v>No</v>
      </c>
      <c r="O996" t="s">
        <v>3934</v>
      </c>
      <c r="P996">
        <f>LEN(Table2[[#This Row],[Session_Attendance]])-LEN(SUBSTITUTE(Table2[[#This Row],[Session_Attendance]],",",""))+1</f>
        <v>3</v>
      </c>
      <c r="Q996" t="str" cm="1">
        <f t="array" ref="Q996">_xlfn.IFS(AND(18&lt;=F996,F996&lt;=22),"Student",AND(23&lt;=F996,F996&lt;=30),"Early Career",AND(31&lt;=F996,F996&lt;=40),"Mid Career",TRUE,"Senior")</f>
        <v>Mid Career</v>
      </c>
      <c r="R996" t="str" cm="1">
        <f t="array" ref="R996">_xlfn.IFS(AND(0&lt;=J996+K996,J996+K996&lt;=5),"Low",AND(5&lt;=J996+K996,J996+K996&lt;=15),"Medium",TRUE,"High")</f>
        <v>High</v>
      </c>
    </row>
    <row r="997" spans="1:18" x14ac:dyDescent="0.3">
      <c r="A997" s="3" t="s">
        <v>3935</v>
      </c>
      <c r="B997" s="5" t="str">
        <f>PROPER(online_course_student_data_1!B997)</f>
        <v>Richard Dawson</v>
      </c>
      <c r="C997" t="s">
        <v>3937</v>
      </c>
      <c r="D997" s="5" t="s">
        <v>17</v>
      </c>
      <c r="E997" s="5" t="s">
        <v>26</v>
      </c>
      <c r="F997" s="6">
        <f>IF(OR(ISBLANK(online_course_student_data_1!F997),online_course_student_data_1!F997=0),FLOOR(AVERAGE(online_course_student_data_1!F:F),1),online_course_student_data_1!F997)</f>
        <v>15</v>
      </c>
      <c r="G997" s="1">
        <v>45729</v>
      </c>
      <c r="H997" s="5" t="s">
        <v>19</v>
      </c>
      <c r="I997" s="5" t="s">
        <v>20</v>
      </c>
      <c r="J997" s="6">
        <f>IF(online_course_student_data_1!J997&lt;1,online_course_student_data_1!J997*100,online_course_student_data_1!J997)</f>
        <v>84</v>
      </c>
      <c r="K997">
        <f>IF(online_course_student_data_1!K997&gt;10,online_course_student_data_1!K997/60,online_course_student_data_1!K997)</f>
        <v>1.5</v>
      </c>
      <c r="L997" t="s">
        <v>36</v>
      </c>
      <c r="M997" s="6">
        <f>IF(OR(ISBLANK(online_course_student_data_1!M997),online_course_student_data_1!M997&gt;5),MEDIAN(online_course_student_data_1!M:M),online_course_student_data_1!M997)</f>
        <v>4</v>
      </c>
      <c r="N997" s="5" t="str">
        <f>IF(AND(Table2[[#This Row],[Completed]]="Yes",Table2[[#This Row],[Feedback_Rating]]&gt;=4),"Yes","No")</f>
        <v>No</v>
      </c>
      <c r="O997" t="s">
        <v>3938</v>
      </c>
      <c r="P997">
        <f>LEN(Table2[[#This Row],[Session_Attendance]])-LEN(SUBSTITUTE(Table2[[#This Row],[Session_Attendance]],",",""))+1</f>
        <v>2</v>
      </c>
      <c r="Q997" t="str" cm="1">
        <f t="array" ref="Q997">_xlfn.IFS(AND(18&lt;=F997,F997&lt;=22),"Student",AND(23&lt;=F997,F997&lt;=30),"Early Career",AND(31&lt;=F997,F997&lt;=40),"Mid Career",TRUE,"Senior")</f>
        <v>Senior</v>
      </c>
      <c r="R997" t="str" cm="1">
        <f t="array" ref="R997">_xlfn.IFS(AND(0&lt;=J997+K997,J997+K997&lt;=5),"Low",AND(5&lt;=J997+K997,J997+K997&lt;=15),"Medium",TRUE,"High")</f>
        <v>High</v>
      </c>
    </row>
    <row r="998" spans="1:18" x14ac:dyDescent="0.3">
      <c r="A998" s="2" t="s">
        <v>3939</v>
      </c>
      <c r="B998" s="5" t="str">
        <f>PROPER(online_course_student_data_1!B998)</f>
        <v>Michael Padilla</v>
      </c>
      <c r="C998" t="s">
        <v>3941</v>
      </c>
      <c r="D998" s="5" t="s">
        <v>91</v>
      </c>
      <c r="E998" s="5" t="s">
        <v>85</v>
      </c>
      <c r="F998" s="6">
        <f>IF(OR(ISBLANK(online_course_student_data_1!F998),online_course_student_data_1!F998=0),FLOOR(AVERAGE(online_course_student_data_1!F:F),1),online_course_student_data_1!F998)</f>
        <v>35</v>
      </c>
      <c r="G998" s="1">
        <v>45157</v>
      </c>
      <c r="H998" s="5" t="s">
        <v>43</v>
      </c>
      <c r="I998" s="5" t="s">
        <v>20</v>
      </c>
      <c r="J998" s="6">
        <f>IF(online_course_student_data_1!J998&lt;1,online_course_student_data_1!J998*100,online_course_student_data_1!J998)</f>
        <v>10</v>
      </c>
      <c r="K998">
        <f>IF(online_course_student_data_1!K998&gt;10,online_course_student_data_1!K998/60,online_course_student_data_1!K998)</f>
        <v>0.75</v>
      </c>
      <c r="L998" t="s">
        <v>29</v>
      </c>
      <c r="M998" s="6">
        <f>IF(OR(ISBLANK(online_course_student_data_1!M998),online_course_student_data_1!M998&gt;5),MEDIAN(online_course_student_data_1!M:M),online_course_student_data_1!M998)</f>
        <v>3</v>
      </c>
      <c r="N998" s="5" t="str">
        <f>IF(AND(Table2[[#This Row],[Completed]]="Yes",Table2[[#This Row],[Feedback_Rating]]&gt;=4),"Yes","No")</f>
        <v>No</v>
      </c>
      <c r="O998" t="s">
        <v>3942</v>
      </c>
      <c r="P998">
        <f>LEN(Table2[[#This Row],[Session_Attendance]])-LEN(SUBSTITUTE(Table2[[#This Row],[Session_Attendance]],",",""))+1</f>
        <v>5</v>
      </c>
      <c r="Q998" t="str" cm="1">
        <f t="array" ref="Q998">_xlfn.IFS(AND(18&lt;=F998,F998&lt;=22),"Student",AND(23&lt;=F998,F998&lt;=30),"Early Career",AND(31&lt;=F998,F998&lt;=40),"Mid Career",TRUE,"Senior")</f>
        <v>Mid Career</v>
      </c>
      <c r="R998" t="str" cm="1">
        <f t="array" ref="R998">_xlfn.IFS(AND(0&lt;=J998+K998,J998+K998&lt;=5),"Low",AND(5&lt;=J998+K998,J998+K998&lt;=15),"Medium",TRUE,"High")</f>
        <v>Medium</v>
      </c>
    </row>
    <row r="999" spans="1:18" x14ac:dyDescent="0.3">
      <c r="A999" s="3" t="s">
        <v>3943</v>
      </c>
      <c r="B999" s="5" t="str">
        <f>PROPER(online_course_student_data_1!B999)</f>
        <v>Amy Mayo</v>
      </c>
      <c r="C999" t="s">
        <v>3945</v>
      </c>
      <c r="D999" s="5" t="s">
        <v>91</v>
      </c>
      <c r="E999" s="5" t="s">
        <v>26</v>
      </c>
      <c r="F999" s="6">
        <f>IF(OR(ISBLANK(online_course_student_data_1!F999),online_course_student_data_1!F999=0),FLOOR(AVERAGE(online_course_student_data_1!F:F),1),online_course_student_data_1!F999)</f>
        <v>27</v>
      </c>
      <c r="G999" s="1">
        <v>45273</v>
      </c>
      <c r="H999" s="5" t="s">
        <v>294</v>
      </c>
      <c r="I999" s="5" t="s">
        <v>20</v>
      </c>
      <c r="J999" s="6">
        <f>IF(online_course_student_data_1!J999&lt;1,online_course_student_data_1!J999*100,online_course_student_data_1!J999)</f>
        <v>31</v>
      </c>
      <c r="K999">
        <f>IF(online_course_student_data_1!K999&gt;10,online_course_student_data_1!K999/60,online_course_student_data_1!K999)</f>
        <v>1</v>
      </c>
      <c r="L999" t="s">
        <v>29</v>
      </c>
      <c r="M999" s="6">
        <f>IF(OR(ISBLANK(online_course_student_data_1!M999),online_course_student_data_1!M999&gt;5),MEDIAN(online_course_student_data_1!M:M),online_course_student_data_1!M999)</f>
        <v>2</v>
      </c>
      <c r="N999" s="5" t="str">
        <f>IF(AND(Table2[[#This Row],[Completed]]="Yes",Table2[[#This Row],[Feedback_Rating]]&gt;=4),"Yes","No")</f>
        <v>No</v>
      </c>
      <c r="O999" t="s">
        <v>3946</v>
      </c>
      <c r="P999">
        <f>LEN(Table2[[#This Row],[Session_Attendance]])-LEN(SUBSTITUTE(Table2[[#This Row],[Session_Attendance]],",",""))+1</f>
        <v>4</v>
      </c>
      <c r="Q999" t="str" cm="1">
        <f t="array" ref="Q999">_xlfn.IFS(AND(18&lt;=F999,F999&lt;=22),"Student",AND(23&lt;=F999,F999&lt;=30),"Early Career",AND(31&lt;=F999,F999&lt;=40),"Mid Career",TRUE,"Senior")</f>
        <v>Early Career</v>
      </c>
      <c r="R999" t="str" cm="1">
        <f t="array" ref="R999">_xlfn.IFS(AND(0&lt;=J999+K999,J999+K999&lt;=5),"Low",AND(5&lt;=J999+K999,J999+K999&lt;=15),"Medium",TRUE,"High")</f>
        <v>High</v>
      </c>
    </row>
    <row r="1000" spans="1:18" x14ac:dyDescent="0.3">
      <c r="A1000" s="2" t="s">
        <v>3947</v>
      </c>
      <c r="B1000" s="5" t="str">
        <f>PROPER(online_course_student_data_1!B1000)</f>
        <v>Madison Navarro</v>
      </c>
      <c r="C1000" t="s">
        <v>3949</v>
      </c>
      <c r="D1000" s="5" t="s">
        <v>91</v>
      </c>
      <c r="E1000" s="5" t="s">
        <v>70</v>
      </c>
      <c r="F1000" s="6">
        <f>IF(OR(ISBLANK(online_course_student_data_1!F1000),online_course_student_data_1!F1000=0),FLOOR(AVERAGE(online_course_student_data_1!F:F),1),online_course_student_data_1!F1000)</f>
        <v>15</v>
      </c>
      <c r="G1000" s="1">
        <v>45166</v>
      </c>
      <c r="H1000" s="5" t="s">
        <v>55</v>
      </c>
      <c r="I1000" s="5" t="s">
        <v>56</v>
      </c>
      <c r="J1000" s="6">
        <f>IF(online_course_student_data_1!J1000&lt;1,online_course_student_data_1!J1000*100,online_course_student_data_1!J1000)</f>
        <v>72</v>
      </c>
      <c r="K1000">
        <f>IF(online_course_student_data_1!K1000&gt;10,online_course_student_data_1!K1000/60,online_course_student_data_1!K1000)</f>
        <v>0.75</v>
      </c>
      <c r="L1000" t="s">
        <v>29</v>
      </c>
      <c r="M1000" s="6">
        <f>IF(OR(ISBLANK(online_course_student_data_1!M1000),online_course_student_data_1!M1000&gt;5),MEDIAN(online_course_student_data_1!M:M),online_course_student_data_1!M1000)</f>
        <v>2</v>
      </c>
      <c r="N1000" s="5" t="str">
        <f>IF(AND(Table2[[#This Row],[Completed]]="Yes",Table2[[#This Row],[Feedback_Rating]]&gt;=4),"Yes","No")</f>
        <v>No</v>
      </c>
      <c r="O1000" t="s">
        <v>3950</v>
      </c>
      <c r="P1000">
        <f>LEN(Table2[[#This Row],[Session_Attendance]])-LEN(SUBSTITUTE(Table2[[#This Row],[Session_Attendance]],",",""))+1</f>
        <v>7</v>
      </c>
      <c r="Q1000" t="str" cm="1">
        <f t="array" ref="Q1000">_xlfn.IFS(AND(18&lt;=F1000,F1000&lt;=22),"Student",AND(23&lt;=F1000,F1000&lt;=30),"Early Career",AND(31&lt;=F1000,F1000&lt;=40),"Mid Career",TRUE,"Senior")</f>
        <v>Senior</v>
      </c>
      <c r="R1000" t="str" cm="1">
        <f t="array" ref="R1000">_xlfn.IFS(AND(0&lt;=J1000+K1000,J1000+K1000&lt;=5),"Low",AND(5&lt;=J1000+K1000,J1000+K1000&lt;=15),"Medium",TRUE,"High")</f>
        <v>High</v>
      </c>
    </row>
    <row r="1001" spans="1:18" x14ac:dyDescent="0.3">
      <c r="A1001" s="3" t="s">
        <v>3951</v>
      </c>
      <c r="B1001" s="5" t="str">
        <f>PROPER(online_course_student_data_1!B1001)</f>
        <v>Jessica Hill</v>
      </c>
      <c r="C1001" t="s">
        <v>3953</v>
      </c>
      <c r="D1001" s="5" t="s">
        <v>91</v>
      </c>
      <c r="E1001" s="5" t="s">
        <v>26</v>
      </c>
      <c r="F1001" s="6">
        <f>IF(OR(ISBLANK(online_course_student_data_1!F1001),online_course_student_data_1!F1001=0),FLOOR(AVERAGE(online_course_student_data_1!F:F),1),online_course_student_data_1!F1001)</f>
        <v>15</v>
      </c>
      <c r="G1001" s="1">
        <v>45668</v>
      </c>
      <c r="H1001" s="5" t="s">
        <v>49</v>
      </c>
      <c r="I1001" s="5" t="s">
        <v>35</v>
      </c>
      <c r="J1001" s="6">
        <f>IF(online_course_student_data_1!J1001&lt;1,online_course_student_data_1!J1001*100,online_course_student_data_1!J1001)</f>
        <v>30</v>
      </c>
      <c r="K1001">
        <f>IF(online_course_student_data_1!K1001&gt;10,online_course_student_data_1!K1001/60,online_course_student_data_1!K1001)</f>
        <v>2</v>
      </c>
      <c r="L1001" t="s">
        <v>29</v>
      </c>
      <c r="M1001" s="6">
        <f>IF(OR(ISBLANK(online_course_student_data_1!M1001),online_course_student_data_1!M1001&gt;5),MEDIAN(online_course_student_data_1!M:M),online_course_student_data_1!M1001)</f>
        <v>3</v>
      </c>
      <c r="N1001" s="5" t="str">
        <f>IF(AND(Table2[[#This Row],[Completed]]="Yes",Table2[[#This Row],[Feedback_Rating]]&gt;=4),"Yes","No")</f>
        <v>No</v>
      </c>
      <c r="O1001" t="s">
        <v>3954</v>
      </c>
      <c r="P1001">
        <f>LEN(Table2[[#This Row],[Session_Attendance]])-LEN(SUBSTITUTE(Table2[[#This Row],[Session_Attendance]],",",""))+1</f>
        <v>6</v>
      </c>
      <c r="Q1001" t="str" cm="1">
        <f t="array" ref="Q1001">_xlfn.IFS(AND(18&lt;=F1001,F1001&lt;=22),"Student",AND(23&lt;=F1001,F1001&lt;=30),"Early Career",AND(31&lt;=F1001,F1001&lt;=40),"Mid Career",TRUE,"Senior")</f>
        <v>Senior</v>
      </c>
      <c r="R1001" t="str" cm="1">
        <f t="array" ref="R1001">_xlfn.IFS(AND(0&lt;=J1001+K1001,J1001+K1001&lt;=5),"Low",AND(5&lt;=J1001+K1001,J1001+K1001&lt;=15),"Medium",TRUE,"High")</f>
        <v>High</v>
      </c>
    </row>
    <row r="1002" spans="1:18" x14ac:dyDescent="0.3">
      <c r="A1002" s="2" t="s">
        <v>3955</v>
      </c>
      <c r="B1002" s="5" t="str">
        <f>PROPER(online_course_student_data_1!B1002)</f>
        <v>Samantha Reynolds</v>
      </c>
      <c r="C1002" t="s">
        <v>3957</v>
      </c>
      <c r="D1002" s="5" t="s">
        <v>17</v>
      </c>
      <c r="E1002" s="5" t="s">
        <v>26</v>
      </c>
      <c r="F1002" s="6">
        <f>IF(OR(ISBLANK(online_course_student_data_1!F1002),online_course_student_data_1!F1002=0),FLOOR(AVERAGE(online_course_student_data_1!F:F),1),online_course_student_data_1!F1002)</f>
        <v>15</v>
      </c>
      <c r="G1002" s="1">
        <v>45551</v>
      </c>
      <c r="H1002" s="5" t="s">
        <v>86</v>
      </c>
      <c r="I1002" s="5" t="s">
        <v>28</v>
      </c>
      <c r="J1002" s="6">
        <f>IF(online_course_student_data_1!J1002&lt;1,online_course_student_data_1!J1002*100,online_course_student_data_1!J1002)</f>
        <v>68</v>
      </c>
      <c r="K1002">
        <f>IF(online_course_student_data_1!K1002&gt;10,online_course_student_data_1!K1002/60,online_course_student_data_1!K1002)</f>
        <v>0.75</v>
      </c>
      <c r="L1002" t="s">
        <v>29</v>
      </c>
      <c r="M1002" s="6">
        <f>IF(OR(ISBLANK(online_course_student_data_1!M1002),online_course_student_data_1!M1002&gt;5),MEDIAN(online_course_student_data_1!M:M),online_course_student_data_1!M1002)</f>
        <v>3</v>
      </c>
      <c r="N1002" s="5" t="str">
        <f>IF(AND(Table2[[#This Row],[Completed]]="Yes",Table2[[#This Row],[Feedback_Rating]]&gt;=4),"Yes","No")</f>
        <v>No</v>
      </c>
      <c r="O1002" t="s">
        <v>3958</v>
      </c>
      <c r="P1002">
        <f>LEN(Table2[[#This Row],[Session_Attendance]])-LEN(SUBSTITUTE(Table2[[#This Row],[Session_Attendance]],",",""))+1</f>
        <v>2</v>
      </c>
      <c r="Q1002" t="str" cm="1">
        <f t="array" ref="Q1002">_xlfn.IFS(AND(18&lt;=F1002,F1002&lt;=22),"Student",AND(23&lt;=F1002,F1002&lt;=30),"Early Career",AND(31&lt;=F1002,F1002&lt;=40),"Mid Career",TRUE,"Senior")</f>
        <v>Senior</v>
      </c>
      <c r="R1002" t="str" cm="1">
        <f t="array" ref="R1002">_xlfn.IFS(AND(0&lt;=J1002+K1002,J1002+K1002&lt;=5),"Low",AND(5&lt;=J1002+K1002,J1002+K1002&lt;=15),"Medium",TRUE,"High")</f>
        <v>High</v>
      </c>
    </row>
    <row r="1003" spans="1:18" x14ac:dyDescent="0.3">
      <c r="A1003" s="3" t="s">
        <v>3959</v>
      </c>
      <c r="B1003" s="5" t="str">
        <f>PROPER(online_course_student_data_1!B1003)</f>
        <v>Erin Ellis</v>
      </c>
      <c r="C1003" t="s">
        <v>3961</v>
      </c>
      <c r="D1003" s="5" t="s">
        <v>17</v>
      </c>
      <c r="E1003" s="5" t="s">
        <v>48</v>
      </c>
      <c r="F1003" s="6">
        <f>IF(OR(ISBLANK(online_course_student_data_1!F1003),online_course_student_data_1!F1003=0),FLOOR(AVERAGE(online_course_student_data_1!F:F),1),online_course_student_data_1!F1003)</f>
        <v>15</v>
      </c>
      <c r="G1003" s="1">
        <v>44891</v>
      </c>
      <c r="H1003" s="5" t="s">
        <v>165</v>
      </c>
      <c r="I1003" s="5" t="s">
        <v>142</v>
      </c>
      <c r="J1003" s="6">
        <f>IF(online_course_student_data_1!J1003&lt;1,online_course_student_data_1!J1003*100,online_course_student_data_1!J1003)</f>
        <v>58</v>
      </c>
      <c r="K1003">
        <f>IF(online_course_student_data_1!K1003&gt;10,online_course_student_data_1!K1003/60,online_course_student_data_1!K1003)</f>
        <v>0.75</v>
      </c>
      <c r="L1003" t="s">
        <v>36</v>
      </c>
      <c r="M1003" s="6">
        <f>IF(OR(ISBLANK(online_course_student_data_1!M1003),online_course_student_data_1!M1003&gt;5),MEDIAN(online_course_student_data_1!M:M),online_course_student_data_1!M1003)</f>
        <v>5</v>
      </c>
      <c r="N1003" s="5" t="str">
        <f>IF(AND(Table2[[#This Row],[Completed]]="Yes",Table2[[#This Row],[Feedback_Rating]]&gt;=4),"Yes","No")</f>
        <v>No</v>
      </c>
      <c r="O1003" t="s">
        <v>3962</v>
      </c>
      <c r="P1003">
        <f>LEN(Table2[[#This Row],[Session_Attendance]])-LEN(SUBSTITUTE(Table2[[#This Row],[Session_Attendance]],",",""))+1</f>
        <v>5</v>
      </c>
      <c r="Q1003" t="str" cm="1">
        <f t="array" ref="Q1003">_xlfn.IFS(AND(18&lt;=F1003,F1003&lt;=22),"Student",AND(23&lt;=F1003,F1003&lt;=30),"Early Career",AND(31&lt;=F1003,F1003&lt;=40),"Mid Career",TRUE,"Senior")</f>
        <v>Senior</v>
      </c>
      <c r="R1003" t="str" cm="1">
        <f t="array" ref="R1003">_xlfn.IFS(AND(0&lt;=J1003+K1003,J1003+K1003&lt;=5),"Low",AND(5&lt;=J1003+K1003,J1003+K1003&lt;=15),"Medium",TRUE,"High")</f>
        <v>High</v>
      </c>
    </row>
    <row r="1004" spans="1:18" x14ac:dyDescent="0.3">
      <c r="A1004" s="2" t="s">
        <v>3963</v>
      </c>
      <c r="B1004" s="5" t="str">
        <f>PROPER(online_course_student_data_1!B1004)</f>
        <v>Amanda Anderson</v>
      </c>
      <c r="C1004" t="s">
        <v>3965</v>
      </c>
      <c r="D1004" s="5" t="s">
        <v>91</v>
      </c>
      <c r="E1004" s="5" t="s">
        <v>26</v>
      </c>
      <c r="F1004" s="6">
        <f>IF(OR(ISBLANK(online_course_student_data_1!F1004),online_course_student_data_1!F1004=0),FLOOR(AVERAGE(online_course_student_data_1!F:F),1),online_course_student_data_1!F1004)</f>
        <v>15</v>
      </c>
      <c r="G1004" s="1">
        <v>44940</v>
      </c>
      <c r="H1004" s="5" t="s">
        <v>294</v>
      </c>
      <c r="I1004" s="5" t="s">
        <v>20</v>
      </c>
      <c r="J1004" s="6">
        <f>IF(online_course_student_data_1!J1004&lt;1,online_course_student_data_1!J1004*100,online_course_student_data_1!J1004)</f>
        <v>87</v>
      </c>
      <c r="K1004">
        <f>IF(online_course_student_data_1!K1004&gt;10,online_course_student_data_1!K1004/60,online_course_student_data_1!K1004)</f>
        <v>1</v>
      </c>
      <c r="L1004" t="s">
        <v>36</v>
      </c>
      <c r="M1004" s="6">
        <f>IF(OR(ISBLANK(online_course_student_data_1!M1004),online_course_student_data_1!M1004&gt;5),MEDIAN(online_course_student_data_1!M:M),online_course_student_data_1!M1004)</f>
        <v>3</v>
      </c>
      <c r="N1004" s="5" t="str">
        <f>IF(AND(Table2[[#This Row],[Completed]]="Yes",Table2[[#This Row],[Feedback_Rating]]&gt;=4),"Yes","No")</f>
        <v>No</v>
      </c>
      <c r="O1004" t="s">
        <v>3966</v>
      </c>
      <c r="P1004">
        <f>LEN(Table2[[#This Row],[Session_Attendance]])-LEN(SUBSTITUTE(Table2[[#This Row],[Session_Attendance]],",",""))+1</f>
        <v>8</v>
      </c>
      <c r="Q1004" t="str" cm="1">
        <f t="array" ref="Q1004">_xlfn.IFS(AND(18&lt;=F1004,F1004&lt;=22),"Student",AND(23&lt;=F1004,F1004&lt;=30),"Early Career",AND(31&lt;=F1004,F1004&lt;=40),"Mid Career",TRUE,"Senior")</f>
        <v>Senior</v>
      </c>
      <c r="R1004" t="str" cm="1">
        <f t="array" ref="R1004">_xlfn.IFS(AND(0&lt;=J1004+K1004,J1004+K1004&lt;=5),"Low",AND(5&lt;=J1004+K1004,J1004+K1004&lt;=15),"Medium",TRUE,"High")</f>
        <v>High</v>
      </c>
    </row>
    <row r="1005" spans="1:18" x14ac:dyDescent="0.3">
      <c r="A1005" s="3" t="s">
        <v>3967</v>
      </c>
      <c r="B1005" s="5" t="str">
        <f>PROPER(online_course_student_data_1!B1005)</f>
        <v>Devin Mayer</v>
      </c>
      <c r="C1005" t="s">
        <v>3969</v>
      </c>
      <c r="D1005" s="5" t="s">
        <v>91</v>
      </c>
      <c r="E1005" s="5" t="s">
        <v>48</v>
      </c>
      <c r="F1005" s="6">
        <f>IF(OR(ISBLANK(online_course_student_data_1!F1005),online_course_student_data_1!F1005=0),FLOOR(AVERAGE(online_course_student_data_1!F:F),1),online_course_student_data_1!F1005)</f>
        <v>15</v>
      </c>
      <c r="G1005" s="1">
        <v>45680</v>
      </c>
      <c r="H1005" s="5" t="s">
        <v>165</v>
      </c>
      <c r="I1005" s="5" t="s">
        <v>142</v>
      </c>
      <c r="J1005" s="6">
        <f>IF(online_course_student_data_1!J1005&lt;1,online_course_student_data_1!J1005*100,online_course_student_data_1!J1005)</f>
        <v>68</v>
      </c>
      <c r="K1005">
        <f>IF(online_course_student_data_1!K1005&gt;10,online_course_student_data_1!K1005/60,online_course_student_data_1!K1005)</f>
        <v>1</v>
      </c>
      <c r="L1005" t="s">
        <v>29</v>
      </c>
      <c r="M1005" s="6">
        <f>IF(OR(ISBLANK(online_course_student_data_1!M1005),online_course_student_data_1!M1005&gt;5),MEDIAN(online_course_student_data_1!M:M),online_course_student_data_1!M1005)</f>
        <v>4</v>
      </c>
      <c r="N1005" s="5" t="str">
        <f>IF(AND(Table2[[#This Row],[Completed]]="Yes",Table2[[#This Row],[Feedback_Rating]]&gt;=4),"Yes","No")</f>
        <v>Yes</v>
      </c>
      <c r="O1005" t="s">
        <v>3970</v>
      </c>
      <c r="P1005">
        <f>LEN(Table2[[#This Row],[Session_Attendance]])-LEN(SUBSTITUTE(Table2[[#This Row],[Session_Attendance]],",",""))+1</f>
        <v>4</v>
      </c>
      <c r="Q1005" t="str" cm="1">
        <f t="array" ref="Q1005">_xlfn.IFS(AND(18&lt;=F1005,F1005&lt;=22),"Student",AND(23&lt;=F1005,F1005&lt;=30),"Early Career",AND(31&lt;=F1005,F1005&lt;=40),"Mid Career",TRUE,"Senior")</f>
        <v>Senior</v>
      </c>
      <c r="R1005" t="str" cm="1">
        <f t="array" ref="R1005">_xlfn.IFS(AND(0&lt;=J1005+K1005,J1005+K1005&lt;=5),"Low",AND(5&lt;=J1005+K1005,J1005+K1005&lt;=15),"Medium",TRUE,"High")</f>
        <v>High</v>
      </c>
    </row>
    <row r="1006" spans="1:18" x14ac:dyDescent="0.3">
      <c r="A1006" s="2" t="s">
        <v>3971</v>
      </c>
      <c r="B1006" s="5" t="str">
        <f>PROPER(online_course_student_data_1!B1006)</f>
        <v>Ray Lawrence</v>
      </c>
      <c r="C1006" t="s">
        <v>3973</v>
      </c>
      <c r="D1006" s="5" t="s">
        <v>17</v>
      </c>
      <c r="E1006" s="5" t="s">
        <v>26</v>
      </c>
      <c r="F1006" s="6">
        <f>IF(OR(ISBLANK(online_course_student_data_1!F1006),online_course_student_data_1!F1006=0),FLOOR(AVERAGE(online_course_student_data_1!F:F),1),online_course_student_data_1!F1006)</f>
        <v>15</v>
      </c>
      <c r="G1006" s="1">
        <v>45248</v>
      </c>
      <c r="H1006" s="5" t="s">
        <v>34</v>
      </c>
      <c r="I1006" s="5" t="s">
        <v>35</v>
      </c>
      <c r="J1006" s="6">
        <f>IF(online_course_student_data_1!J1006&lt;1,online_course_student_data_1!J1006*100,online_course_student_data_1!J1006)</f>
        <v>75</v>
      </c>
      <c r="K1006">
        <f>IF(online_course_student_data_1!K1006&gt;10,online_course_student_data_1!K1006/60,online_course_student_data_1!K1006)</f>
        <v>1</v>
      </c>
      <c r="L1006" t="s">
        <v>36</v>
      </c>
      <c r="M1006" s="6">
        <f>IF(OR(ISBLANK(online_course_student_data_1!M1006),online_course_student_data_1!M1006&gt;5),MEDIAN(online_course_student_data_1!M:M),online_course_student_data_1!M1006)</f>
        <v>1</v>
      </c>
      <c r="N1006" s="5" t="str">
        <f>IF(AND(Table2[[#This Row],[Completed]]="Yes",Table2[[#This Row],[Feedback_Rating]]&gt;=4),"Yes","No")</f>
        <v>No</v>
      </c>
      <c r="O1006" t="s">
        <v>3974</v>
      </c>
      <c r="P1006">
        <f>LEN(Table2[[#This Row],[Session_Attendance]])-LEN(SUBSTITUTE(Table2[[#This Row],[Session_Attendance]],",",""))+1</f>
        <v>1</v>
      </c>
      <c r="Q1006" t="str" cm="1">
        <f t="array" ref="Q1006">_xlfn.IFS(AND(18&lt;=F1006,F1006&lt;=22),"Student",AND(23&lt;=F1006,F1006&lt;=30),"Early Career",AND(31&lt;=F1006,F1006&lt;=40),"Mid Career",TRUE,"Senior")</f>
        <v>Senior</v>
      </c>
      <c r="R1006" t="str" cm="1">
        <f t="array" ref="R1006">_xlfn.IFS(AND(0&lt;=J1006+K1006,J1006+K1006&lt;=5),"Low",AND(5&lt;=J1006+K1006,J1006+K1006&lt;=15),"Medium",TRUE,"High")</f>
        <v>High</v>
      </c>
    </row>
    <row r="1007" spans="1:18" x14ac:dyDescent="0.3">
      <c r="A1007" s="3" t="s">
        <v>3975</v>
      </c>
      <c r="B1007" s="5" t="str">
        <f>PROPER(online_course_student_data_1!B1007)</f>
        <v>Jennifer Clark Md</v>
      </c>
      <c r="C1007" t="s">
        <v>3977</v>
      </c>
      <c r="D1007" s="5" t="s">
        <v>91</v>
      </c>
      <c r="E1007" s="5" t="s">
        <v>70</v>
      </c>
      <c r="F1007" s="6">
        <f>IF(OR(ISBLANK(online_course_student_data_1!F1007),online_course_student_data_1!F1007=0),FLOOR(AVERAGE(online_course_student_data_1!F:F),1),online_course_student_data_1!F1007)</f>
        <v>15</v>
      </c>
      <c r="G1007" s="1">
        <v>45417</v>
      </c>
      <c r="H1007" s="5" t="s">
        <v>141</v>
      </c>
      <c r="I1007" s="5" t="s">
        <v>142</v>
      </c>
      <c r="J1007" s="6">
        <f>IF(online_course_student_data_1!J1007&lt;1,online_course_student_data_1!J1007*100,online_course_student_data_1!J1007)</f>
        <v>63</v>
      </c>
      <c r="K1007">
        <f>IF(online_course_student_data_1!K1007&gt;10,online_course_student_data_1!K1007/60,online_course_student_data_1!K1007)</f>
        <v>1.5</v>
      </c>
      <c r="L1007" t="s">
        <v>36</v>
      </c>
      <c r="M1007" s="6">
        <f>IF(OR(ISBLANK(online_course_student_data_1!M1007),online_course_student_data_1!M1007&gt;5),MEDIAN(online_course_student_data_1!M:M),online_course_student_data_1!M1007)</f>
        <v>4</v>
      </c>
      <c r="N1007" s="5" t="str">
        <f>IF(AND(Table2[[#This Row],[Completed]]="Yes",Table2[[#This Row],[Feedback_Rating]]&gt;=4),"Yes","No")</f>
        <v>No</v>
      </c>
      <c r="O1007" t="s">
        <v>3978</v>
      </c>
      <c r="P1007">
        <f>LEN(Table2[[#This Row],[Session_Attendance]])-LEN(SUBSTITUTE(Table2[[#This Row],[Session_Attendance]],",",""))+1</f>
        <v>3</v>
      </c>
      <c r="Q1007" t="str" cm="1">
        <f t="array" ref="Q1007">_xlfn.IFS(AND(18&lt;=F1007,F1007&lt;=22),"Student",AND(23&lt;=F1007,F1007&lt;=30),"Early Career",AND(31&lt;=F1007,F1007&lt;=40),"Mid Career",TRUE,"Senior")</f>
        <v>Senior</v>
      </c>
      <c r="R1007" t="str" cm="1">
        <f t="array" ref="R1007">_xlfn.IFS(AND(0&lt;=J1007+K1007,J1007+K1007&lt;=5),"Low",AND(5&lt;=J1007+K1007,J1007+K1007&lt;=15),"Medium",TRUE,"High")</f>
        <v>High</v>
      </c>
    </row>
    <row r="1008" spans="1:18" x14ac:dyDescent="0.3">
      <c r="A1008" s="2" t="s">
        <v>3979</v>
      </c>
      <c r="B1008" s="5" t="str">
        <f>PROPER(online_course_student_data_1!B1008)</f>
        <v>Scott Gomez</v>
      </c>
      <c r="C1008" t="s">
        <v>3981</v>
      </c>
      <c r="D1008" s="5" t="s">
        <v>17</v>
      </c>
      <c r="E1008" s="5" t="s">
        <v>48</v>
      </c>
      <c r="F1008" s="6">
        <f>IF(OR(ISBLANK(online_course_student_data_1!F1008),online_course_student_data_1!F1008=0),FLOOR(AVERAGE(online_course_student_data_1!F:F),1),online_course_student_data_1!F1008)</f>
        <v>15</v>
      </c>
      <c r="G1008" s="1">
        <v>44683</v>
      </c>
      <c r="H1008" s="5" t="s">
        <v>165</v>
      </c>
      <c r="I1008" s="5" t="s">
        <v>142</v>
      </c>
      <c r="J1008" s="6">
        <f>IF(online_course_student_data_1!J1008&lt;1,online_course_student_data_1!J1008*100,online_course_student_data_1!J1008)</f>
        <v>22</v>
      </c>
      <c r="K1008">
        <f>IF(online_course_student_data_1!K1008&gt;10,online_course_student_data_1!K1008/60,online_course_student_data_1!K1008)</f>
        <v>1.5</v>
      </c>
      <c r="L1008" t="s">
        <v>29</v>
      </c>
      <c r="M1008" s="6">
        <f>IF(OR(ISBLANK(online_course_student_data_1!M1008),online_course_student_data_1!M1008&gt;5),MEDIAN(online_course_student_data_1!M:M),online_course_student_data_1!M1008)</f>
        <v>4</v>
      </c>
      <c r="N1008" s="5" t="str">
        <f>IF(AND(Table2[[#This Row],[Completed]]="Yes",Table2[[#This Row],[Feedback_Rating]]&gt;=4),"Yes","No")</f>
        <v>Yes</v>
      </c>
      <c r="O1008" t="s">
        <v>3982</v>
      </c>
      <c r="P1008">
        <f>LEN(Table2[[#This Row],[Session_Attendance]])-LEN(SUBSTITUTE(Table2[[#This Row],[Session_Attendance]],",",""))+1</f>
        <v>3</v>
      </c>
      <c r="Q1008" t="str" cm="1">
        <f t="array" ref="Q1008">_xlfn.IFS(AND(18&lt;=F1008,F1008&lt;=22),"Student",AND(23&lt;=F1008,F1008&lt;=30),"Early Career",AND(31&lt;=F1008,F1008&lt;=40),"Mid Career",TRUE,"Senior")</f>
        <v>Senior</v>
      </c>
      <c r="R1008" t="str" cm="1">
        <f t="array" ref="R1008">_xlfn.IFS(AND(0&lt;=J1008+K1008,J1008+K1008&lt;=5),"Low",AND(5&lt;=J1008+K1008,J1008+K1008&lt;=15),"Medium",TRUE,"High")</f>
        <v>High</v>
      </c>
    </row>
    <row r="1009" spans="1:18" x14ac:dyDescent="0.3">
      <c r="A1009" s="3" t="s">
        <v>3983</v>
      </c>
      <c r="B1009" s="5" t="str">
        <f>PROPER(online_course_student_data_1!B1009)</f>
        <v>Jean Ruiz</v>
      </c>
      <c r="C1009" t="s">
        <v>3985</v>
      </c>
      <c r="D1009" s="5" t="s">
        <v>17</v>
      </c>
      <c r="E1009" s="5" t="s">
        <v>70</v>
      </c>
      <c r="F1009" s="6">
        <f>IF(OR(ISBLANK(online_course_student_data_1!F1009),online_course_student_data_1!F1009=0),FLOOR(AVERAGE(online_course_student_data_1!F:F),1),online_course_student_data_1!F1009)</f>
        <v>23</v>
      </c>
      <c r="G1009" s="1">
        <v>45014</v>
      </c>
      <c r="H1009" s="5" t="s">
        <v>294</v>
      </c>
      <c r="I1009" s="5" t="s">
        <v>20</v>
      </c>
      <c r="J1009" s="6">
        <f>IF(online_course_student_data_1!J1009&lt;1,online_course_student_data_1!J1009*100,online_course_student_data_1!J1009)</f>
        <v>2</v>
      </c>
      <c r="K1009">
        <f>IF(online_course_student_data_1!K1009&gt;10,online_course_student_data_1!K1009/60,online_course_student_data_1!K1009)</f>
        <v>1.5</v>
      </c>
      <c r="L1009" t="s">
        <v>29</v>
      </c>
      <c r="M1009" s="6">
        <f>IF(OR(ISBLANK(online_course_student_data_1!M1009),online_course_student_data_1!M1009&gt;5),MEDIAN(online_course_student_data_1!M:M),online_course_student_data_1!M1009)</f>
        <v>5</v>
      </c>
      <c r="N1009" s="5" t="str">
        <f>IF(AND(Table2[[#This Row],[Completed]]="Yes",Table2[[#This Row],[Feedback_Rating]]&gt;=4),"Yes","No")</f>
        <v>Yes</v>
      </c>
      <c r="O1009" t="s">
        <v>3986</v>
      </c>
      <c r="P1009">
        <f>LEN(Table2[[#This Row],[Session_Attendance]])-LEN(SUBSTITUTE(Table2[[#This Row],[Session_Attendance]],",",""))+1</f>
        <v>8</v>
      </c>
      <c r="Q1009" t="str" cm="1">
        <f t="array" ref="Q1009">_xlfn.IFS(AND(18&lt;=F1009,F1009&lt;=22),"Student",AND(23&lt;=F1009,F1009&lt;=30),"Early Career",AND(31&lt;=F1009,F1009&lt;=40),"Mid Career",TRUE,"Senior")</f>
        <v>Early Career</v>
      </c>
      <c r="R1009" t="str" cm="1">
        <f t="array" ref="R1009">_xlfn.IFS(AND(0&lt;=J1009+K1009,J1009+K1009&lt;=5),"Low",AND(5&lt;=J1009+K1009,J1009+K1009&lt;=15),"Medium",TRUE,"High")</f>
        <v>Low</v>
      </c>
    </row>
    <row r="1010" spans="1:18" x14ac:dyDescent="0.3">
      <c r="A1010" s="2" t="s">
        <v>3987</v>
      </c>
      <c r="B1010" s="5" t="str">
        <f>PROPER(online_course_student_data_1!B1010)</f>
        <v>Pamela Brown</v>
      </c>
      <c r="C1010" t="s">
        <v>3989</v>
      </c>
      <c r="D1010" s="5" t="s">
        <v>91</v>
      </c>
      <c r="E1010" s="5" t="s">
        <v>85</v>
      </c>
      <c r="F1010" s="6">
        <f>IF(OR(ISBLANK(online_course_student_data_1!F1010),online_course_student_data_1!F1010=0),FLOOR(AVERAGE(online_course_student_data_1!F:F),1),online_course_student_data_1!F1010)</f>
        <v>15</v>
      </c>
      <c r="G1010" s="1">
        <v>44672</v>
      </c>
      <c r="H1010" s="5" t="s">
        <v>19</v>
      </c>
      <c r="I1010" s="5" t="s">
        <v>20</v>
      </c>
      <c r="J1010" s="6">
        <f>IF(online_course_student_data_1!J1010&lt;1,online_course_student_data_1!J1010*100,online_course_student_data_1!J1010)</f>
        <v>72</v>
      </c>
      <c r="K1010">
        <f>IF(online_course_student_data_1!K1010&gt;10,online_course_student_data_1!K1010/60,online_course_student_data_1!K1010)</f>
        <v>2</v>
      </c>
      <c r="L1010" t="s">
        <v>29</v>
      </c>
      <c r="M1010" s="6">
        <f>IF(OR(ISBLANK(online_course_student_data_1!M1010),online_course_student_data_1!M1010&gt;5),MEDIAN(online_course_student_data_1!M:M),online_course_student_data_1!M1010)</f>
        <v>5</v>
      </c>
      <c r="N1010" s="5" t="str">
        <f>IF(AND(Table2[[#This Row],[Completed]]="Yes",Table2[[#This Row],[Feedback_Rating]]&gt;=4),"Yes","No")</f>
        <v>Yes</v>
      </c>
      <c r="O1010" t="s">
        <v>3990</v>
      </c>
      <c r="P1010">
        <f>LEN(Table2[[#This Row],[Session_Attendance]])-LEN(SUBSTITUTE(Table2[[#This Row],[Session_Attendance]],",",""))+1</f>
        <v>6</v>
      </c>
      <c r="Q1010" t="str" cm="1">
        <f t="array" ref="Q1010">_xlfn.IFS(AND(18&lt;=F1010,F1010&lt;=22),"Student",AND(23&lt;=F1010,F1010&lt;=30),"Early Career",AND(31&lt;=F1010,F1010&lt;=40),"Mid Career",TRUE,"Senior")</f>
        <v>Senior</v>
      </c>
      <c r="R1010" t="str" cm="1">
        <f t="array" ref="R1010">_xlfn.IFS(AND(0&lt;=J1010+K1010,J1010+K1010&lt;=5),"Low",AND(5&lt;=J1010+K1010,J1010+K1010&lt;=15),"Medium",TRUE,"High")</f>
        <v>High</v>
      </c>
    </row>
    <row r="1011" spans="1:18" x14ac:dyDescent="0.3">
      <c r="A1011" s="3" t="s">
        <v>3991</v>
      </c>
      <c r="B1011" s="5" t="str">
        <f>PROPER(online_course_student_data_1!B1011)</f>
        <v>Christopher Jimenez</v>
      </c>
      <c r="C1011" t="s">
        <v>3993</v>
      </c>
      <c r="D1011" s="5" t="s">
        <v>91</v>
      </c>
      <c r="E1011" s="5" t="s">
        <v>26</v>
      </c>
      <c r="F1011" s="6">
        <f>IF(OR(ISBLANK(online_course_student_data_1!F1011),online_course_student_data_1!F1011=0),FLOOR(AVERAGE(online_course_student_data_1!F:F),1),online_course_student_data_1!F1011)</f>
        <v>15</v>
      </c>
      <c r="G1011" s="1">
        <v>45696</v>
      </c>
      <c r="H1011" s="5" t="s">
        <v>165</v>
      </c>
      <c r="I1011" s="5" t="s">
        <v>142</v>
      </c>
      <c r="J1011" s="6">
        <f>IF(online_course_student_data_1!J1011&lt;1,online_course_student_data_1!J1011*100,online_course_student_data_1!J1011)</f>
        <v>76</v>
      </c>
      <c r="K1011">
        <f>IF(online_course_student_data_1!K1011&gt;10,online_course_student_data_1!K1011/60,online_course_student_data_1!K1011)</f>
        <v>1</v>
      </c>
      <c r="L1011" t="s">
        <v>29</v>
      </c>
      <c r="M1011" s="6">
        <f>IF(OR(ISBLANK(online_course_student_data_1!M1011),online_course_student_data_1!M1011&gt;5),MEDIAN(online_course_student_data_1!M:M),online_course_student_data_1!M1011)</f>
        <v>3</v>
      </c>
      <c r="N1011" s="5" t="str">
        <f>IF(AND(Table2[[#This Row],[Completed]]="Yes",Table2[[#This Row],[Feedback_Rating]]&gt;=4),"Yes","No")</f>
        <v>No</v>
      </c>
      <c r="O1011" t="s">
        <v>3994</v>
      </c>
      <c r="P1011">
        <f>LEN(Table2[[#This Row],[Session_Attendance]])-LEN(SUBSTITUTE(Table2[[#This Row],[Session_Attendance]],",",""))+1</f>
        <v>2</v>
      </c>
      <c r="Q1011" t="str" cm="1">
        <f t="array" ref="Q1011">_xlfn.IFS(AND(18&lt;=F1011,F1011&lt;=22),"Student",AND(23&lt;=F1011,F1011&lt;=30),"Early Career",AND(31&lt;=F1011,F1011&lt;=40),"Mid Career",TRUE,"Senior")</f>
        <v>Senior</v>
      </c>
      <c r="R1011" t="str" cm="1">
        <f t="array" ref="R1011">_xlfn.IFS(AND(0&lt;=J1011+K1011,J1011+K1011&lt;=5),"Low",AND(5&lt;=J1011+K1011,J1011+K1011&lt;=15),"Medium",TRUE,"High")</f>
        <v>High</v>
      </c>
    </row>
    <row r="1012" spans="1:18" x14ac:dyDescent="0.3">
      <c r="A1012" s="2" t="s">
        <v>3995</v>
      </c>
      <c r="B1012" s="5" t="str">
        <f>PROPER(online_course_student_data_1!B1012)</f>
        <v>John Moss</v>
      </c>
      <c r="C1012" t="s">
        <v>3997</v>
      </c>
      <c r="D1012" s="5" t="s">
        <v>17</v>
      </c>
      <c r="E1012" s="5" t="s">
        <v>48</v>
      </c>
      <c r="F1012" s="6">
        <f>IF(OR(ISBLANK(online_course_student_data_1!F1012),online_course_student_data_1!F1012=0),FLOOR(AVERAGE(online_course_student_data_1!F:F),1),online_course_student_data_1!F1012)</f>
        <v>15</v>
      </c>
      <c r="G1012" s="1">
        <v>45156</v>
      </c>
      <c r="H1012" s="5" t="s">
        <v>86</v>
      </c>
      <c r="I1012" s="5" t="s">
        <v>28</v>
      </c>
      <c r="J1012" s="6">
        <f>IF(online_course_student_data_1!J1012&lt;1,online_course_student_data_1!J1012*100,online_course_student_data_1!J1012)</f>
        <v>87</v>
      </c>
      <c r="K1012">
        <f>IF(online_course_student_data_1!K1012&gt;10,online_course_student_data_1!K1012/60,online_course_student_data_1!K1012)</f>
        <v>2</v>
      </c>
      <c r="L1012" t="s">
        <v>29</v>
      </c>
      <c r="M1012" s="6">
        <f>IF(OR(ISBLANK(online_course_student_data_1!M1012),online_course_student_data_1!M1012&gt;5),MEDIAN(online_course_student_data_1!M:M),online_course_student_data_1!M1012)</f>
        <v>2</v>
      </c>
      <c r="N1012" s="5" t="str">
        <f>IF(AND(Table2[[#This Row],[Completed]]="Yes",Table2[[#This Row],[Feedback_Rating]]&gt;=4),"Yes","No")</f>
        <v>No</v>
      </c>
      <c r="O1012" t="s">
        <v>1781</v>
      </c>
      <c r="P1012">
        <f>LEN(Table2[[#This Row],[Session_Attendance]])-LEN(SUBSTITUTE(Table2[[#This Row],[Session_Attendance]],",",""))+1</f>
        <v>5</v>
      </c>
      <c r="Q1012" t="str" cm="1">
        <f t="array" ref="Q1012">_xlfn.IFS(AND(18&lt;=F1012,F1012&lt;=22),"Student",AND(23&lt;=F1012,F1012&lt;=30),"Early Career",AND(31&lt;=F1012,F1012&lt;=40),"Mid Career",TRUE,"Senior")</f>
        <v>Senior</v>
      </c>
      <c r="R1012" t="str" cm="1">
        <f t="array" ref="R1012">_xlfn.IFS(AND(0&lt;=J1012+K1012,J1012+K1012&lt;=5),"Low",AND(5&lt;=J1012+K1012,J1012+K1012&lt;=15),"Medium",TRUE,"High")</f>
        <v>High</v>
      </c>
    </row>
    <row r="1013" spans="1:18" x14ac:dyDescent="0.3">
      <c r="A1013" s="3" t="s">
        <v>3998</v>
      </c>
      <c r="B1013" s="5" t="str">
        <f>PROPER(online_course_student_data_1!B1013)</f>
        <v>John Lucero</v>
      </c>
      <c r="C1013" t="s">
        <v>4000</v>
      </c>
      <c r="D1013" s="5" t="s">
        <v>91</v>
      </c>
      <c r="E1013" s="5" t="s">
        <v>85</v>
      </c>
      <c r="F1013" s="6">
        <f>IF(OR(ISBLANK(online_course_student_data_1!F1013),online_course_student_data_1!F1013=0),FLOOR(AVERAGE(online_course_student_data_1!F:F),1),online_course_student_data_1!F1013)</f>
        <v>15</v>
      </c>
      <c r="G1013" s="1">
        <v>45003</v>
      </c>
      <c r="H1013" s="5" t="s">
        <v>49</v>
      </c>
      <c r="I1013" s="5" t="s">
        <v>35</v>
      </c>
      <c r="J1013" s="6">
        <f>IF(online_course_student_data_1!J1013&lt;1,online_course_student_data_1!J1013*100,online_course_student_data_1!J1013)</f>
        <v>85</v>
      </c>
      <c r="K1013">
        <f>IF(online_course_student_data_1!K1013&gt;10,online_course_student_data_1!K1013/60,online_course_student_data_1!K1013)</f>
        <v>2</v>
      </c>
      <c r="L1013" t="s">
        <v>36</v>
      </c>
      <c r="M1013" s="6">
        <f>IF(OR(ISBLANK(online_course_student_data_1!M1013),online_course_student_data_1!M1013&gt;5),MEDIAN(online_course_student_data_1!M:M),online_course_student_data_1!M1013)</f>
        <v>5</v>
      </c>
      <c r="N1013" s="5" t="str">
        <f>IF(AND(Table2[[#This Row],[Completed]]="Yes",Table2[[#This Row],[Feedback_Rating]]&gt;=4),"Yes","No")</f>
        <v>No</v>
      </c>
      <c r="O1013" t="s">
        <v>4001</v>
      </c>
      <c r="P1013">
        <f>LEN(Table2[[#This Row],[Session_Attendance]])-LEN(SUBSTITUTE(Table2[[#This Row],[Session_Attendance]],",",""))+1</f>
        <v>7</v>
      </c>
      <c r="Q1013" t="str" cm="1">
        <f t="array" ref="Q1013">_xlfn.IFS(AND(18&lt;=F1013,F1013&lt;=22),"Student",AND(23&lt;=F1013,F1013&lt;=30),"Early Career",AND(31&lt;=F1013,F1013&lt;=40),"Mid Career",TRUE,"Senior")</f>
        <v>Senior</v>
      </c>
      <c r="R1013" t="str" cm="1">
        <f t="array" ref="R1013">_xlfn.IFS(AND(0&lt;=J1013+K1013,J1013+K1013&lt;=5),"Low",AND(5&lt;=J1013+K1013,J1013+K1013&lt;=15),"Medium",TRUE,"High")</f>
        <v>High</v>
      </c>
    </row>
    <row r="1014" spans="1:18" x14ac:dyDescent="0.3">
      <c r="A1014" s="2" t="s">
        <v>4002</v>
      </c>
      <c r="B1014" s="5" t="str">
        <f>PROPER(online_course_student_data_1!B1014)</f>
        <v>Frank Fernandez</v>
      </c>
      <c r="C1014" t="s">
        <v>4004</v>
      </c>
      <c r="D1014" s="5" t="s">
        <v>17</v>
      </c>
      <c r="E1014" s="5" t="s">
        <v>26</v>
      </c>
      <c r="F1014" s="6">
        <f>IF(OR(ISBLANK(online_course_student_data_1!F1014),online_course_student_data_1!F1014=0),FLOOR(AVERAGE(online_course_student_data_1!F:F),1),online_course_student_data_1!F1014)</f>
        <v>15</v>
      </c>
      <c r="G1014" s="1">
        <v>45141</v>
      </c>
      <c r="H1014" s="5" t="s">
        <v>294</v>
      </c>
      <c r="I1014" s="5" t="s">
        <v>20</v>
      </c>
      <c r="J1014" s="6">
        <f>IF(online_course_student_data_1!J1014&lt;1,online_course_student_data_1!J1014*100,online_course_student_data_1!J1014)</f>
        <v>84</v>
      </c>
      <c r="K1014">
        <f>IF(online_course_student_data_1!K1014&gt;10,online_course_student_data_1!K1014/60,online_course_student_data_1!K1014)</f>
        <v>2</v>
      </c>
      <c r="L1014" t="s">
        <v>29</v>
      </c>
      <c r="M1014" s="6">
        <f>IF(OR(ISBLANK(online_course_student_data_1!M1014),online_course_student_data_1!M1014&gt;5),MEDIAN(online_course_student_data_1!M:M),online_course_student_data_1!M1014)</f>
        <v>4</v>
      </c>
      <c r="N1014" s="5" t="str">
        <f>IF(AND(Table2[[#This Row],[Completed]]="Yes",Table2[[#This Row],[Feedback_Rating]]&gt;=4),"Yes","No")</f>
        <v>Yes</v>
      </c>
      <c r="O1014" t="s">
        <v>4005</v>
      </c>
      <c r="P1014">
        <f>LEN(Table2[[#This Row],[Session_Attendance]])-LEN(SUBSTITUTE(Table2[[#This Row],[Session_Attendance]],",",""))+1</f>
        <v>1</v>
      </c>
      <c r="Q1014" t="str" cm="1">
        <f t="array" ref="Q1014">_xlfn.IFS(AND(18&lt;=F1014,F1014&lt;=22),"Student",AND(23&lt;=F1014,F1014&lt;=30),"Early Career",AND(31&lt;=F1014,F1014&lt;=40),"Mid Career",TRUE,"Senior")</f>
        <v>Senior</v>
      </c>
      <c r="R1014" t="str" cm="1">
        <f t="array" ref="R1014">_xlfn.IFS(AND(0&lt;=J1014+K1014,J1014+K1014&lt;=5),"Low",AND(5&lt;=J1014+K1014,J1014+K1014&lt;=15),"Medium",TRUE,"High")</f>
        <v>High</v>
      </c>
    </row>
    <row r="1015" spans="1:18" x14ac:dyDescent="0.3">
      <c r="A1015" s="3" t="s">
        <v>4006</v>
      </c>
      <c r="B1015" s="5" t="str">
        <f>PROPER(online_course_student_data_1!B1015)</f>
        <v>Jared Eaton</v>
      </c>
      <c r="C1015" t="s">
        <v>4008</v>
      </c>
      <c r="D1015" s="5" t="s">
        <v>91</v>
      </c>
      <c r="E1015" s="5" t="s">
        <v>70</v>
      </c>
      <c r="F1015" s="6">
        <f>IF(OR(ISBLANK(online_course_student_data_1!F1015),online_course_student_data_1!F1015=0),FLOOR(AVERAGE(online_course_student_data_1!F:F),1),online_course_student_data_1!F1015)</f>
        <v>15</v>
      </c>
      <c r="G1015" s="1">
        <v>44879</v>
      </c>
      <c r="H1015" s="5" t="s">
        <v>65</v>
      </c>
      <c r="I1015" s="5" t="s">
        <v>28</v>
      </c>
      <c r="J1015" s="6">
        <f>IF(online_course_student_data_1!J1015&lt;1,online_course_student_data_1!J1015*100,online_course_student_data_1!J1015)</f>
        <v>56.999999999999993</v>
      </c>
      <c r="K1015">
        <f>IF(online_course_student_data_1!K1015&gt;10,online_course_student_data_1!K1015/60,online_course_student_data_1!K1015)</f>
        <v>2</v>
      </c>
      <c r="L1015" t="s">
        <v>29</v>
      </c>
      <c r="M1015" s="6">
        <f>IF(OR(ISBLANK(online_course_student_data_1!M1015),online_course_student_data_1!M1015&gt;5),MEDIAN(online_course_student_data_1!M:M),online_course_student_data_1!M1015)</f>
        <v>4</v>
      </c>
      <c r="N1015" s="5" t="str">
        <f>IF(AND(Table2[[#This Row],[Completed]]="Yes",Table2[[#This Row],[Feedback_Rating]]&gt;=4),"Yes","No")</f>
        <v>Yes</v>
      </c>
      <c r="O1015" t="s">
        <v>4009</v>
      </c>
      <c r="P1015">
        <f>LEN(Table2[[#This Row],[Session_Attendance]])-LEN(SUBSTITUTE(Table2[[#This Row],[Session_Attendance]],",",""))+1</f>
        <v>4</v>
      </c>
      <c r="Q1015" t="str" cm="1">
        <f t="array" ref="Q1015">_xlfn.IFS(AND(18&lt;=F1015,F1015&lt;=22),"Student",AND(23&lt;=F1015,F1015&lt;=30),"Early Career",AND(31&lt;=F1015,F1015&lt;=40),"Mid Career",TRUE,"Senior")</f>
        <v>Senior</v>
      </c>
      <c r="R1015" t="str" cm="1">
        <f t="array" ref="R1015">_xlfn.IFS(AND(0&lt;=J1015+K1015,J1015+K1015&lt;=5),"Low",AND(5&lt;=J1015+K1015,J1015+K1015&lt;=15),"Medium",TRUE,"High")</f>
        <v>High</v>
      </c>
    </row>
    <row r="1016" spans="1:18" x14ac:dyDescent="0.3">
      <c r="A1016" s="2" t="s">
        <v>4010</v>
      </c>
      <c r="B1016" s="5" t="str">
        <f>PROPER(online_course_student_data_1!B1016)</f>
        <v>Steven Murphy</v>
      </c>
      <c r="C1016" t="s">
        <v>4012</v>
      </c>
      <c r="D1016" s="5" t="s">
        <v>91</v>
      </c>
      <c r="E1016" s="5" t="s">
        <v>26</v>
      </c>
      <c r="F1016" s="6">
        <f>IF(OR(ISBLANK(online_course_student_data_1!F1016),online_course_student_data_1!F1016=0),FLOOR(AVERAGE(online_course_student_data_1!F:F),1),online_course_student_data_1!F1016)</f>
        <v>34</v>
      </c>
      <c r="G1016" s="1">
        <v>45465</v>
      </c>
      <c r="H1016" s="5" t="s">
        <v>152</v>
      </c>
      <c r="I1016" s="5" t="s">
        <v>56</v>
      </c>
      <c r="J1016" s="6">
        <f>IF(online_course_student_data_1!J1016&lt;1,online_course_student_data_1!J1016*100,online_course_student_data_1!J1016)</f>
        <v>49</v>
      </c>
      <c r="K1016">
        <f>IF(online_course_student_data_1!K1016&gt;10,online_course_student_data_1!K1016/60,online_course_student_data_1!K1016)</f>
        <v>0.75</v>
      </c>
      <c r="L1016" t="s">
        <v>29</v>
      </c>
      <c r="M1016" s="6">
        <f>IF(OR(ISBLANK(online_course_student_data_1!M1016),online_course_student_data_1!M1016&gt;5),MEDIAN(online_course_student_data_1!M:M),online_course_student_data_1!M1016)</f>
        <v>3</v>
      </c>
      <c r="N1016" s="5" t="str">
        <f>IF(AND(Table2[[#This Row],[Completed]]="Yes",Table2[[#This Row],[Feedback_Rating]]&gt;=4),"Yes","No")</f>
        <v>No</v>
      </c>
      <c r="O1016" t="s">
        <v>4013</v>
      </c>
      <c r="P1016">
        <f>LEN(Table2[[#This Row],[Session_Attendance]])-LEN(SUBSTITUTE(Table2[[#This Row],[Session_Attendance]],",",""))+1</f>
        <v>6</v>
      </c>
      <c r="Q1016" t="str" cm="1">
        <f t="array" ref="Q1016">_xlfn.IFS(AND(18&lt;=F1016,F1016&lt;=22),"Student",AND(23&lt;=F1016,F1016&lt;=30),"Early Career",AND(31&lt;=F1016,F1016&lt;=40),"Mid Career",TRUE,"Senior")</f>
        <v>Mid Career</v>
      </c>
      <c r="R1016" t="str" cm="1">
        <f t="array" ref="R1016">_xlfn.IFS(AND(0&lt;=J1016+K1016,J1016+K1016&lt;=5),"Low",AND(5&lt;=J1016+K1016,J1016+K1016&lt;=15),"Medium",TRUE,"High")</f>
        <v>High</v>
      </c>
    </row>
    <row r="1017" spans="1:18" x14ac:dyDescent="0.3">
      <c r="A1017" s="3" t="s">
        <v>4014</v>
      </c>
      <c r="B1017" s="5" t="str">
        <f>PROPER(online_course_student_data_1!B1017)</f>
        <v>Alexis Walters</v>
      </c>
      <c r="C1017" t="s">
        <v>4016</v>
      </c>
      <c r="D1017" s="5" t="s">
        <v>91</v>
      </c>
      <c r="E1017" s="5" t="s">
        <v>85</v>
      </c>
      <c r="F1017" s="6">
        <f>IF(OR(ISBLANK(online_course_student_data_1!F1017),online_course_student_data_1!F1017=0),FLOOR(AVERAGE(online_course_student_data_1!F:F),1),online_course_student_data_1!F1017)</f>
        <v>15</v>
      </c>
      <c r="G1017" s="1">
        <v>45256</v>
      </c>
      <c r="H1017" s="5" t="s">
        <v>71</v>
      </c>
      <c r="I1017" s="5" t="s">
        <v>35</v>
      </c>
      <c r="J1017" s="6">
        <f>IF(online_course_student_data_1!J1017&lt;1,online_course_student_data_1!J1017*100,online_course_student_data_1!J1017)</f>
        <v>6</v>
      </c>
      <c r="K1017">
        <f>IF(online_course_student_data_1!K1017&gt;10,online_course_student_data_1!K1017/60,online_course_student_data_1!K1017)</f>
        <v>1</v>
      </c>
      <c r="L1017" t="s">
        <v>36</v>
      </c>
      <c r="M1017" s="6">
        <f>IF(OR(ISBLANK(online_course_student_data_1!M1017),online_course_student_data_1!M1017&gt;5),MEDIAN(online_course_student_data_1!M:M),online_course_student_data_1!M1017)</f>
        <v>5</v>
      </c>
      <c r="N1017" s="5" t="str">
        <f>IF(AND(Table2[[#This Row],[Completed]]="Yes",Table2[[#This Row],[Feedback_Rating]]&gt;=4),"Yes","No")</f>
        <v>No</v>
      </c>
      <c r="O1017" t="s">
        <v>4017</v>
      </c>
      <c r="P1017">
        <f>LEN(Table2[[#This Row],[Session_Attendance]])-LEN(SUBSTITUTE(Table2[[#This Row],[Session_Attendance]],",",""))+1</f>
        <v>3</v>
      </c>
      <c r="Q1017" t="str" cm="1">
        <f t="array" ref="Q1017">_xlfn.IFS(AND(18&lt;=F1017,F1017&lt;=22),"Student",AND(23&lt;=F1017,F1017&lt;=30),"Early Career",AND(31&lt;=F1017,F1017&lt;=40),"Mid Career",TRUE,"Senior")</f>
        <v>Senior</v>
      </c>
      <c r="R1017" t="str" cm="1">
        <f t="array" ref="R1017">_xlfn.IFS(AND(0&lt;=J1017+K1017,J1017+K1017&lt;=5),"Low",AND(5&lt;=J1017+K1017,J1017+K1017&lt;=15),"Medium",TRUE,"High")</f>
        <v>Medium</v>
      </c>
    </row>
    <row r="1018" spans="1:18" x14ac:dyDescent="0.3">
      <c r="A1018" s="2" t="s">
        <v>4018</v>
      </c>
      <c r="B1018" s="5" t="str">
        <f>PROPER(online_course_student_data_1!B1018)</f>
        <v>Kimberly Wilson</v>
      </c>
      <c r="C1018" t="s">
        <v>4020</v>
      </c>
      <c r="D1018" s="5" t="s">
        <v>91</v>
      </c>
      <c r="E1018" s="5" t="s">
        <v>85</v>
      </c>
      <c r="F1018" s="6">
        <f>IF(OR(ISBLANK(online_course_student_data_1!F1018),online_course_student_data_1!F1018=0),FLOOR(AVERAGE(online_course_student_data_1!F:F),1),online_course_student_data_1!F1018)</f>
        <v>15</v>
      </c>
      <c r="G1018" s="1">
        <v>45288</v>
      </c>
      <c r="H1018" s="5" t="s">
        <v>110</v>
      </c>
      <c r="I1018" s="5" t="s">
        <v>56</v>
      </c>
      <c r="J1018" s="6">
        <f>IF(online_course_student_data_1!J1018&lt;1,online_course_student_data_1!J1018*100,online_course_student_data_1!J1018)</f>
        <v>89</v>
      </c>
      <c r="K1018">
        <f>IF(online_course_student_data_1!K1018&gt;10,online_course_student_data_1!K1018/60,online_course_student_data_1!K1018)</f>
        <v>0.75</v>
      </c>
      <c r="L1018" t="s">
        <v>36</v>
      </c>
      <c r="M1018" s="6">
        <f>IF(OR(ISBLANK(online_course_student_data_1!M1018),online_course_student_data_1!M1018&gt;5),MEDIAN(online_course_student_data_1!M:M),online_course_student_data_1!M1018)</f>
        <v>1</v>
      </c>
      <c r="N1018" s="5" t="str">
        <f>IF(AND(Table2[[#This Row],[Completed]]="Yes",Table2[[#This Row],[Feedback_Rating]]&gt;=4),"Yes","No")</f>
        <v>No</v>
      </c>
      <c r="O1018" t="s">
        <v>4021</v>
      </c>
      <c r="P1018">
        <f>LEN(Table2[[#This Row],[Session_Attendance]])-LEN(SUBSTITUTE(Table2[[#This Row],[Session_Attendance]],",",""))+1</f>
        <v>3</v>
      </c>
      <c r="Q1018" t="str" cm="1">
        <f t="array" ref="Q1018">_xlfn.IFS(AND(18&lt;=F1018,F1018&lt;=22),"Student",AND(23&lt;=F1018,F1018&lt;=30),"Early Career",AND(31&lt;=F1018,F1018&lt;=40),"Mid Career",TRUE,"Senior")</f>
        <v>Senior</v>
      </c>
      <c r="R1018" t="str" cm="1">
        <f t="array" ref="R1018">_xlfn.IFS(AND(0&lt;=J1018+K1018,J1018+K1018&lt;=5),"Low",AND(5&lt;=J1018+K1018,J1018+K1018&lt;=15),"Medium",TRUE,"High")</f>
        <v>High</v>
      </c>
    </row>
    <row r="1019" spans="1:18" x14ac:dyDescent="0.3">
      <c r="A1019" s="3" t="s">
        <v>4022</v>
      </c>
      <c r="B1019" s="5" t="str">
        <f>PROPER(online_course_student_data_1!B1019)</f>
        <v>Scott Hines</v>
      </c>
      <c r="C1019" t="s">
        <v>4024</v>
      </c>
      <c r="D1019" s="5" t="s">
        <v>17</v>
      </c>
      <c r="E1019" s="5" t="s">
        <v>26</v>
      </c>
      <c r="F1019" s="6">
        <f>IF(OR(ISBLANK(online_course_student_data_1!F1019),online_course_student_data_1!F1019=0),FLOOR(AVERAGE(online_course_student_data_1!F:F),1),online_course_student_data_1!F1019)</f>
        <v>15</v>
      </c>
      <c r="G1019" s="1">
        <v>45415</v>
      </c>
      <c r="H1019" s="5" t="s">
        <v>152</v>
      </c>
      <c r="I1019" s="5" t="s">
        <v>56</v>
      </c>
      <c r="J1019" s="6">
        <f>IF(online_course_student_data_1!J1019&lt;1,online_course_student_data_1!J1019*100,online_course_student_data_1!J1019)</f>
        <v>26</v>
      </c>
      <c r="K1019">
        <f>IF(online_course_student_data_1!K1019&gt;10,online_course_student_data_1!K1019/60,online_course_student_data_1!K1019)</f>
        <v>1.5</v>
      </c>
      <c r="L1019" t="s">
        <v>29</v>
      </c>
      <c r="M1019" s="6">
        <f>IF(OR(ISBLANK(online_course_student_data_1!M1019),online_course_student_data_1!M1019&gt;5),MEDIAN(online_course_student_data_1!M:M),online_course_student_data_1!M1019)</f>
        <v>4</v>
      </c>
      <c r="N1019" s="5" t="str">
        <f>IF(AND(Table2[[#This Row],[Completed]]="Yes",Table2[[#This Row],[Feedback_Rating]]&gt;=4),"Yes","No")</f>
        <v>Yes</v>
      </c>
      <c r="O1019" t="s">
        <v>1180</v>
      </c>
      <c r="P1019">
        <f>LEN(Table2[[#This Row],[Session_Attendance]])-LEN(SUBSTITUTE(Table2[[#This Row],[Session_Attendance]],",",""))+1</f>
        <v>1</v>
      </c>
      <c r="Q1019" t="str" cm="1">
        <f t="array" ref="Q1019">_xlfn.IFS(AND(18&lt;=F1019,F1019&lt;=22),"Student",AND(23&lt;=F1019,F1019&lt;=30),"Early Career",AND(31&lt;=F1019,F1019&lt;=40),"Mid Career",TRUE,"Senior")</f>
        <v>Senior</v>
      </c>
      <c r="R1019" t="str" cm="1">
        <f t="array" ref="R1019">_xlfn.IFS(AND(0&lt;=J1019+K1019,J1019+K1019&lt;=5),"Low",AND(5&lt;=J1019+K1019,J1019+K1019&lt;=15),"Medium",TRUE,"High")</f>
        <v>High</v>
      </c>
    </row>
    <row r="1020" spans="1:18" x14ac:dyDescent="0.3">
      <c r="A1020" s="2" t="s">
        <v>4025</v>
      </c>
      <c r="B1020" s="5" t="str">
        <f>PROPER(online_course_student_data_1!B1020)</f>
        <v>Brian Pierce</v>
      </c>
      <c r="C1020" t="s">
        <v>4027</v>
      </c>
      <c r="D1020" s="5" t="s">
        <v>91</v>
      </c>
      <c r="E1020" s="5" t="s">
        <v>85</v>
      </c>
      <c r="F1020" s="6">
        <f>IF(OR(ISBLANK(online_course_student_data_1!F1020),online_course_student_data_1!F1020=0),FLOOR(AVERAGE(online_course_student_data_1!F:F),1),online_course_student_data_1!F1020)</f>
        <v>15</v>
      </c>
      <c r="G1020" s="1">
        <v>45502</v>
      </c>
      <c r="H1020" s="5" t="s">
        <v>152</v>
      </c>
      <c r="I1020" s="5" t="s">
        <v>56</v>
      </c>
      <c r="J1020" s="6">
        <f>IF(online_course_student_data_1!J1020&lt;1,online_course_student_data_1!J1020*100,online_course_student_data_1!J1020)</f>
        <v>79</v>
      </c>
      <c r="K1020">
        <f>IF(online_course_student_data_1!K1020&gt;10,online_course_student_data_1!K1020/60,online_course_student_data_1!K1020)</f>
        <v>1.5</v>
      </c>
      <c r="L1020" t="s">
        <v>36</v>
      </c>
      <c r="M1020" s="6">
        <f>IF(OR(ISBLANK(online_course_student_data_1!M1020),online_course_student_data_1!M1020&gt;5),MEDIAN(online_course_student_data_1!M:M),online_course_student_data_1!M1020)</f>
        <v>4</v>
      </c>
      <c r="N1020" s="5" t="str">
        <f>IF(AND(Table2[[#This Row],[Completed]]="Yes",Table2[[#This Row],[Feedback_Rating]]&gt;=4),"Yes","No")</f>
        <v>No</v>
      </c>
      <c r="O1020" t="s">
        <v>4028</v>
      </c>
      <c r="P1020">
        <f>LEN(Table2[[#This Row],[Session_Attendance]])-LEN(SUBSTITUTE(Table2[[#This Row],[Session_Attendance]],",",""))+1</f>
        <v>3</v>
      </c>
      <c r="Q1020" t="str" cm="1">
        <f t="array" ref="Q1020">_xlfn.IFS(AND(18&lt;=F1020,F1020&lt;=22),"Student",AND(23&lt;=F1020,F1020&lt;=30),"Early Career",AND(31&lt;=F1020,F1020&lt;=40),"Mid Career",TRUE,"Senior")</f>
        <v>Senior</v>
      </c>
      <c r="R1020" t="str" cm="1">
        <f t="array" ref="R1020">_xlfn.IFS(AND(0&lt;=J1020+K1020,J1020+K1020&lt;=5),"Low",AND(5&lt;=J1020+K1020,J1020+K1020&lt;=15),"Medium",TRUE,"High")</f>
        <v>High</v>
      </c>
    </row>
    <row r="1021" spans="1:18" x14ac:dyDescent="0.3">
      <c r="A1021" s="3" t="s">
        <v>4029</v>
      </c>
      <c r="B1021" s="5" t="str">
        <f>PROPER(online_course_student_data_1!B1021)</f>
        <v>Kathy Sanders</v>
      </c>
      <c r="C1021" t="s">
        <v>4031</v>
      </c>
      <c r="D1021" s="5" t="s">
        <v>91</v>
      </c>
      <c r="E1021" s="5" t="s">
        <v>70</v>
      </c>
      <c r="F1021" s="6">
        <f>IF(OR(ISBLANK(online_course_student_data_1!F1021),online_course_student_data_1!F1021=0),FLOOR(AVERAGE(online_course_student_data_1!F:F),1),online_course_student_data_1!F1021)</f>
        <v>15</v>
      </c>
      <c r="G1021" s="1">
        <v>45517</v>
      </c>
      <c r="H1021" s="5" t="s">
        <v>294</v>
      </c>
      <c r="I1021" s="5" t="s">
        <v>20</v>
      </c>
      <c r="J1021" s="6">
        <f>IF(online_course_student_data_1!J1021&lt;1,online_course_student_data_1!J1021*100,online_course_student_data_1!J1021)</f>
        <v>24</v>
      </c>
      <c r="K1021">
        <f>IF(online_course_student_data_1!K1021&gt;10,online_course_student_data_1!K1021/60,online_course_student_data_1!K1021)</f>
        <v>2</v>
      </c>
      <c r="L1021" t="s">
        <v>36</v>
      </c>
      <c r="M1021" s="6">
        <f>IF(OR(ISBLANK(online_course_student_data_1!M1021),online_course_student_data_1!M1021&gt;5),MEDIAN(online_course_student_data_1!M:M),online_course_student_data_1!M1021)</f>
        <v>4</v>
      </c>
      <c r="N1021" s="5" t="str">
        <f>IF(AND(Table2[[#This Row],[Completed]]="Yes",Table2[[#This Row],[Feedback_Rating]]&gt;=4),"Yes","No")</f>
        <v>No</v>
      </c>
      <c r="O1021" t="s">
        <v>4032</v>
      </c>
      <c r="P1021">
        <f>LEN(Table2[[#This Row],[Session_Attendance]])-LEN(SUBSTITUTE(Table2[[#This Row],[Session_Attendance]],",",""))+1</f>
        <v>7</v>
      </c>
      <c r="Q1021" t="str" cm="1">
        <f t="array" ref="Q1021">_xlfn.IFS(AND(18&lt;=F1021,F1021&lt;=22),"Student",AND(23&lt;=F1021,F1021&lt;=30),"Early Career",AND(31&lt;=F1021,F1021&lt;=40),"Mid Career",TRUE,"Senior")</f>
        <v>Senior</v>
      </c>
      <c r="R1021" t="str" cm="1">
        <f t="array" ref="R1021">_xlfn.IFS(AND(0&lt;=J1021+K1021,J1021+K1021&lt;=5),"Low",AND(5&lt;=J1021+K1021,J1021+K1021&lt;=15),"Medium",TRUE,"High")</f>
        <v>High</v>
      </c>
    </row>
    <row r="1022" spans="1:18" x14ac:dyDescent="0.3">
      <c r="A1022" s="2" t="s">
        <v>4033</v>
      </c>
      <c r="B1022" s="5" t="str">
        <f>PROPER(online_course_student_data_1!B1022)</f>
        <v>Kelly Mcbride</v>
      </c>
      <c r="C1022" t="s">
        <v>4035</v>
      </c>
      <c r="D1022" s="5" t="s">
        <v>91</v>
      </c>
      <c r="E1022" s="5" t="s">
        <v>70</v>
      </c>
      <c r="F1022" s="6">
        <f>IF(OR(ISBLANK(online_course_student_data_1!F1022),online_course_student_data_1!F1022=0),FLOOR(AVERAGE(online_course_student_data_1!F:F),1),online_course_student_data_1!F1022)</f>
        <v>15</v>
      </c>
      <c r="G1022" s="1">
        <v>45474</v>
      </c>
      <c r="H1022" s="5" t="s">
        <v>229</v>
      </c>
      <c r="I1022" s="5" t="s">
        <v>142</v>
      </c>
      <c r="J1022" s="6">
        <f>IF(online_course_student_data_1!J1022&lt;1,online_course_student_data_1!J1022*100,online_course_student_data_1!J1022)</f>
        <v>62</v>
      </c>
      <c r="K1022">
        <f>IF(online_course_student_data_1!K1022&gt;10,online_course_student_data_1!K1022/60,online_course_student_data_1!K1022)</f>
        <v>1.5</v>
      </c>
      <c r="L1022" t="s">
        <v>29</v>
      </c>
      <c r="M1022" s="6">
        <f>IF(OR(ISBLANK(online_course_student_data_1!M1022),online_course_student_data_1!M1022&gt;5),MEDIAN(online_course_student_data_1!M:M),online_course_student_data_1!M1022)</f>
        <v>1</v>
      </c>
      <c r="N1022" s="5" t="str">
        <f>IF(AND(Table2[[#This Row],[Completed]]="Yes",Table2[[#This Row],[Feedback_Rating]]&gt;=4),"Yes","No")</f>
        <v>No</v>
      </c>
      <c r="O1022" t="s">
        <v>4036</v>
      </c>
      <c r="P1022">
        <f>LEN(Table2[[#This Row],[Session_Attendance]])-LEN(SUBSTITUTE(Table2[[#This Row],[Session_Attendance]],",",""))+1</f>
        <v>2</v>
      </c>
      <c r="Q1022" t="str" cm="1">
        <f t="array" ref="Q1022">_xlfn.IFS(AND(18&lt;=F1022,F1022&lt;=22),"Student",AND(23&lt;=F1022,F1022&lt;=30),"Early Career",AND(31&lt;=F1022,F1022&lt;=40),"Mid Career",TRUE,"Senior")</f>
        <v>Senior</v>
      </c>
      <c r="R1022" t="str" cm="1">
        <f t="array" ref="R1022">_xlfn.IFS(AND(0&lt;=J1022+K1022,J1022+K1022&lt;=5),"Low",AND(5&lt;=J1022+K1022,J1022+K1022&lt;=15),"Medium",TRUE,"High")</f>
        <v>High</v>
      </c>
    </row>
    <row r="1023" spans="1:18" x14ac:dyDescent="0.3">
      <c r="A1023" s="3" t="s">
        <v>4037</v>
      </c>
      <c r="B1023" s="5" t="str">
        <f>PROPER(online_course_student_data_1!B1023)</f>
        <v>Shannon Perez</v>
      </c>
      <c r="C1023" t="s">
        <v>4039</v>
      </c>
      <c r="D1023" s="5" t="s">
        <v>91</v>
      </c>
      <c r="E1023" s="5" t="s">
        <v>26</v>
      </c>
      <c r="F1023" s="6">
        <f>IF(OR(ISBLANK(online_course_student_data_1!F1023),online_course_student_data_1!F1023=0),FLOOR(AVERAGE(online_course_student_data_1!F:F),1),online_course_student_data_1!F1023)</f>
        <v>15</v>
      </c>
      <c r="G1023" s="1">
        <v>45239</v>
      </c>
      <c r="H1023" s="5" t="s">
        <v>34</v>
      </c>
      <c r="I1023" s="5" t="s">
        <v>35</v>
      </c>
      <c r="J1023" s="6">
        <f>IF(online_course_student_data_1!J1023&lt;1,online_course_student_data_1!J1023*100,online_course_student_data_1!J1023)</f>
        <v>25</v>
      </c>
      <c r="K1023">
        <f>IF(online_course_student_data_1!K1023&gt;10,online_course_student_data_1!K1023/60,online_course_student_data_1!K1023)</f>
        <v>2</v>
      </c>
      <c r="L1023" t="s">
        <v>29</v>
      </c>
      <c r="M1023" s="6">
        <f>IF(OR(ISBLANK(online_course_student_data_1!M1023),online_course_student_data_1!M1023&gt;5),MEDIAN(online_course_student_data_1!M:M),online_course_student_data_1!M1023)</f>
        <v>1</v>
      </c>
      <c r="N1023" s="5" t="str">
        <f>IF(AND(Table2[[#This Row],[Completed]]="Yes",Table2[[#This Row],[Feedback_Rating]]&gt;=4),"Yes","No")</f>
        <v>No</v>
      </c>
      <c r="O1023" t="s">
        <v>4040</v>
      </c>
      <c r="P1023">
        <f>LEN(Table2[[#This Row],[Session_Attendance]])-LEN(SUBSTITUTE(Table2[[#This Row],[Session_Attendance]],",",""))+1</f>
        <v>2</v>
      </c>
      <c r="Q1023" t="str" cm="1">
        <f t="array" ref="Q1023">_xlfn.IFS(AND(18&lt;=F1023,F1023&lt;=22),"Student",AND(23&lt;=F1023,F1023&lt;=30),"Early Career",AND(31&lt;=F1023,F1023&lt;=40),"Mid Career",TRUE,"Senior")</f>
        <v>Senior</v>
      </c>
      <c r="R1023" t="str" cm="1">
        <f t="a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v>4041</v>
      </c>
      <c r="B1024" s="5" t="str">
        <f>PROPER(online_course_student_data_1!B1024)</f>
        <v>Julie Taylor</v>
      </c>
      <c r="C1024" t="s">
        <v>4043</v>
      </c>
      <c r="D1024" s="5" t="s">
        <v>17</v>
      </c>
      <c r="E1024" s="5" t="s">
        <v>48</v>
      </c>
      <c r="F1024" s="6">
        <f>IF(OR(ISBLANK(online_course_student_data_1!F1024),online_course_student_data_1!F1024=0),FLOOR(AVERAGE(online_course_student_data_1!F:F),1),online_course_student_data_1!F1024)</f>
        <v>41</v>
      </c>
      <c r="G1024" s="1">
        <v>45263</v>
      </c>
      <c r="H1024" s="5" t="s">
        <v>229</v>
      </c>
      <c r="I1024" s="5" t="s">
        <v>142</v>
      </c>
      <c r="J1024" s="6">
        <f>IF(online_course_student_data_1!J1024&lt;1,online_course_student_data_1!J1024*100,online_course_student_data_1!J1024)</f>
        <v>88</v>
      </c>
      <c r="K1024">
        <f>IF(online_course_student_data_1!K1024&gt;10,online_course_student_data_1!K1024/60,online_course_student_data_1!K1024)</f>
        <v>1.5</v>
      </c>
      <c r="L1024" t="s">
        <v>29</v>
      </c>
      <c r="M1024" s="6">
        <f>IF(OR(ISBLANK(online_course_student_data_1!M1024),online_course_student_data_1!M1024&gt;5),MEDIAN(online_course_student_data_1!M:M),online_course_student_data_1!M1024)</f>
        <v>4</v>
      </c>
      <c r="N1024" s="5" t="str">
        <f>IF(AND(Table2[[#This Row],[Completed]]="Yes",Table2[[#This Row],[Feedback_Rating]]&gt;=4),"Yes","No")</f>
        <v>Yes</v>
      </c>
      <c r="O1024" t="s">
        <v>4044</v>
      </c>
      <c r="P1024">
        <f>LEN(Table2[[#This Row],[Session_Attendance]])-LEN(SUBSTITUTE(Table2[[#This Row],[Session_Attendance]],",",""))+1</f>
        <v>7</v>
      </c>
      <c r="Q1024" t="str" cm="1">
        <f t="array" ref="Q1024">_xlfn.IFS(AND(18&lt;=F1024,F1024&lt;=22),"Student",AND(23&lt;=F1024,F1024&lt;=30),"Early Career",AND(31&lt;=F1024,F1024&lt;=40),"Mid Career",TRUE,"Senior")</f>
        <v>Senior</v>
      </c>
      <c r="R1024" t="str" cm="1">
        <f t="array" ref="R1024">_xlfn.IFS(AND(0&lt;=J1024+K1024,J1024+K1024&lt;=5),"Low",AND(5&lt;=J1024+K1024,J1024+K1024&lt;=15),"Medium",TRUE,"High")</f>
        <v>High</v>
      </c>
    </row>
    <row r="1025" spans="1:18" x14ac:dyDescent="0.3">
      <c r="A1025" s="3" t="s">
        <v>4045</v>
      </c>
      <c r="B1025" s="5" t="str">
        <f>PROPER(online_course_student_data_1!B1025)</f>
        <v>Andrea Fischer</v>
      </c>
      <c r="C1025" t="s">
        <v>4047</v>
      </c>
      <c r="D1025" s="5" t="s">
        <v>91</v>
      </c>
      <c r="E1025" s="5" t="s">
        <v>48</v>
      </c>
      <c r="F1025" s="6">
        <f>IF(OR(ISBLANK(online_course_student_data_1!F1025),online_course_student_data_1!F1025=0),FLOOR(AVERAGE(online_course_student_data_1!F:F),1),online_course_student_data_1!F1025)</f>
        <v>15</v>
      </c>
      <c r="G1025" s="1">
        <v>45142</v>
      </c>
      <c r="H1025" s="5" t="s">
        <v>86</v>
      </c>
      <c r="I1025" s="5" t="s">
        <v>28</v>
      </c>
      <c r="J1025" s="6">
        <f>IF(online_course_student_data_1!J1025&lt;1,online_course_student_data_1!J1025*100,online_course_student_data_1!J1025)</f>
        <v>72</v>
      </c>
      <c r="K1025">
        <f>IF(online_course_student_data_1!K1025&gt;10,online_course_student_data_1!K1025/60,online_course_student_data_1!K1025)</f>
        <v>1</v>
      </c>
      <c r="L1025" t="s">
        <v>36</v>
      </c>
      <c r="M1025" s="6">
        <f>IF(OR(ISBLANK(online_course_student_data_1!M1025),online_course_student_data_1!M1025&gt;5),MEDIAN(online_course_student_data_1!M:M),online_course_student_data_1!M1025)</f>
        <v>1</v>
      </c>
      <c r="N1025" s="5" t="str">
        <f>IF(AND(Table2[[#This Row],[Completed]]="Yes",Table2[[#This Row],[Feedback_Rating]]&gt;=4),"Yes","No")</f>
        <v>No</v>
      </c>
      <c r="O1025" t="s">
        <v>4048</v>
      </c>
      <c r="P1025">
        <f>LEN(Table2[[#This Row],[Session_Attendance]])-LEN(SUBSTITUTE(Table2[[#This Row],[Session_Attendance]],",",""))+1</f>
        <v>4</v>
      </c>
      <c r="Q1025" t="str" cm="1">
        <f t="array" ref="Q1025">_xlfn.IFS(AND(18&lt;=F1025,F1025&lt;=22),"Student",AND(23&lt;=F1025,F1025&lt;=30),"Early Career",AND(31&lt;=F1025,F1025&lt;=40),"Mid Career",TRUE,"Senior")</f>
        <v>Senior</v>
      </c>
      <c r="R1025" t="str" cm="1">
        <f t="array" ref="R1025">_xlfn.IFS(AND(0&lt;=J1025+K1025,J1025+K1025&lt;=5),"Low",AND(5&lt;=J1025+K1025,J1025+K1025&lt;=15),"Medium",TRUE,"High")</f>
        <v>High</v>
      </c>
    </row>
    <row r="1026" spans="1:18" x14ac:dyDescent="0.3">
      <c r="A1026" s="2" t="s">
        <v>4049</v>
      </c>
      <c r="B1026" s="5" t="str">
        <f>PROPER(online_course_student_data_1!B1026)</f>
        <v>Darrell Rush</v>
      </c>
      <c r="C1026" t="s">
        <v>4051</v>
      </c>
      <c r="D1026" s="5" t="s">
        <v>17</v>
      </c>
      <c r="E1026" s="5" t="s">
        <v>48</v>
      </c>
      <c r="F1026" s="6">
        <f>IF(OR(ISBLANK(online_course_student_data_1!F1026),online_course_student_data_1!F1026=0),FLOOR(AVERAGE(online_course_student_data_1!F:F),1),online_course_student_data_1!F1026)</f>
        <v>15</v>
      </c>
      <c r="G1026" s="1">
        <v>45265</v>
      </c>
      <c r="H1026" s="5" t="s">
        <v>294</v>
      </c>
      <c r="I1026" s="5" t="s">
        <v>20</v>
      </c>
      <c r="J1026" s="6">
        <f>IF(online_course_student_data_1!J1026&lt;1,online_course_student_data_1!J1026*100,online_course_student_data_1!J1026)</f>
        <v>64</v>
      </c>
      <c r="K1026">
        <f>IF(online_course_student_data_1!K1026&gt;10,online_course_student_data_1!K1026/60,online_course_student_data_1!K1026)</f>
        <v>1.5</v>
      </c>
      <c r="L1026" t="s">
        <v>36</v>
      </c>
      <c r="M1026" s="6">
        <f>IF(OR(ISBLANK(online_course_student_data_1!M1026),online_course_student_data_1!M1026&gt;5),MEDIAN(online_course_student_data_1!M:M),online_course_student_data_1!M1026)</f>
        <v>1</v>
      </c>
      <c r="N1026" s="5" t="str">
        <f>IF(AND(Table2[[#This Row],[Completed]]="Yes",Table2[[#This Row],[Feedback_Rating]]&gt;=4),"Yes","No")</f>
        <v>No</v>
      </c>
      <c r="O1026" t="s">
        <v>4052</v>
      </c>
      <c r="P1026">
        <f>LEN(Table2[[#This Row],[Session_Attendance]])-LEN(SUBSTITUTE(Table2[[#This Row],[Session_Attendance]],",",""))+1</f>
        <v>7</v>
      </c>
      <c r="Q1026" t="str" cm="1">
        <f t="array" ref="Q1026">_xlfn.IFS(AND(18&lt;=F1026,F1026&lt;=22),"Student",AND(23&lt;=F1026,F1026&lt;=30),"Early Career",AND(31&lt;=F1026,F1026&lt;=40),"Mid Career",TRUE,"Senior")</f>
        <v>Senior</v>
      </c>
      <c r="R1026" t="str" cm="1">
        <f t="array" ref="R1026">_xlfn.IFS(AND(0&lt;=J1026+K1026,J1026+K1026&lt;=5),"Low",AND(5&lt;=J1026+K1026,J1026+K1026&lt;=15),"Medium",TRUE,"High")</f>
        <v>High</v>
      </c>
    </row>
    <row r="1027" spans="1:18" x14ac:dyDescent="0.3">
      <c r="A1027" s="3" t="s">
        <v>4053</v>
      </c>
      <c r="B1027" s="5" t="str">
        <f>PROPER(online_course_student_data_1!B1027)</f>
        <v>Brian Fuller</v>
      </c>
      <c r="C1027" t="s">
        <v>4055</v>
      </c>
      <c r="D1027" s="5" t="s">
        <v>91</v>
      </c>
      <c r="E1027" s="5" t="s">
        <v>26</v>
      </c>
      <c r="F1027" s="6">
        <f>IF(OR(ISBLANK(online_course_student_data_1!F1027),online_course_student_data_1!F1027=0),FLOOR(AVERAGE(online_course_student_data_1!F:F),1),online_course_student_data_1!F1027)</f>
        <v>35</v>
      </c>
      <c r="G1027" s="1">
        <v>45166</v>
      </c>
      <c r="H1027" s="5" t="s">
        <v>27</v>
      </c>
      <c r="I1027" s="5" t="s">
        <v>28</v>
      </c>
      <c r="J1027" s="6">
        <f>IF(online_course_student_data_1!J1027&lt;1,online_course_student_data_1!J1027*100,online_course_student_data_1!J1027)</f>
        <v>70</v>
      </c>
      <c r="K1027">
        <f>IF(online_course_student_data_1!K1027&gt;10,online_course_student_data_1!K1027/60,online_course_student_data_1!K1027)</f>
        <v>0.75</v>
      </c>
      <c r="L1027" t="s">
        <v>36</v>
      </c>
      <c r="M1027" s="6">
        <f>IF(OR(ISBLANK(online_course_student_data_1!M1027),online_course_student_data_1!M1027&gt;5),MEDIAN(online_course_student_data_1!M:M),online_course_student_data_1!M1027)</f>
        <v>3</v>
      </c>
      <c r="N1027" s="5" t="str">
        <f>IF(AND(Table2[[#This Row],[Completed]]="Yes",Table2[[#This Row],[Feedback_Rating]]&gt;=4),"Yes","No")</f>
        <v>No</v>
      </c>
      <c r="O1027" t="s">
        <v>3744</v>
      </c>
      <c r="P1027">
        <f>LEN(Table2[[#This Row],[Session_Attendance]])-LEN(SUBSTITUTE(Table2[[#This Row],[Session_Attendance]],",",""))+1</f>
        <v>5</v>
      </c>
      <c r="Q1027" t="str" cm="1">
        <f t="array" ref="Q1027">_xlfn.IFS(AND(18&lt;=F1027,F1027&lt;=22),"Student",AND(23&lt;=F1027,F1027&lt;=30),"Early Career",AND(31&lt;=F1027,F1027&lt;=40),"Mid Career",TRUE,"Senior")</f>
        <v>Mid Career</v>
      </c>
      <c r="R1027" t="str" cm="1">
        <f t="array" ref="R1027">_xlfn.IFS(AND(0&lt;=J1027+K1027,J1027+K1027&lt;=5),"Low",AND(5&lt;=J1027+K1027,J1027+K1027&lt;=15),"Medium",TRUE,"High")</f>
        <v>High</v>
      </c>
    </row>
    <row r="1028" spans="1:18" x14ac:dyDescent="0.3">
      <c r="A1028" s="2" t="s">
        <v>4056</v>
      </c>
      <c r="B1028" s="5" t="str">
        <f>PROPER(online_course_student_data_1!B1028)</f>
        <v>William Lozano</v>
      </c>
      <c r="C1028" t="s">
        <v>4733</v>
      </c>
      <c r="D1028" s="5" t="s">
        <v>91</v>
      </c>
      <c r="E1028" s="5" t="s">
        <v>70</v>
      </c>
      <c r="F1028" s="6">
        <f>IF(OR(ISBLANK(online_course_student_data_1!F1028),online_course_student_data_1!F1028=0),FLOOR(AVERAGE(online_course_student_data_1!F:F),1),online_course_student_data_1!F1028)</f>
        <v>15</v>
      </c>
      <c r="G1028" s="1">
        <v>45498</v>
      </c>
      <c r="H1028" s="5" t="s">
        <v>49</v>
      </c>
      <c r="I1028" s="5" t="s">
        <v>35</v>
      </c>
      <c r="J1028" s="6">
        <f>IF(online_course_student_data_1!J1028&lt;1,online_course_student_data_1!J1028*100,online_course_student_data_1!J1028)</f>
        <v>87</v>
      </c>
      <c r="K1028">
        <f>IF(online_course_student_data_1!K1028&gt;10,online_course_student_data_1!K1028/60,online_course_student_data_1!K1028)</f>
        <v>1.5</v>
      </c>
      <c r="L1028" t="s">
        <v>36</v>
      </c>
      <c r="M1028" s="6">
        <f>IF(OR(ISBLANK(online_course_student_data_1!M1028),online_course_student_data_1!M1028&gt;5),MEDIAN(online_course_student_data_1!M:M),online_course_student_data_1!M1028)</f>
        <v>2</v>
      </c>
      <c r="N1028" s="5" t="str">
        <f>IF(AND(Table2[[#This Row],[Completed]]="Yes",Table2[[#This Row],[Feedback_Rating]]&gt;=4),"Yes","No")</f>
        <v>No</v>
      </c>
      <c r="O1028" t="s">
        <v>4058</v>
      </c>
      <c r="P1028">
        <f>LEN(Table2[[#This Row],[Session_Attendance]])-LEN(SUBSTITUTE(Table2[[#This Row],[Session_Attendance]],",",""))+1</f>
        <v>1</v>
      </c>
      <c r="Q1028" t="str" cm="1">
        <f t="array" ref="Q1028">_xlfn.IFS(AND(18&lt;=F1028,F1028&lt;=22),"Student",AND(23&lt;=F1028,F1028&lt;=30),"Early Career",AND(31&lt;=F1028,F1028&lt;=40),"Mid Career",TRUE,"Senior")</f>
        <v>Senior</v>
      </c>
      <c r="R1028" t="str" cm="1">
        <f t="array" ref="R1028">_xlfn.IFS(AND(0&lt;=J1028+K1028,J1028+K1028&lt;=5),"Low",AND(5&lt;=J1028+K1028,J1028+K1028&lt;=15),"Medium",TRUE,"High")</f>
        <v>High</v>
      </c>
    </row>
    <row r="1029" spans="1:18" x14ac:dyDescent="0.3">
      <c r="A1029" s="3" t="s">
        <v>4059</v>
      </c>
      <c r="B1029" s="5" t="str">
        <f>PROPER(online_course_student_data_1!B1029)</f>
        <v>Ryan Scott</v>
      </c>
      <c r="C1029" t="s">
        <v>4061</v>
      </c>
      <c r="D1029" s="5" t="s">
        <v>91</v>
      </c>
      <c r="E1029" s="5" t="s">
        <v>48</v>
      </c>
      <c r="F1029" s="6">
        <f>IF(OR(ISBLANK(online_course_student_data_1!F1029),online_course_student_data_1!F1029=0),FLOOR(AVERAGE(online_course_student_data_1!F:F),1),online_course_student_data_1!F1029)</f>
        <v>41</v>
      </c>
      <c r="G1029" s="1">
        <v>45188</v>
      </c>
      <c r="H1029" s="5" t="s">
        <v>43</v>
      </c>
      <c r="I1029" s="5" t="s">
        <v>20</v>
      </c>
      <c r="J1029" s="6">
        <f>IF(online_course_student_data_1!J1029&lt;1,online_course_student_data_1!J1029*100,online_course_student_data_1!J1029)</f>
        <v>60</v>
      </c>
      <c r="K1029">
        <f>IF(online_course_student_data_1!K1029&gt;10,online_course_student_data_1!K1029/60,online_course_student_data_1!K1029)</f>
        <v>1.5</v>
      </c>
      <c r="L1029" t="s">
        <v>29</v>
      </c>
      <c r="M1029" s="6">
        <f>IF(OR(ISBLANK(online_course_student_data_1!M1029),online_course_student_data_1!M1029&gt;5),MEDIAN(online_course_student_data_1!M:M),online_course_student_data_1!M1029)</f>
        <v>5</v>
      </c>
      <c r="N1029" s="5" t="str">
        <f>IF(AND(Table2[[#This Row],[Completed]]="Yes",Table2[[#This Row],[Feedback_Rating]]&gt;=4),"Yes","No")</f>
        <v>Yes</v>
      </c>
      <c r="O1029" t="s">
        <v>4062</v>
      </c>
      <c r="P1029">
        <f>LEN(Table2[[#This Row],[Session_Attendance]])-LEN(SUBSTITUTE(Table2[[#This Row],[Session_Attendance]],",",""))+1</f>
        <v>2</v>
      </c>
      <c r="Q1029" t="str" cm="1">
        <f t="array" ref="Q1029">_xlfn.IFS(AND(18&lt;=F1029,F1029&lt;=22),"Student",AND(23&lt;=F1029,F1029&lt;=30),"Early Career",AND(31&lt;=F1029,F1029&lt;=40),"Mid Career",TRUE,"Senior")</f>
        <v>Senior</v>
      </c>
      <c r="R1029" t="str" cm="1">
        <f t="array" ref="R1029">_xlfn.IFS(AND(0&lt;=J1029+K1029,J1029+K1029&lt;=5),"Low",AND(5&lt;=J1029+K1029,J1029+K1029&lt;=15),"Medium",TRUE,"High")</f>
        <v>High</v>
      </c>
    </row>
    <row r="1030" spans="1:18" x14ac:dyDescent="0.3">
      <c r="A1030" s="2" t="s">
        <v>4063</v>
      </c>
      <c r="B1030" s="5" t="str">
        <f>PROPER(online_course_student_data_1!B1030)</f>
        <v>Zachary Morrison</v>
      </c>
      <c r="C1030" t="s">
        <v>4065</v>
      </c>
      <c r="D1030" s="5" t="s">
        <v>91</v>
      </c>
      <c r="E1030" s="5" t="s">
        <v>42</v>
      </c>
      <c r="F1030" s="6">
        <f>IF(OR(ISBLANK(online_course_student_data_1!F1030),online_course_student_data_1!F1030=0),FLOOR(AVERAGE(online_course_student_data_1!F:F),1),online_course_student_data_1!F1030)</f>
        <v>15</v>
      </c>
      <c r="G1030" s="1">
        <v>45415</v>
      </c>
      <c r="H1030" s="5" t="s">
        <v>49</v>
      </c>
      <c r="I1030" s="5" t="s">
        <v>35</v>
      </c>
      <c r="J1030" s="6">
        <f>IF(online_course_student_data_1!J1030&lt;1,online_course_student_data_1!J1030*100,online_course_student_data_1!J1030)</f>
        <v>19</v>
      </c>
      <c r="K1030">
        <f>IF(online_course_student_data_1!K1030&gt;10,online_course_student_data_1!K1030/60,online_course_student_data_1!K1030)</f>
        <v>2</v>
      </c>
      <c r="L1030" t="s">
        <v>36</v>
      </c>
      <c r="M1030" s="6">
        <f>IF(OR(ISBLANK(online_course_student_data_1!M1030),online_course_student_data_1!M1030&gt;5),MEDIAN(online_course_student_data_1!M:M),online_course_student_data_1!M1030)</f>
        <v>4</v>
      </c>
      <c r="N1030" s="5" t="str">
        <f>IF(AND(Table2[[#This Row],[Completed]]="Yes",Table2[[#This Row],[Feedback_Rating]]&gt;=4),"Yes","No")</f>
        <v>No</v>
      </c>
      <c r="O1030" t="s">
        <v>4066</v>
      </c>
      <c r="P1030">
        <f>LEN(Table2[[#This Row],[Session_Attendance]])-LEN(SUBSTITUTE(Table2[[#This Row],[Session_Attendance]],",",""))+1</f>
        <v>8</v>
      </c>
      <c r="Q1030" t="str" cm="1">
        <f t="array" ref="Q1030">_xlfn.IFS(AND(18&lt;=F1030,F1030&lt;=22),"Student",AND(23&lt;=F1030,F1030&lt;=30),"Early Career",AND(31&lt;=F1030,F1030&lt;=40),"Mid Career",TRUE,"Senior")</f>
        <v>Senior</v>
      </c>
      <c r="R1030" t="str" cm="1">
        <f t="array" ref="R1030">_xlfn.IFS(AND(0&lt;=J1030+K1030,J1030+K1030&lt;=5),"Low",AND(5&lt;=J1030+K1030,J1030+K1030&lt;=15),"Medium",TRUE,"High")</f>
        <v>High</v>
      </c>
    </row>
    <row r="1031" spans="1:18" x14ac:dyDescent="0.3">
      <c r="A1031" s="3" t="s">
        <v>4067</v>
      </c>
      <c r="B1031" s="5" t="str">
        <f>PROPER(online_course_student_data_1!B1031)</f>
        <v>Diana Ramsey</v>
      </c>
      <c r="C1031" t="s">
        <v>4069</v>
      </c>
      <c r="D1031" s="5" t="s">
        <v>17</v>
      </c>
      <c r="E1031" s="5" t="s">
        <v>70</v>
      </c>
      <c r="F1031" s="6">
        <f>IF(OR(ISBLANK(online_course_student_data_1!F1031),online_course_student_data_1!F1031=0),FLOOR(AVERAGE(online_course_student_data_1!F:F),1),online_course_student_data_1!F1031)</f>
        <v>15</v>
      </c>
      <c r="G1031" s="1">
        <v>45329</v>
      </c>
      <c r="H1031" s="5" t="s">
        <v>34</v>
      </c>
      <c r="I1031" s="5" t="s">
        <v>35</v>
      </c>
      <c r="J1031" s="6">
        <f>IF(online_course_student_data_1!J1031&lt;1,online_course_student_data_1!J1031*100,online_course_student_data_1!J1031)</f>
        <v>38</v>
      </c>
      <c r="K1031">
        <f>IF(online_course_student_data_1!K1031&gt;10,online_course_student_data_1!K1031/60,online_course_student_data_1!K1031)</f>
        <v>1</v>
      </c>
      <c r="L1031" t="s">
        <v>36</v>
      </c>
      <c r="M1031" s="6">
        <f>IF(OR(ISBLANK(online_course_student_data_1!M1031),online_course_student_data_1!M1031&gt;5),MEDIAN(online_course_student_data_1!M:M),online_course_student_data_1!M1031)</f>
        <v>2</v>
      </c>
      <c r="N1031" s="5" t="str">
        <f>IF(AND(Table2[[#This Row],[Completed]]="Yes",Table2[[#This Row],[Feedback_Rating]]&gt;=4),"Yes","No")</f>
        <v>No</v>
      </c>
      <c r="O1031" t="s">
        <v>4070</v>
      </c>
      <c r="P1031">
        <f>LEN(Table2[[#This Row],[Session_Attendance]])-LEN(SUBSTITUTE(Table2[[#This Row],[Session_Attendance]],",",""))+1</f>
        <v>6</v>
      </c>
      <c r="Q1031" t="str" cm="1">
        <f t="array" ref="Q1031">_xlfn.IFS(AND(18&lt;=F1031,F1031&lt;=22),"Student",AND(23&lt;=F1031,F1031&lt;=30),"Early Career",AND(31&lt;=F1031,F1031&lt;=40),"Mid Career",TRUE,"Senior")</f>
        <v>Senior</v>
      </c>
      <c r="R1031" t="str" cm="1">
        <f t="array" ref="R1031">_xlfn.IFS(AND(0&lt;=J1031+K1031,J1031+K1031&lt;=5),"Low",AND(5&lt;=J1031+K1031,J1031+K1031&lt;=15),"Medium",TRUE,"High")</f>
        <v>High</v>
      </c>
    </row>
    <row r="1032" spans="1:18" x14ac:dyDescent="0.3">
      <c r="A1032" s="2" t="s">
        <v>4071</v>
      </c>
      <c r="B1032" s="5" t="str">
        <f>PROPER(online_course_student_data_1!B1032)</f>
        <v>Robert Sanchez</v>
      </c>
      <c r="C1032" t="s">
        <v>4073</v>
      </c>
      <c r="D1032" s="5" t="s">
        <v>91</v>
      </c>
      <c r="E1032" s="5" t="s">
        <v>48</v>
      </c>
      <c r="F1032" s="6">
        <f>IF(OR(ISBLANK(online_course_student_data_1!F1032),online_course_student_data_1!F1032=0),FLOOR(AVERAGE(online_course_student_data_1!F:F),1),online_course_student_data_1!F1032)</f>
        <v>15</v>
      </c>
      <c r="G1032" s="1">
        <v>45048</v>
      </c>
      <c r="H1032" s="5" t="s">
        <v>55</v>
      </c>
      <c r="I1032" s="5" t="s">
        <v>56</v>
      </c>
      <c r="J1032" s="6">
        <f>IF(online_course_student_data_1!J1032&lt;1,online_course_student_data_1!J1032*100,online_course_student_data_1!J1032)</f>
        <v>49</v>
      </c>
      <c r="K1032">
        <f>IF(online_course_student_data_1!K1032&gt;10,online_course_student_data_1!K1032/60,online_course_student_data_1!K1032)</f>
        <v>1</v>
      </c>
      <c r="L1032" t="s">
        <v>36</v>
      </c>
      <c r="M1032" s="6">
        <f>IF(OR(ISBLANK(online_course_student_data_1!M1032),online_course_student_data_1!M1032&gt;5),MEDIAN(online_course_student_data_1!M:M),online_course_student_data_1!M1032)</f>
        <v>4</v>
      </c>
      <c r="N1032" s="5" t="str">
        <f>IF(AND(Table2[[#This Row],[Completed]]="Yes",Table2[[#This Row],[Feedback_Rating]]&gt;=4),"Yes","No")</f>
        <v>No</v>
      </c>
      <c r="O1032" t="s">
        <v>4074</v>
      </c>
      <c r="P1032">
        <f>LEN(Table2[[#This Row],[Session_Attendance]])-LEN(SUBSTITUTE(Table2[[#This Row],[Session_Attendance]],",",""))+1</f>
        <v>8</v>
      </c>
      <c r="Q1032" t="str" cm="1">
        <f t="array" ref="Q1032">_xlfn.IFS(AND(18&lt;=F1032,F1032&lt;=22),"Student",AND(23&lt;=F1032,F1032&lt;=30),"Early Career",AND(31&lt;=F1032,F1032&lt;=40),"Mid Career",TRUE,"Senior")</f>
        <v>Senior</v>
      </c>
      <c r="R1032" t="str" cm="1">
        <f t="array" ref="R1032">_xlfn.IFS(AND(0&lt;=J1032+K1032,J1032+K1032&lt;=5),"Low",AND(5&lt;=J1032+K1032,J1032+K1032&lt;=15),"Medium",TRUE,"High")</f>
        <v>High</v>
      </c>
    </row>
    <row r="1033" spans="1:18" x14ac:dyDescent="0.3">
      <c r="A1033" s="3" t="s">
        <v>4075</v>
      </c>
      <c r="B1033" s="5" t="str">
        <f>PROPER(online_course_student_data_1!B1033)</f>
        <v>Joseph Schaefer</v>
      </c>
      <c r="C1033" t="s">
        <v>4077</v>
      </c>
      <c r="D1033" s="5" t="s">
        <v>91</v>
      </c>
      <c r="E1033" s="5" t="s">
        <v>26</v>
      </c>
      <c r="F1033" s="6">
        <f>IF(OR(ISBLANK(online_course_student_data_1!F1033),online_course_student_data_1!F1033=0),FLOOR(AVERAGE(online_course_student_data_1!F:F),1),online_course_student_data_1!F1033)</f>
        <v>15</v>
      </c>
      <c r="G1033" s="1">
        <v>45415</v>
      </c>
      <c r="H1033" s="5" t="s">
        <v>141</v>
      </c>
      <c r="I1033" s="5" t="s">
        <v>142</v>
      </c>
      <c r="J1033" s="6">
        <f>IF(online_course_student_data_1!J1033&lt;1,online_course_student_data_1!J1033*100,online_course_student_data_1!J1033)</f>
        <v>79</v>
      </c>
      <c r="K1033">
        <f>IF(online_course_student_data_1!K1033&gt;10,online_course_student_data_1!K1033/60,online_course_student_data_1!K1033)</f>
        <v>1</v>
      </c>
      <c r="L1033" t="s">
        <v>36</v>
      </c>
      <c r="M1033" s="6">
        <f>IF(OR(ISBLANK(online_course_student_data_1!M1033),online_course_student_data_1!M1033&gt;5),MEDIAN(online_course_student_data_1!M:M),online_course_student_data_1!M1033)</f>
        <v>3</v>
      </c>
      <c r="N1033" s="5" t="str">
        <f>IF(AND(Table2[[#This Row],[Completed]]="Yes",Table2[[#This Row],[Feedback_Rating]]&gt;=4),"Yes","No")</f>
        <v>No</v>
      </c>
      <c r="O1033" t="s">
        <v>4078</v>
      </c>
      <c r="P1033">
        <f>LEN(Table2[[#This Row],[Session_Attendance]])-LEN(SUBSTITUTE(Table2[[#This Row],[Session_Attendance]],",",""))+1</f>
        <v>4</v>
      </c>
      <c r="Q1033" t="str" cm="1">
        <f t="array" ref="Q1033">_xlfn.IFS(AND(18&lt;=F1033,F1033&lt;=22),"Student",AND(23&lt;=F1033,F1033&lt;=30),"Early Career",AND(31&lt;=F1033,F1033&lt;=40),"Mid Career",TRUE,"Senior")</f>
        <v>Senior</v>
      </c>
      <c r="R1033" t="str" cm="1">
        <f t="array" ref="R1033">_xlfn.IFS(AND(0&lt;=J1033+K1033,J1033+K1033&lt;=5),"Low",AND(5&lt;=J1033+K1033,J1033+K1033&lt;=15),"Medium",TRUE,"High")</f>
        <v>High</v>
      </c>
    </row>
    <row r="1034" spans="1:18" x14ac:dyDescent="0.3">
      <c r="A1034" s="2" t="s">
        <v>4079</v>
      </c>
      <c r="B1034" s="5" t="str">
        <f>PROPER(online_course_student_data_1!B1034)</f>
        <v>Heather Chambers</v>
      </c>
      <c r="C1034" t="s">
        <v>4081</v>
      </c>
      <c r="D1034" s="5" t="s">
        <v>17</v>
      </c>
      <c r="E1034" s="5" t="s">
        <v>26</v>
      </c>
      <c r="F1034" s="6">
        <f>IF(OR(ISBLANK(online_course_student_data_1!F1034),online_course_student_data_1!F1034=0),FLOOR(AVERAGE(online_course_student_data_1!F:F),1),online_course_student_data_1!F1034)</f>
        <v>35</v>
      </c>
      <c r="G1034" s="1">
        <v>44811</v>
      </c>
      <c r="H1034" s="5" t="s">
        <v>152</v>
      </c>
      <c r="I1034" s="5" t="s">
        <v>56</v>
      </c>
      <c r="J1034" s="6">
        <f>IF(online_course_student_data_1!J1034&lt;1,online_course_student_data_1!J1034*100,online_course_student_data_1!J1034)</f>
        <v>99</v>
      </c>
      <c r="K1034">
        <f>IF(online_course_student_data_1!K1034&gt;10,online_course_student_data_1!K1034/60,online_course_student_data_1!K1034)</f>
        <v>2</v>
      </c>
      <c r="L1034" t="s">
        <v>29</v>
      </c>
      <c r="M1034" s="6">
        <f>IF(OR(ISBLANK(online_course_student_data_1!M1034),online_course_student_data_1!M1034&gt;5),MEDIAN(online_course_student_data_1!M:M),online_course_student_data_1!M1034)</f>
        <v>4</v>
      </c>
      <c r="N1034" s="5" t="str">
        <f>IF(AND(Table2[[#This Row],[Completed]]="Yes",Table2[[#This Row],[Feedback_Rating]]&gt;=4),"Yes","No")</f>
        <v>Yes</v>
      </c>
      <c r="O1034" t="s">
        <v>4082</v>
      </c>
      <c r="P1034">
        <f>LEN(Table2[[#This Row],[Session_Attendance]])-LEN(SUBSTITUTE(Table2[[#This Row],[Session_Attendance]],",",""))+1</f>
        <v>8</v>
      </c>
      <c r="Q1034" t="str" cm="1">
        <f t="array" ref="Q1034">_xlfn.IFS(AND(18&lt;=F1034,F1034&lt;=22),"Student",AND(23&lt;=F1034,F1034&lt;=30),"Early Career",AND(31&lt;=F1034,F1034&lt;=40),"Mid Career",TRUE,"Senior")</f>
        <v>Mid Career</v>
      </c>
      <c r="R1034" t="str" cm="1">
        <f t="array" ref="R1034">_xlfn.IFS(AND(0&lt;=J1034+K1034,J1034+K1034&lt;=5),"Low",AND(5&lt;=J1034+K1034,J1034+K1034&lt;=15),"Medium",TRUE,"High")</f>
        <v>High</v>
      </c>
    </row>
    <row r="1035" spans="1:18" x14ac:dyDescent="0.3">
      <c r="A1035" s="3" t="s">
        <v>4083</v>
      </c>
      <c r="B1035" s="5" t="str">
        <f>PROPER(online_course_student_data_1!B1035)</f>
        <v>Kelly Bentley</v>
      </c>
      <c r="C1035" t="s">
        <v>4085</v>
      </c>
      <c r="D1035" s="5" t="s">
        <v>91</v>
      </c>
      <c r="E1035" s="5" t="s">
        <v>70</v>
      </c>
      <c r="F1035" s="6">
        <f>IF(OR(ISBLANK(online_course_student_data_1!F1035),online_course_student_data_1!F1035=0),FLOOR(AVERAGE(online_course_student_data_1!F:F),1),online_course_student_data_1!F1035)</f>
        <v>36</v>
      </c>
      <c r="G1035" s="1">
        <v>45663</v>
      </c>
      <c r="H1035" s="5" t="s">
        <v>152</v>
      </c>
      <c r="I1035" s="5" t="s">
        <v>56</v>
      </c>
      <c r="J1035" s="6">
        <f>IF(online_course_student_data_1!J1035&lt;1,online_course_student_data_1!J1035*100,online_course_student_data_1!J1035)</f>
        <v>49</v>
      </c>
      <c r="K1035">
        <f>IF(online_course_student_data_1!K1035&gt;10,online_course_student_data_1!K1035/60,online_course_student_data_1!K1035)</f>
        <v>1.5</v>
      </c>
      <c r="L1035" t="s">
        <v>29</v>
      </c>
      <c r="M1035" s="6">
        <f>IF(OR(ISBLANK(online_course_student_data_1!M1035),online_course_student_data_1!M1035&gt;5),MEDIAN(online_course_student_data_1!M:M),online_course_student_data_1!M1035)</f>
        <v>5</v>
      </c>
      <c r="N1035" s="5" t="str">
        <f>IF(AND(Table2[[#This Row],[Completed]]="Yes",Table2[[#This Row],[Feedback_Rating]]&gt;=4),"Yes","No")</f>
        <v>Yes</v>
      </c>
      <c r="O1035" t="s">
        <v>2246</v>
      </c>
      <c r="P1035">
        <f>LEN(Table2[[#This Row],[Session_Attendance]])-LEN(SUBSTITUTE(Table2[[#This Row],[Session_Attendance]],",",""))+1</f>
        <v>8</v>
      </c>
      <c r="Q1035" t="str" cm="1">
        <f t="array" ref="Q1035">_xlfn.IFS(AND(18&lt;=F1035,F1035&lt;=22),"Student",AND(23&lt;=F1035,F1035&lt;=30),"Early Career",AND(31&lt;=F1035,F1035&lt;=40),"Mid Career",TRUE,"Senior")</f>
        <v>Mid Career</v>
      </c>
      <c r="R1035" t="str" cm="1">
        <f t="array" ref="R1035">_xlfn.IFS(AND(0&lt;=J1035+K1035,J1035+K1035&lt;=5),"Low",AND(5&lt;=J1035+K1035,J1035+K1035&lt;=15),"Medium",TRUE,"High")</f>
        <v>High</v>
      </c>
    </row>
    <row r="1036" spans="1:18" x14ac:dyDescent="0.3">
      <c r="A1036" s="2" t="s">
        <v>4086</v>
      </c>
      <c r="B1036" s="5" t="str">
        <f>PROPER(online_course_student_data_1!B1036)</f>
        <v>Monica Atkinson</v>
      </c>
      <c r="C1036" t="s">
        <v>4088</v>
      </c>
      <c r="D1036" s="5" t="s">
        <v>91</v>
      </c>
      <c r="E1036" s="5" t="s">
        <v>70</v>
      </c>
      <c r="F1036" s="6">
        <f>IF(OR(ISBLANK(online_course_student_data_1!F1036),online_course_student_data_1!F1036=0),FLOOR(AVERAGE(online_course_student_data_1!F:F),1),online_course_student_data_1!F1036)</f>
        <v>43</v>
      </c>
      <c r="G1036" s="1">
        <v>45169</v>
      </c>
      <c r="H1036" s="5" t="s">
        <v>152</v>
      </c>
      <c r="I1036" s="5" t="s">
        <v>56</v>
      </c>
      <c r="J1036" s="6">
        <f>IF(online_course_student_data_1!J1036&lt;1,online_course_student_data_1!J1036*100,online_course_student_data_1!J1036)</f>
        <v>97</v>
      </c>
      <c r="K1036">
        <f>IF(online_course_student_data_1!K1036&gt;10,online_course_student_data_1!K1036/60,online_course_student_data_1!K1036)</f>
        <v>2</v>
      </c>
      <c r="L1036" t="s">
        <v>29</v>
      </c>
      <c r="M1036" s="6">
        <f>IF(OR(ISBLANK(online_course_student_data_1!M1036),online_course_student_data_1!M1036&gt;5),MEDIAN(online_course_student_data_1!M:M),online_course_student_data_1!M1036)</f>
        <v>5</v>
      </c>
      <c r="N1036" s="5" t="str">
        <f>IF(AND(Table2[[#This Row],[Completed]]="Yes",Table2[[#This Row],[Feedback_Rating]]&gt;=4),"Yes","No")</f>
        <v>Yes</v>
      </c>
      <c r="O1036" t="s">
        <v>4089</v>
      </c>
      <c r="P1036">
        <f>LEN(Table2[[#This Row],[Session_Attendance]])-LEN(SUBSTITUTE(Table2[[#This Row],[Session_Attendance]],",",""))+1</f>
        <v>3</v>
      </c>
      <c r="Q1036" t="str" cm="1">
        <f t="array" ref="Q1036">_xlfn.IFS(AND(18&lt;=F1036,F1036&lt;=22),"Student",AND(23&lt;=F1036,F1036&lt;=30),"Early Career",AND(31&lt;=F1036,F1036&lt;=40),"Mid Career",TRUE,"Senior")</f>
        <v>Senior</v>
      </c>
      <c r="R1036" t="str" cm="1">
        <f t="array" ref="R1036">_xlfn.IFS(AND(0&lt;=J1036+K1036,J1036+K1036&lt;=5),"Low",AND(5&lt;=J1036+K1036,J1036+K1036&lt;=15),"Medium",TRUE,"High")</f>
        <v>High</v>
      </c>
    </row>
    <row r="1037" spans="1:18" x14ac:dyDescent="0.3">
      <c r="A1037" s="3" t="s">
        <v>4090</v>
      </c>
      <c r="B1037" s="5" t="str">
        <f>PROPER(online_course_student_data_1!B1037)</f>
        <v>William Baker</v>
      </c>
      <c r="C1037" t="s">
        <v>4092</v>
      </c>
      <c r="D1037" s="5" t="s">
        <v>91</v>
      </c>
      <c r="E1037" s="5" t="s">
        <v>70</v>
      </c>
      <c r="F1037" s="6">
        <f>IF(OR(ISBLANK(online_course_student_data_1!F1037),online_course_student_data_1!F1037=0),FLOOR(AVERAGE(online_course_student_data_1!F:F),1),online_course_student_data_1!F1037)</f>
        <v>15</v>
      </c>
      <c r="G1037" s="1">
        <v>45087</v>
      </c>
      <c r="H1037" s="5" t="s">
        <v>294</v>
      </c>
      <c r="I1037" s="5" t="s">
        <v>20</v>
      </c>
      <c r="J1037" s="6">
        <f>IF(online_course_student_data_1!J1037&lt;1,online_course_student_data_1!J1037*100,online_course_student_data_1!J1037)</f>
        <v>45</v>
      </c>
      <c r="K1037">
        <f>IF(online_course_student_data_1!K1037&gt;10,online_course_student_data_1!K1037/60,online_course_student_data_1!K1037)</f>
        <v>2</v>
      </c>
      <c r="L1037" t="s">
        <v>29</v>
      </c>
      <c r="M1037" s="6">
        <f>IF(OR(ISBLANK(online_course_student_data_1!M1037),online_course_student_data_1!M1037&gt;5),MEDIAN(online_course_student_data_1!M:M),online_course_student_data_1!M1037)</f>
        <v>2</v>
      </c>
      <c r="N1037" s="5" t="str">
        <f>IF(AND(Table2[[#This Row],[Completed]]="Yes",Table2[[#This Row],[Feedback_Rating]]&gt;=4),"Yes","No")</f>
        <v>No</v>
      </c>
      <c r="O1037" t="s">
        <v>4093</v>
      </c>
      <c r="P1037">
        <f>LEN(Table2[[#This Row],[Session_Attendance]])-LEN(SUBSTITUTE(Table2[[#This Row],[Session_Attendance]],",",""))+1</f>
        <v>2</v>
      </c>
      <c r="Q1037" t="str" cm="1">
        <f t="array" ref="Q1037">_xlfn.IFS(AND(18&lt;=F1037,F1037&lt;=22),"Student",AND(23&lt;=F1037,F1037&lt;=30),"Early Career",AND(31&lt;=F1037,F1037&lt;=40),"Mid Career",TRUE,"Senior")</f>
        <v>Senior</v>
      </c>
      <c r="R1037" t="str" cm="1">
        <f t="array" ref="R1037">_xlfn.IFS(AND(0&lt;=J1037+K1037,J1037+K1037&lt;=5),"Low",AND(5&lt;=J1037+K1037,J1037+K1037&lt;=15),"Medium",TRUE,"High")</f>
        <v>High</v>
      </c>
    </row>
    <row r="1038" spans="1:18" x14ac:dyDescent="0.3">
      <c r="A1038" s="2" t="s">
        <v>4094</v>
      </c>
      <c r="B1038" s="5" t="str">
        <f>PROPER(online_course_student_data_1!B1038)</f>
        <v>Natalie Huff</v>
      </c>
      <c r="C1038" t="s">
        <v>4096</v>
      </c>
      <c r="D1038" s="5" t="s">
        <v>91</v>
      </c>
      <c r="E1038" s="5" t="s">
        <v>48</v>
      </c>
      <c r="F1038" s="6">
        <f>IF(OR(ISBLANK(online_course_student_data_1!F1038),online_course_student_data_1!F1038=0),FLOOR(AVERAGE(online_course_student_data_1!F:F),1),online_course_student_data_1!F1038)</f>
        <v>31</v>
      </c>
      <c r="G1038" s="1">
        <v>45434</v>
      </c>
      <c r="H1038" s="5" t="s">
        <v>55</v>
      </c>
      <c r="I1038" s="5" t="s">
        <v>56</v>
      </c>
      <c r="J1038" s="6">
        <f>IF(online_course_student_data_1!J1038&lt;1,online_course_student_data_1!J1038*100,online_course_student_data_1!J1038)</f>
        <v>38</v>
      </c>
      <c r="K1038">
        <f>IF(online_course_student_data_1!K1038&gt;10,online_course_student_data_1!K1038/60,online_course_student_data_1!K1038)</f>
        <v>1</v>
      </c>
      <c r="L1038" t="s">
        <v>29</v>
      </c>
      <c r="M1038" s="6">
        <f>IF(OR(ISBLANK(online_course_student_data_1!M1038),online_course_student_data_1!M1038&gt;5),MEDIAN(online_course_student_data_1!M:M),online_course_student_data_1!M1038)</f>
        <v>1</v>
      </c>
      <c r="N1038" s="5" t="str">
        <f>IF(AND(Table2[[#This Row],[Completed]]="Yes",Table2[[#This Row],[Feedback_Rating]]&gt;=4),"Yes","No")</f>
        <v>No</v>
      </c>
      <c r="O1038" t="s">
        <v>4097</v>
      </c>
      <c r="P1038">
        <f>LEN(Table2[[#This Row],[Session_Attendance]])-LEN(SUBSTITUTE(Table2[[#This Row],[Session_Attendance]],",",""))+1</f>
        <v>6</v>
      </c>
      <c r="Q1038" t="str" cm="1">
        <f t="array" ref="Q1038">_xlfn.IFS(AND(18&lt;=F1038,F1038&lt;=22),"Student",AND(23&lt;=F1038,F1038&lt;=30),"Early Career",AND(31&lt;=F1038,F1038&lt;=40),"Mid Career",TRUE,"Senior")</f>
        <v>Mid Career</v>
      </c>
      <c r="R1038" t="str" cm="1">
        <f t="array" ref="R1038">_xlfn.IFS(AND(0&lt;=J1038+K1038,J1038+K1038&lt;=5),"Low",AND(5&lt;=J1038+K1038,J1038+K1038&lt;=15),"Medium",TRUE,"High")</f>
        <v>High</v>
      </c>
    </row>
    <row r="1039" spans="1:18" x14ac:dyDescent="0.3">
      <c r="A1039" s="3" t="s">
        <v>4098</v>
      </c>
      <c r="B1039" s="5" t="str">
        <f>PROPER(online_course_student_data_1!B1039)</f>
        <v>Robert Huang</v>
      </c>
      <c r="C1039" t="s">
        <v>4100</v>
      </c>
      <c r="D1039" s="5" t="s">
        <v>91</v>
      </c>
      <c r="E1039" s="5" t="s">
        <v>48</v>
      </c>
      <c r="F1039" s="6">
        <f>IF(OR(ISBLANK(online_course_student_data_1!F1039),online_course_student_data_1!F1039=0),FLOOR(AVERAGE(online_course_student_data_1!F:F),1),online_course_student_data_1!F1039)</f>
        <v>21</v>
      </c>
      <c r="G1039" s="1">
        <v>44972</v>
      </c>
      <c r="H1039" s="5" t="s">
        <v>152</v>
      </c>
      <c r="I1039" s="5" t="s">
        <v>56</v>
      </c>
      <c r="J1039" s="6">
        <f>IF(online_course_student_data_1!J1039&lt;1,online_course_student_data_1!J1039*100,online_course_student_data_1!J1039)</f>
        <v>88</v>
      </c>
      <c r="K1039">
        <f>IF(online_course_student_data_1!K1039&gt;10,online_course_student_data_1!K1039/60,online_course_student_data_1!K1039)</f>
        <v>1</v>
      </c>
      <c r="L1039" t="s">
        <v>36</v>
      </c>
      <c r="M1039" s="6">
        <f>IF(OR(ISBLANK(online_course_student_data_1!M1039),online_course_student_data_1!M1039&gt;5),MEDIAN(online_course_student_data_1!M:M),online_course_student_data_1!M1039)</f>
        <v>4</v>
      </c>
      <c r="N1039" s="5" t="str">
        <f>IF(AND(Table2[[#This Row],[Completed]]="Yes",Table2[[#This Row],[Feedback_Rating]]&gt;=4),"Yes","No")</f>
        <v>No</v>
      </c>
      <c r="O1039" t="s">
        <v>4101</v>
      </c>
      <c r="P1039">
        <f>LEN(Table2[[#This Row],[Session_Attendance]])-LEN(SUBSTITUTE(Table2[[#This Row],[Session_Attendance]],",",""))+1</f>
        <v>8</v>
      </c>
      <c r="Q1039" t="str" cm="1">
        <f t="array" ref="Q1039">_xlfn.IFS(AND(18&lt;=F1039,F1039&lt;=22),"Student",AND(23&lt;=F1039,F1039&lt;=30),"Early Career",AND(31&lt;=F1039,F1039&lt;=40),"Mid Career",TRUE,"Senior")</f>
        <v>Student</v>
      </c>
      <c r="R1039" t="str" cm="1">
        <f t="array" ref="R1039">_xlfn.IFS(AND(0&lt;=J1039+K1039,J1039+K1039&lt;=5),"Low",AND(5&lt;=J1039+K1039,J1039+K1039&lt;=15),"Medium",TRUE,"High")</f>
        <v>High</v>
      </c>
    </row>
    <row r="1040" spans="1:18" x14ac:dyDescent="0.3">
      <c r="A1040" s="2" t="s">
        <v>4102</v>
      </c>
      <c r="B1040" s="5" t="str">
        <f>PROPER(online_course_student_data_1!B1040)</f>
        <v>Christina Davis</v>
      </c>
      <c r="C1040" t="s">
        <v>4104</v>
      </c>
      <c r="D1040" s="5" t="s">
        <v>17</v>
      </c>
      <c r="E1040" s="5" t="s">
        <v>48</v>
      </c>
      <c r="F1040" s="6">
        <f>IF(OR(ISBLANK(online_course_student_data_1!F1040),online_course_student_data_1!F1040=0),FLOOR(AVERAGE(online_course_student_data_1!F:F),1),online_course_student_data_1!F1040)</f>
        <v>32</v>
      </c>
      <c r="G1040" s="1">
        <v>45527</v>
      </c>
      <c r="H1040" s="5" t="s">
        <v>55</v>
      </c>
      <c r="I1040" s="5" t="s">
        <v>56</v>
      </c>
      <c r="J1040" s="6">
        <f>IF(online_course_student_data_1!J1040&lt;1,online_course_student_data_1!J1040*100,online_course_student_data_1!J1040)</f>
        <v>75</v>
      </c>
      <c r="K1040">
        <f>IF(online_course_student_data_1!K1040&gt;10,online_course_student_data_1!K1040/60,online_course_student_data_1!K1040)</f>
        <v>1.5</v>
      </c>
      <c r="L1040" t="s">
        <v>36</v>
      </c>
      <c r="M1040" s="6">
        <f>IF(OR(ISBLANK(online_course_student_data_1!M1040),online_course_student_data_1!M1040&gt;5),MEDIAN(online_course_student_data_1!M:M),online_course_student_data_1!M1040)</f>
        <v>4</v>
      </c>
      <c r="N1040" s="5" t="str">
        <f>IF(AND(Table2[[#This Row],[Completed]]="Yes",Table2[[#This Row],[Feedback_Rating]]&gt;=4),"Yes","No")</f>
        <v>No</v>
      </c>
      <c r="O1040" t="s">
        <v>4105</v>
      </c>
      <c r="P1040">
        <f>LEN(Table2[[#This Row],[Session_Attendance]])-LEN(SUBSTITUTE(Table2[[#This Row],[Session_Attendance]],",",""))+1</f>
        <v>8</v>
      </c>
      <c r="Q1040" t="str" cm="1">
        <f t="array" ref="Q1040">_xlfn.IFS(AND(18&lt;=F1040,F1040&lt;=22),"Student",AND(23&lt;=F1040,F1040&lt;=30),"Early Career",AND(31&lt;=F1040,F1040&lt;=40),"Mid Career",TRUE,"Senior")</f>
        <v>Mid Career</v>
      </c>
      <c r="R1040" t="str" cm="1">
        <f t="array" ref="R1040">_xlfn.IFS(AND(0&lt;=J1040+K1040,J1040+K1040&lt;=5),"Low",AND(5&lt;=J1040+K1040,J1040+K1040&lt;=15),"Medium",TRUE,"High")</f>
        <v>High</v>
      </c>
    </row>
    <row r="1041" spans="1:18" x14ac:dyDescent="0.3">
      <c r="A1041" s="3" t="s">
        <v>4106</v>
      </c>
      <c r="B1041" s="5" t="str">
        <f>PROPER(online_course_student_data_1!B1041)</f>
        <v>Nancy Walter</v>
      </c>
      <c r="C1041" t="s">
        <v>4108</v>
      </c>
      <c r="D1041" s="5" t="s">
        <v>91</v>
      </c>
      <c r="E1041" s="5" t="s">
        <v>48</v>
      </c>
      <c r="F1041" s="6">
        <f>IF(OR(ISBLANK(online_course_student_data_1!F1041),online_course_student_data_1!F1041=0),FLOOR(AVERAGE(online_course_student_data_1!F:F),1),online_course_student_data_1!F1041)</f>
        <v>15</v>
      </c>
      <c r="G1041" s="1">
        <v>45274</v>
      </c>
      <c r="H1041" s="5" t="s">
        <v>65</v>
      </c>
      <c r="I1041" s="5" t="s">
        <v>28</v>
      </c>
      <c r="J1041" s="6">
        <f>IF(online_course_student_data_1!J1041&lt;1,online_course_student_data_1!J1041*100,online_course_student_data_1!J1041)</f>
        <v>8</v>
      </c>
      <c r="K1041">
        <f>IF(online_course_student_data_1!K1041&gt;10,online_course_student_data_1!K1041/60,online_course_student_data_1!K1041)</f>
        <v>1.5</v>
      </c>
      <c r="L1041" t="s">
        <v>36</v>
      </c>
      <c r="M1041" s="6">
        <f>IF(OR(ISBLANK(online_course_student_data_1!M1041),online_course_student_data_1!M1041&gt;5),MEDIAN(online_course_student_data_1!M:M),online_course_student_data_1!M1041)</f>
        <v>2</v>
      </c>
      <c r="N1041" s="5" t="str">
        <f>IF(AND(Table2[[#This Row],[Completed]]="Yes",Table2[[#This Row],[Feedback_Rating]]&gt;=4),"Yes","No")</f>
        <v>No</v>
      </c>
      <c r="O1041" t="s">
        <v>4109</v>
      </c>
      <c r="P1041">
        <f>LEN(Table2[[#This Row],[Session_Attendance]])-LEN(SUBSTITUTE(Table2[[#This Row],[Session_Attendance]],",",""))+1</f>
        <v>6</v>
      </c>
      <c r="Q1041" t="str" cm="1">
        <f t="array" ref="Q1041">_xlfn.IFS(AND(18&lt;=F1041,F1041&lt;=22),"Student",AND(23&lt;=F1041,F1041&lt;=30),"Early Career",AND(31&lt;=F1041,F1041&lt;=40),"Mid Career",TRUE,"Senior")</f>
        <v>Senior</v>
      </c>
      <c r="R1041" t="str" cm="1">
        <f t="array" ref="R1041">_xlfn.IFS(AND(0&lt;=J1041+K1041,J1041+K1041&lt;=5),"Low",AND(5&lt;=J1041+K1041,J1041+K1041&lt;=15),"Medium",TRUE,"High")</f>
        <v>Medium</v>
      </c>
    </row>
    <row r="1042" spans="1:18" x14ac:dyDescent="0.3">
      <c r="A1042" s="2" t="s">
        <v>4110</v>
      </c>
      <c r="B1042" s="5" t="str">
        <f>PROPER(online_course_student_data_1!B1042)</f>
        <v>Johnny Whitaker</v>
      </c>
      <c r="C1042" t="s">
        <v>4112</v>
      </c>
      <c r="D1042" s="5" t="s">
        <v>91</v>
      </c>
      <c r="E1042" s="5" t="s">
        <v>26</v>
      </c>
      <c r="F1042" s="6">
        <f>IF(OR(ISBLANK(online_course_student_data_1!F1042),online_course_student_data_1!F1042=0),FLOOR(AVERAGE(online_course_student_data_1!F:F),1),online_course_student_data_1!F1042)</f>
        <v>15</v>
      </c>
      <c r="G1042" s="1">
        <v>45039</v>
      </c>
      <c r="H1042" s="5" t="s">
        <v>49</v>
      </c>
      <c r="I1042" s="5" t="s">
        <v>35</v>
      </c>
      <c r="J1042" s="6">
        <f>IF(online_course_student_data_1!J1042&lt;1,online_course_student_data_1!J1042*100,online_course_student_data_1!J1042)</f>
        <v>63</v>
      </c>
      <c r="K1042">
        <f>IF(online_course_student_data_1!K1042&gt;10,online_course_student_data_1!K1042/60,online_course_student_data_1!K1042)</f>
        <v>2</v>
      </c>
      <c r="L1042" t="s">
        <v>29</v>
      </c>
      <c r="M1042" s="6">
        <f>IF(OR(ISBLANK(online_course_student_data_1!M1042),online_course_student_data_1!M1042&gt;5),MEDIAN(online_course_student_data_1!M:M),online_course_student_data_1!M1042)</f>
        <v>1</v>
      </c>
      <c r="N1042" s="5" t="str">
        <f>IF(AND(Table2[[#This Row],[Completed]]="Yes",Table2[[#This Row],[Feedback_Rating]]&gt;=4),"Yes","No")</f>
        <v>No</v>
      </c>
      <c r="O1042" t="s">
        <v>4113</v>
      </c>
      <c r="P1042">
        <f>LEN(Table2[[#This Row],[Session_Attendance]])-LEN(SUBSTITUTE(Table2[[#This Row],[Session_Attendance]],",",""))+1</f>
        <v>2</v>
      </c>
      <c r="Q1042" t="str" cm="1">
        <f t="array" ref="Q1042">_xlfn.IFS(AND(18&lt;=F1042,F1042&lt;=22),"Student",AND(23&lt;=F1042,F1042&lt;=30),"Early Career",AND(31&lt;=F1042,F1042&lt;=40),"Mid Career",TRUE,"Senior")</f>
        <v>Senior</v>
      </c>
      <c r="R1042" t="str" cm="1">
        <f t="array" ref="R1042">_xlfn.IFS(AND(0&lt;=J1042+K1042,J1042+K1042&lt;=5),"Low",AND(5&lt;=J1042+K1042,J1042+K1042&lt;=15),"Medium",TRUE,"High")</f>
        <v>High</v>
      </c>
    </row>
    <row r="1043" spans="1:18" x14ac:dyDescent="0.3">
      <c r="A1043" s="3" t="s">
        <v>4114</v>
      </c>
      <c r="B1043" s="5" t="str">
        <f>PROPER(online_course_student_data_1!B1043)</f>
        <v>Justin Murillo</v>
      </c>
      <c r="C1043" t="s">
        <v>4116</v>
      </c>
      <c r="D1043" s="5" t="s">
        <v>17</v>
      </c>
      <c r="E1043" s="5" t="s">
        <v>70</v>
      </c>
      <c r="F1043" s="6">
        <f>IF(OR(ISBLANK(online_course_student_data_1!F1043),online_course_student_data_1!F1043=0),FLOOR(AVERAGE(online_course_student_data_1!F:F),1),online_course_student_data_1!F1043)</f>
        <v>28</v>
      </c>
      <c r="G1043" s="1">
        <v>44690</v>
      </c>
      <c r="H1043" s="5" t="s">
        <v>86</v>
      </c>
      <c r="I1043" s="5" t="s">
        <v>28</v>
      </c>
      <c r="J1043" s="6">
        <f>IF(online_course_student_data_1!J1043&lt;1,online_course_student_data_1!J1043*100,online_course_student_data_1!J1043)</f>
        <v>6</v>
      </c>
      <c r="K1043">
        <f>IF(online_course_student_data_1!K1043&gt;10,online_course_student_data_1!K1043/60,online_course_student_data_1!K1043)</f>
        <v>2</v>
      </c>
      <c r="L1043" t="s">
        <v>36</v>
      </c>
      <c r="M1043" s="6">
        <f>IF(OR(ISBLANK(online_course_student_data_1!M1043),online_course_student_data_1!M1043&gt;5),MEDIAN(online_course_student_data_1!M:M),online_course_student_data_1!M1043)</f>
        <v>4</v>
      </c>
      <c r="N1043" s="5" t="str">
        <f>IF(AND(Table2[[#This Row],[Completed]]="Yes",Table2[[#This Row],[Feedback_Rating]]&gt;=4),"Yes","No")</f>
        <v>No</v>
      </c>
      <c r="O1043" t="s">
        <v>4117</v>
      </c>
      <c r="P1043">
        <f>LEN(Table2[[#This Row],[Session_Attendance]])-LEN(SUBSTITUTE(Table2[[#This Row],[Session_Attendance]],",",""))+1</f>
        <v>8</v>
      </c>
      <c r="Q1043" t="str" cm="1">
        <f t="array" ref="Q1043">_xlfn.IFS(AND(18&lt;=F1043,F1043&lt;=22),"Student",AND(23&lt;=F1043,F1043&lt;=30),"Early Career",AND(31&lt;=F1043,F1043&lt;=40),"Mid Career",TRUE,"Senior")</f>
        <v>Early Career</v>
      </c>
      <c r="R1043" t="str" cm="1">
        <f t="array" ref="R1043">_xlfn.IFS(AND(0&lt;=J1043+K1043,J1043+K1043&lt;=5),"Low",AND(5&lt;=J1043+K1043,J1043+K1043&lt;=15),"Medium",TRUE,"High")</f>
        <v>Medium</v>
      </c>
    </row>
    <row r="1044" spans="1:18" x14ac:dyDescent="0.3">
      <c r="A1044" s="2" t="s">
        <v>4118</v>
      </c>
      <c r="B1044" s="5" t="str">
        <f>PROPER(online_course_student_data_1!B1044)</f>
        <v>Deborah Wood</v>
      </c>
      <c r="C1044" t="s">
        <v>4120</v>
      </c>
      <c r="D1044" s="5" t="s">
        <v>91</v>
      </c>
      <c r="E1044" s="5" t="s">
        <v>42</v>
      </c>
      <c r="F1044" s="6">
        <f>IF(OR(ISBLANK(online_course_student_data_1!F1044),online_course_student_data_1!F1044=0),FLOOR(AVERAGE(online_course_student_data_1!F:F),1),online_course_student_data_1!F1044)</f>
        <v>30</v>
      </c>
      <c r="G1044" s="1">
        <v>45064</v>
      </c>
      <c r="H1044" s="5" t="s">
        <v>110</v>
      </c>
      <c r="I1044" s="5" t="s">
        <v>56</v>
      </c>
      <c r="J1044" s="6">
        <f>IF(online_course_student_data_1!J1044&lt;1,online_course_student_data_1!J1044*100,online_course_student_data_1!J1044)</f>
        <v>16</v>
      </c>
      <c r="K1044">
        <f>IF(online_course_student_data_1!K1044&gt;10,online_course_student_data_1!K1044/60,online_course_student_data_1!K1044)</f>
        <v>2</v>
      </c>
      <c r="L1044" t="s">
        <v>36</v>
      </c>
      <c r="M1044" s="6">
        <f>IF(OR(ISBLANK(online_course_student_data_1!M1044),online_course_student_data_1!M1044&gt;5),MEDIAN(online_course_student_data_1!M:M),online_course_student_data_1!M1044)</f>
        <v>4</v>
      </c>
      <c r="N1044" s="5" t="str">
        <f>IF(AND(Table2[[#This Row],[Completed]]="Yes",Table2[[#This Row],[Feedback_Rating]]&gt;=4),"Yes","No")</f>
        <v>No</v>
      </c>
      <c r="O1044" t="s">
        <v>4121</v>
      </c>
      <c r="P1044">
        <f>LEN(Table2[[#This Row],[Session_Attendance]])-LEN(SUBSTITUTE(Table2[[#This Row],[Session_Attendance]],",",""))+1</f>
        <v>2</v>
      </c>
      <c r="Q1044" t="str" cm="1">
        <f t="array" ref="Q1044">_xlfn.IFS(AND(18&lt;=F1044,F1044&lt;=22),"Student",AND(23&lt;=F1044,F1044&lt;=30),"Early Career",AND(31&lt;=F1044,F1044&lt;=40),"Mid Career",TRUE,"Senior")</f>
        <v>Early Career</v>
      </c>
      <c r="R1044" t="str" cm="1">
        <f t="array" ref="R1044">_xlfn.IFS(AND(0&lt;=J1044+K1044,J1044+K1044&lt;=5),"Low",AND(5&lt;=J1044+K1044,J1044+K1044&lt;=15),"Medium",TRUE,"High")</f>
        <v>High</v>
      </c>
    </row>
    <row r="1045" spans="1:18" x14ac:dyDescent="0.3">
      <c r="A1045" s="3" t="s">
        <v>4122</v>
      </c>
      <c r="B1045" s="5" t="str">
        <f>PROPER(online_course_student_data_1!B1045)</f>
        <v>Victoria Erickson</v>
      </c>
      <c r="C1045" t="s">
        <v>4124</v>
      </c>
      <c r="D1045" s="5" t="s">
        <v>91</v>
      </c>
      <c r="E1045" s="5" t="s">
        <v>70</v>
      </c>
      <c r="F1045" s="6">
        <f>IF(OR(ISBLANK(online_course_student_data_1!F1045),online_course_student_data_1!F1045=0),FLOOR(AVERAGE(online_course_student_data_1!F:F),1),online_course_student_data_1!F1045)</f>
        <v>15</v>
      </c>
      <c r="G1045" s="1">
        <v>45494</v>
      </c>
      <c r="H1045" s="5" t="s">
        <v>152</v>
      </c>
      <c r="I1045" s="5" t="s">
        <v>56</v>
      </c>
      <c r="J1045" s="6">
        <f>IF(online_course_student_data_1!J1045&lt;1,online_course_student_data_1!J1045*100,online_course_student_data_1!J1045)</f>
        <v>46</v>
      </c>
      <c r="K1045">
        <f>IF(online_course_student_data_1!K1045&gt;10,online_course_student_data_1!K1045/60,online_course_student_data_1!K1045)</f>
        <v>1</v>
      </c>
      <c r="L1045" t="s">
        <v>29</v>
      </c>
      <c r="M1045" s="6">
        <f>IF(OR(ISBLANK(online_course_student_data_1!M1045),online_course_student_data_1!M1045&gt;5),MEDIAN(online_course_student_data_1!M:M),online_course_student_data_1!M1045)</f>
        <v>4</v>
      </c>
      <c r="N1045" s="5" t="str">
        <f>IF(AND(Table2[[#This Row],[Completed]]="Yes",Table2[[#This Row],[Feedback_Rating]]&gt;=4),"Yes","No")</f>
        <v>Yes</v>
      </c>
      <c r="O1045" t="s">
        <v>4125</v>
      </c>
      <c r="P1045">
        <f>LEN(Table2[[#This Row],[Session_Attendance]])-LEN(SUBSTITUTE(Table2[[#This Row],[Session_Attendance]],",",""))+1</f>
        <v>5</v>
      </c>
      <c r="Q1045" t="str" cm="1">
        <f t="array" ref="Q1045">_xlfn.IFS(AND(18&lt;=F1045,F1045&lt;=22),"Student",AND(23&lt;=F1045,F1045&lt;=30),"Early Career",AND(31&lt;=F1045,F1045&lt;=40),"Mid Career",TRUE,"Senior")</f>
        <v>Senior</v>
      </c>
      <c r="R1045" t="str" cm="1">
        <f t="array" ref="R1045">_xlfn.IFS(AND(0&lt;=J1045+K1045,J1045+K1045&lt;=5),"Low",AND(5&lt;=J1045+K1045,J1045+K1045&lt;=15),"Medium",TRUE,"High")</f>
        <v>High</v>
      </c>
    </row>
    <row r="1046" spans="1:18" x14ac:dyDescent="0.3">
      <c r="A1046" s="2" t="s">
        <v>4126</v>
      </c>
      <c r="B1046" s="5" t="str">
        <f>PROPER(online_course_student_data_1!B1046)</f>
        <v>Victoria Marshall</v>
      </c>
      <c r="C1046" t="s">
        <v>4128</v>
      </c>
      <c r="D1046" s="5" t="s">
        <v>17</v>
      </c>
      <c r="E1046" s="5" t="s">
        <v>26</v>
      </c>
      <c r="F1046" s="6">
        <f>IF(OR(ISBLANK(online_course_student_data_1!F1046),online_course_student_data_1!F1046=0),FLOOR(AVERAGE(online_course_student_data_1!F:F),1),online_course_student_data_1!F1046)</f>
        <v>21</v>
      </c>
      <c r="G1046" s="1">
        <v>45199</v>
      </c>
      <c r="H1046" s="5" t="s">
        <v>71</v>
      </c>
      <c r="I1046" s="5" t="s">
        <v>35</v>
      </c>
      <c r="J1046" s="6">
        <f>IF(online_course_student_data_1!J1046&lt;1,online_course_student_data_1!J1046*100,online_course_student_data_1!J1046)</f>
        <v>10</v>
      </c>
      <c r="K1046">
        <f>IF(online_course_student_data_1!K1046&gt;10,online_course_student_data_1!K1046/60,online_course_student_data_1!K1046)</f>
        <v>2</v>
      </c>
      <c r="L1046" t="s">
        <v>29</v>
      </c>
      <c r="M1046" s="6">
        <f>IF(OR(ISBLANK(online_course_student_data_1!M1046),online_course_student_data_1!M1046&gt;5),MEDIAN(online_course_student_data_1!M:M),online_course_student_data_1!M1046)</f>
        <v>4</v>
      </c>
      <c r="N1046" s="5" t="str">
        <f>IF(AND(Table2[[#This Row],[Completed]]="Yes",Table2[[#This Row],[Feedback_Rating]]&gt;=4),"Yes","No")</f>
        <v>Yes</v>
      </c>
      <c r="O1046" t="s">
        <v>4129</v>
      </c>
      <c r="P1046">
        <f>LEN(Table2[[#This Row],[Session_Attendance]])-LEN(SUBSTITUTE(Table2[[#This Row],[Session_Attendance]],",",""))+1</f>
        <v>4</v>
      </c>
      <c r="Q1046" t="str" cm="1">
        <f t="array" ref="Q1046">_xlfn.IFS(AND(18&lt;=F1046,F1046&lt;=22),"Student",AND(23&lt;=F1046,F1046&lt;=30),"Early Career",AND(31&lt;=F1046,F1046&lt;=40),"Mid Career",TRUE,"Senior")</f>
        <v>Student</v>
      </c>
      <c r="R1046" t="str" cm="1">
        <f t="array" ref="R1046">_xlfn.IFS(AND(0&lt;=J1046+K1046,J1046+K1046&lt;=5),"Low",AND(5&lt;=J1046+K1046,J1046+K1046&lt;=15),"Medium",TRUE,"High")</f>
        <v>Medium</v>
      </c>
    </row>
    <row r="1047" spans="1:18" x14ac:dyDescent="0.3">
      <c r="A1047" s="3" t="s">
        <v>4130</v>
      </c>
      <c r="B1047" s="5" t="str">
        <f>PROPER(online_course_student_data_1!B1047)</f>
        <v>Sean Hernandez</v>
      </c>
      <c r="C1047" t="s">
        <v>4132</v>
      </c>
      <c r="D1047" s="5" t="s">
        <v>17</v>
      </c>
      <c r="E1047" s="5" t="s">
        <v>26</v>
      </c>
      <c r="F1047" s="6">
        <f>IF(OR(ISBLANK(online_course_student_data_1!F1047),online_course_student_data_1!F1047=0),FLOOR(AVERAGE(online_course_student_data_1!F:F),1),online_course_student_data_1!F1047)</f>
        <v>41</v>
      </c>
      <c r="G1047" s="1">
        <v>45354</v>
      </c>
      <c r="H1047" s="5" t="s">
        <v>229</v>
      </c>
      <c r="I1047" s="5" t="s">
        <v>142</v>
      </c>
      <c r="J1047" s="6">
        <f>IF(online_course_student_data_1!J1047&lt;1,online_course_student_data_1!J1047*100,online_course_student_data_1!J1047)</f>
        <v>73</v>
      </c>
      <c r="K1047">
        <f>IF(online_course_student_data_1!K1047&gt;10,online_course_student_data_1!K1047/60,online_course_student_data_1!K1047)</f>
        <v>2</v>
      </c>
      <c r="L1047" t="s">
        <v>29</v>
      </c>
      <c r="M1047" s="6">
        <f>IF(OR(ISBLANK(online_course_student_data_1!M1047),online_course_student_data_1!M1047&gt;5),MEDIAN(online_course_student_data_1!M:M),online_course_student_data_1!M1047)</f>
        <v>4</v>
      </c>
      <c r="N1047" s="5" t="str">
        <f>IF(AND(Table2[[#This Row],[Completed]]="Yes",Table2[[#This Row],[Feedback_Rating]]&gt;=4),"Yes","No")</f>
        <v>Yes</v>
      </c>
      <c r="O1047" t="s">
        <v>4133</v>
      </c>
      <c r="P1047">
        <f>LEN(Table2[[#This Row],[Session_Attendance]])-LEN(SUBSTITUTE(Table2[[#This Row],[Session_Attendance]],",",""))+1</f>
        <v>3</v>
      </c>
      <c r="Q1047" t="str" cm="1">
        <f t="array" ref="Q1047">_xlfn.IFS(AND(18&lt;=F1047,F1047&lt;=22),"Student",AND(23&lt;=F1047,F1047&lt;=30),"Early Career",AND(31&lt;=F1047,F1047&lt;=40),"Mid Career",TRUE,"Senior")</f>
        <v>Senior</v>
      </c>
      <c r="R1047" t="str" cm="1">
        <f t="array" ref="R1047">_xlfn.IFS(AND(0&lt;=J1047+K1047,J1047+K1047&lt;=5),"Low",AND(5&lt;=J1047+K1047,J1047+K1047&lt;=15),"Medium",TRUE,"High")</f>
        <v>High</v>
      </c>
    </row>
    <row r="1048" spans="1:18" x14ac:dyDescent="0.3">
      <c r="A1048" s="2" t="s">
        <v>4134</v>
      </c>
      <c r="B1048" s="5" t="str">
        <f>PROPER(online_course_student_data_1!B1048)</f>
        <v>Terri Andersen</v>
      </c>
      <c r="C1048" t="s">
        <v>4136</v>
      </c>
      <c r="D1048" s="5" t="s">
        <v>17</v>
      </c>
      <c r="E1048" s="5" t="s">
        <v>70</v>
      </c>
      <c r="F1048" s="6">
        <f>IF(OR(ISBLANK(online_course_student_data_1!F1048),online_course_student_data_1!F1048=0),FLOOR(AVERAGE(online_course_student_data_1!F:F),1),online_course_student_data_1!F1048)</f>
        <v>15</v>
      </c>
      <c r="G1048" s="1">
        <v>44700</v>
      </c>
      <c r="H1048" s="5" t="s">
        <v>86</v>
      </c>
      <c r="I1048" s="5" t="s">
        <v>28</v>
      </c>
      <c r="J1048" s="6">
        <f>IF(online_course_student_data_1!J1048&lt;1,online_course_student_data_1!J1048*100,online_course_student_data_1!J1048)</f>
        <v>57.999999999999993</v>
      </c>
      <c r="K1048">
        <f>IF(online_course_student_data_1!K1048&gt;10,online_course_student_data_1!K1048/60,online_course_student_data_1!K1048)</f>
        <v>0.75</v>
      </c>
      <c r="L1048" t="s">
        <v>36</v>
      </c>
      <c r="M1048" s="6">
        <f>IF(OR(ISBLANK(online_course_student_data_1!M1048),online_course_student_data_1!M1048&gt;5),MEDIAN(online_course_student_data_1!M:M),online_course_student_data_1!M1048)</f>
        <v>4</v>
      </c>
      <c r="N1048" s="5" t="str">
        <f>IF(AND(Table2[[#This Row],[Completed]]="Yes",Table2[[#This Row],[Feedback_Rating]]&gt;=4),"Yes","No")</f>
        <v>No</v>
      </c>
      <c r="O1048" t="s">
        <v>4137</v>
      </c>
      <c r="P1048">
        <f>LEN(Table2[[#This Row],[Session_Attendance]])-LEN(SUBSTITUTE(Table2[[#This Row],[Session_Attendance]],",",""))+1</f>
        <v>3</v>
      </c>
      <c r="Q1048" t="str" cm="1">
        <f t="array" ref="Q1048">_xlfn.IFS(AND(18&lt;=F1048,F1048&lt;=22),"Student",AND(23&lt;=F1048,F1048&lt;=30),"Early Career",AND(31&lt;=F1048,F1048&lt;=40),"Mid Career",TRUE,"Senior")</f>
        <v>Senior</v>
      </c>
      <c r="R1048" t="str" cm="1">
        <f t="array" ref="R1048">_xlfn.IFS(AND(0&lt;=J1048+K1048,J1048+K1048&lt;=5),"Low",AND(5&lt;=J1048+K1048,J1048+K1048&lt;=15),"Medium",TRUE,"High")</f>
        <v>High</v>
      </c>
    </row>
    <row r="1049" spans="1:18" x14ac:dyDescent="0.3">
      <c r="A1049" s="3" t="s">
        <v>4138</v>
      </c>
      <c r="B1049" s="5" t="str">
        <f>PROPER(online_course_student_data_1!B1049)</f>
        <v>Emily Smith</v>
      </c>
      <c r="C1049" t="s">
        <v>4140</v>
      </c>
      <c r="D1049" s="5" t="s">
        <v>91</v>
      </c>
      <c r="E1049" s="5" t="s">
        <v>70</v>
      </c>
      <c r="F1049" s="6">
        <f>IF(OR(ISBLANK(online_course_student_data_1!F1049),online_course_student_data_1!F1049=0),FLOOR(AVERAGE(online_course_student_data_1!F:F),1),online_course_student_data_1!F1049)</f>
        <v>15</v>
      </c>
      <c r="G1049" s="1">
        <v>45290</v>
      </c>
      <c r="H1049" s="5" t="s">
        <v>19</v>
      </c>
      <c r="I1049" s="5" t="s">
        <v>20</v>
      </c>
      <c r="J1049" s="6">
        <f>IF(online_course_student_data_1!J1049&lt;1,online_course_student_data_1!J1049*100,online_course_student_data_1!J1049)</f>
        <v>0</v>
      </c>
      <c r="K1049">
        <f>IF(online_course_student_data_1!K1049&gt;10,online_course_student_data_1!K1049/60,online_course_student_data_1!K1049)</f>
        <v>1</v>
      </c>
      <c r="L1049" t="s">
        <v>36</v>
      </c>
      <c r="M1049" s="6">
        <f>IF(OR(ISBLANK(online_course_student_data_1!M1049),online_course_student_data_1!M1049&gt;5),MEDIAN(online_course_student_data_1!M:M),online_course_student_data_1!M1049)</f>
        <v>4</v>
      </c>
      <c r="N1049" s="5" t="str">
        <f>IF(AND(Table2[[#This Row],[Completed]]="Yes",Table2[[#This Row],[Feedback_Rating]]&gt;=4),"Yes","No")</f>
        <v>No</v>
      </c>
      <c r="O1049" t="s">
        <v>4141</v>
      </c>
      <c r="P1049">
        <f>LEN(Table2[[#This Row],[Session_Attendance]])-LEN(SUBSTITUTE(Table2[[#This Row],[Session_Attendance]],",",""))+1</f>
        <v>2</v>
      </c>
      <c r="Q1049" t="str" cm="1">
        <f t="array" ref="Q1049">_xlfn.IFS(AND(18&lt;=F1049,F1049&lt;=22),"Student",AND(23&lt;=F1049,F1049&lt;=30),"Early Career",AND(31&lt;=F1049,F1049&lt;=40),"Mid Career",TRUE,"Senior")</f>
        <v>Senior</v>
      </c>
      <c r="R1049" t="str" cm="1">
        <f t="array" ref="R1049">_xlfn.IFS(AND(0&lt;=J1049+K1049,J1049+K1049&lt;=5),"Low",AND(5&lt;=J1049+K1049,J1049+K1049&lt;=15),"Medium",TRUE,"High")</f>
        <v>Low</v>
      </c>
    </row>
    <row r="1050" spans="1:18" x14ac:dyDescent="0.3">
      <c r="A1050" s="2" t="s">
        <v>4142</v>
      </c>
      <c r="B1050" s="5" t="str">
        <f>PROPER(online_course_student_data_1!B1050)</f>
        <v>Cassie White</v>
      </c>
      <c r="C1050" t="s">
        <v>4144</v>
      </c>
      <c r="D1050" s="5" t="s">
        <v>91</v>
      </c>
      <c r="E1050" s="5" t="s">
        <v>48</v>
      </c>
      <c r="F1050" s="6">
        <f>IF(OR(ISBLANK(online_course_student_data_1!F1050),online_course_student_data_1!F1050=0),FLOOR(AVERAGE(online_course_student_data_1!F:F),1),online_course_student_data_1!F1050)</f>
        <v>15</v>
      </c>
      <c r="G1050" s="1">
        <v>44960</v>
      </c>
      <c r="H1050" s="5" t="s">
        <v>152</v>
      </c>
      <c r="I1050" s="5" t="s">
        <v>56</v>
      </c>
      <c r="J1050" s="6">
        <f>IF(online_course_student_data_1!J1050&lt;1,online_course_student_data_1!J1050*100,online_course_student_data_1!J1050)</f>
        <v>60</v>
      </c>
      <c r="K1050">
        <f>IF(online_course_student_data_1!K1050&gt;10,online_course_student_data_1!K1050/60,online_course_student_data_1!K1050)</f>
        <v>0.75</v>
      </c>
      <c r="L1050" t="s">
        <v>36</v>
      </c>
      <c r="M1050" s="6">
        <f>IF(OR(ISBLANK(online_course_student_data_1!M1050),online_course_student_data_1!M1050&gt;5),MEDIAN(online_course_student_data_1!M:M),online_course_student_data_1!M1050)</f>
        <v>3</v>
      </c>
      <c r="N1050" s="5" t="str">
        <f>IF(AND(Table2[[#This Row],[Completed]]="Yes",Table2[[#This Row],[Feedback_Rating]]&gt;=4),"Yes","No")</f>
        <v>No</v>
      </c>
      <c r="O1050" t="s">
        <v>4145</v>
      </c>
      <c r="P1050">
        <f>LEN(Table2[[#This Row],[Session_Attendance]])-LEN(SUBSTITUTE(Table2[[#This Row],[Session_Attendance]],",",""))+1</f>
        <v>8</v>
      </c>
      <c r="Q1050" t="str" cm="1">
        <f t="array" ref="Q1050">_xlfn.IFS(AND(18&lt;=F1050,F1050&lt;=22),"Student",AND(23&lt;=F1050,F1050&lt;=30),"Early Career",AND(31&lt;=F1050,F1050&lt;=40),"Mid Career",TRUE,"Senior")</f>
        <v>Senior</v>
      </c>
      <c r="R1050" t="str" cm="1">
        <f t="array" ref="R1050">_xlfn.IFS(AND(0&lt;=J1050+K1050,J1050+K1050&lt;=5),"Low",AND(5&lt;=J1050+K1050,J1050+K1050&lt;=15),"Medium",TRUE,"High")</f>
        <v>High</v>
      </c>
    </row>
    <row r="1051" spans="1:18" x14ac:dyDescent="0.3">
      <c r="A1051" s="3" t="s">
        <v>4146</v>
      </c>
      <c r="B1051" s="5" t="str">
        <f>PROPER(online_course_student_data_1!B1051)</f>
        <v>Jane Wells</v>
      </c>
      <c r="C1051" t="s">
        <v>4148</v>
      </c>
      <c r="D1051" s="5" t="s">
        <v>17</v>
      </c>
      <c r="E1051" s="5" t="s">
        <v>48</v>
      </c>
      <c r="F1051" s="6">
        <f>IF(OR(ISBLANK(online_course_student_data_1!F1051),online_course_student_data_1!F1051=0),FLOOR(AVERAGE(online_course_student_data_1!F:F),1),online_course_student_data_1!F1051)</f>
        <v>15</v>
      </c>
      <c r="G1051" s="1">
        <v>45549</v>
      </c>
      <c r="H1051" s="5" t="s">
        <v>165</v>
      </c>
      <c r="I1051" s="5" t="s">
        <v>142</v>
      </c>
      <c r="J1051" s="6">
        <f>IF(online_course_student_data_1!J1051&lt;1,online_course_student_data_1!J1051*100,online_course_student_data_1!J1051)</f>
        <v>24</v>
      </c>
      <c r="K1051">
        <f>IF(online_course_student_data_1!K1051&gt;10,online_course_student_data_1!K1051/60,online_course_student_data_1!K1051)</f>
        <v>0.75</v>
      </c>
      <c r="L1051" t="s">
        <v>36</v>
      </c>
      <c r="M1051" s="6">
        <f>IF(OR(ISBLANK(online_course_student_data_1!M1051),online_course_student_data_1!M1051&gt;5),MEDIAN(online_course_student_data_1!M:M),online_course_student_data_1!M1051)</f>
        <v>4</v>
      </c>
      <c r="N1051" s="5" t="str">
        <f>IF(AND(Table2[[#This Row],[Completed]]="Yes",Table2[[#This Row],[Feedback_Rating]]&gt;=4),"Yes","No")</f>
        <v>No</v>
      </c>
      <c r="O1051" t="s">
        <v>4149</v>
      </c>
      <c r="P1051">
        <f>LEN(Table2[[#This Row],[Session_Attendance]])-LEN(SUBSTITUTE(Table2[[#This Row],[Session_Attendance]],",",""))+1</f>
        <v>3</v>
      </c>
      <c r="Q1051" t="str" cm="1">
        <f t="array" ref="Q1051">_xlfn.IFS(AND(18&lt;=F1051,F1051&lt;=22),"Student",AND(23&lt;=F1051,F1051&lt;=30),"Early Career",AND(31&lt;=F1051,F1051&lt;=40),"Mid Career",TRUE,"Senior")</f>
        <v>Senior</v>
      </c>
      <c r="R1051" t="str" cm="1">
        <f t="array" ref="R1051">_xlfn.IFS(AND(0&lt;=J1051+K1051,J1051+K1051&lt;=5),"Low",AND(5&lt;=J1051+K1051,J1051+K1051&lt;=15),"Medium",TRUE,"High")</f>
        <v>High</v>
      </c>
    </row>
    <row r="1052" spans="1:18" x14ac:dyDescent="0.3">
      <c r="A1052" s="2" t="s">
        <v>4150</v>
      </c>
      <c r="B1052" s="5" t="str">
        <f>PROPER(online_course_student_data_1!B1052)</f>
        <v>James Perez</v>
      </c>
      <c r="C1052" t="s">
        <v>4152</v>
      </c>
      <c r="D1052" s="5" t="s">
        <v>17</v>
      </c>
      <c r="E1052" s="5" t="s">
        <v>85</v>
      </c>
      <c r="F1052" s="6">
        <f>IF(OR(ISBLANK(online_course_student_data_1!F1052),online_course_student_data_1!F1052=0),FLOOR(AVERAGE(online_course_student_data_1!F:F),1),online_course_student_data_1!F1052)</f>
        <v>34</v>
      </c>
      <c r="G1052" s="1">
        <v>45326</v>
      </c>
      <c r="H1052" s="5" t="s">
        <v>165</v>
      </c>
      <c r="I1052" s="5" t="s">
        <v>142</v>
      </c>
      <c r="J1052" s="6">
        <f>IF(online_course_student_data_1!J1052&lt;1,online_course_student_data_1!J1052*100,online_course_student_data_1!J1052)</f>
        <v>81</v>
      </c>
      <c r="K1052">
        <f>IF(online_course_student_data_1!K1052&gt;10,online_course_student_data_1!K1052/60,online_course_student_data_1!K1052)</f>
        <v>0.75</v>
      </c>
      <c r="L1052" t="s">
        <v>36</v>
      </c>
      <c r="M1052" s="6">
        <f>IF(OR(ISBLANK(online_course_student_data_1!M1052),online_course_student_data_1!M1052&gt;5),MEDIAN(online_course_student_data_1!M:M),online_course_student_data_1!M1052)</f>
        <v>3</v>
      </c>
      <c r="N1052" s="5" t="str">
        <f>IF(AND(Table2[[#This Row],[Completed]]="Yes",Table2[[#This Row],[Feedback_Rating]]&gt;=4),"Yes","No")</f>
        <v>No</v>
      </c>
      <c r="O1052" t="s">
        <v>4153</v>
      </c>
      <c r="P1052">
        <f>LEN(Table2[[#This Row],[Session_Attendance]])-LEN(SUBSTITUTE(Table2[[#This Row],[Session_Attendance]],",",""))+1</f>
        <v>5</v>
      </c>
      <c r="Q1052" t="str" cm="1">
        <f t="array" ref="Q1052">_xlfn.IFS(AND(18&lt;=F1052,F1052&lt;=22),"Student",AND(23&lt;=F1052,F1052&lt;=30),"Early Career",AND(31&lt;=F1052,F1052&lt;=40),"Mid Career",TRUE,"Senior")</f>
        <v>Mid Career</v>
      </c>
      <c r="R1052" t="str" cm="1">
        <f t="array" ref="R1052">_xlfn.IFS(AND(0&lt;=J1052+K1052,J1052+K1052&lt;=5),"Low",AND(5&lt;=J1052+K1052,J1052+K1052&lt;=15),"Medium",TRUE,"High")</f>
        <v>High</v>
      </c>
    </row>
    <row r="1053" spans="1:18" x14ac:dyDescent="0.3">
      <c r="A1053" s="3" t="s">
        <v>4154</v>
      </c>
      <c r="B1053" s="5" t="str">
        <f>PROPER(online_course_student_data_1!B1053)</f>
        <v>William Smith</v>
      </c>
      <c r="C1053" t="s">
        <v>4155</v>
      </c>
      <c r="D1053" s="5" t="s">
        <v>91</v>
      </c>
      <c r="E1053" s="5" t="s">
        <v>70</v>
      </c>
      <c r="F1053" s="6">
        <f>IF(OR(ISBLANK(online_course_student_data_1!F1053),online_course_student_data_1!F1053=0),FLOOR(AVERAGE(online_course_student_data_1!F:F),1),online_course_student_data_1!F1053)</f>
        <v>15</v>
      </c>
      <c r="G1053" s="1">
        <v>44749</v>
      </c>
      <c r="H1053" s="5" t="s">
        <v>49</v>
      </c>
      <c r="I1053" s="5" t="s">
        <v>35</v>
      </c>
      <c r="J1053" s="6">
        <f>IF(online_course_student_data_1!J1053&lt;1,online_course_student_data_1!J1053*100,online_course_student_data_1!J1053)</f>
        <v>63</v>
      </c>
      <c r="K1053">
        <f>IF(online_course_student_data_1!K1053&gt;10,online_course_student_data_1!K1053/60,online_course_student_data_1!K1053)</f>
        <v>1.5</v>
      </c>
      <c r="L1053" t="s">
        <v>36</v>
      </c>
      <c r="M1053" s="6">
        <f>IF(OR(ISBLANK(online_course_student_data_1!M1053),online_course_student_data_1!M1053&gt;5),MEDIAN(online_course_student_data_1!M:M),online_course_student_data_1!M1053)</f>
        <v>3</v>
      </c>
      <c r="N1053" s="5" t="str">
        <f>IF(AND(Table2[[#This Row],[Completed]]="Yes",Table2[[#This Row],[Feedback_Rating]]&gt;=4),"Yes","No")</f>
        <v>No</v>
      </c>
      <c r="O1053" t="s">
        <v>2816</v>
      </c>
      <c r="P1053">
        <f>LEN(Table2[[#This Row],[Session_Attendance]])-LEN(SUBSTITUTE(Table2[[#This Row],[Session_Attendance]],",",""))+1</f>
        <v>3</v>
      </c>
      <c r="Q1053" t="str" cm="1">
        <f t="array" ref="Q1053">_xlfn.IFS(AND(18&lt;=F1053,F1053&lt;=22),"Student",AND(23&lt;=F1053,F1053&lt;=30),"Early Career",AND(31&lt;=F1053,F1053&lt;=40),"Mid Career",TRUE,"Senior")</f>
        <v>Senior</v>
      </c>
      <c r="R1053" t="str" cm="1">
        <f t="array" ref="R1053">_xlfn.IFS(AND(0&lt;=J1053+K1053,J1053+K1053&lt;=5),"Low",AND(5&lt;=J1053+K1053,J1053+K1053&lt;=15),"Medium",TRUE,"High")</f>
        <v>High</v>
      </c>
    </row>
    <row r="1054" spans="1:18" x14ac:dyDescent="0.3">
      <c r="A1054" s="2" t="s">
        <v>4156</v>
      </c>
      <c r="B1054" s="5" t="str">
        <f>PROPER(online_course_student_data_1!B1054)</f>
        <v>Mark Jimenez</v>
      </c>
      <c r="C1054" t="s">
        <v>4158</v>
      </c>
      <c r="D1054" s="5" t="s">
        <v>17</v>
      </c>
      <c r="E1054" s="5" t="s">
        <v>48</v>
      </c>
      <c r="F1054" s="6">
        <f>IF(OR(ISBLANK(online_course_student_data_1!F1054),online_course_student_data_1!F1054=0),FLOOR(AVERAGE(online_course_student_data_1!F:F),1),online_course_student_data_1!F1054)</f>
        <v>15</v>
      </c>
      <c r="G1054" s="1">
        <v>45533</v>
      </c>
      <c r="H1054" s="5" t="s">
        <v>294</v>
      </c>
      <c r="I1054" s="5" t="s">
        <v>20</v>
      </c>
      <c r="J1054" s="6">
        <f>IF(online_course_student_data_1!J1054&lt;1,online_course_student_data_1!J1054*100,online_course_student_data_1!J1054)</f>
        <v>86</v>
      </c>
      <c r="K1054">
        <f>IF(online_course_student_data_1!K1054&gt;10,online_course_student_data_1!K1054/60,online_course_student_data_1!K1054)</f>
        <v>1</v>
      </c>
      <c r="L1054" t="s">
        <v>29</v>
      </c>
      <c r="M1054" s="6">
        <f>IF(OR(ISBLANK(online_course_student_data_1!M1054),online_course_student_data_1!M1054&gt;5),MEDIAN(online_course_student_data_1!M:M),online_course_student_data_1!M1054)</f>
        <v>1</v>
      </c>
      <c r="N1054" s="5" t="str">
        <f>IF(AND(Table2[[#This Row],[Completed]]="Yes",Table2[[#This Row],[Feedback_Rating]]&gt;=4),"Yes","No")</f>
        <v>No</v>
      </c>
      <c r="O1054" t="s">
        <v>4159</v>
      </c>
      <c r="P1054">
        <f>LEN(Table2[[#This Row],[Session_Attendance]])-LEN(SUBSTITUTE(Table2[[#This Row],[Session_Attendance]],",",""))+1</f>
        <v>6</v>
      </c>
      <c r="Q1054" t="str" cm="1">
        <f t="array" ref="Q1054">_xlfn.IFS(AND(18&lt;=F1054,F1054&lt;=22),"Student",AND(23&lt;=F1054,F1054&lt;=30),"Early Career",AND(31&lt;=F1054,F1054&lt;=40),"Mid Career",TRUE,"Senior")</f>
        <v>Senior</v>
      </c>
      <c r="R1054" t="str" cm="1">
        <f t="array" ref="R1054">_xlfn.IFS(AND(0&lt;=J1054+K1054,J1054+K1054&lt;=5),"Low",AND(5&lt;=J1054+K1054,J1054+K1054&lt;=15),"Medium",TRUE,"High")</f>
        <v>High</v>
      </c>
    </row>
    <row r="1055" spans="1:18" x14ac:dyDescent="0.3">
      <c r="A1055" s="3" t="s">
        <v>4160</v>
      </c>
      <c r="B1055" s="5" t="str">
        <f>PROPER(online_course_student_data_1!B1055)</f>
        <v>Andrew Medina</v>
      </c>
      <c r="C1055" t="s">
        <v>4162</v>
      </c>
      <c r="D1055" s="5" t="s">
        <v>17</v>
      </c>
      <c r="E1055" s="5" t="s">
        <v>70</v>
      </c>
      <c r="F1055" s="6">
        <f>IF(OR(ISBLANK(online_course_student_data_1!F1055),online_course_student_data_1!F1055=0),FLOOR(AVERAGE(online_course_student_data_1!F:F),1),online_course_student_data_1!F1055)</f>
        <v>15</v>
      </c>
      <c r="G1055" s="1">
        <v>45446</v>
      </c>
      <c r="H1055" s="5" t="s">
        <v>55</v>
      </c>
      <c r="I1055" s="5" t="s">
        <v>56</v>
      </c>
      <c r="J1055" s="6">
        <f>IF(online_course_student_data_1!J1055&lt;1,online_course_student_data_1!J1055*100,online_course_student_data_1!J1055)</f>
        <v>95</v>
      </c>
      <c r="K1055">
        <f>IF(online_course_student_data_1!K1055&gt;10,online_course_student_data_1!K1055/60,online_course_student_data_1!K1055)</f>
        <v>2</v>
      </c>
      <c r="L1055" t="s">
        <v>36</v>
      </c>
      <c r="M1055" s="6">
        <f>IF(OR(ISBLANK(online_course_student_data_1!M1055),online_course_student_data_1!M1055&gt;5),MEDIAN(online_course_student_data_1!M:M),online_course_student_data_1!M1055)</f>
        <v>2</v>
      </c>
      <c r="N1055" s="5" t="str">
        <f>IF(AND(Table2[[#This Row],[Completed]]="Yes",Table2[[#This Row],[Feedback_Rating]]&gt;=4),"Yes","No")</f>
        <v>No</v>
      </c>
      <c r="O1055" t="s">
        <v>4163</v>
      </c>
      <c r="P1055">
        <f>LEN(Table2[[#This Row],[Session_Attendance]])-LEN(SUBSTITUTE(Table2[[#This Row],[Session_Attendance]],",",""))+1</f>
        <v>8</v>
      </c>
      <c r="Q1055" t="str" cm="1">
        <f t="array" ref="Q1055">_xlfn.IFS(AND(18&lt;=F1055,F1055&lt;=22),"Student",AND(23&lt;=F1055,F1055&lt;=30),"Early Career",AND(31&lt;=F1055,F1055&lt;=40),"Mid Career",TRUE,"Senior")</f>
        <v>Senior</v>
      </c>
      <c r="R1055" t="str" cm="1">
        <f t="array" ref="R1055">_xlfn.IFS(AND(0&lt;=J1055+K1055,J1055+K1055&lt;=5),"Low",AND(5&lt;=J1055+K1055,J1055+K1055&lt;=15),"Medium",TRUE,"High")</f>
        <v>High</v>
      </c>
    </row>
    <row r="1056" spans="1:18" x14ac:dyDescent="0.3">
      <c r="A1056" s="2" t="s">
        <v>4164</v>
      </c>
      <c r="B1056" s="5" t="str">
        <f>PROPER(online_course_student_data_1!B1056)</f>
        <v>Teresa Mcfarland</v>
      </c>
      <c r="C1056" t="s">
        <v>4733</v>
      </c>
      <c r="D1056" s="5" t="s">
        <v>91</v>
      </c>
      <c r="E1056" s="5" t="s">
        <v>26</v>
      </c>
      <c r="F1056" s="6">
        <f>IF(OR(ISBLANK(online_course_student_data_1!F1056),online_course_student_data_1!F1056=0),FLOOR(AVERAGE(online_course_student_data_1!F:F),1),online_course_student_data_1!F1056)</f>
        <v>15</v>
      </c>
      <c r="G1056" s="1">
        <v>44958</v>
      </c>
      <c r="H1056" s="5" t="s">
        <v>55</v>
      </c>
      <c r="I1056" s="5" t="s">
        <v>56</v>
      </c>
      <c r="J1056" s="6">
        <f>IF(online_course_student_data_1!J1056&lt;1,online_course_student_data_1!J1056*100,online_course_student_data_1!J1056)</f>
        <v>96</v>
      </c>
      <c r="K1056">
        <f>IF(online_course_student_data_1!K1056&gt;10,online_course_student_data_1!K1056/60,online_course_student_data_1!K1056)</f>
        <v>1.5</v>
      </c>
      <c r="L1056" t="s">
        <v>29</v>
      </c>
      <c r="M1056" s="6">
        <f>IF(OR(ISBLANK(online_course_student_data_1!M1056),online_course_student_data_1!M1056&gt;5),MEDIAN(online_course_student_data_1!M:M),online_course_student_data_1!M1056)</f>
        <v>4</v>
      </c>
      <c r="N1056" s="5" t="str">
        <f>IF(AND(Table2[[#This Row],[Completed]]="Yes",Table2[[#This Row],[Feedback_Rating]]&gt;=4),"Yes","No")</f>
        <v>Yes</v>
      </c>
      <c r="O1056" t="s">
        <v>4166</v>
      </c>
      <c r="P1056">
        <f>LEN(Table2[[#This Row],[Session_Attendance]])-LEN(SUBSTITUTE(Table2[[#This Row],[Session_Attendance]],",",""))+1</f>
        <v>8</v>
      </c>
      <c r="Q1056" t="str" cm="1">
        <f t="array" ref="Q1056">_xlfn.IFS(AND(18&lt;=F1056,F1056&lt;=22),"Student",AND(23&lt;=F1056,F1056&lt;=30),"Early Career",AND(31&lt;=F1056,F1056&lt;=40),"Mid Career",TRUE,"Senior")</f>
        <v>Senior</v>
      </c>
      <c r="R1056" t="str" cm="1">
        <f t="array" ref="R1056">_xlfn.IFS(AND(0&lt;=J1056+K1056,J1056+K1056&lt;=5),"Low",AND(5&lt;=J1056+K1056,J1056+K1056&lt;=15),"Medium",TRUE,"High")</f>
        <v>High</v>
      </c>
    </row>
    <row r="1057" spans="1:18" x14ac:dyDescent="0.3">
      <c r="A1057" s="3" t="s">
        <v>4167</v>
      </c>
      <c r="B1057" s="5" t="str">
        <f>PROPER(online_course_student_data_1!B1057)</f>
        <v>Mary Jones</v>
      </c>
      <c r="C1057" t="s">
        <v>4169</v>
      </c>
      <c r="D1057" s="5" t="s">
        <v>91</v>
      </c>
      <c r="E1057" s="5" t="s">
        <v>42</v>
      </c>
      <c r="F1057" s="6">
        <f>IF(OR(ISBLANK(online_course_student_data_1!F1057),online_course_student_data_1!F1057=0),FLOOR(AVERAGE(online_course_student_data_1!F:F),1),online_course_student_data_1!F1057)</f>
        <v>28</v>
      </c>
      <c r="G1057" s="1">
        <v>45509</v>
      </c>
      <c r="H1057" s="5" t="s">
        <v>294</v>
      </c>
      <c r="I1057" s="5" t="s">
        <v>20</v>
      </c>
      <c r="J1057" s="6">
        <f>IF(online_course_student_data_1!J1057&lt;1,online_course_student_data_1!J1057*100,online_course_student_data_1!J1057)</f>
        <v>23</v>
      </c>
      <c r="K1057">
        <f>IF(online_course_student_data_1!K1057&gt;10,online_course_student_data_1!K1057/60,online_course_student_data_1!K1057)</f>
        <v>1.5</v>
      </c>
      <c r="L1057" t="s">
        <v>36</v>
      </c>
      <c r="M1057" s="6">
        <f>IF(OR(ISBLANK(online_course_student_data_1!M1057),online_course_student_data_1!M1057&gt;5),MEDIAN(online_course_student_data_1!M:M),online_course_student_data_1!M1057)</f>
        <v>2</v>
      </c>
      <c r="N1057" s="5" t="str">
        <f>IF(AND(Table2[[#This Row],[Completed]]="Yes",Table2[[#This Row],[Feedback_Rating]]&gt;=4),"Yes","No")</f>
        <v>No</v>
      </c>
      <c r="O1057" t="s">
        <v>4170</v>
      </c>
      <c r="P1057">
        <f>LEN(Table2[[#This Row],[Session_Attendance]])-LEN(SUBSTITUTE(Table2[[#This Row],[Session_Attendance]],",",""))+1</f>
        <v>3</v>
      </c>
      <c r="Q1057" t="str" cm="1">
        <f t="array" ref="Q1057">_xlfn.IFS(AND(18&lt;=F1057,F1057&lt;=22),"Student",AND(23&lt;=F1057,F1057&lt;=30),"Early Career",AND(31&lt;=F1057,F1057&lt;=40),"Mid Career",TRUE,"Senior")</f>
        <v>Early Career</v>
      </c>
      <c r="R1057" t="str" cm="1">
        <f t="array" ref="R1057">_xlfn.IFS(AND(0&lt;=J1057+K1057,J1057+K1057&lt;=5),"Low",AND(5&lt;=J1057+K1057,J1057+K1057&lt;=15),"Medium",TRUE,"High")</f>
        <v>High</v>
      </c>
    </row>
    <row r="1058" spans="1:18" x14ac:dyDescent="0.3">
      <c r="A1058" s="2" t="s">
        <v>4171</v>
      </c>
      <c r="B1058" s="5" t="str">
        <f>PROPER(online_course_student_data_1!B1058)</f>
        <v>Joseph Alvarado</v>
      </c>
      <c r="C1058" t="s">
        <v>4173</v>
      </c>
      <c r="D1058" s="5" t="s">
        <v>91</v>
      </c>
      <c r="E1058" s="5" t="s">
        <v>48</v>
      </c>
      <c r="F1058" s="6">
        <f>IF(OR(ISBLANK(online_course_student_data_1!F1058),online_course_student_data_1!F1058=0),FLOOR(AVERAGE(online_course_student_data_1!F:F),1),online_course_student_data_1!F1058)</f>
        <v>39</v>
      </c>
      <c r="G1058" s="1">
        <v>45682</v>
      </c>
      <c r="H1058" s="5" t="s">
        <v>165</v>
      </c>
      <c r="I1058" s="5" t="s">
        <v>142</v>
      </c>
      <c r="J1058" s="6">
        <f>IF(online_course_student_data_1!J1058&lt;1,online_course_student_data_1!J1058*100,online_course_student_data_1!J1058)</f>
        <v>77</v>
      </c>
      <c r="K1058">
        <f>IF(online_course_student_data_1!K1058&gt;10,online_course_student_data_1!K1058/60,online_course_student_data_1!K1058)</f>
        <v>1.5</v>
      </c>
      <c r="L1058" t="s">
        <v>29</v>
      </c>
      <c r="M1058" s="6">
        <f>IF(OR(ISBLANK(online_course_student_data_1!M1058),online_course_student_data_1!M1058&gt;5),MEDIAN(online_course_student_data_1!M:M),online_course_student_data_1!M1058)</f>
        <v>4</v>
      </c>
      <c r="N1058" s="5" t="str">
        <f>IF(AND(Table2[[#This Row],[Completed]]="Yes",Table2[[#This Row],[Feedback_Rating]]&gt;=4),"Yes","No")</f>
        <v>Yes</v>
      </c>
      <c r="O1058" t="s">
        <v>4174</v>
      </c>
      <c r="P1058">
        <f>LEN(Table2[[#This Row],[Session_Attendance]])-LEN(SUBSTITUTE(Table2[[#This Row],[Session_Attendance]],",",""))+1</f>
        <v>5</v>
      </c>
      <c r="Q1058" t="str" cm="1">
        <f t="array" ref="Q1058">_xlfn.IFS(AND(18&lt;=F1058,F1058&lt;=22),"Student",AND(23&lt;=F1058,F1058&lt;=30),"Early Career",AND(31&lt;=F1058,F1058&lt;=40),"Mid Career",TRUE,"Senior")</f>
        <v>Mid Career</v>
      </c>
      <c r="R1058" t="str" cm="1">
        <f t="array" ref="R1058">_xlfn.IFS(AND(0&lt;=J1058+K1058,J1058+K1058&lt;=5),"Low",AND(5&lt;=J1058+K1058,J1058+K1058&lt;=15),"Medium",TRUE,"High")</f>
        <v>High</v>
      </c>
    </row>
    <row r="1059" spans="1:18" x14ac:dyDescent="0.3">
      <c r="A1059" s="3" t="s">
        <v>4175</v>
      </c>
      <c r="B1059" s="5" t="str">
        <f>PROPER(online_course_student_data_1!B1059)</f>
        <v>Tony Simmons</v>
      </c>
      <c r="C1059" t="s">
        <v>4177</v>
      </c>
      <c r="D1059" s="5" t="s">
        <v>91</v>
      </c>
      <c r="E1059" s="5" t="s">
        <v>48</v>
      </c>
      <c r="F1059" s="6">
        <f>IF(OR(ISBLANK(online_course_student_data_1!F1059),online_course_student_data_1!F1059=0),FLOOR(AVERAGE(online_course_student_data_1!F:F),1),online_course_student_data_1!F1059)</f>
        <v>15</v>
      </c>
      <c r="G1059" s="1">
        <v>45096</v>
      </c>
      <c r="H1059" s="5" t="s">
        <v>294</v>
      </c>
      <c r="I1059" s="5" t="s">
        <v>20</v>
      </c>
      <c r="J1059" s="6">
        <f>IF(online_course_student_data_1!J1059&lt;1,online_course_student_data_1!J1059*100,online_course_student_data_1!J1059)</f>
        <v>30</v>
      </c>
      <c r="K1059">
        <f>IF(online_course_student_data_1!K1059&gt;10,online_course_student_data_1!K1059/60,online_course_student_data_1!K1059)</f>
        <v>0.75</v>
      </c>
      <c r="L1059" t="s">
        <v>29</v>
      </c>
      <c r="M1059" s="6">
        <f>IF(OR(ISBLANK(online_course_student_data_1!M1059),online_course_student_data_1!M1059&gt;5),MEDIAN(online_course_student_data_1!M:M),online_course_student_data_1!M1059)</f>
        <v>5</v>
      </c>
      <c r="N1059" s="5" t="str">
        <f>IF(AND(Table2[[#This Row],[Completed]]="Yes",Table2[[#This Row],[Feedback_Rating]]&gt;=4),"Yes","No")</f>
        <v>Yes</v>
      </c>
      <c r="O1059" t="s">
        <v>4178</v>
      </c>
      <c r="P1059">
        <f>LEN(Table2[[#This Row],[Session_Attendance]])-LEN(SUBSTITUTE(Table2[[#This Row],[Session_Attendance]],",",""))+1</f>
        <v>8</v>
      </c>
      <c r="Q1059" t="str" cm="1">
        <f t="array" ref="Q1059">_xlfn.IFS(AND(18&lt;=F1059,F1059&lt;=22),"Student",AND(23&lt;=F1059,F1059&lt;=30),"Early Career",AND(31&lt;=F1059,F1059&lt;=40),"Mid Career",TRUE,"Senior")</f>
        <v>Senior</v>
      </c>
      <c r="R1059" t="str" cm="1">
        <f t="array" ref="R1059">_xlfn.IFS(AND(0&lt;=J1059+K1059,J1059+K1059&lt;=5),"Low",AND(5&lt;=J1059+K1059,J1059+K1059&lt;=15),"Medium",TRUE,"High")</f>
        <v>High</v>
      </c>
    </row>
    <row r="1060" spans="1:18" x14ac:dyDescent="0.3">
      <c r="A1060" s="2" t="s">
        <v>4179</v>
      </c>
      <c r="B1060" s="5" t="str">
        <f>PROPER(online_course_student_data_1!B1060)</f>
        <v>Jonathan Hartman</v>
      </c>
      <c r="C1060" t="s">
        <v>4181</v>
      </c>
      <c r="D1060" s="5" t="s">
        <v>91</v>
      </c>
      <c r="E1060" s="5" t="s">
        <v>26</v>
      </c>
      <c r="F1060" s="6">
        <f>IF(OR(ISBLANK(online_course_student_data_1!F1060),online_course_student_data_1!F1060=0),FLOOR(AVERAGE(online_course_student_data_1!F:F),1),online_course_student_data_1!F1060)</f>
        <v>15</v>
      </c>
      <c r="G1060" s="1">
        <v>44820</v>
      </c>
      <c r="H1060" s="5" t="s">
        <v>71</v>
      </c>
      <c r="I1060" s="5" t="s">
        <v>35</v>
      </c>
      <c r="J1060" s="6">
        <f>IF(online_course_student_data_1!J1060&lt;1,online_course_student_data_1!J1060*100,online_course_student_data_1!J1060)</f>
        <v>16</v>
      </c>
      <c r="K1060">
        <f>IF(online_course_student_data_1!K1060&gt;10,online_course_student_data_1!K1060/60,online_course_student_data_1!K1060)</f>
        <v>0.75</v>
      </c>
      <c r="L1060" t="s">
        <v>36</v>
      </c>
      <c r="M1060" s="6">
        <f>IF(OR(ISBLANK(online_course_student_data_1!M1060),online_course_student_data_1!M1060&gt;5),MEDIAN(online_course_student_data_1!M:M),online_course_student_data_1!M1060)</f>
        <v>5</v>
      </c>
      <c r="N1060" s="5" t="str">
        <f>IF(AND(Table2[[#This Row],[Completed]]="Yes",Table2[[#This Row],[Feedback_Rating]]&gt;=4),"Yes","No")</f>
        <v>No</v>
      </c>
      <c r="O1060" t="s">
        <v>2627</v>
      </c>
      <c r="P1060">
        <f>LEN(Table2[[#This Row],[Session_Attendance]])-LEN(SUBSTITUTE(Table2[[#This Row],[Session_Attendance]],",",""))+1</f>
        <v>7</v>
      </c>
      <c r="Q1060" t="str" cm="1">
        <f t="array" ref="Q1060">_xlfn.IFS(AND(18&lt;=F1060,F1060&lt;=22),"Student",AND(23&lt;=F1060,F1060&lt;=30),"Early Career",AND(31&lt;=F1060,F1060&lt;=40),"Mid Career",TRUE,"Senior")</f>
        <v>Senior</v>
      </c>
      <c r="R1060" t="str" cm="1">
        <f t="array" ref="R1060">_xlfn.IFS(AND(0&lt;=J1060+K1060,J1060+K1060&lt;=5),"Low",AND(5&lt;=J1060+K1060,J1060+K1060&lt;=15),"Medium",TRUE,"High")</f>
        <v>High</v>
      </c>
    </row>
    <row r="1061" spans="1:18" x14ac:dyDescent="0.3">
      <c r="A1061" s="3" t="s">
        <v>4182</v>
      </c>
      <c r="B1061" s="5" t="str">
        <f>PROPER(online_course_student_data_1!B1061)</f>
        <v>Carrie Edwards</v>
      </c>
      <c r="C1061" t="s">
        <v>4184</v>
      </c>
      <c r="D1061" s="5" t="s">
        <v>17</v>
      </c>
      <c r="E1061" s="5" t="s">
        <v>42</v>
      </c>
      <c r="F1061" s="6">
        <f>IF(OR(ISBLANK(online_course_student_data_1!F1061),online_course_student_data_1!F1061=0),FLOOR(AVERAGE(online_course_student_data_1!F:F),1),online_course_student_data_1!F1061)</f>
        <v>15</v>
      </c>
      <c r="G1061" s="1">
        <v>45135</v>
      </c>
      <c r="H1061" s="5" t="s">
        <v>49</v>
      </c>
      <c r="I1061" s="5" t="s">
        <v>35</v>
      </c>
      <c r="J1061" s="6">
        <f>IF(online_course_student_data_1!J1061&lt;1,online_course_student_data_1!J1061*100,online_course_student_data_1!J1061)</f>
        <v>88</v>
      </c>
      <c r="K1061">
        <f>IF(online_course_student_data_1!K1061&gt;10,online_course_student_data_1!K1061/60,online_course_student_data_1!K1061)</f>
        <v>1.5</v>
      </c>
      <c r="L1061" t="s">
        <v>29</v>
      </c>
      <c r="M1061" s="6">
        <f>IF(OR(ISBLANK(online_course_student_data_1!M1061),online_course_student_data_1!M1061&gt;5),MEDIAN(online_course_student_data_1!M:M),online_course_student_data_1!M1061)</f>
        <v>2</v>
      </c>
      <c r="N1061" s="5" t="str">
        <f>IF(AND(Table2[[#This Row],[Completed]]="Yes",Table2[[#This Row],[Feedback_Rating]]&gt;=4),"Yes","No")</f>
        <v>No</v>
      </c>
      <c r="O1061" t="s">
        <v>995</v>
      </c>
      <c r="P1061">
        <f>LEN(Table2[[#This Row],[Session_Attendance]])-LEN(SUBSTITUTE(Table2[[#This Row],[Session_Attendance]],",",""))+1</f>
        <v>4</v>
      </c>
      <c r="Q1061" t="str" cm="1">
        <f t="array" ref="Q1061">_xlfn.IFS(AND(18&lt;=F1061,F1061&lt;=22),"Student",AND(23&lt;=F1061,F1061&lt;=30),"Early Career",AND(31&lt;=F1061,F1061&lt;=40),"Mid Career",TRUE,"Senior")</f>
        <v>Senior</v>
      </c>
      <c r="R1061" t="str" cm="1">
        <f t="array" ref="R1061">_xlfn.IFS(AND(0&lt;=J1061+K1061,J1061+K1061&lt;=5),"Low",AND(5&lt;=J1061+K1061,J1061+K1061&lt;=15),"Medium",TRUE,"High")</f>
        <v>High</v>
      </c>
    </row>
    <row r="1062" spans="1:18" x14ac:dyDescent="0.3">
      <c r="A1062" s="2" t="s">
        <v>4185</v>
      </c>
      <c r="B1062" s="5" t="str">
        <f>PROPER(online_course_student_data_1!B1062)</f>
        <v>Cassandra Wood</v>
      </c>
      <c r="C1062" t="s">
        <v>4187</v>
      </c>
      <c r="D1062" s="5" t="s">
        <v>17</v>
      </c>
      <c r="E1062" s="5" t="s">
        <v>48</v>
      </c>
      <c r="F1062" s="6">
        <f>IF(OR(ISBLANK(online_course_student_data_1!F1062),online_course_student_data_1!F1062=0),FLOOR(AVERAGE(online_course_student_data_1!F:F),1),online_course_student_data_1!F1062)</f>
        <v>15</v>
      </c>
      <c r="G1062" s="1">
        <v>45720</v>
      </c>
      <c r="H1062" s="5" t="s">
        <v>229</v>
      </c>
      <c r="I1062" s="5" t="s">
        <v>142</v>
      </c>
      <c r="J1062" s="6">
        <f>IF(online_course_student_data_1!J1062&lt;1,online_course_student_data_1!J1062*100,online_course_student_data_1!J1062)</f>
        <v>28.999999999999996</v>
      </c>
      <c r="K1062">
        <f>IF(online_course_student_data_1!K1062&gt;10,online_course_student_data_1!K1062/60,online_course_student_data_1!K1062)</f>
        <v>1</v>
      </c>
      <c r="L1062" t="s">
        <v>29</v>
      </c>
      <c r="M1062" s="6">
        <f>IF(OR(ISBLANK(online_course_student_data_1!M1062),online_course_student_data_1!M1062&gt;5),MEDIAN(online_course_student_data_1!M:M),online_course_student_data_1!M1062)</f>
        <v>4</v>
      </c>
      <c r="N1062" s="5" t="str">
        <f>IF(AND(Table2[[#This Row],[Completed]]="Yes",Table2[[#This Row],[Feedback_Rating]]&gt;=4),"Yes","No")</f>
        <v>Yes</v>
      </c>
      <c r="O1062" t="s">
        <v>4188</v>
      </c>
      <c r="P1062">
        <f>LEN(Table2[[#This Row],[Session_Attendance]])-LEN(SUBSTITUTE(Table2[[#This Row],[Session_Attendance]],",",""))+1</f>
        <v>6</v>
      </c>
      <c r="Q1062" t="str" cm="1">
        <f t="array" ref="Q1062">_xlfn.IFS(AND(18&lt;=F1062,F1062&lt;=22),"Student",AND(23&lt;=F1062,F1062&lt;=30),"Early Career",AND(31&lt;=F1062,F1062&lt;=40),"Mid Career",TRUE,"Senior")</f>
        <v>Senior</v>
      </c>
      <c r="R1062" t="str" cm="1">
        <f t="array" ref="R1062">_xlfn.IFS(AND(0&lt;=J1062+K1062,J1062+K1062&lt;=5),"Low",AND(5&lt;=J1062+K1062,J1062+K1062&lt;=15),"Medium",TRUE,"High")</f>
        <v>High</v>
      </c>
    </row>
    <row r="1063" spans="1:18" x14ac:dyDescent="0.3">
      <c r="A1063" s="3" t="s">
        <v>4189</v>
      </c>
      <c r="B1063" s="5" t="str">
        <f>PROPER(online_course_student_data_1!B1063)</f>
        <v>Thomas Harris</v>
      </c>
      <c r="C1063" t="s">
        <v>4191</v>
      </c>
      <c r="D1063" s="5" t="s">
        <v>91</v>
      </c>
      <c r="E1063" s="5" t="s">
        <v>70</v>
      </c>
      <c r="F1063" s="6">
        <f>IF(OR(ISBLANK(online_course_student_data_1!F1063),online_course_student_data_1!F1063=0),FLOOR(AVERAGE(online_course_student_data_1!F:F),1),online_course_student_data_1!F1063)</f>
        <v>15</v>
      </c>
      <c r="G1063" s="1">
        <v>45427</v>
      </c>
      <c r="H1063" s="5" t="s">
        <v>86</v>
      </c>
      <c r="I1063" s="5" t="s">
        <v>28</v>
      </c>
      <c r="J1063" s="6">
        <f>IF(online_course_student_data_1!J1063&lt;1,online_course_student_data_1!J1063*100,online_course_student_data_1!J1063)</f>
        <v>10</v>
      </c>
      <c r="K1063">
        <f>IF(online_course_student_data_1!K1063&gt;10,online_course_student_data_1!K1063/60,online_course_student_data_1!K1063)</f>
        <v>1.5</v>
      </c>
      <c r="L1063" t="s">
        <v>29</v>
      </c>
      <c r="M1063" s="6">
        <f>IF(OR(ISBLANK(online_course_student_data_1!M1063),online_course_student_data_1!M1063&gt;5),MEDIAN(online_course_student_data_1!M:M),online_course_student_data_1!M1063)</f>
        <v>5</v>
      </c>
      <c r="N1063" s="5" t="str">
        <f>IF(AND(Table2[[#This Row],[Completed]]="Yes",Table2[[#This Row],[Feedback_Rating]]&gt;=4),"Yes","No")</f>
        <v>Yes</v>
      </c>
      <c r="O1063" t="s">
        <v>4192</v>
      </c>
      <c r="P1063">
        <f>LEN(Table2[[#This Row],[Session_Attendance]])-LEN(SUBSTITUTE(Table2[[#This Row],[Session_Attendance]],",",""))+1</f>
        <v>7</v>
      </c>
      <c r="Q1063" t="str" cm="1">
        <f t="array" ref="Q1063">_xlfn.IFS(AND(18&lt;=F1063,F1063&lt;=22),"Student",AND(23&lt;=F1063,F1063&lt;=30),"Early Career",AND(31&lt;=F1063,F1063&lt;=40),"Mid Career",TRUE,"Senior")</f>
        <v>Senior</v>
      </c>
      <c r="R1063" t="str" cm="1">
        <f t="array" ref="R1063">_xlfn.IFS(AND(0&lt;=J1063+K1063,J1063+K1063&lt;=5),"Low",AND(5&lt;=J1063+K1063,J1063+K1063&lt;=15),"Medium",TRUE,"High")</f>
        <v>Medium</v>
      </c>
    </row>
    <row r="1064" spans="1:18" x14ac:dyDescent="0.3">
      <c r="A1064" s="2" t="s">
        <v>4193</v>
      </c>
      <c r="B1064" s="5" t="str">
        <f>PROPER(online_course_student_data_1!B1064)</f>
        <v>Michael Macias</v>
      </c>
      <c r="C1064" t="s">
        <v>4195</v>
      </c>
      <c r="D1064" s="5" t="s">
        <v>17</v>
      </c>
      <c r="E1064" s="5" t="s">
        <v>26</v>
      </c>
      <c r="F1064" s="6">
        <f>IF(OR(ISBLANK(online_course_student_data_1!F1064),online_course_student_data_1!F1064=0),FLOOR(AVERAGE(online_course_student_data_1!F:F),1),online_course_student_data_1!F1064)</f>
        <v>15</v>
      </c>
      <c r="G1064" s="1">
        <v>45282</v>
      </c>
      <c r="H1064" s="5" t="s">
        <v>165</v>
      </c>
      <c r="I1064" s="5" t="s">
        <v>142</v>
      </c>
      <c r="J1064" s="6">
        <f>IF(online_course_student_data_1!J1064&lt;1,online_course_student_data_1!J1064*100,online_course_student_data_1!J1064)</f>
        <v>81</v>
      </c>
      <c r="K1064">
        <f>IF(online_course_student_data_1!K1064&gt;10,online_course_student_data_1!K1064/60,online_course_student_data_1!K1064)</f>
        <v>2</v>
      </c>
      <c r="L1064" t="s">
        <v>36</v>
      </c>
      <c r="M1064" s="6">
        <f>IF(OR(ISBLANK(online_course_student_data_1!M1064),online_course_student_data_1!M1064&gt;5),MEDIAN(online_course_student_data_1!M:M),online_course_student_data_1!M1064)</f>
        <v>1</v>
      </c>
      <c r="N1064" s="5" t="str">
        <f>IF(AND(Table2[[#This Row],[Completed]]="Yes",Table2[[#This Row],[Feedback_Rating]]&gt;=4),"Yes","No")</f>
        <v>No</v>
      </c>
      <c r="O1064" t="s">
        <v>4196</v>
      </c>
      <c r="P1064">
        <f>LEN(Table2[[#This Row],[Session_Attendance]])-LEN(SUBSTITUTE(Table2[[#This Row],[Session_Attendance]],",",""))+1</f>
        <v>1</v>
      </c>
      <c r="Q1064" t="str" cm="1">
        <f t="array" ref="Q1064">_xlfn.IFS(AND(18&lt;=F1064,F1064&lt;=22),"Student",AND(23&lt;=F1064,F1064&lt;=30),"Early Career",AND(31&lt;=F1064,F1064&lt;=40),"Mid Career",TRUE,"Senior")</f>
        <v>Senior</v>
      </c>
      <c r="R1064" t="str" cm="1">
        <f t="array" ref="R1064">_xlfn.IFS(AND(0&lt;=J1064+K1064,J1064+K1064&lt;=5),"Low",AND(5&lt;=J1064+K1064,J1064+K1064&lt;=15),"Medium",TRUE,"High")</f>
        <v>High</v>
      </c>
    </row>
    <row r="1065" spans="1:18" x14ac:dyDescent="0.3">
      <c r="A1065" s="3" t="s">
        <v>4197</v>
      </c>
      <c r="B1065" s="5" t="str">
        <f>PROPER(online_course_student_data_1!B1065)</f>
        <v>Steven Montoya</v>
      </c>
      <c r="C1065" t="s">
        <v>4199</v>
      </c>
      <c r="D1065" s="5" t="s">
        <v>17</v>
      </c>
      <c r="E1065" s="5" t="s">
        <v>26</v>
      </c>
      <c r="F1065" s="6">
        <f>IF(OR(ISBLANK(online_course_student_data_1!F1065),online_course_student_data_1!F1065=0),FLOOR(AVERAGE(online_course_student_data_1!F:F),1),online_course_student_data_1!F1065)</f>
        <v>15</v>
      </c>
      <c r="G1065" s="1">
        <v>44673</v>
      </c>
      <c r="H1065" s="5" t="s">
        <v>71</v>
      </c>
      <c r="I1065" s="5" t="s">
        <v>35</v>
      </c>
      <c r="J1065" s="6">
        <f>IF(online_course_student_data_1!J1065&lt;1,online_course_student_data_1!J1065*100,online_course_student_data_1!J1065)</f>
        <v>76</v>
      </c>
      <c r="K1065">
        <f>IF(online_course_student_data_1!K1065&gt;10,online_course_student_data_1!K1065/60,online_course_student_data_1!K1065)</f>
        <v>1</v>
      </c>
      <c r="L1065" t="s">
        <v>36</v>
      </c>
      <c r="M1065" s="6">
        <f>IF(OR(ISBLANK(online_course_student_data_1!M1065),online_course_student_data_1!M1065&gt;5),MEDIAN(online_course_student_data_1!M:M),online_course_student_data_1!M1065)</f>
        <v>5</v>
      </c>
      <c r="N1065" s="5" t="str">
        <f>IF(AND(Table2[[#This Row],[Completed]]="Yes",Table2[[#This Row],[Feedback_Rating]]&gt;=4),"Yes","No")</f>
        <v>No</v>
      </c>
      <c r="O1065" t="s">
        <v>4200</v>
      </c>
      <c r="P1065">
        <f>LEN(Table2[[#This Row],[Session_Attendance]])-LEN(SUBSTITUTE(Table2[[#This Row],[Session_Attendance]],",",""))+1</f>
        <v>4</v>
      </c>
      <c r="Q1065" t="str" cm="1">
        <f t="array" ref="Q1065">_xlfn.IFS(AND(18&lt;=F1065,F1065&lt;=22),"Student",AND(23&lt;=F1065,F1065&lt;=30),"Early Career",AND(31&lt;=F1065,F1065&lt;=40),"Mid Career",TRUE,"Senior")</f>
        <v>Senior</v>
      </c>
      <c r="R1065" t="str" cm="1">
        <f t="array" ref="R1065">_xlfn.IFS(AND(0&lt;=J1065+K1065,J1065+K1065&lt;=5),"Low",AND(5&lt;=J1065+K1065,J1065+K1065&lt;=15),"Medium",TRUE,"High")</f>
        <v>High</v>
      </c>
    </row>
    <row r="1066" spans="1:18" x14ac:dyDescent="0.3">
      <c r="A1066" s="2" t="s">
        <v>4201</v>
      </c>
      <c r="B1066" s="5" t="str">
        <f>PROPER(online_course_student_data_1!B1066)</f>
        <v>Brian Moore</v>
      </c>
      <c r="C1066" t="s">
        <v>4203</v>
      </c>
      <c r="D1066" s="5" t="s">
        <v>91</v>
      </c>
      <c r="E1066" s="5" t="s">
        <v>70</v>
      </c>
      <c r="F1066" s="6">
        <f>IF(OR(ISBLANK(online_course_student_data_1!F1066),online_course_student_data_1!F1066=0),FLOOR(AVERAGE(online_course_student_data_1!F:F),1),online_course_student_data_1!F1066)</f>
        <v>15</v>
      </c>
      <c r="G1066" s="1">
        <v>45355</v>
      </c>
      <c r="H1066" s="5" t="s">
        <v>110</v>
      </c>
      <c r="I1066" s="5" t="s">
        <v>56</v>
      </c>
      <c r="J1066" s="6">
        <f>IF(online_course_student_data_1!J1066&lt;1,online_course_student_data_1!J1066*100,online_course_student_data_1!J1066)</f>
        <v>18</v>
      </c>
      <c r="K1066">
        <f>IF(online_course_student_data_1!K1066&gt;10,online_course_student_data_1!K1066/60,online_course_student_data_1!K1066)</f>
        <v>2</v>
      </c>
      <c r="L1066" t="s">
        <v>36</v>
      </c>
      <c r="M1066" s="6">
        <f>IF(OR(ISBLANK(online_course_student_data_1!M1066),online_course_student_data_1!M1066&gt;5),MEDIAN(online_course_student_data_1!M:M),online_course_student_data_1!M1066)</f>
        <v>3</v>
      </c>
      <c r="N1066" s="5" t="str">
        <f>IF(AND(Table2[[#This Row],[Completed]]="Yes",Table2[[#This Row],[Feedback_Rating]]&gt;=4),"Yes","No")</f>
        <v>No</v>
      </c>
      <c r="O1066" t="s">
        <v>4204</v>
      </c>
      <c r="P1066">
        <f>LEN(Table2[[#This Row],[Session_Attendance]])-LEN(SUBSTITUTE(Table2[[#This Row],[Session_Attendance]],",",""))+1</f>
        <v>1</v>
      </c>
      <c r="Q1066" t="str" cm="1">
        <f t="array" ref="Q1066">_xlfn.IFS(AND(18&lt;=F1066,F1066&lt;=22),"Student",AND(23&lt;=F1066,F1066&lt;=30),"Early Career",AND(31&lt;=F1066,F1066&lt;=40),"Mid Career",TRUE,"Senior")</f>
        <v>Senior</v>
      </c>
      <c r="R1066" t="str" cm="1">
        <f t="array" ref="R1066">_xlfn.IFS(AND(0&lt;=J1066+K1066,J1066+K1066&lt;=5),"Low",AND(5&lt;=J1066+K1066,J1066+K1066&lt;=15),"Medium",TRUE,"High")</f>
        <v>High</v>
      </c>
    </row>
    <row r="1067" spans="1:18" x14ac:dyDescent="0.3">
      <c r="A1067" s="3" t="s">
        <v>4205</v>
      </c>
      <c r="B1067" s="5" t="str">
        <f>PROPER(online_course_student_data_1!B1067)</f>
        <v>Dominique Mitchell</v>
      </c>
      <c r="C1067" t="s">
        <v>4207</v>
      </c>
      <c r="D1067" s="5" t="s">
        <v>17</v>
      </c>
      <c r="E1067" s="5" t="s">
        <v>42</v>
      </c>
      <c r="F1067" s="6">
        <f>IF(OR(ISBLANK(online_course_student_data_1!F1067),online_course_student_data_1!F1067=0),FLOOR(AVERAGE(online_course_student_data_1!F:F),1),online_course_student_data_1!F1067)</f>
        <v>15</v>
      </c>
      <c r="G1067" s="1">
        <v>45056</v>
      </c>
      <c r="H1067" s="5" t="s">
        <v>110</v>
      </c>
      <c r="I1067" s="5" t="s">
        <v>56</v>
      </c>
      <c r="J1067" s="6">
        <f>IF(online_course_student_data_1!J1067&lt;1,online_course_student_data_1!J1067*100,online_course_student_data_1!J1067)</f>
        <v>56.000000000000007</v>
      </c>
      <c r="K1067">
        <f>IF(online_course_student_data_1!K1067&gt;10,online_course_student_data_1!K1067/60,online_course_student_data_1!K1067)</f>
        <v>0.75</v>
      </c>
      <c r="L1067" t="s">
        <v>29</v>
      </c>
      <c r="M1067" s="6">
        <f>IF(OR(ISBLANK(online_course_student_data_1!M1067),online_course_student_data_1!M1067&gt;5),MEDIAN(online_course_student_data_1!M:M),online_course_student_data_1!M1067)</f>
        <v>4</v>
      </c>
      <c r="N1067" s="5" t="str">
        <f>IF(AND(Table2[[#This Row],[Completed]]="Yes",Table2[[#This Row],[Feedback_Rating]]&gt;=4),"Yes","No")</f>
        <v>Yes</v>
      </c>
      <c r="O1067" t="s">
        <v>4208</v>
      </c>
      <c r="P1067">
        <f>LEN(Table2[[#This Row],[Session_Attendance]])-LEN(SUBSTITUTE(Table2[[#This Row],[Session_Attendance]],",",""))+1</f>
        <v>7</v>
      </c>
      <c r="Q1067" t="str" cm="1">
        <f t="array" ref="Q1067">_xlfn.IFS(AND(18&lt;=F1067,F1067&lt;=22),"Student",AND(23&lt;=F1067,F1067&lt;=30),"Early Career",AND(31&lt;=F1067,F1067&lt;=40),"Mid Career",TRUE,"Senior")</f>
        <v>Senior</v>
      </c>
      <c r="R1067" t="str" cm="1">
        <f t="array" ref="R1067">_xlfn.IFS(AND(0&lt;=J1067+K1067,J1067+K1067&lt;=5),"Low",AND(5&lt;=J1067+K1067,J1067+K1067&lt;=15),"Medium",TRUE,"High")</f>
        <v>High</v>
      </c>
    </row>
    <row r="1068" spans="1:18" x14ac:dyDescent="0.3">
      <c r="A1068" s="2" t="s">
        <v>4209</v>
      </c>
      <c r="B1068" s="5" t="str">
        <f>PROPER(online_course_student_data_1!B1068)</f>
        <v>Zachary Harrison</v>
      </c>
      <c r="C1068" t="s">
        <v>4211</v>
      </c>
      <c r="D1068" s="5" t="s">
        <v>17</v>
      </c>
      <c r="E1068" s="5" t="s">
        <v>48</v>
      </c>
      <c r="F1068" s="6">
        <f>IF(OR(ISBLANK(online_course_student_data_1!F1068),online_course_student_data_1!F1068=0),FLOOR(AVERAGE(online_course_student_data_1!F:F),1),online_course_student_data_1!F1068)</f>
        <v>15</v>
      </c>
      <c r="G1068" s="1">
        <v>44792</v>
      </c>
      <c r="H1068" s="5" t="s">
        <v>141</v>
      </c>
      <c r="I1068" s="5" t="s">
        <v>142</v>
      </c>
      <c r="J1068" s="6">
        <f>IF(online_course_student_data_1!J1068&lt;1,online_course_student_data_1!J1068*100,online_course_student_data_1!J1068)</f>
        <v>15</v>
      </c>
      <c r="K1068">
        <f>IF(online_course_student_data_1!K1068&gt;10,online_course_student_data_1!K1068/60,online_course_student_data_1!K1068)</f>
        <v>2</v>
      </c>
      <c r="L1068" t="s">
        <v>29</v>
      </c>
      <c r="M1068" s="6">
        <f>IF(OR(ISBLANK(online_course_student_data_1!M1068),online_course_student_data_1!M1068&gt;5),MEDIAN(online_course_student_data_1!M:M),online_course_student_data_1!M1068)</f>
        <v>1</v>
      </c>
      <c r="N1068" s="5" t="str">
        <f>IF(AND(Table2[[#This Row],[Completed]]="Yes",Table2[[#This Row],[Feedback_Rating]]&gt;=4),"Yes","No")</f>
        <v>No</v>
      </c>
      <c r="O1068" t="s">
        <v>4212</v>
      </c>
      <c r="P1068">
        <f>LEN(Table2[[#This Row],[Session_Attendance]])-LEN(SUBSTITUTE(Table2[[#This Row],[Session_Attendance]],",",""))+1</f>
        <v>3</v>
      </c>
      <c r="Q1068" t="str" cm="1">
        <f t="array" ref="Q1068">_xlfn.IFS(AND(18&lt;=F1068,F1068&lt;=22),"Student",AND(23&lt;=F1068,F1068&lt;=30),"Early Career",AND(31&lt;=F1068,F1068&lt;=40),"Mid Career",TRUE,"Senior")</f>
        <v>Senior</v>
      </c>
      <c r="R1068" t="str" cm="1">
        <f t="array" ref="R1068">_xlfn.IFS(AND(0&lt;=J1068+K1068,J1068+K1068&lt;=5),"Low",AND(5&lt;=J1068+K1068,J1068+K1068&lt;=15),"Medium",TRUE,"High")</f>
        <v>High</v>
      </c>
    </row>
    <row r="1069" spans="1:18" x14ac:dyDescent="0.3">
      <c r="A1069" s="3" t="s">
        <v>4213</v>
      </c>
      <c r="B1069" s="5" t="str">
        <f>PROPER(online_course_student_data_1!B1069)</f>
        <v>Jessica Hammond</v>
      </c>
      <c r="C1069" t="s">
        <v>4215</v>
      </c>
      <c r="D1069" s="5" t="s">
        <v>17</v>
      </c>
      <c r="E1069" s="5" t="s">
        <v>26</v>
      </c>
      <c r="F1069" s="6">
        <f>IF(OR(ISBLANK(online_course_student_data_1!F1069),online_course_student_data_1!F1069=0),FLOOR(AVERAGE(online_course_student_data_1!F:F),1),online_course_student_data_1!F1069)</f>
        <v>34</v>
      </c>
      <c r="G1069" s="1">
        <v>45033</v>
      </c>
      <c r="H1069" s="5" t="s">
        <v>110</v>
      </c>
      <c r="I1069" s="5" t="s">
        <v>56</v>
      </c>
      <c r="J1069" s="6">
        <f>IF(online_course_student_data_1!J1069&lt;1,online_course_student_data_1!J1069*100,online_course_student_data_1!J1069)</f>
        <v>78</v>
      </c>
      <c r="K1069">
        <f>IF(online_course_student_data_1!K1069&gt;10,online_course_student_data_1!K1069/60,online_course_student_data_1!K1069)</f>
        <v>2</v>
      </c>
      <c r="L1069" t="s">
        <v>36</v>
      </c>
      <c r="M1069" s="6">
        <f>IF(OR(ISBLANK(online_course_student_data_1!M1069),online_course_student_data_1!M1069&gt;5),MEDIAN(online_course_student_data_1!M:M),online_course_student_data_1!M1069)</f>
        <v>4</v>
      </c>
      <c r="N1069" s="5" t="str">
        <f>IF(AND(Table2[[#This Row],[Completed]]="Yes",Table2[[#This Row],[Feedback_Rating]]&gt;=4),"Yes","No")</f>
        <v>No</v>
      </c>
      <c r="O1069" t="s">
        <v>4216</v>
      </c>
      <c r="P1069">
        <f>LEN(Table2[[#This Row],[Session_Attendance]])-LEN(SUBSTITUTE(Table2[[#This Row],[Session_Attendance]],",",""))+1</f>
        <v>6</v>
      </c>
      <c r="Q1069" t="str" cm="1">
        <f t="array" ref="Q1069">_xlfn.IFS(AND(18&lt;=F1069,F1069&lt;=22),"Student",AND(23&lt;=F1069,F1069&lt;=30),"Early Career",AND(31&lt;=F1069,F1069&lt;=40),"Mid Career",TRUE,"Senior")</f>
        <v>Mid Career</v>
      </c>
      <c r="R1069" t="str" cm="1">
        <f t="array" ref="R1069">_xlfn.IFS(AND(0&lt;=J1069+K1069,J1069+K1069&lt;=5),"Low",AND(5&lt;=J1069+K1069,J1069+K1069&lt;=15),"Medium",TRUE,"High")</f>
        <v>High</v>
      </c>
    </row>
    <row r="1070" spans="1:18" x14ac:dyDescent="0.3">
      <c r="A1070" s="2" t="s">
        <v>4217</v>
      </c>
      <c r="B1070" s="5" t="str">
        <f>PROPER(online_course_student_data_1!B1070)</f>
        <v>Jeanne Hernandez</v>
      </c>
      <c r="C1070" t="s">
        <v>4219</v>
      </c>
      <c r="D1070" s="5" t="s">
        <v>17</v>
      </c>
      <c r="E1070" s="5" t="s">
        <v>26</v>
      </c>
      <c r="F1070" s="6">
        <f>IF(OR(ISBLANK(online_course_student_data_1!F1070),online_course_student_data_1!F1070=0),FLOOR(AVERAGE(online_course_student_data_1!F:F),1),online_course_student_data_1!F1070)</f>
        <v>15</v>
      </c>
      <c r="G1070" s="1">
        <v>44930</v>
      </c>
      <c r="H1070" s="5" t="s">
        <v>165</v>
      </c>
      <c r="I1070" s="5" t="s">
        <v>142</v>
      </c>
      <c r="J1070" s="6">
        <f>IF(online_course_student_data_1!J1070&lt;1,online_course_student_data_1!J1070*100,online_course_student_data_1!J1070)</f>
        <v>13</v>
      </c>
      <c r="K1070">
        <f>IF(online_course_student_data_1!K1070&gt;10,online_course_student_data_1!K1070/60,online_course_student_data_1!K1070)</f>
        <v>1.5</v>
      </c>
      <c r="L1070" t="s">
        <v>29</v>
      </c>
      <c r="M1070" s="6">
        <f>IF(OR(ISBLANK(online_course_student_data_1!M1070),online_course_student_data_1!M1070&gt;5),MEDIAN(online_course_student_data_1!M:M),online_course_student_data_1!M1070)</f>
        <v>5</v>
      </c>
      <c r="N1070" s="5" t="str">
        <f>IF(AND(Table2[[#This Row],[Completed]]="Yes",Table2[[#This Row],[Feedback_Rating]]&gt;=4),"Yes","No")</f>
        <v>Yes</v>
      </c>
      <c r="O1070" t="s">
        <v>4220</v>
      </c>
      <c r="P1070">
        <f>LEN(Table2[[#This Row],[Session_Attendance]])-LEN(SUBSTITUTE(Table2[[#This Row],[Session_Attendance]],",",""))+1</f>
        <v>2</v>
      </c>
      <c r="Q1070" t="str" cm="1">
        <f t="array" ref="Q1070">_xlfn.IFS(AND(18&lt;=F1070,F1070&lt;=22),"Student",AND(23&lt;=F1070,F1070&lt;=30),"Early Career",AND(31&lt;=F1070,F1070&lt;=40),"Mid Career",TRUE,"Senior")</f>
        <v>Senior</v>
      </c>
      <c r="R1070" t="str" cm="1">
        <f t="array" ref="R1070">_xlfn.IFS(AND(0&lt;=J1070+K1070,J1070+K1070&lt;=5),"Low",AND(5&lt;=J1070+K1070,J1070+K1070&lt;=15),"Medium",TRUE,"High")</f>
        <v>Medium</v>
      </c>
    </row>
    <row r="1071" spans="1:18" x14ac:dyDescent="0.3">
      <c r="A1071" s="3" t="s">
        <v>4221</v>
      </c>
      <c r="B1071" s="5" t="str">
        <f>PROPER(online_course_student_data_1!B1071)</f>
        <v>Ryan Guzman</v>
      </c>
      <c r="C1071" t="s">
        <v>4223</v>
      </c>
      <c r="D1071" s="5" t="s">
        <v>17</v>
      </c>
      <c r="E1071" s="5" t="s">
        <v>85</v>
      </c>
      <c r="F1071" s="6">
        <f>IF(OR(ISBLANK(online_course_student_data_1!F1071),online_course_student_data_1!F1071=0),FLOOR(AVERAGE(online_course_student_data_1!F:F),1),online_course_student_data_1!F1071)</f>
        <v>32</v>
      </c>
      <c r="G1071" s="1">
        <v>45680</v>
      </c>
      <c r="H1071" s="5" t="s">
        <v>294</v>
      </c>
      <c r="I1071" s="5" t="s">
        <v>20</v>
      </c>
      <c r="J1071" s="6">
        <f>IF(online_course_student_data_1!J1071&lt;1,online_course_student_data_1!J1071*100,online_course_student_data_1!J1071)</f>
        <v>53</v>
      </c>
      <c r="K1071">
        <f>IF(online_course_student_data_1!K1071&gt;10,online_course_student_data_1!K1071/60,online_course_student_data_1!K1071)</f>
        <v>0.75</v>
      </c>
      <c r="L1071" t="s">
        <v>29</v>
      </c>
      <c r="M1071" s="6">
        <f>IF(OR(ISBLANK(online_course_student_data_1!M1071),online_course_student_data_1!M1071&gt;5),MEDIAN(online_course_student_data_1!M:M),online_course_student_data_1!M1071)</f>
        <v>4</v>
      </c>
      <c r="N1071" s="5" t="str">
        <f>IF(AND(Table2[[#This Row],[Completed]]="Yes",Table2[[#This Row],[Feedback_Rating]]&gt;=4),"Yes","No")</f>
        <v>Yes</v>
      </c>
      <c r="O1071" t="s">
        <v>4224</v>
      </c>
      <c r="P1071">
        <f>LEN(Table2[[#This Row],[Session_Attendance]])-LEN(SUBSTITUTE(Table2[[#This Row],[Session_Attendance]],",",""))+1</f>
        <v>7</v>
      </c>
      <c r="Q1071" t="str" cm="1">
        <f t="array" ref="Q1071">_xlfn.IFS(AND(18&lt;=F1071,F1071&lt;=22),"Student",AND(23&lt;=F1071,F1071&lt;=30),"Early Career",AND(31&lt;=F1071,F1071&lt;=40),"Mid Career",TRUE,"Senior")</f>
        <v>Mid Career</v>
      </c>
      <c r="R1071" t="str" cm="1">
        <f t="array" ref="R1071">_xlfn.IFS(AND(0&lt;=J1071+K1071,J1071+K1071&lt;=5),"Low",AND(5&lt;=J1071+K1071,J1071+K1071&lt;=15),"Medium",TRUE,"High")</f>
        <v>High</v>
      </c>
    </row>
    <row r="1072" spans="1:18" x14ac:dyDescent="0.3">
      <c r="A1072" s="2" t="s">
        <v>4225</v>
      </c>
      <c r="B1072" s="5" t="str">
        <f>PROPER(online_course_student_data_1!B1072)</f>
        <v>Lisa Jackson</v>
      </c>
      <c r="C1072" t="s">
        <v>4227</v>
      </c>
      <c r="D1072" s="5" t="s">
        <v>17</v>
      </c>
      <c r="E1072" s="5" t="s">
        <v>26</v>
      </c>
      <c r="F1072" s="6">
        <f>IF(OR(ISBLANK(online_course_student_data_1!F1072),online_course_student_data_1!F1072=0),FLOOR(AVERAGE(online_course_student_data_1!F:F),1),online_course_student_data_1!F1072)</f>
        <v>19</v>
      </c>
      <c r="G1072" s="1">
        <v>44831</v>
      </c>
      <c r="H1072" s="5" t="s">
        <v>229</v>
      </c>
      <c r="I1072" s="5" t="s">
        <v>142</v>
      </c>
      <c r="J1072" s="6">
        <f>IF(online_course_student_data_1!J1072&lt;1,online_course_student_data_1!J1072*100,online_course_student_data_1!J1072)</f>
        <v>3</v>
      </c>
      <c r="K1072">
        <f>IF(online_course_student_data_1!K1072&gt;10,online_course_student_data_1!K1072/60,online_course_student_data_1!K1072)</f>
        <v>1</v>
      </c>
      <c r="L1072" t="s">
        <v>36</v>
      </c>
      <c r="M1072" s="6">
        <f>IF(OR(ISBLANK(online_course_student_data_1!M1072),online_course_student_data_1!M1072&gt;5),MEDIAN(online_course_student_data_1!M:M),online_course_student_data_1!M1072)</f>
        <v>1</v>
      </c>
      <c r="N1072" s="5" t="str">
        <f>IF(AND(Table2[[#This Row],[Completed]]="Yes",Table2[[#This Row],[Feedback_Rating]]&gt;=4),"Yes","No")</f>
        <v>No</v>
      </c>
      <c r="O1072" t="s">
        <v>4228</v>
      </c>
      <c r="P1072">
        <f>LEN(Table2[[#This Row],[Session_Attendance]])-LEN(SUBSTITUTE(Table2[[#This Row],[Session_Attendance]],",",""))+1</f>
        <v>1</v>
      </c>
      <c r="Q1072" t="str" cm="1">
        <f t="array" ref="Q1072">_xlfn.IFS(AND(18&lt;=F1072,F1072&lt;=22),"Student",AND(23&lt;=F1072,F1072&lt;=30),"Early Career",AND(31&lt;=F1072,F1072&lt;=40),"Mid Career",TRUE,"Senior")</f>
        <v>Student</v>
      </c>
      <c r="R1072" t="str" cm="1">
        <f t="array" ref="R1072">_xlfn.IFS(AND(0&lt;=J1072+K1072,J1072+K1072&lt;=5),"Low",AND(5&lt;=J1072+K1072,J1072+K1072&lt;=15),"Medium",TRUE,"High")</f>
        <v>Low</v>
      </c>
    </row>
    <row r="1073" spans="1:18" x14ac:dyDescent="0.3">
      <c r="A1073" s="3" t="s">
        <v>4229</v>
      </c>
      <c r="B1073" s="5" t="str">
        <f>PROPER(online_course_student_data_1!B1073)</f>
        <v>Keith Vincent</v>
      </c>
      <c r="C1073" t="s">
        <v>4231</v>
      </c>
      <c r="D1073" s="5" t="s">
        <v>91</v>
      </c>
      <c r="E1073" s="5" t="s">
        <v>48</v>
      </c>
      <c r="F1073" s="6">
        <f>IF(OR(ISBLANK(online_course_student_data_1!F1073),online_course_student_data_1!F1073=0),FLOOR(AVERAGE(online_course_student_data_1!F:F),1),online_course_student_data_1!F1073)</f>
        <v>15</v>
      </c>
      <c r="G1073" s="1">
        <v>45250</v>
      </c>
      <c r="H1073" s="5" t="s">
        <v>141</v>
      </c>
      <c r="I1073" s="5" t="s">
        <v>142</v>
      </c>
      <c r="J1073" s="6">
        <f>IF(online_course_student_data_1!J1073&lt;1,online_course_student_data_1!J1073*100,online_course_student_data_1!J1073)</f>
        <v>81</v>
      </c>
      <c r="K1073">
        <f>IF(online_course_student_data_1!K1073&gt;10,online_course_student_data_1!K1073/60,online_course_student_data_1!K1073)</f>
        <v>2</v>
      </c>
      <c r="L1073" t="s">
        <v>36</v>
      </c>
      <c r="M1073" s="6">
        <f>IF(OR(ISBLANK(online_course_student_data_1!M1073),online_course_student_data_1!M1073&gt;5),MEDIAN(online_course_student_data_1!M:M),online_course_student_data_1!M1073)</f>
        <v>4</v>
      </c>
      <c r="N1073" s="5" t="str">
        <f>IF(AND(Table2[[#This Row],[Completed]]="Yes",Table2[[#This Row],[Feedback_Rating]]&gt;=4),"Yes","No")</f>
        <v>No</v>
      </c>
      <c r="O1073" t="s">
        <v>4232</v>
      </c>
      <c r="P1073">
        <f>LEN(Table2[[#This Row],[Session_Attendance]])-LEN(SUBSTITUTE(Table2[[#This Row],[Session_Attendance]],",",""))+1</f>
        <v>6</v>
      </c>
      <c r="Q1073" t="str" cm="1">
        <f t="array" ref="Q1073">_xlfn.IFS(AND(18&lt;=F1073,F1073&lt;=22),"Student",AND(23&lt;=F1073,F1073&lt;=30),"Early Career",AND(31&lt;=F1073,F1073&lt;=40),"Mid Career",TRUE,"Senior")</f>
        <v>Senior</v>
      </c>
      <c r="R1073" t="str" cm="1">
        <f t="array" ref="R1073">_xlfn.IFS(AND(0&lt;=J1073+K1073,J1073+K1073&lt;=5),"Low",AND(5&lt;=J1073+K1073,J1073+K1073&lt;=15),"Medium",TRUE,"High")</f>
        <v>High</v>
      </c>
    </row>
    <row r="1074" spans="1:18" x14ac:dyDescent="0.3">
      <c r="A1074" s="2" t="s">
        <v>4233</v>
      </c>
      <c r="B1074" s="5" t="str">
        <f>PROPER(online_course_student_data_1!B1074)</f>
        <v>Melanie Salazar</v>
      </c>
      <c r="C1074" t="s">
        <v>4733</v>
      </c>
      <c r="D1074" s="5" t="s">
        <v>17</v>
      </c>
      <c r="E1074" s="5" t="s">
        <v>26</v>
      </c>
      <c r="F1074" s="6">
        <f>IF(OR(ISBLANK(online_course_student_data_1!F1074),online_course_student_data_1!F1074=0),FLOOR(AVERAGE(online_course_student_data_1!F:F),1),online_course_student_data_1!F1074)</f>
        <v>34</v>
      </c>
      <c r="G1074" s="1">
        <v>45723</v>
      </c>
      <c r="H1074" s="5" t="s">
        <v>86</v>
      </c>
      <c r="I1074" s="5" t="s">
        <v>28</v>
      </c>
      <c r="J1074" s="6">
        <f>IF(online_course_student_data_1!J1074&lt;1,online_course_student_data_1!J1074*100,online_course_student_data_1!J1074)</f>
        <v>26</v>
      </c>
      <c r="K1074">
        <f>IF(online_course_student_data_1!K1074&gt;10,online_course_student_data_1!K1074/60,online_course_student_data_1!K1074)</f>
        <v>1.5</v>
      </c>
      <c r="L1074" t="s">
        <v>36</v>
      </c>
      <c r="M1074" s="6">
        <f>IF(OR(ISBLANK(online_course_student_data_1!M1074),online_course_student_data_1!M1074&gt;5),MEDIAN(online_course_student_data_1!M:M),online_course_student_data_1!M1074)</f>
        <v>2</v>
      </c>
      <c r="N1074" s="5" t="str">
        <f>IF(AND(Table2[[#This Row],[Completed]]="Yes",Table2[[#This Row],[Feedback_Rating]]&gt;=4),"Yes","No")</f>
        <v>No</v>
      </c>
      <c r="O1074" t="s">
        <v>4235</v>
      </c>
      <c r="P1074">
        <f>LEN(Table2[[#This Row],[Session_Attendance]])-LEN(SUBSTITUTE(Table2[[#This Row],[Session_Attendance]],",",""))+1</f>
        <v>1</v>
      </c>
      <c r="Q1074" t="str" cm="1">
        <f t="array" ref="Q1074">_xlfn.IFS(AND(18&lt;=F1074,F1074&lt;=22),"Student",AND(23&lt;=F1074,F1074&lt;=30),"Early Career",AND(31&lt;=F1074,F1074&lt;=40),"Mid Career",TRUE,"Senior")</f>
        <v>Mid Career</v>
      </c>
      <c r="R1074" t="str" cm="1">
        <f t="array" ref="R1074">_xlfn.IFS(AND(0&lt;=J1074+K1074,J1074+K1074&lt;=5),"Low",AND(5&lt;=J1074+K1074,J1074+K1074&lt;=15),"Medium",TRUE,"High")</f>
        <v>High</v>
      </c>
    </row>
    <row r="1075" spans="1:18" x14ac:dyDescent="0.3">
      <c r="A1075" s="3" t="s">
        <v>4236</v>
      </c>
      <c r="B1075" s="5" t="str">
        <f>PROPER(online_course_student_data_1!B1075)</f>
        <v>Steven Gibson</v>
      </c>
      <c r="C1075" t="s">
        <v>4238</v>
      </c>
      <c r="D1075" s="5" t="s">
        <v>91</v>
      </c>
      <c r="E1075" s="5" t="s">
        <v>26</v>
      </c>
      <c r="F1075" s="6">
        <f>IF(OR(ISBLANK(online_course_student_data_1!F1075),online_course_student_data_1!F1075=0),FLOOR(AVERAGE(online_course_student_data_1!F:F),1),online_course_student_data_1!F1075)</f>
        <v>15</v>
      </c>
      <c r="G1075" s="1">
        <v>45194</v>
      </c>
      <c r="H1075" s="5" t="s">
        <v>86</v>
      </c>
      <c r="I1075" s="5" t="s">
        <v>28</v>
      </c>
      <c r="J1075" s="6">
        <f>IF(online_course_student_data_1!J1075&lt;1,online_course_student_data_1!J1075*100,online_course_student_data_1!J1075)</f>
        <v>65</v>
      </c>
      <c r="K1075">
        <f>IF(online_course_student_data_1!K1075&gt;10,online_course_student_data_1!K1075/60,online_course_student_data_1!K1075)</f>
        <v>2</v>
      </c>
      <c r="L1075" t="s">
        <v>36</v>
      </c>
      <c r="M1075" s="6">
        <f>IF(OR(ISBLANK(online_course_student_data_1!M1075),online_course_student_data_1!M1075&gt;5),MEDIAN(online_course_student_data_1!M:M),online_course_student_data_1!M1075)</f>
        <v>4</v>
      </c>
      <c r="N1075" s="5" t="str">
        <f>IF(AND(Table2[[#This Row],[Completed]]="Yes",Table2[[#This Row],[Feedback_Rating]]&gt;=4),"Yes","No")</f>
        <v>No</v>
      </c>
      <c r="O1075" t="s">
        <v>4239</v>
      </c>
      <c r="P1075">
        <f>LEN(Table2[[#This Row],[Session_Attendance]])-LEN(SUBSTITUTE(Table2[[#This Row],[Session_Attendance]],",",""))+1</f>
        <v>5</v>
      </c>
      <c r="Q1075" t="str" cm="1">
        <f t="array" ref="Q1075">_xlfn.IFS(AND(18&lt;=F1075,F1075&lt;=22),"Student",AND(23&lt;=F1075,F1075&lt;=30),"Early Career",AND(31&lt;=F1075,F1075&lt;=40),"Mid Career",TRUE,"Senior")</f>
        <v>Senior</v>
      </c>
      <c r="R1075" t="str" cm="1">
        <f t="array" ref="R1075">_xlfn.IFS(AND(0&lt;=J1075+K1075,J1075+K1075&lt;=5),"Low",AND(5&lt;=J1075+K1075,J1075+K1075&lt;=15),"Medium",TRUE,"High")</f>
        <v>High</v>
      </c>
    </row>
    <row r="1076" spans="1:18" x14ac:dyDescent="0.3">
      <c r="A1076" s="2" t="s">
        <v>4240</v>
      </c>
      <c r="B1076" s="5" t="str">
        <f>PROPER(online_course_student_data_1!B1076)</f>
        <v>Alex Trujillo</v>
      </c>
      <c r="C1076" t="s">
        <v>4242</v>
      </c>
      <c r="D1076" s="5" t="s">
        <v>17</v>
      </c>
      <c r="E1076" s="5" t="s">
        <v>48</v>
      </c>
      <c r="F1076" s="6">
        <f>IF(OR(ISBLANK(online_course_student_data_1!F1076),online_course_student_data_1!F1076=0),FLOOR(AVERAGE(online_course_student_data_1!F:F),1),online_course_student_data_1!F1076)</f>
        <v>21</v>
      </c>
      <c r="G1076" s="1">
        <v>45261</v>
      </c>
      <c r="H1076" s="5" t="s">
        <v>43</v>
      </c>
      <c r="I1076" s="5" t="s">
        <v>20</v>
      </c>
      <c r="J1076" s="6">
        <f>IF(online_course_student_data_1!J1076&lt;1,online_course_student_data_1!J1076*100,online_course_student_data_1!J1076)</f>
        <v>77</v>
      </c>
      <c r="K1076">
        <f>IF(online_course_student_data_1!K1076&gt;10,online_course_student_data_1!K1076/60,online_course_student_data_1!K1076)</f>
        <v>2</v>
      </c>
      <c r="L1076" t="s">
        <v>29</v>
      </c>
      <c r="M1076" s="6">
        <f>IF(OR(ISBLANK(online_course_student_data_1!M1076),online_course_student_data_1!M1076&gt;5),MEDIAN(online_course_student_data_1!M:M),online_course_student_data_1!M1076)</f>
        <v>4</v>
      </c>
      <c r="N1076" s="5" t="str">
        <f>IF(AND(Table2[[#This Row],[Completed]]="Yes",Table2[[#This Row],[Feedback_Rating]]&gt;=4),"Yes","No")</f>
        <v>Yes</v>
      </c>
      <c r="O1076" t="s">
        <v>4243</v>
      </c>
      <c r="P1076">
        <f>LEN(Table2[[#This Row],[Session_Attendance]])-LEN(SUBSTITUTE(Table2[[#This Row],[Session_Attendance]],",",""))+1</f>
        <v>5</v>
      </c>
      <c r="Q1076" t="str" cm="1">
        <f t="array" ref="Q1076">_xlfn.IFS(AND(18&lt;=F1076,F1076&lt;=22),"Student",AND(23&lt;=F1076,F1076&lt;=30),"Early Career",AND(31&lt;=F1076,F1076&lt;=40),"Mid Career",TRUE,"Senior")</f>
        <v>Student</v>
      </c>
      <c r="R1076" t="str" cm="1">
        <f t="array" ref="R1076">_xlfn.IFS(AND(0&lt;=J1076+K1076,J1076+K1076&lt;=5),"Low",AND(5&lt;=J1076+K1076,J1076+K1076&lt;=15),"Medium",TRUE,"High")</f>
        <v>High</v>
      </c>
    </row>
    <row r="1077" spans="1:18" x14ac:dyDescent="0.3">
      <c r="A1077" s="3" t="s">
        <v>4244</v>
      </c>
      <c r="B1077" s="5" t="str">
        <f>PROPER(online_course_student_data_1!B1077)</f>
        <v>Nicholas Wallace</v>
      </c>
      <c r="C1077" t="s">
        <v>4245</v>
      </c>
      <c r="D1077" s="5" t="s">
        <v>17</v>
      </c>
      <c r="E1077" s="5" t="s">
        <v>42</v>
      </c>
      <c r="F1077" s="6">
        <f>IF(OR(ISBLANK(online_course_student_data_1!F1077),online_course_student_data_1!F1077=0),FLOOR(AVERAGE(online_course_student_data_1!F:F),1),online_course_student_data_1!F1077)</f>
        <v>15</v>
      </c>
      <c r="G1077" s="1">
        <v>44981</v>
      </c>
      <c r="H1077" s="5" t="s">
        <v>229</v>
      </c>
      <c r="I1077" s="5" t="s">
        <v>142</v>
      </c>
      <c r="J1077" s="6">
        <f>IF(online_course_student_data_1!J1077&lt;1,online_course_student_data_1!J1077*100,online_course_student_data_1!J1077)</f>
        <v>75</v>
      </c>
      <c r="K1077">
        <f>IF(online_course_student_data_1!K1077&gt;10,online_course_student_data_1!K1077/60,online_course_student_data_1!K1077)</f>
        <v>1</v>
      </c>
      <c r="L1077" t="s">
        <v>29</v>
      </c>
      <c r="M1077" s="6">
        <f>IF(OR(ISBLANK(online_course_student_data_1!M1077),online_course_student_data_1!M1077&gt;5),MEDIAN(online_course_student_data_1!M:M),online_course_student_data_1!M1077)</f>
        <v>4</v>
      </c>
      <c r="N1077" s="5" t="str">
        <f>IF(AND(Table2[[#This Row],[Completed]]="Yes",Table2[[#This Row],[Feedback_Rating]]&gt;=4),"Yes","No")</f>
        <v>Yes</v>
      </c>
      <c r="O1077" t="s">
        <v>4246</v>
      </c>
      <c r="P1077">
        <f>LEN(Table2[[#This Row],[Session_Attendance]])-LEN(SUBSTITUTE(Table2[[#This Row],[Session_Attendance]],",",""))+1</f>
        <v>5</v>
      </c>
      <c r="Q1077" t="str" cm="1">
        <f t="array" ref="Q1077">_xlfn.IFS(AND(18&lt;=F1077,F1077&lt;=22),"Student",AND(23&lt;=F1077,F1077&lt;=30),"Early Career",AND(31&lt;=F1077,F1077&lt;=40),"Mid Career",TRUE,"Senior")</f>
        <v>Senior</v>
      </c>
      <c r="R1077" t="str" cm="1">
        <f t="array" ref="R1077">_xlfn.IFS(AND(0&lt;=J1077+K1077,J1077+K1077&lt;=5),"Low",AND(5&lt;=J1077+K1077,J1077+K1077&lt;=15),"Medium",TRUE,"High")</f>
        <v>High</v>
      </c>
    </row>
    <row r="1078" spans="1:18" x14ac:dyDescent="0.3">
      <c r="A1078" s="2" t="s">
        <v>4247</v>
      </c>
      <c r="B1078" s="5" t="str">
        <f>PROPER(online_course_student_data_1!B1078)</f>
        <v>Micheal Carroll</v>
      </c>
      <c r="C1078" t="s">
        <v>4249</v>
      </c>
      <c r="D1078" s="5" t="s">
        <v>91</v>
      </c>
      <c r="E1078" s="5" t="s">
        <v>48</v>
      </c>
      <c r="F1078" s="6">
        <f>IF(OR(ISBLANK(online_course_student_data_1!F1078),online_course_student_data_1!F1078=0),FLOOR(AVERAGE(online_course_student_data_1!F:F),1),online_course_student_data_1!F1078)</f>
        <v>15</v>
      </c>
      <c r="G1078" s="1">
        <v>45277</v>
      </c>
      <c r="H1078" s="5" t="s">
        <v>229</v>
      </c>
      <c r="I1078" s="5" t="s">
        <v>142</v>
      </c>
      <c r="J1078" s="6">
        <f>IF(online_course_student_data_1!J1078&lt;1,online_course_student_data_1!J1078*100,online_course_student_data_1!J1078)</f>
        <v>92</v>
      </c>
      <c r="K1078">
        <f>IF(online_course_student_data_1!K1078&gt;10,online_course_student_data_1!K1078/60,online_course_student_data_1!K1078)</f>
        <v>1.5</v>
      </c>
      <c r="L1078" t="s">
        <v>29</v>
      </c>
      <c r="M1078" s="6">
        <f>IF(OR(ISBLANK(online_course_student_data_1!M1078),online_course_student_data_1!M1078&gt;5),MEDIAN(online_course_student_data_1!M:M),online_course_student_data_1!M1078)</f>
        <v>4</v>
      </c>
      <c r="N1078" s="5" t="str">
        <f>IF(AND(Table2[[#This Row],[Completed]]="Yes",Table2[[#This Row],[Feedback_Rating]]&gt;=4),"Yes","No")</f>
        <v>Yes</v>
      </c>
      <c r="O1078" t="s">
        <v>1460</v>
      </c>
      <c r="P1078">
        <f>LEN(Table2[[#This Row],[Session_Attendance]])-LEN(SUBSTITUTE(Table2[[#This Row],[Session_Attendance]],",",""))+1</f>
        <v>6</v>
      </c>
      <c r="Q1078" t="str" cm="1">
        <f t="array" ref="Q1078">_xlfn.IFS(AND(18&lt;=F1078,F1078&lt;=22),"Student",AND(23&lt;=F1078,F1078&lt;=30),"Early Career",AND(31&lt;=F1078,F1078&lt;=40),"Mid Career",TRUE,"Senior")</f>
        <v>Senior</v>
      </c>
      <c r="R1078" t="str" cm="1">
        <f t="array" ref="R1078">_xlfn.IFS(AND(0&lt;=J1078+K1078,J1078+K1078&lt;=5),"Low",AND(5&lt;=J1078+K1078,J1078+K1078&lt;=15),"Medium",TRUE,"High")</f>
        <v>High</v>
      </c>
    </row>
    <row r="1079" spans="1:18" x14ac:dyDescent="0.3">
      <c r="A1079" s="3" t="s">
        <v>4250</v>
      </c>
      <c r="B1079" s="5" t="str">
        <f>PROPER(online_course_student_data_1!B1079)</f>
        <v>Brian Pearson</v>
      </c>
      <c r="C1079" t="s">
        <v>4252</v>
      </c>
      <c r="D1079" s="5" t="s">
        <v>91</v>
      </c>
      <c r="E1079" s="5" t="s">
        <v>42</v>
      </c>
      <c r="F1079" s="6">
        <f>IF(OR(ISBLANK(online_course_student_data_1!F1079),online_course_student_data_1!F1079=0),FLOOR(AVERAGE(online_course_student_data_1!F:F),1),online_course_student_data_1!F1079)</f>
        <v>15</v>
      </c>
      <c r="G1079" s="1">
        <v>45240</v>
      </c>
      <c r="H1079" s="5" t="s">
        <v>229</v>
      </c>
      <c r="I1079" s="5" t="s">
        <v>142</v>
      </c>
      <c r="J1079" s="6">
        <f>IF(online_course_student_data_1!J1079&lt;1,online_course_student_data_1!J1079*100,online_course_student_data_1!J1079)</f>
        <v>79</v>
      </c>
      <c r="K1079">
        <f>IF(online_course_student_data_1!K1079&gt;10,online_course_student_data_1!K1079/60,online_course_student_data_1!K1079)</f>
        <v>1.5</v>
      </c>
      <c r="L1079" t="s">
        <v>36</v>
      </c>
      <c r="M1079" s="6">
        <f>IF(OR(ISBLANK(online_course_student_data_1!M1079),online_course_student_data_1!M1079&gt;5),MEDIAN(online_course_student_data_1!M:M),online_course_student_data_1!M1079)</f>
        <v>1</v>
      </c>
      <c r="N1079" s="5" t="str">
        <f>IF(AND(Table2[[#This Row],[Completed]]="Yes",Table2[[#This Row],[Feedback_Rating]]&gt;=4),"Yes","No")</f>
        <v>No</v>
      </c>
      <c r="O1079" t="s">
        <v>3930</v>
      </c>
      <c r="P1079">
        <f>LEN(Table2[[#This Row],[Session_Attendance]])-LEN(SUBSTITUTE(Table2[[#This Row],[Session_Attendance]],",",""))+1</f>
        <v>2</v>
      </c>
      <c r="Q1079" t="str" cm="1">
        <f t="array" ref="Q1079">_xlfn.IFS(AND(18&lt;=F1079,F1079&lt;=22),"Student",AND(23&lt;=F1079,F1079&lt;=30),"Early Career",AND(31&lt;=F1079,F1079&lt;=40),"Mid Career",TRUE,"Senior")</f>
        <v>Senior</v>
      </c>
      <c r="R1079" t="str" cm="1">
        <f t="array" ref="R1079">_xlfn.IFS(AND(0&lt;=J1079+K1079,J1079+K1079&lt;=5),"Low",AND(5&lt;=J1079+K1079,J1079+K1079&lt;=15),"Medium",TRUE,"High")</f>
        <v>High</v>
      </c>
    </row>
    <row r="1080" spans="1:18" x14ac:dyDescent="0.3">
      <c r="A1080" s="2" t="s">
        <v>4253</v>
      </c>
      <c r="B1080" s="5" t="str">
        <f>PROPER(online_course_student_data_1!B1080)</f>
        <v>Jessica Hahn</v>
      </c>
      <c r="C1080" t="s">
        <v>4255</v>
      </c>
      <c r="D1080" s="5" t="s">
        <v>91</v>
      </c>
      <c r="E1080" s="5" t="s">
        <v>26</v>
      </c>
      <c r="F1080" s="6">
        <f>IF(OR(ISBLANK(online_course_student_data_1!F1080),online_course_student_data_1!F1080=0),FLOOR(AVERAGE(online_course_student_data_1!F:F),1),online_course_student_data_1!F1080)</f>
        <v>27</v>
      </c>
      <c r="G1080" s="1">
        <v>45515</v>
      </c>
      <c r="H1080" s="5" t="s">
        <v>19</v>
      </c>
      <c r="I1080" s="5" t="s">
        <v>20</v>
      </c>
      <c r="J1080" s="6">
        <f>IF(online_course_student_data_1!J1080&lt;1,online_course_student_data_1!J1080*100,online_course_student_data_1!J1080)</f>
        <v>54</v>
      </c>
      <c r="K1080">
        <f>IF(online_course_student_data_1!K1080&gt;10,online_course_student_data_1!K1080/60,online_course_student_data_1!K1080)</f>
        <v>1.5</v>
      </c>
      <c r="L1080" t="s">
        <v>29</v>
      </c>
      <c r="M1080" s="6">
        <f>IF(OR(ISBLANK(online_course_student_data_1!M1080),online_course_student_data_1!M1080&gt;5),MEDIAN(online_course_student_data_1!M:M),online_course_student_data_1!M1080)</f>
        <v>4</v>
      </c>
      <c r="N1080" s="5" t="str">
        <f>IF(AND(Table2[[#This Row],[Completed]]="Yes",Table2[[#This Row],[Feedback_Rating]]&gt;=4),"Yes","No")</f>
        <v>Yes</v>
      </c>
      <c r="O1080" t="s">
        <v>4256</v>
      </c>
      <c r="P1080">
        <f>LEN(Table2[[#This Row],[Session_Attendance]])-LEN(SUBSTITUTE(Table2[[#This Row],[Session_Attendance]],",",""))+1</f>
        <v>6</v>
      </c>
      <c r="Q1080" t="str" cm="1">
        <f t="array" ref="Q1080">_xlfn.IFS(AND(18&lt;=F1080,F1080&lt;=22),"Student",AND(23&lt;=F1080,F1080&lt;=30),"Early Career",AND(31&lt;=F1080,F1080&lt;=40),"Mid Career",TRUE,"Senior")</f>
        <v>Early Career</v>
      </c>
      <c r="R1080" t="str" cm="1">
        <f t="array" ref="R1080">_xlfn.IFS(AND(0&lt;=J1080+K1080,J1080+K1080&lt;=5),"Low",AND(5&lt;=J1080+K1080,J1080+K1080&lt;=15),"Medium",TRUE,"High")</f>
        <v>High</v>
      </c>
    </row>
    <row r="1081" spans="1:18" x14ac:dyDescent="0.3">
      <c r="A1081" s="3" t="s">
        <v>4257</v>
      </c>
      <c r="B1081" s="5" t="str">
        <f>PROPER(online_course_student_data_1!B1081)</f>
        <v>Jason Mcdonald</v>
      </c>
      <c r="C1081" t="s">
        <v>4259</v>
      </c>
      <c r="D1081" s="5" t="s">
        <v>17</v>
      </c>
      <c r="E1081" s="5" t="s">
        <v>48</v>
      </c>
      <c r="F1081" s="6">
        <f>IF(OR(ISBLANK(online_course_student_data_1!F1081),online_course_student_data_1!F1081=0),FLOOR(AVERAGE(online_course_student_data_1!F:F),1),online_course_student_data_1!F1081)</f>
        <v>18</v>
      </c>
      <c r="G1081" s="1">
        <v>45654</v>
      </c>
      <c r="H1081" s="5" t="s">
        <v>165</v>
      </c>
      <c r="I1081" s="5" t="s">
        <v>142</v>
      </c>
      <c r="J1081" s="6">
        <f>IF(online_course_student_data_1!J1081&lt;1,online_course_student_data_1!J1081*100,online_course_student_data_1!J1081)</f>
        <v>81</v>
      </c>
      <c r="K1081">
        <f>IF(online_course_student_data_1!K1081&gt;10,online_course_student_data_1!K1081/60,online_course_student_data_1!K1081)</f>
        <v>1.5</v>
      </c>
      <c r="L1081" t="s">
        <v>36</v>
      </c>
      <c r="M1081" s="6">
        <f>IF(OR(ISBLANK(online_course_student_data_1!M1081),online_course_student_data_1!M1081&gt;5),MEDIAN(online_course_student_data_1!M:M),online_course_student_data_1!M1081)</f>
        <v>4</v>
      </c>
      <c r="N1081" s="5" t="str">
        <f>IF(AND(Table2[[#This Row],[Completed]]="Yes",Table2[[#This Row],[Feedback_Rating]]&gt;=4),"Yes","No")</f>
        <v>No</v>
      </c>
      <c r="O1081" t="s">
        <v>4260</v>
      </c>
      <c r="P1081">
        <f>LEN(Table2[[#This Row],[Session_Attendance]])-LEN(SUBSTITUTE(Table2[[#This Row],[Session_Attendance]],",",""))+1</f>
        <v>8</v>
      </c>
      <c r="Q1081" t="str" cm="1">
        <f t="array" ref="Q1081">_xlfn.IFS(AND(18&lt;=F1081,F1081&lt;=22),"Student",AND(23&lt;=F1081,F1081&lt;=30),"Early Career",AND(31&lt;=F1081,F1081&lt;=40),"Mid Career",TRUE,"Senior")</f>
        <v>Student</v>
      </c>
      <c r="R1081" t="str" cm="1">
        <f t="array" ref="R1081">_xlfn.IFS(AND(0&lt;=J1081+K1081,J1081+K1081&lt;=5),"Low",AND(5&lt;=J1081+K1081,J1081+K1081&lt;=15),"Medium",TRUE,"High")</f>
        <v>High</v>
      </c>
    </row>
    <row r="1082" spans="1:18" x14ac:dyDescent="0.3">
      <c r="A1082" s="2" t="s">
        <v>4261</v>
      </c>
      <c r="B1082" s="5" t="str">
        <f>PROPER(online_course_student_data_1!B1082)</f>
        <v>Amy Phelps</v>
      </c>
      <c r="C1082" t="s">
        <v>4263</v>
      </c>
      <c r="D1082" s="5" t="s">
        <v>17</v>
      </c>
      <c r="E1082" s="5" t="s">
        <v>70</v>
      </c>
      <c r="F1082" s="6">
        <f>IF(OR(ISBLANK(online_course_student_data_1!F1082),online_course_student_data_1!F1082=0),FLOOR(AVERAGE(online_course_student_data_1!F:F),1),online_course_student_data_1!F1082)</f>
        <v>15</v>
      </c>
      <c r="G1082" s="1">
        <v>44759</v>
      </c>
      <c r="H1082" s="5" t="s">
        <v>110</v>
      </c>
      <c r="I1082" s="5" t="s">
        <v>56</v>
      </c>
      <c r="J1082" s="6">
        <f>IF(online_course_student_data_1!J1082&lt;1,online_course_student_data_1!J1082*100,online_course_student_data_1!J1082)</f>
        <v>72</v>
      </c>
      <c r="K1082">
        <f>IF(online_course_student_data_1!K1082&gt;10,online_course_student_data_1!K1082/60,online_course_student_data_1!K1082)</f>
        <v>2</v>
      </c>
      <c r="L1082" t="s">
        <v>29</v>
      </c>
      <c r="M1082" s="6">
        <f>IF(OR(ISBLANK(online_course_student_data_1!M1082),online_course_student_data_1!M1082&gt;5),MEDIAN(online_course_student_data_1!M:M),online_course_student_data_1!M1082)</f>
        <v>4</v>
      </c>
      <c r="N1082" s="5" t="str">
        <f>IF(AND(Table2[[#This Row],[Completed]]="Yes",Table2[[#This Row],[Feedback_Rating]]&gt;=4),"Yes","No")</f>
        <v>Yes</v>
      </c>
      <c r="O1082" t="s">
        <v>4264</v>
      </c>
      <c r="P1082">
        <f>LEN(Table2[[#This Row],[Session_Attendance]])-LEN(SUBSTITUTE(Table2[[#This Row],[Session_Attendance]],",",""))+1</f>
        <v>5</v>
      </c>
      <c r="Q1082" t="str" cm="1">
        <f t="array" ref="Q1082">_xlfn.IFS(AND(18&lt;=F1082,F1082&lt;=22),"Student",AND(23&lt;=F1082,F1082&lt;=30),"Early Career",AND(31&lt;=F1082,F1082&lt;=40),"Mid Career",TRUE,"Senior")</f>
        <v>Senior</v>
      </c>
      <c r="R1082" t="str" cm="1">
        <f t="array" ref="R1082">_xlfn.IFS(AND(0&lt;=J1082+K1082,J1082+K1082&lt;=5),"Low",AND(5&lt;=J1082+K1082,J1082+K1082&lt;=15),"Medium",TRUE,"High")</f>
        <v>High</v>
      </c>
    </row>
    <row r="1083" spans="1:18" x14ac:dyDescent="0.3">
      <c r="A1083" s="3" t="s">
        <v>4265</v>
      </c>
      <c r="B1083" s="5" t="str">
        <f>PROPER(online_course_student_data_1!B1083)</f>
        <v>Sandra Alvarez</v>
      </c>
      <c r="C1083" t="s">
        <v>4267</v>
      </c>
      <c r="D1083" s="5" t="s">
        <v>91</v>
      </c>
      <c r="E1083" s="5" t="s">
        <v>42</v>
      </c>
      <c r="F1083" s="6">
        <f>IF(OR(ISBLANK(online_course_student_data_1!F1083),online_course_student_data_1!F1083=0),FLOOR(AVERAGE(online_course_student_data_1!F:F),1),online_course_student_data_1!F1083)</f>
        <v>15</v>
      </c>
      <c r="G1083" s="1">
        <v>44760</v>
      </c>
      <c r="H1083" s="5" t="s">
        <v>55</v>
      </c>
      <c r="I1083" s="5" t="s">
        <v>56</v>
      </c>
      <c r="J1083" s="6">
        <f>IF(online_course_student_data_1!J1083&lt;1,online_course_student_data_1!J1083*100,online_course_student_data_1!J1083)</f>
        <v>1</v>
      </c>
      <c r="K1083">
        <f>IF(online_course_student_data_1!K1083&gt;10,online_course_student_data_1!K1083/60,online_course_student_data_1!K1083)</f>
        <v>2</v>
      </c>
      <c r="L1083" t="s">
        <v>29</v>
      </c>
      <c r="M1083" s="6">
        <f>IF(OR(ISBLANK(online_course_student_data_1!M1083),online_course_student_data_1!M1083&gt;5),MEDIAN(online_course_student_data_1!M:M),online_course_student_data_1!M1083)</f>
        <v>5</v>
      </c>
      <c r="N1083" s="5" t="str">
        <f>IF(AND(Table2[[#This Row],[Completed]]="Yes",Table2[[#This Row],[Feedback_Rating]]&gt;=4),"Yes","No")</f>
        <v>Yes</v>
      </c>
      <c r="O1083" t="s">
        <v>4268</v>
      </c>
      <c r="P1083">
        <f>LEN(Table2[[#This Row],[Session_Attendance]])-LEN(SUBSTITUTE(Table2[[#This Row],[Session_Attendance]],",",""))+1</f>
        <v>8</v>
      </c>
      <c r="Q1083" t="str" cm="1">
        <f t="array" ref="Q1083">_xlfn.IFS(AND(18&lt;=F1083,F1083&lt;=22),"Student",AND(23&lt;=F1083,F1083&lt;=30),"Early Career",AND(31&lt;=F1083,F1083&lt;=40),"Mid Career",TRUE,"Senior")</f>
        <v>Senior</v>
      </c>
      <c r="R1083" t="str" cm="1">
        <f t="array" ref="R1083">_xlfn.IFS(AND(0&lt;=J1083+K1083,J1083+K1083&lt;=5),"Low",AND(5&lt;=J1083+K1083,J1083+K1083&lt;=15),"Medium",TRUE,"High")</f>
        <v>Low</v>
      </c>
    </row>
    <row r="1084" spans="1:18" x14ac:dyDescent="0.3">
      <c r="A1084" s="2" t="s">
        <v>4269</v>
      </c>
      <c r="B1084" s="5" t="str">
        <f>PROPER(online_course_student_data_1!B1084)</f>
        <v>Melissa Campbell</v>
      </c>
      <c r="C1084" t="s">
        <v>4271</v>
      </c>
      <c r="D1084" s="5" t="s">
        <v>91</v>
      </c>
      <c r="E1084" s="5" t="s">
        <v>26</v>
      </c>
      <c r="F1084" s="6">
        <f>IF(OR(ISBLANK(online_course_student_data_1!F1084),online_course_student_data_1!F1084=0),FLOOR(AVERAGE(online_course_student_data_1!F:F),1),online_course_student_data_1!F1084)</f>
        <v>15</v>
      </c>
      <c r="G1084" s="1">
        <v>45618</v>
      </c>
      <c r="H1084" s="5" t="s">
        <v>43</v>
      </c>
      <c r="I1084" s="5" t="s">
        <v>20</v>
      </c>
      <c r="J1084" s="6">
        <f>IF(online_course_student_data_1!J1084&lt;1,online_course_student_data_1!J1084*100,online_course_student_data_1!J1084)</f>
        <v>56.999999999999993</v>
      </c>
      <c r="K1084">
        <f>IF(online_course_student_data_1!K1084&gt;10,online_course_student_data_1!K1084/60,online_course_student_data_1!K1084)</f>
        <v>1.5</v>
      </c>
      <c r="L1084" t="s">
        <v>36</v>
      </c>
      <c r="M1084" s="6">
        <f>IF(OR(ISBLANK(online_course_student_data_1!M1084),online_course_student_data_1!M1084&gt;5),MEDIAN(online_course_student_data_1!M:M),online_course_student_data_1!M1084)</f>
        <v>4</v>
      </c>
      <c r="N1084" s="5" t="str">
        <f>IF(AND(Table2[[#This Row],[Completed]]="Yes",Table2[[#This Row],[Feedback_Rating]]&gt;=4),"Yes","No")</f>
        <v>No</v>
      </c>
      <c r="O1084" t="s">
        <v>4272</v>
      </c>
      <c r="P1084">
        <f>LEN(Table2[[#This Row],[Session_Attendance]])-LEN(SUBSTITUTE(Table2[[#This Row],[Session_Attendance]],",",""))+1</f>
        <v>5</v>
      </c>
      <c r="Q1084" t="str" cm="1">
        <f t="array" ref="Q1084">_xlfn.IFS(AND(18&lt;=F1084,F1084&lt;=22),"Student",AND(23&lt;=F1084,F1084&lt;=30),"Early Career",AND(31&lt;=F1084,F1084&lt;=40),"Mid Career",TRUE,"Senior")</f>
        <v>Senior</v>
      </c>
      <c r="R1084" t="str" cm="1">
        <f t="array" ref="R1084">_xlfn.IFS(AND(0&lt;=J1084+K1084,J1084+K1084&lt;=5),"Low",AND(5&lt;=J1084+K1084,J1084+K1084&lt;=15),"Medium",TRUE,"High")</f>
        <v>High</v>
      </c>
    </row>
    <row r="1085" spans="1:18" x14ac:dyDescent="0.3">
      <c r="A1085" s="3" t="s">
        <v>4273</v>
      </c>
      <c r="B1085" s="5" t="str">
        <f>PROPER(online_course_student_data_1!B1085)</f>
        <v>Michael Meyers</v>
      </c>
      <c r="C1085" t="s">
        <v>4275</v>
      </c>
      <c r="D1085" s="5" t="s">
        <v>17</v>
      </c>
      <c r="E1085" s="5" t="s">
        <v>26</v>
      </c>
      <c r="F1085" s="6">
        <f>IF(OR(ISBLANK(online_course_student_data_1!F1085),online_course_student_data_1!F1085=0),FLOOR(AVERAGE(online_course_student_data_1!F:F),1),online_course_student_data_1!F1085)</f>
        <v>35</v>
      </c>
      <c r="G1085" s="1">
        <v>45392</v>
      </c>
      <c r="H1085" s="5" t="s">
        <v>294</v>
      </c>
      <c r="I1085" s="5" t="s">
        <v>20</v>
      </c>
      <c r="J1085" s="6">
        <f>IF(online_course_student_data_1!J1085&lt;1,online_course_student_data_1!J1085*100,online_course_student_data_1!J1085)</f>
        <v>57.999999999999993</v>
      </c>
      <c r="K1085">
        <f>IF(online_course_student_data_1!K1085&gt;10,online_course_student_data_1!K1085/60,online_course_student_data_1!K1085)</f>
        <v>1.5</v>
      </c>
      <c r="L1085" t="s">
        <v>36</v>
      </c>
      <c r="M1085" s="6">
        <f>IF(OR(ISBLANK(online_course_student_data_1!M1085),online_course_student_data_1!M1085&gt;5),MEDIAN(online_course_student_data_1!M:M),online_course_student_data_1!M1085)</f>
        <v>4</v>
      </c>
      <c r="N1085" s="5" t="str">
        <f>IF(AND(Table2[[#This Row],[Completed]]="Yes",Table2[[#This Row],[Feedback_Rating]]&gt;=4),"Yes","No")</f>
        <v>No</v>
      </c>
      <c r="O1085" t="s">
        <v>4276</v>
      </c>
      <c r="P1085">
        <f>LEN(Table2[[#This Row],[Session_Attendance]])-LEN(SUBSTITUTE(Table2[[#This Row],[Session_Attendance]],",",""))+1</f>
        <v>6</v>
      </c>
      <c r="Q1085" t="str" cm="1">
        <f t="array" ref="Q1085">_xlfn.IFS(AND(18&lt;=F1085,F1085&lt;=22),"Student",AND(23&lt;=F1085,F1085&lt;=30),"Early Career",AND(31&lt;=F1085,F1085&lt;=40),"Mid Career",TRUE,"Senior")</f>
        <v>Mid Career</v>
      </c>
      <c r="R1085" t="str" cm="1">
        <f t="array" ref="R1085">_xlfn.IFS(AND(0&lt;=J1085+K1085,J1085+K1085&lt;=5),"Low",AND(5&lt;=J1085+K1085,J1085+K1085&lt;=15),"Medium",TRUE,"High")</f>
        <v>High</v>
      </c>
    </row>
    <row r="1086" spans="1:18" x14ac:dyDescent="0.3">
      <c r="A1086" s="2" t="s">
        <v>4277</v>
      </c>
      <c r="B1086" s="5" t="str">
        <f>PROPER(online_course_student_data_1!B1086)</f>
        <v>Stacey Jones Md</v>
      </c>
      <c r="C1086" t="s">
        <v>4279</v>
      </c>
      <c r="D1086" s="5" t="s">
        <v>17</v>
      </c>
      <c r="E1086" s="5" t="s">
        <v>26</v>
      </c>
      <c r="F1086" s="6">
        <f>IF(OR(ISBLANK(online_course_student_data_1!F1086),online_course_student_data_1!F1086=0),FLOOR(AVERAGE(online_course_student_data_1!F:F),1),online_course_student_data_1!F1086)</f>
        <v>15</v>
      </c>
      <c r="G1086" s="1">
        <v>45701</v>
      </c>
      <c r="H1086" s="5" t="s">
        <v>49</v>
      </c>
      <c r="I1086" s="5" t="s">
        <v>35</v>
      </c>
      <c r="J1086" s="6">
        <f>IF(online_course_student_data_1!J1086&lt;1,online_course_student_data_1!J1086*100,online_course_student_data_1!J1086)</f>
        <v>59</v>
      </c>
      <c r="K1086">
        <f>IF(online_course_student_data_1!K1086&gt;10,online_course_student_data_1!K1086/60,online_course_student_data_1!K1086)</f>
        <v>0.75</v>
      </c>
      <c r="L1086" t="s">
        <v>29</v>
      </c>
      <c r="M1086" s="6">
        <f>IF(OR(ISBLANK(online_course_student_data_1!M1086),online_course_student_data_1!M1086&gt;5),MEDIAN(online_course_student_data_1!M:M),online_course_student_data_1!M1086)</f>
        <v>3</v>
      </c>
      <c r="N1086" s="5" t="str">
        <f>IF(AND(Table2[[#This Row],[Completed]]="Yes",Table2[[#This Row],[Feedback_Rating]]&gt;=4),"Yes","No")</f>
        <v>No</v>
      </c>
      <c r="O1086" t="s">
        <v>4280</v>
      </c>
      <c r="P1086">
        <f>LEN(Table2[[#This Row],[Session_Attendance]])-LEN(SUBSTITUTE(Table2[[#This Row],[Session_Attendance]],",",""))+1</f>
        <v>3</v>
      </c>
      <c r="Q1086" t="str" cm="1">
        <f t="array" ref="Q1086">_xlfn.IFS(AND(18&lt;=F1086,F1086&lt;=22),"Student",AND(23&lt;=F1086,F1086&lt;=30),"Early Career",AND(31&lt;=F1086,F1086&lt;=40),"Mid Career",TRUE,"Senior")</f>
        <v>Senior</v>
      </c>
      <c r="R1086" t="str" cm="1">
        <f t="array" ref="R1086">_xlfn.IFS(AND(0&lt;=J1086+K1086,J1086+K1086&lt;=5),"Low",AND(5&lt;=J1086+K1086,J1086+K1086&lt;=15),"Medium",TRUE,"High")</f>
        <v>High</v>
      </c>
    </row>
    <row r="1087" spans="1:18" x14ac:dyDescent="0.3">
      <c r="A1087" s="3" t="s">
        <v>4281</v>
      </c>
      <c r="B1087" s="5" t="str">
        <f>PROPER(online_course_student_data_1!B1087)</f>
        <v>Tiffany Miller</v>
      </c>
      <c r="C1087" t="s">
        <v>4283</v>
      </c>
      <c r="D1087" s="5" t="s">
        <v>91</v>
      </c>
      <c r="E1087" s="5" t="s">
        <v>26</v>
      </c>
      <c r="F1087" s="6">
        <f>IF(OR(ISBLANK(online_course_student_data_1!F1087),online_course_student_data_1!F1087=0),FLOOR(AVERAGE(online_course_student_data_1!F:F),1),online_course_student_data_1!F1087)</f>
        <v>15</v>
      </c>
      <c r="G1087" s="1">
        <v>44964</v>
      </c>
      <c r="H1087" s="5" t="s">
        <v>65</v>
      </c>
      <c r="I1087" s="5" t="s">
        <v>28</v>
      </c>
      <c r="J1087" s="6">
        <f>IF(online_course_student_data_1!J1087&lt;1,online_course_student_data_1!J1087*100,online_course_student_data_1!J1087)</f>
        <v>82</v>
      </c>
      <c r="K1087">
        <f>IF(online_course_student_data_1!K1087&gt;10,online_course_student_data_1!K1087/60,online_course_student_data_1!K1087)</f>
        <v>2</v>
      </c>
      <c r="L1087" t="s">
        <v>36</v>
      </c>
      <c r="M1087" s="6">
        <f>IF(OR(ISBLANK(online_course_student_data_1!M1087),online_course_student_data_1!M1087&gt;5),MEDIAN(online_course_student_data_1!M:M),online_course_student_data_1!M1087)</f>
        <v>4</v>
      </c>
      <c r="N1087" s="5" t="str">
        <f>IF(AND(Table2[[#This Row],[Completed]]="Yes",Table2[[#This Row],[Feedback_Rating]]&gt;=4),"Yes","No")</f>
        <v>No</v>
      </c>
      <c r="O1087" t="s">
        <v>4284</v>
      </c>
      <c r="P1087">
        <f>LEN(Table2[[#This Row],[Session_Attendance]])-LEN(SUBSTITUTE(Table2[[#This Row],[Session_Attendance]],",",""))+1</f>
        <v>3</v>
      </c>
      <c r="Q1087" t="str" cm="1">
        <f t="array" ref="Q1087">_xlfn.IFS(AND(18&lt;=F1087,F1087&lt;=22),"Student",AND(23&lt;=F1087,F1087&lt;=30),"Early Career",AND(31&lt;=F1087,F1087&lt;=40),"Mid Career",TRUE,"Senior")</f>
        <v>Senior</v>
      </c>
      <c r="R1087" t="str" cm="1">
        <f t="array" ref="R1087">_xlfn.IFS(AND(0&lt;=J1087+K1087,J1087+K1087&lt;=5),"Low",AND(5&lt;=J1087+K1087,J1087+K1087&lt;=15),"Medium",TRUE,"High")</f>
        <v>High</v>
      </c>
    </row>
    <row r="1088" spans="1:18" x14ac:dyDescent="0.3">
      <c r="A1088" s="2" t="s">
        <v>4285</v>
      </c>
      <c r="B1088" s="5" t="str">
        <f>PROPER(online_course_student_data_1!B1088)</f>
        <v>Joseph Moon</v>
      </c>
      <c r="C1088" t="s">
        <v>4287</v>
      </c>
      <c r="D1088" s="5" t="s">
        <v>17</v>
      </c>
      <c r="E1088" s="5" t="s">
        <v>70</v>
      </c>
      <c r="F1088" s="6">
        <f>IF(OR(ISBLANK(online_course_student_data_1!F1088),online_course_student_data_1!F1088=0),FLOOR(AVERAGE(online_course_student_data_1!F:F),1),online_course_student_data_1!F1088)</f>
        <v>15</v>
      </c>
      <c r="G1088" s="1">
        <v>45225</v>
      </c>
      <c r="H1088" s="5" t="s">
        <v>141</v>
      </c>
      <c r="I1088" s="5" t="s">
        <v>142</v>
      </c>
      <c r="J1088" s="6">
        <f>IF(online_course_student_data_1!J1088&lt;1,online_course_student_data_1!J1088*100,online_course_student_data_1!J1088)</f>
        <v>95</v>
      </c>
      <c r="K1088">
        <f>IF(online_course_student_data_1!K1088&gt;10,online_course_student_data_1!K1088/60,online_course_student_data_1!K1088)</f>
        <v>0.75</v>
      </c>
      <c r="L1088" t="s">
        <v>29</v>
      </c>
      <c r="M1088" s="6">
        <f>IF(OR(ISBLANK(online_course_student_data_1!M1088),online_course_student_data_1!M1088&gt;5),MEDIAN(online_course_student_data_1!M:M),online_course_student_data_1!M1088)</f>
        <v>2</v>
      </c>
      <c r="N1088" s="5" t="str">
        <f>IF(AND(Table2[[#This Row],[Completed]]="Yes",Table2[[#This Row],[Feedback_Rating]]&gt;=4),"Yes","No")</f>
        <v>No</v>
      </c>
      <c r="O1088" t="s">
        <v>4288</v>
      </c>
      <c r="P1088">
        <f>LEN(Table2[[#This Row],[Session_Attendance]])-LEN(SUBSTITUTE(Table2[[#This Row],[Session_Attendance]],",",""))+1</f>
        <v>6</v>
      </c>
      <c r="Q1088" t="str" cm="1">
        <f t="array" ref="Q1088">_xlfn.IFS(AND(18&lt;=F1088,F1088&lt;=22),"Student",AND(23&lt;=F1088,F1088&lt;=30),"Early Career",AND(31&lt;=F1088,F1088&lt;=40),"Mid Career",TRUE,"Senior")</f>
        <v>Senior</v>
      </c>
      <c r="R1088" t="str" cm="1">
        <f t="array" ref="R1088">_xlfn.IFS(AND(0&lt;=J1088+K1088,J1088+K1088&lt;=5),"Low",AND(5&lt;=J1088+K1088,J1088+K1088&lt;=15),"Medium",TRUE,"High")</f>
        <v>High</v>
      </c>
    </row>
    <row r="1089" spans="1:18" x14ac:dyDescent="0.3">
      <c r="A1089" s="3" t="s">
        <v>4289</v>
      </c>
      <c r="B1089" s="5" t="str">
        <f>PROPER(online_course_student_data_1!B1089)</f>
        <v>Don Carney</v>
      </c>
      <c r="C1089" t="s">
        <v>4291</v>
      </c>
      <c r="D1089" s="5" t="s">
        <v>17</v>
      </c>
      <c r="E1089" s="5" t="s">
        <v>48</v>
      </c>
      <c r="F1089" s="6">
        <f>IF(OR(ISBLANK(online_course_student_data_1!F1089),online_course_student_data_1!F1089=0),FLOOR(AVERAGE(online_course_student_data_1!F:F),1),online_course_student_data_1!F1089)</f>
        <v>15</v>
      </c>
      <c r="G1089" s="1">
        <v>45134</v>
      </c>
      <c r="H1089" s="5" t="s">
        <v>86</v>
      </c>
      <c r="I1089" s="5" t="s">
        <v>28</v>
      </c>
      <c r="J1089" s="6">
        <f>IF(online_course_student_data_1!J1089&lt;1,online_course_student_data_1!J1089*100,online_course_student_data_1!J1089)</f>
        <v>70</v>
      </c>
      <c r="K1089">
        <f>IF(online_course_student_data_1!K1089&gt;10,online_course_student_data_1!K1089/60,online_course_student_data_1!K1089)</f>
        <v>0.75</v>
      </c>
      <c r="L1089" t="s">
        <v>29</v>
      </c>
      <c r="M1089" s="6">
        <f>IF(OR(ISBLANK(online_course_student_data_1!M1089),online_course_student_data_1!M1089&gt;5),MEDIAN(online_course_student_data_1!M:M),online_course_student_data_1!M1089)</f>
        <v>4</v>
      </c>
      <c r="N1089" s="5" t="str">
        <f>IF(AND(Table2[[#This Row],[Completed]]="Yes",Table2[[#This Row],[Feedback_Rating]]&gt;=4),"Yes","No")</f>
        <v>Yes</v>
      </c>
      <c r="O1089" t="s">
        <v>4292</v>
      </c>
      <c r="P1089">
        <f>LEN(Table2[[#This Row],[Session_Attendance]])-LEN(SUBSTITUTE(Table2[[#This Row],[Session_Attendance]],",",""))+1</f>
        <v>2</v>
      </c>
      <c r="Q1089" t="str" cm="1">
        <f t="array" ref="Q1089">_xlfn.IFS(AND(18&lt;=F1089,F1089&lt;=22),"Student",AND(23&lt;=F1089,F1089&lt;=30),"Early Career",AND(31&lt;=F1089,F1089&lt;=40),"Mid Career",TRUE,"Senior")</f>
        <v>Senior</v>
      </c>
      <c r="R1089" t="str" cm="1">
        <f t="array" ref="R1089">_xlfn.IFS(AND(0&lt;=J1089+K1089,J1089+K1089&lt;=5),"Low",AND(5&lt;=J1089+K1089,J1089+K1089&lt;=15),"Medium",TRUE,"High")</f>
        <v>High</v>
      </c>
    </row>
    <row r="1090" spans="1:18" x14ac:dyDescent="0.3">
      <c r="A1090" s="2" t="s">
        <v>4293</v>
      </c>
      <c r="B1090" s="5" t="str">
        <f>PROPER(online_course_student_data_1!B1090)</f>
        <v>Tanner James</v>
      </c>
      <c r="C1090" t="s">
        <v>4295</v>
      </c>
      <c r="D1090" s="5" t="s">
        <v>17</v>
      </c>
      <c r="E1090" s="5" t="s">
        <v>48</v>
      </c>
      <c r="F1090" s="6">
        <f>IF(OR(ISBLANK(online_course_student_data_1!F1090),online_course_student_data_1!F1090=0),FLOOR(AVERAGE(online_course_student_data_1!F:F),1),online_course_student_data_1!F1090)</f>
        <v>15</v>
      </c>
      <c r="G1090" s="1">
        <v>44674</v>
      </c>
      <c r="H1090" s="5" t="s">
        <v>65</v>
      </c>
      <c r="I1090" s="5" t="s">
        <v>28</v>
      </c>
      <c r="J1090" s="6">
        <f>IF(online_course_student_data_1!J1090&lt;1,online_course_student_data_1!J1090*100,online_course_student_data_1!J1090)</f>
        <v>95</v>
      </c>
      <c r="K1090">
        <f>IF(online_course_student_data_1!K1090&gt;10,online_course_student_data_1!K1090/60,online_course_student_data_1!K1090)</f>
        <v>1.5</v>
      </c>
      <c r="L1090" t="s">
        <v>36</v>
      </c>
      <c r="M1090" s="6">
        <f>IF(OR(ISBLANK(online_course_student_data_1!M1090),online_course_student_data_1!M1090&gt;5),MEDIAN(online_course_student_data_1!M:M),online_course_student_data_1!M1090)</f>
        <v>4</v>
      </c>
      <c r="N1090" s="5" t="str">
        <f>IF(AND(Table2[[#This Row],[Completed]]="Yes",Table2[[#This Row],[Feedback_Rating]]&gt;=4),"Yes","No")</f>
        <v>No</v>
      </c>
      <c r="O1090" t="s">
        <v>2663</v>
      </c>
      <c r="P1090">
        <f>LEN(Table2[[#This Row],[Session_Attendance]])-LEN(SUBSTITUTE(Table2[[#This Row],[Session_Attendance]],",",""))+1</f>
        <v>7</v>
      </c>
      <c r="Q1090" t="str" cm="1">
        <f t="array" ref="Q1090">_xlfn.IFS(AND(18&lt;=F1090,F1090&lt;=22),"Student",AND(23&lt;=F1090,F1090&lt;=30),"Early Career",AND(31&lt;=F1090,F1090&lt;=40),"Mid Career",TRUE,"Senior")</f>
        <v>Senior</v>
      </c>
      <c r="R1090" t="str" cm="1">
        <f t="array" ref="R1090">_xlfn.IFS(AND(0&lt;=J1090+K1090,J1090+K1090&lt;=5),"Low",AND(5&lt;=J1090+K1090,J1090+K1090&lt;=15),"Medium",TRUE,"High")</f>
        <v>High</v>
      </c>
    </row>
    <row r="1091" spans="1:18" x14ac:dyDescent="0.3">
      <c r="A1091" s="3" t="s">
        <v>4296</v>
      </c>
      <c r="B1091" s="5" t="str">
        <f>PROPER(online_course_student_data_1!B1091)</f>
        <v>Katherine Adams</v>
      </c>
      <c r="C1091" t="s">
        <v>4298</v>
      </c>
      <c r="D1091" s="5" t="s">
        <v>91</v>
      </c>
      <c r="E1091" s="5" t="s">
        <v>42</v>
      </c>
      <c r="F1091" s="6">
        <f>IF(OR(ISBLANK(online_course_student_data_1!F1091),online_course_student_data_1!F1091=0),FLOOR(AVERAGE(online_course_student_data_1!F:F),1),online_course_student_data_1!F1091)</f>
        <v>44</v>
      </c>
      <c r="G1091" s="1">
        <v>44863</v>
      </c>
      <c r="H1091" s="5" t="s">
        <v>43</v>
      </c>
      <c r="I1091" s="5" t="s">
        <v>20</v>
      </c>
      <c r="J1091" s="6">
        <f>IF(online_course_student_data_1!J1091&lt;1,online_course_student_data_1!J1091*100,online_course_student_data_1!J1091)</f>
        <v>9</v>
      </c>
      <c r="K1091">
        <f>IF(online_course_student_data_1!K1091&gt;10,online_course_student_data_1!K1091/60,online_course_student_data_1!K1091)</f>
        <v>2</v>
      </c>
      <c r="L1091" t="s">
        <v>29</v>
      </c>
      <c r="M1091" s="6">
        <f>IF(OR(ISBLANK(online_course_student_data_1!M1091),online_course_student_data_1!M1091&gt;5),MEDIAN(online_course_student_data_1!M:M),online_course_student_data_1!M1091)</f>
        <v>4</v>
      </c>
      <c r="N1091" s="5" t="str">
        <f>IF(AND(Table2[[#This Row],[Completed]]="Yes",Table2[[#This Row],[Feedback_Rating]]&gt;=4),"Yes","No")</f>
        <v>Yes</v>
      </c>
      <c r="O1091" t="s">
        <v>4299</v>
      </c>
      <c r="P1091">
        <f>LEN(Table2[[#This Row],[Session_Attendance]])-LEN(SUBSTITUTE(Table2[[#This Row],[Session_Attendance]],",",""))+1</f>
        <v>2</v>
      </c>
      <c r="Q1091" t="str" cm="1">
        <f t="array" ref="Q1091">_xlfn.IFS(AND(18&lt;=F1091,F1091&lt;=22),"Student",AND(23&lt;=F1091,F1091&lt;=30),"Early Career",AND(31&lt;=F1091,F1091&lt;=40),"Mid Career",TRUE,"Senior")</f>
        <v>Senior</v>
      </c>
      <c r="R1091" t="str" cm="1">
        <f t="array" ref="R1091">_xlfn.IFS(AND(0&lt;=J1091+K1091,J1091+K1091&lt;=5),"Low",AND(5&lt;=J1091+K1091,J1091+K1091&lt;=15),"Medium",TRUE,"High")</f>
        <v>Medium</v>
      </c>
    </row>
    <row r="1092" spans="1:18" x14ac:dyDescent="0.3">
      <c r="A1092" s="2" t="s">
        <v>4300</v>
      </c>
      <c r="B1092" s="5" t="str">
        <f>PROPER(online_course_student_data_1!B1092)</f>
        <v>Dana Thompson</v>
      </c>
      <c r="C1092" t="s">
        <v>4302</v>
      </c>
      <c r="D1092" s="5" t="s">
        <v>17</v>
      </c>
      <c r="E1092" s="5" t="s">
        <v>42</v>
      </c>
      <c r="F1092" s="6">
        <f>IF(OR(ISBLANK(online_course_student_data_1!F1092),online_course_student_data_1!F1092=0),FLOOR(AVERAGE(online_course_student_data_1!F:F),1),online_course_student_data_1!F1092)</f>
        <v>32</v>
      </c>
      <c r="G1092" s="1">
        <v>44834</v>
      </c>
      <c r="H1092" s="5" t="s">
        <v>229</v>
      </c>
      <c r="I1092" s="5" t="s">
        <v>142</v>
      </c>
      <c r="J1092" s="6">
        <f>IF(online_course_student_data_1!J1092&lt;1,online_course_student_data_1!J1092*100,online_course_student_data_1!J1092)</f>
        <v>26</v>
      </c>
      <c r="K1092">
        <f>IF(online_course_student_data_1!K1092&gt;10,online_course_student_data_1!K1092/60,online_course_student_data_1!K1092)</f>
        <v>1.5</v>
      </c>
      <c r="L1092" t="s">
        <v>29</v>
      </c>
      <c r="M1092" s="6">
        <f>IF(OR(ISBLANK(online_course_student_data_1!M1092),online_course_student_data_1!M1092&gt;5),MEDIAN(online_course_student_data_1!M:M),online_course_student_data_1!M1092)</f>
        <v>2</v>
      </c>
      <c r="N1092" s="5" t="str">
        <f>IF(AND(Table2[[#This Row],[Completed]]="Yes",Table2[[#This Row],[Feedback_Rating]]&gt;=4),"Yes","No")</f>
        <v>No</v>
      </c>
      <c r="O1092" t="s">
        <v>4303</v>
      </c>
      <c r="P1092">
        <f>LEN(Table2[[#This Row],[Session_Attendance]])-LEN(SUBSTITUTE(Table2[[#This Row],[Session_Attendance]],",",""))+1</f>
        <v>1</v>
      </c>
      <c r="Q1092" t="str" cm="1">
        <f t="array" ref="Q1092">_xlfn.IFS(AND(18&lt;=F1092,F1092&lt;=22),"Student",AND(23&lt;=F1092,F1092&lt;=30),"Early Career",AND(31&lt;=F1092,F1092&lt;=40),"Mid Career",TRUE,"Senior")</f>
        <v>Mid Career</v>
      </c>
      <c r="R1092" t="str" cm="1">
        <f t="array" ref="R1092">_xlfn.IFS(AND(0&lt;=J1092+K1092,J1092+K1092&lt;=5),"Low",AND(5&lt;=J1092+K1092,J1092+K1092&lt;=15),"Medium",TRUE,"High")</f>
        <v>High</v>
      </c>
    </row>
    <row r="1093" spans="1:18" x14ac:dyDescent="0.3">
      <c r="A1093" s="3" t="s">
        <v>4304</v>
      </c>
      <c r="B1093" s="5" t="str">
        <f>PROPER(online_course_student_data_1!B1093)</f>
        <v>Mark Savage</v>
      </c>
      <c r="C1093" t="s">
        <v>4306</v>
      </c>
      <c r="D1093" s="5" t="s">
        <v>17</v>
      </c>
      <c r="E1093" s="5" t="s">
        <v>26</v>
      </c>
      <c r="F1093" s="6">
        <f>IF(OR(ISBLANK(online_course_student_data_1!F1093),online_course_student_data_1!F1093=0),FLOOR(AVERAGE(online_course_student_data_1!F:F),1),online_course_student_data_1!F1093)</f>
        <v>15</v>
      </c>
      <c r="G1093" s="1">
        <v>45187</v>
      </c>
      <c r="H1093" s="5" t="s">
        <v>152</v>
      </c>
      <c r="I1093" s="5" t="s">
        <v>56</v>
      </c>
      <c r="J1093" s="6">
        <f>IF(online_course_student_data_1!J1093&lt;1,online_course_student_data_1!J1093*100,online_course_student_data_1!J1093)</f>
        <v>26</v>
      </c>
      <c r="K1093">
        <f>IF(online_course_student_data_1!K1093&gt;10,online_course_student_data_1!K1093/60,online_course_student_data_1!K1093)</f>
        <v>2</v>
      </c>
      <c r="L1093" t="s">
        <v>36</v>
      </c>
      <c r="M1093" s="6">
        <f>IF(OR(ISBLANK(online_course_student_data_1!M1093),online_course_student_data_1!M1093&gt;5),MEDIAN(online_course_student_data_1!M:M),online_course_student_data_1!M1093)</f>
        <v>3</v>
      </c>
      <c r="N1093" s="5" t="str">
        <f>IF(AND(Table2[[#This Row],[Completed]]="Yes",Table2[[#This Row],[Feedback_Rating]]&gt;=4),"Yes","No")</f>
        <v>No</v>
      </c>
      <c r="O1093" t="s">
        <v>3399</v>
      </c>
      <c r="P1093">
        <f>LEN(Table2[[#This Row],[Session_Attendance]])-LEN(SUBSTITUTE(Table2[[#This Row],[Session_Attendance]],",",""))+1</f>
        <v>5</v>
      </c>
      <c r="Q1093" t="str" cm="1">
        <f t="array" ref="Q1093">_xlfn.IFS(AND(18&lt;=F1093,F1093&lt;=22),"Student",AND(23&lt;=F1093,F1093&lt;=30),"Early Career",AND(31&lt;=F1093,F1093&lt;=40),"Mid Career",TRUE,"Senior")</f>
        <v>Senior</v>
      </c>
      <c r="R1093" t="str" cm="1">
        <f t="array" ref="R1093">_xlfn.IFS(AND(0&lt;=J1093+K1093,J1093+K1093&lt;=5),"Low",AND(5&lt;=J1093+K1093,J1093+K1093&lt;=15),"Medium",TRUE,"High")</f>
        <v>High</v>
      </c>
    </row>
    <row r="1094" spans="1:18" x14ac:dyDescent="0.3">
      <c r="A1094" s="2" t="s">
        <v>4307</v>
      </c>
      <c r="B1094" s="5" t="str">
        <f>PROPER(online_course_student_data_1!B1094)</f>
        <v>Angela Davis</v>
      </c>
      <c r="C1094" t="s">
        <v>4309</v>
      </c>
      <c r="D1094" s="5" t="s">
        <v>17</v>
      </c>
      <c r="E1094" s="5" t="s">
        <v>48</v>
      </c>
      <c r="F1094" s="6">
        <f>IF(OR(ISBLANK(online_course_student_data_1!F1094),online_course_student_data_1!F1094=0),FLOOR(AVERAGE(online_course_student_data_1!F:F),1),online_course_student_data_1!F1094)</f>
        <v>15</v>
      </c>
      <c r="G1094" s="1">
        <v>44745</v>
      </c>
      <c r="H1094" s="5" t="s">
        <v>49</v>
      </c>
      <c r="I1094" s="5" t="s">
        <v>35</v>
      </c>
      <c r="J1094" s="6">
        <f>IF(online_course_student_data_1!J1094&lt;1,online_course_student_data_1!J1094*100,online_course_student_data_1!J1094)</f>
        <v>49</v>
      </c>
      <c r="K1094">
        <f>IF(online_course_student_data_1!K1094&gt;10,online_course_student_data_1!K1094/60,online_course_student_data_1!K1094)</f>
        <v>2</v>
      </c>
      <c r="L1094" t="s">
        <v>36</v>
      </c>
      <c r="M1094" s="6">
        <f>IF(OR(ISBLANK(online_course_student_data_1!M1094),online_course_student_data_1!M1094&gt;5),MEDIAN(online_course_student_data_1!M:M),online_course_student_data_1!M1094)</f>
        <v>4</v>
      </c>
      <c r="N1094" s="5" t="str">
        <f>IF(AND(Table2[[#This Row],[Completed]]="Yes",Table2[[#This Row],[Feedback_Rating]]&gt;=4),"Yes","No")</f>
        <v>No</v>
      </c>
      <c r="O1094" t="s">
        <v>4310</v>
      </c>
      <c r="P1094">
        <f>LEN(Table2[[#This Row],[Session_Attendance]])-LEN(SUBSTITUTE(Table2[[#This Row],[Session_Attendance]],",",""))+1</f>
        <v>1</v>
      </c>
      <c r="Q1094" t="str" cm="1">
        <f t="array" ref="Q1094">_xlfn.IFS(AND(18&lt;=F1094,F1094&lt;=22),"Student",AND(23&lt;=F1094,F1094&lt;=30),"Early Career",AND(31&lt;=F1094,F1094&lt;=40),"Mid Career",TRUE,"Senior")</f>
        <v>Senior</v>
      </c>
      <c r="R1094" t="str" cm="1">
        <f t="array" ref="R1094">_xlfn.IFS(AND(0&lt;=J1094+K1094,J1094+K1094&lt;=5),"Low",AND(5&lt;=J1094+K1094,J1094+K1094&lt;=15),"Medium",TRUE,"High")</f>
        <v>High</v>
      </c>
    </row>
    <row r="1095" spans="1:18" x14ac:dyDescent="0.3">
      <c r="A1095" s="3" t="s">
        <v>4311</v>
      </c>
      <c r="B1095" s="5" t="str">
        <f>PROPER(online_course_student_data_1!B1095)</f>
        <v>Michelle Simpson</v>
      </c>
      <c r="C1095" t="s">
        <v>4313</v>
      </c>
      <c r="D1095" s="5" t="s">
        <v>17</v>
      </c>
      <c r="E1095" s="5" t="s">
        <v>48</v>
      </c>
      <c r="F1095" s="6">
        <f>IF(OR(ISBLANK(online_course_student_data_1!F1095),online_course_student_data_1!F1095=0),FLOOR(AVERAGE(online_course_student_data_1!F:F),1),online_course_student_data_1!F1095)</f>
        <v>15</v>
      </c>
      <c r="G1095" s="1">
        <v>45155</v>
      </c>
      <c r="H1095" s="5" t="s">
        <v>294</v>
      </c>
      <c r="I1095" s="5" t="s">
        <v>20</v>
      </c>
      <c r="J1095" s="6">
        <f>IF(online_course_student_data_1!J1095&lt;1,online_course_student_data_1!J1095*100,online_course_student_data_1!J1095)</f>
        <v>31</v>
      </c>
      <c r="K1095">
        <f>IF(online_course_student_data_1!K1095&gt;10,online_course_student_data_1!K1095/60,online_course_student_data_1!K1095)</f>
        <v>0.75</v>
      </c>
      <c r="L1095" t="s">
        <v>29</v>
      </c>
      <c r="M1095" s="6">
        <f>IF(OR(ISBLANK(online_course_student_data_1!M1095),online_course_student_data_1!M1095&gt;5),MEDIAN(online_course_student_data_1!M:M),online_course_student_data_1!M1095)</f>
        <v>4</v>
      </c>
      <c r="N1095" s="5" t="str">
        <f>IF(AND(Table2[[#This Row],[Completed]]="Yes",Table2[[#This Row],[Feedback_Rating]]&gt;=4),"Yes","No")</f>
        <v>Yes</v>
      </c>
      <c r="O1095" t="s">
        <v>983</v>
      </c>
      <c r="P1095">
        <f>LEN(Table2[[#This Row],[Session_Attendance]])-LEN(SUBSTITUTE(Table2[[#This Row],[Session_Attendance]],",",""))+1</f>
        <v>5</v>
      </c>
      <c r="Q1095" t="str" cm="1">
        <f t="array" ref="Q1095">_xlfn.IFS(AND(18&lt;=F1095,F1095&lt;=22),"Student",AND(23&lt;=F1095,F1095&lt;=30),"Early Career",AND(31&lt;=F1095,F1095&lt;=40),"Mid Career",TRUE,"Senior")</f>
        <v>Senior</v>
      </c>
      <c r="R1095" t="str" cm="1">
        <f t="array" ref="R1095">_xlfn.IFS(AND(0&lt;=J1095+K1095,J1095+K1095&lt;=5),"Low",AND(5&lt;=J1095+K1095,J1095+K1095&lt;=15),"Medium",TRUE,"High")</f>
        <v>High</v>
      </c>
    </row>
    <row r="1096" spans="1:18" x14ac:dyDescent="0.3">
      <c r="A1096" s="2" t="s">
        <v>4314</v>
      </c>
      <c r="B1096" s="5" t="str">
        <f>PROPER(online_course_student_data_1!B1096)</f>
        <v>Joshua Kaufman</v>
      </c>
      <c r="C1096" t="s">
        <v>4316</v>
      </c>
      <c r="D1096" s="5" t="s">
        <v>17</v>
      </c>
      <c r="E1096" s="5" t="s">
        <v>26</v>
      </c>
      <c r="F1096" s="6">
        <f>IF(OR(ISBLANK(online_course_student_data_1!F1096),online_course_student_data_1!F1096=0),FLOOR(AVERAGE(online_course_student_data_1!F:F),1),online_course_student_data_1!F1096)</f>
        <v>39</v>
      </c>
      <c r="G1096" s="1">
        <v>44781</v>
      </c>
      <c r="H1096" s="5" t="s">
        <v>152</v>
      </c>
      <c r="I1096" s="5" t="s">
        <v>56</v>
      </c>
      <c r="J1096" s="6">
        <f>IF(online_course_student_data_1!J1096&lt;1,online_course_student_data_1!J1096*100,online_course_student_data_1!J1096)</f>
        <v>90</v>
      </c>
      <c r="K1096">
        <f>IF(online_course_student_data_1!K1096&gt;10,online_course_student_data_1!K1096/60,online_course_student_data_1!K1096)</f>
        <v>2</v>
      </c>
      <c r="L1096" t="s">
        <v>36</v>
      </c>
      <c r="M1096" s="6">
        <f>IF(OR(ISBLANK(online_course_student_data_1!M1096),online_course_student_data_1!M1096&gt;5),MEDIAN(online_course_student_data_1!M:M),online_course_student_data_1!M1096)</f>
        <v>4</v>
      </c>
      <c r="N1096" s="5" t="str">
        <f>IF(AND(Table2[[#This Row],[Completed]]="Yes",Table2[[#This Row],[Feedback_Rating]]&gt;=4),"Yes","No")</f>
        <v>No</v>
      </c>
      <c r="O1096" t="s">
        <v>4317</v>
      </c>
      <c r="P1096">
        <f>LEN(Table2[[#This Row],[Session_Attendance]])-LEN(SUBSTITUTE(Table2[[#This Row],[Session_Attendance]],",",""))+1</f>
        <v>6</v>
      </c>
      <c r="Q1096" t="str" cm="1">
        <f t="array" ref="Q1096">_xlfn.IFS(AND(18&lt;=F1096,F1096&lt;=22),"Student",AND(23&lt;=F1096,F1096&lt;=30),"Early Career",AND(31&lt;=F1096,F1096&lt;=40),"Mid Career",TRUE,"Senior")</f>
        <v>Mid Career</v>
      </c>
      <c r="R1096" t="str" cm="1">
        <f t="array" ref="R1096">_xlfn.IFS(AND(0&lt;=J1096+K1096,J1096+K1096&lt;=5),"Low",AND(5&lt;=J1096+K1096,J1096+K1096&lt;=15),"Medium",TRUE,"High")</f>
        <v>High</v>
      </c>
    </row>
    <row r="1097" spans="1:18" x14ac:dyDescent="0.3">
      <c r="A1097" s="3" t="s">
        <v>4318</v>
      </c>
      <c r="B1097" s="5" t="str">
        <f>PROPER(online_course_student_data_1!B1097)</f>
        <v>Jeffery Summers</v>
      </c>
      <c r="C1097" t="s">
        <v>4320</v>
      </c>
      <c r="D1097" s="5" t="s">
        <v>91</v>
      </c>
      <c r="E1097" s="5" t="s">
        <v>42</v>
      </c>
      <c r="F1097" s="6">
        <f>IF(OR(ISBLANK(online_course_student_data_1!F1097),online_course_student_data_1!F1097=0),FLOOR(AVERAGE(online_course_student_data_1!F:F),1),online_course_student_data_1!F1097)</f>
        <v>36</v>
      </c>
      <c r="G1097" s="1">
        <v>45118</v>
      </c>
      <c r="H1097" s="5" t="s">
        <v>43</v>
      </c>
      <c r="I1097" s="5" t="s">
        <v>20</v>
      </c>
      <c r="J1097" s="6">
        <f>IF(online_course_student_data_1!J1097&lt;1,online_course_student_data_1!J1097*100,online_course_student_data_1!J1097)</f>
        <v>59</v>
      </c>
      <c r="K1097">
        <f>IF(online_course_student_data_1!K1097&gt;10,online_course_student_data_1!K1097/60,online_course_student_data_1!K1097)</f>
        <v>1.5</v>
      </c>
      <c r="L1097" t="s">
        <v>36</v>
      </c>
      <c r="M1097" s="6">
        <f>IF(OR(ISBLANK(online_course_student_data_1!M1097),online_course_student_data_1!M1097&gt;5),MEDIAN(online_course_student_data_1!M:M),online_course_student_data_1!M1097)</f>
        <v>3</v>
      </c>
      <c r="N1097" s="5" t="str">
        <f>IF(AND(Table2[[#This Row],[Completed]]="Yes",Table2[[#This Row],[Feedback_Rating]]&gt;=4),"Yes","No")</f>
        <v>No</v>
      </c>
      <c r="O1097" t="s">
        <v>4321</v>
      </c>
      <c r="P1097">
        <f>LEN(Table2[[#This Row],[Session_Attendance]])-LEN(SUBSTITUTE(Table2[[#This Row],[Session_Attendance]],",",""))+1</f>
        <v>8</v>
      </c>
      <c r="Q1097" t="str" cm="1">
        <f t="array" ref="Q1097">_xlfn.IFS(AND(18&lt;=F1097,F1097&lt;=22),"Student",AND(23&lt;=F1097,F1097&lt;=30),"Early Career",AND(31&lt;=F1097,F1097&lt;=40),"Mid Career",TRUE,"Senior")</f>
        <v>Mid Career</v>
      </c>
      <c r="R1097" t="str" cm="1">
        <f t="array" ref="R1097">_xlfn.IFS(AND(0&lt;=J1097+K1097,J1097+K1097&lt;=5),"Low",AND(5&lt;=J1097+K1097,J1097+K1097&lt;=15),"Medium",TRUE,"High")</f>
        <v>High</v>
      </c>
    </row>
    <row r="1098" spans="1:18" x14ac:dyDescent="0.3">
      <c r="A1098" s="2" t="s">
        <v>4322</v>
      </c>
      <c r="B1098" s="5" t="str">
        <f>PROPER(online_course_student_data_1!B1098)</f>
        <v>Perry Jordan</v>
      </c>
      <c r="C1098" t="s">
        <v>4324</v>
      </c>
      <c r="D1098" s="5" t="s">
        <v>17</v>
      </c>
      <c r="E1098" s="5" t="s">
        <v>85</v>
      </c>
      <c r="F1098" s="6">
        <f>IF(OR(ISBLANK(online_course_student_data_1!F1098),online_course_student_data_1!F1098=0),FLOOR(AVERAGE(online_course_student_data_1!F:F),1),online_course_student_data_1!F1098)</f>
        <v>15</v>
      </c>
      <c r="G1098" s="1">
        <v>44755</v>
      </c>
      <c r="H1098" s="5" t="s">
        <v>165</v>
      </c>
      <c r="I1098" s="5" t="s">
        <v>142</v>
      </c>
      <c r="J1098" s="6">
        <f>IF(online_course_student_data_1!J1098&lt;1,online_course_student_data_1!J1098*100,online_course_student_data_1!J1098)</f>
        <v>76</v>
      </c>
      <c r="K1098">
        <f>IF(online_course_student_data_1!K1098&gt;10,online_course_student_data_1!K1098/60,online_course_student_data_1!K1098)</f>
        <v>1.5</v>
      </c>
      <c r="L1098" t="s">
        <v>36</v>
      </c>
      <c r="M1098" s="6">
        <f>IF(OR(ISBLANK(online_course_student_data_1!M1098),online_course_student_data_1!M1098&gt;5),MEDIAN(online_course_student_data_1!M:M),online_course_student_data_1!M1098)</f>
        <v>3</v>
      </c>
      <c r="N1098" s="5" t="str">
        <f>IF(AND(Table2[[#This Row],[Completed]]="Yes",Table2[[#This Row],[Feedback_Rating]]&gt;=4),"Yes","No")</f>
        <v>No</v>
      </c>
      <c r="O1098" t="s">
        <v>4325</v>
      </c>
      <c r="P1098">
        <f>LEN(Table2[[#This Row],[Session_Attendance]])-LEN(SUBSTITUTE(Table2[[#This Row],[Session_Attendance]],",",""))+1</f>
        <v>5</v>
      </c>
      <c r="Q1098" t="str" cm="1">
        <f t="array" ref="Q1098">_xlfn.IFS(AND(18&lt;=F1098,F1098&lt;=22),"Student",AND(23&lt;=F1098,F1098&lt;=30),"Early Career",AND(31&lt;=F1098,F1098&lt;=40),"Mid Career",TRUE,"Senior")</f>
        <v>Senior</v>
      </c>
      <c r="R1098" t="str" cm="1">
        <f t="array" ref="R1098">_xlfn.IFS(AND(0&lt;=J1098+K1098,J1098+K1098&lt;=5),"Low",AND(5&lt;=J1098+K1098,J1098+K1098&lt;=15),"Medium",TRUE,"High")</f>
        <v>High</v>
      </c>
    </row>
    <row r="1099" spans="1:18" x14ac:dyDescent="0.3">
      <c r="A1099" s="3" t="s">
        <v>4326</v>
      </c>
      <c r="B1099" s="5" t="str">
        <f>PROPER(online_course_student_data_1!B1099)</f>
        <v>Lisa Chung</v>
      </c>
      <c r="C1099" t="s">
        <v>4328</v>
      </c>
      <c r="D1099" s="5" t="s">
        <v>17</v>
      </c>
      <c r="E1099" s="5" t="s">
        <v>48</v>
      </c>
      <c r="F1099" s="6">
        <f>IF(OR(ISBLANK(online_course_student_data_1!F1099),online_course_student_data_1!F1099=0),FLOOR(AVERAGE(online_course_student_data_1!F:F),1),online_course_student_data_1!F1099)</f>
        <v>15</v>
      </c>
      <c r="G1099" s="1">
        <v>45571</v>
      </c>
      <c r="H1099" s="5" t="s">
        <v>165</v>
      </c>
      <c r="I1099" s="5" t="s">
        <v>142</v>
      </c>
      <c r="J1099" s="6">
        <f>IF(online_course_student_data_1!J1099&lt;1,online_course_student_data_1!J1099*100,online_course_student_data_1!J1099)</f>
        <v>43</v>
      </c>
      <c r="K1099">
        <f>IF(online_course_student_data_1!K1099&gt;10,online_course_student_data_1!K1099/60,online_course_student_data_1!K1099)</f>
        <v>2</v>
      </c>
      <c r="L1099" t="s">
        <v>29</v>
      </c>
      <c r="M1099" s="6">
        <f>IF(OR(ISBLANK(online_course_student_data_1!M1099),online_course_student_data_1!M1099&gt;5),MEDIAN(online_course_student_data_1!M:M),online_course_student_data_1!M1099)</f>
        <v>4</v>
      </c>
      <c r="N1099" s="5" t="str">
        <f>IF(AND(Table2[[#This Row],[Completed]]="Yes",Table2[[#This Row],[Feedback_Rating]]&gt;=4),"Yes","No")</f>
        <v>Yes</v>
      </c>
      <c r="O1099" t="s">
        <v>4329</v>
      </c>
      <c r="P1099">
        <f>LEN(Table2[[#This Row],[Session_Attendance]])-LEN(SUBSTITUTE(Table2[[#This Row],[Session_Attendance]],",",""))+1</f>
        <v>1</v>
      </c>
      <c r="Q1099" t="str" cm="1">
        <f t="array" ref="Q1099">_xlfn.IFS(AND(18&lt;=F1099,F1099&lt;=22),"Student",AND(23&lt;=F1099,F1099&lt;=30),"Early Career",AND(31&lt;=F1099,F1099&lt;=40),"Mid Career",TRUE,"Senior")</f>
        <v>Senior</v>
      </c>
      <c r="R1099" t="str" cm="1">
        <f t="array" ref="R1099">_xlfn.IFS(AND(0&lt;=J1099+K1099,J1099+K1099&lt;=5),"Low",AND(5&lt;=J1099+K1099,J1099+K1099&lt;=15),"Medium",TRUE,"High")</f>
        <v>High</v>
      </c>
    </row>
    <row r="1100" spans="1:18" x14ac:dyDescent="0.3">
      <c r="A1100" s="2" t="s">
        <v>4330</v>
      </c>
      <c r="B1100" s="5" t="str">
        <f>PROPER(online_course_student_data_1!B1100)</f>
        <v>Mrs. Laurie Williams Md</v>
      </c>
      <c r="C1100" t="s">
        <v>4332</v>
      </c>
      <c r="D1100" s="5" t="s">
        <v>91</v>
      </c>
      <c r="E1100" s="5" t="s">
        <v>26</v>
      </c>
      <c r="F1100" s="6">
        <f>IF(OR(ISBLANK(online_course_student_data_1!F1100),online_course_student_data_1!F1100=0),FLOOR(AVERAGE(online_course_student_data_1!F:F),1),online_course_student_data_1!F1100)</f>
        <v>15</v>
      </c>
      <c r="G1100" s="1">
        <v>45124</v>
      </c>
      <c r="H1100" s="5" t="s">
        <v>19</v>
      </c>
      <c r="I1100" s="5" t="s">
        <v>20</v>
      </c>
      <c r="J1100" s="6">
        <f>IF(online_course_student_data_1!J1100&lt;1,online_course_student_data_1!J1100*100,online_course_student_data_1!J1100)</f>
        <v>77</v>
      </c>
      <c r="K1100">
        <f>IF(online_course_student_data_1!K1100&gt;10,online_course_student_data_1!K1100/60,online_course_student_data_1!K1100)</f>
        <v>1.5</v>
      </c>
      <c r="L1100" t="s">
        <v>29</v>
      </c>
      <c r="M1100" s="6">
        <f>IF(OR(ISBLANK(online_course_student_data_1!M1100),online_course_student_data_1!M1100&gt;5),MEDIAN(online_course_student_data_1!M:M),online_course_student_data_1!M1100)</f>
        <v>5</v>
      </c>
      <c r="N1100" s="5" t="str">
        <f>IF(AND(Table2[[#This Row],[Completed]]="Yes",Table2[[#This Row],[Feedback_Rating]]&gt;=4),"Yes","No")</f>
        <v>Yes</v>
      </c>
      <c r="O1100" t="s">
        <v>4333</v>
      </c>
      <c r="P1100">
        <f>LEN(Table2[[#This Row],[Session_Attendance]])-LEN(SUBSTITUTE(Table2[[#This Row],[Session_Attendance]],",",""))+1</f>
        <v>3</v>
      </c>
      <c r="Q1100" t="str" cm="1">
        <f t="array" ref="Q1100">_xlfn.IFS(AND(18&lt;=F1100,F1100&lt;=22),"Student",AND(23&lt;=F1100,F1100&lt;=30),"Early Career",AND(31&lt;=F1100,F1100&lt;=40),"Mid Career",TRUE,"Senior")</f>
        <v>Senior</v>
      </c>
      <c r="R1100" t="str" cm="1">
        <f t="array" ref="R1100">_xlfn.IFS(AND(0&lt;=J1100+K1100,J1100+K1100&lt;=5),"Low",AND(5&lt;=J1100+K1100,J1100+K1100&lt;=15),"Medium",TRUE,"High")</f>
        <v>High</v>
      </c>
    </row>
    <row r="1101" spans="1:18" x14ac:dyDescent="0.3">
      <c r="A1101" s="3" t="s">
        <v>4334</v>
      </c>
      <c r="B1101" s="5" t="str">
        <f>PROPER(online_course_student_data_1!B1101)</f>
        <v>Oscar Cruz</v>
      </c>
      <c r="C1101" t="s">
        <v>4336</v>
      </c>
      <c r="D1101" s="5" t="s">
        <v>17</v>
      </c>
      <c r="E1101" s="5" t="s">
        <v>42</v>
      </c>
      <c r="F1101" s="6">
        <f>IF(OR(ISBLANK(online_course_student_data_1!F1101),online_course_student_data_1!F1101=0),FLOOR(AVERAGE(online_course_student_data_1!F:F),1),online_course_student_data_1!F1101)</f>
        <v>15</v>
      </c>
      <c r="G1101" s="1">
        <v>45378</v>
      </c>
      <c r="H1101" s="5" t="s">
        <v>86</v>
      </c>
      <c r="I1101" s="5" t="s">
        <v>28</v>
      </c>
      <c r="J1101" s="6">
        <f>IF(online_course_student_data_1!J1101&lt;1,online_course_student_data_1!J1101*100,online_course_student_data_1!J1101)</f>
        <v>55.000000000000007</v>
      </c>
      <c r="K1101">
        <f>IF(online_course_student_data_1!K1101&gt;10,online_course_student_data_1!K1101/60,online_course_student_data_1!K1101)</f>
        <v>2</v>
      </c>
      <c r="L1101" t="s">
        <v>29</v>
      </c>
      <c r="M1101" s="6">
        <f>IF(OR(ISBLANK(online_course_student_data_1!M1101),online_course_student_data_1!M1101&gt;5),MEDIAN(online_course_student_data_1!M:M),online_course_student_data_1!M1101)</f>
        <v>5</v>
      </c>
      <c r="N1101" s="5" t="str">
        <f>IF(AND(Table2[[#This Row],[Completed]]="Yes",Table2[[#This Row],[Feedback_Rating]]&gt;=4),"Yes","No")</f>
        <v>Yes</v>
      </c>
      <c r="O1101" t="s">
        <v>4337</v>
      </c>
      <c r="P1101">
        <f>LEN(Table2[[#This Row],[Session_Attendance]])-LEN(SUBSTITUTE(Table2[[#This Row],[Session_Attendance]],",",""))+1</f>
        <v>7</v>
      </c>
      <c r="Q1101" t="str" cm="1">
        <f t="array" ref="Q1101">_xlfn.IFS(AND(18&lt;=F1101,F1101&lt;=22),"Student",AND(23&lt;=F1101,F1101&lt;=30),"Early Career",AND(31&lt;=F1101,F1101&lt;=40),"Mid Career",TRUE,"Senior")</f>
        <v>Senior</v>
      </c>
      <c r="R1101" t="str" cm="1">
        <f t="array" ref="R1101">_xlfn.IFS(AND(0&lt;=J1101+K1101,J1101+K1101&lt;=5),"Low",AND(5&lt;=J1101+K1101,J1101+K1101&lt;=15),"Medium",TRUE,"High")</f>
        <v>High</v>
      </c>
    </row>
    <row r="1102" spans="1:18" x14ac:dyDescent="0.3">
      <c r="A1102" s="2" t="s">
        <v>4338</v>
      </c>
      <c r="B1102" s="5" t="str">
        <f>PROPER(online_course_student_data_1!B1102)</f>
        <v>James Hernandez</v>
      </c>
      <c r="C1102" t="s">
        <v>4340</v>
      </c>
      <c r="D1102" s="5" t="s">
        <v>17</v>
      </c>
      <c r="E1102" s="5" t="s">
        <v>26</v>
      </c>
      <c r="F1102" s="6">
        <f>IF(OR(ISBLANK(online_course_student_data_1!F1102),online_course_student_data_1!F1102=0),FLOOR(AVERAGE(online_course_student_data_1!F:F),1),online_course_student_data_1!F1102)</f>
        <v>15</v>
      </c>
      <c r="G1102" s="1">
        <v>44892</v>
      </c>
      <c r="H1102" s="5" t="s">
        <v>229</v>
      </c>
      <c r="I1102" s="5" t="s">
        <v>142</v>
      </c>
      <c r="J1102" s="6">
        <f>IF(online_course_student_data_1!J1102&lt;1,online_course_student_data_1!J1102*100,online_course_student_data_1!J1102)</f>
        <v>73</v>
      </c>
      <c r="K1102">
        <f>IF(online_course_student_data_1!K1102&gt;10,online_course_student_data_1!K1102/60,online_course_student_data_1!K1102)</f>
        <v>1.5</v>
      </c>
      <c r="L1102" t="s">
        <v>36</v>
      </c>
      <c r="M1102" s="6">
        <f>IF(OR(ISBLANK(online_course_student_data_1!M1102),online_course_student_data_1!M1102&gt;5),MEDIAN(online_course_student_data_1!M:M),online_course_student_data_1!M1102)</f>
        <v>2</v>
      </c>
      <c r="N1102" s="5" t="str">
        <f>IF(AND(Table2[[#This Row],[Completed]]="Yes",Table2[[#This Row],[Feedback_Rating]]&gt;=4),"Yes","No")</f>
        <v>No</v>
      </c>
      <c r="O1102" t="s">
        <v>4341</v>
      </c>
      <c r="P1102">
        <f>LEN(Table2[[#This Row],[Session_Attendance]])-LEN(SUBSTITUTE(Table2[[#This Row],[Session_Attendance]],",",""))+1</f>
        <v>2</v>
      </c>
      <c r="Q1102" t="str" cm="1">
        <f t="array" ref="Q1102">_xlfn.IFS(AND(18&lt;=F1102,F1102&lt;=22),"Student",AND(23&lt;=F1102,F1102&lt;=30),"Early Career",AND(31&lt;=F1102,F1102&lt;=40),"Mid Career",TRUE,"Senior")</f>
        <v>Senior</v>
      </c>
      <c r="R1102" t="str" cm="1">
        <f t="array" ref="R1102">_xlfn.IFS(AND(0&lt;=J1102+K1102,J1102+K1102&lt;=5),"Low",AND(5&lt;=J1102+K1102,J1102+K1102&lt;=15),"Medium",TRUE,"High")</f>
        <v>High</v>
      </c>
    </row>
    <row r="1103" spans="1:18" x14ac:dyDescent="0.3">
      <c r="A1103" s="3" t="s">
        <v>4342</v>
      </c>
      <c r="B1103" s="5" t="str">
        <f>PROPER(online_course_student_data_1!B1103)</f>
        <v>Kathryn Graham</v>
      </c>
      <c r="C1103" t="s">
        <v>4344</v>
      </c>
      <c r="D1103" s="5" t="s">
        <v>91</v>
      </c>
      <c r="E1103" s="5" t="s">
        <v>26</v>
      </c>
      <c r="F1103" s="6">
        <f>IF(OR(ISBLANK(online_course_student_data_1!F1103),online_course_student_data_1!F1103=0),FLOOR(AVERAGE(online_course_student_data_1!F:F),1),online_course_student_data_1!F1103)</f>
        <v>29</v>
      </c>
      <c r="G1103" s="1">
        <v>45511</v>
      </c>
      <c r="H1103" s="5" t="s">
        <v>141</v>
      </c>
      <c r="I1103" s="5" t="s">
        <v>142</v>
      </c>
      <c r="J1103" s="6">
        <f>IF(online_course_student_data_1!J1103&lt;1,online_course_student_data_1!J1103*100,online_course_student_data_1!J1103)</f>
        <v>28.999999999999996</v>
      </c>
      <c r="K1103">
        <f>IF(online_course_student_data_1!K1103&gt;10,online_course_student_data_1!K1103/60,online_course_student_data_1!K1103)</f>
        <v>1.5</v>
      </c>
      <c r="L1103" t="s">
        <v>29</v>
      </c>
      <c r="M1103" s="6">
        <f>IF(OR(ISBLANK(online_course_student_data_1!M1103),online_course_student_data_1!M1103&gt;5),MEDIAN(online_course_student_data_1!M:M),online_course_student_data_1!M1103)</f>
        <v>2</v>
      </c>
      <c r="N1103" s="5" t="str">
        <f>IF(AND(Table2[[#This Row],[Completed]]="Yes",Table2[[#This Row],[Feedback_Rating]]&gt;=4),"Yes","No")</f>
        <v>No</v>
      </c>
      <c r="O1103" t="s">
        <v>4345</v>
      </c>
      <c r="P1103">
        <f>LEN(Table2[[#This Row],[Session_Attendance]])-LEN(SUBSTITUTE(Table2[[#This Row],[Session_Attendance]],",",""))+1</f>
        <v>7</v>
      </c>
      <c r="Q1103" t="str" cm="1">
        <f t="array" ref="Q1103">_xlfn.IFS(AND(18&lt;=F1103,F1103&lt;=22),"Student",AND(23&lt;=F1103,F1103&lt;=30),"Early Career",AND(31&lt;=F1103,F1103&lt;=40),"Mid Career",TRUE,"Senior")</f>
        <v>Early Career</v>
      </c>
      <c r="R1103" t="str" cm="1">
        <f t="array" ref="R1103">_xlfn.IFS(AND(0&lt;=J1103+K1103,J1103+K1103&lt;=5),"Low",AND(5&lt;=J1103+K1103,J1103+K1103&lt;=15),"Medium",TRUE,"High")</f>
        <v>High</v>
      </c>
    </row>
    <row r="1104" spans="1:18" x14ac:dyDescent="0.3">
      <c r="A1104" s="2" t="s">
        <v>4346</v>
      </c>
      <c r="B1104" s="5" t="str">
        <f>PROPER(online_course_student_data_1!B1104)</f>
        <v>Kathleen Robinson</v>
      </c>
      <c r="C1104" t="s">
        <v>4348</v>
      </c>
      <c r="D1104" s="5" t="s">
        <v>17</v>
      </c>
      <c r="E1104" s="5" t="s">
        <v>85</v>
      </c>
      <c r="F1104" s="6">
        <f>IF(OR(ISBLANK(online_course_student_data_1!F1104),online_course_student_data_1!F1104=0),FLOOR(AVERAGE(online_course_student_data_1!F:F),1),online_course_student_data_1!F1104)</f>
        <v>15</v>
      </c>
      <c r="G1104" s="1">
        <v>45398</v>
      </c>
      <c r="H1104" s="5" t="s">
        <v>43</v>
      </c>
      <c r="I1104" s="5" t="s">
        <v>20</v>
      </c>
      <c r="J1104" s="6">
        <f>IF(online_course_student_data_1!J1104&lt;1,online_course_student_data_1!J1104*100,online_course_student_data_1!J1104)</f>
        <v>38</v>
      </c>
      <c r="K1104">
        <f>IF(online_course_student_data_1!K1104&gt;10,online_course_student_data_1!K1104/60,online_course_student_data_1!K1104)</f>
        <v>0.75</v>
      </c>
      <c r="L1104" t="s">
        <v>36</v>
      </c>
      <c r="M1104" s="6">
        <f>IF(OR(ISBLANK(online_course_student_data_1!M1104),online_course_student_data_1!M1104&gt;5),MEDIAN(online_course_student_data_1!M:M),online_course_student_data_1!M1104)</f>
        <v>4</v>
      </c>
      <c r="N1104" s="5" t="str">
        <f>IF(AND(Table2[[#This Row],[Completed]]="Yes",Table2[[#This Row],[Feedback_Rating]]&gt;=4),"Yes","No")</f>
        <v>No</v>
      </c>
      <c r="O1104" t="s">
        <v>4349</v>
      </c>
      <c r="P1104">
        <f>LEN(Table2[[#This Row],[Session_Attendance]])-LEN(SUBSTITUTE(Table2[[#This Row],[Session_Attendance]],",",""))+1</f>
        <v>5</v>
      </c>
      <c r="Q1104" t="str" cm="1">
        <f t="array" ref="Q1104">_xlfn.IFS(AND(18&lt;=F1104,F1104&lt;=22),"Student",AND(23&lt;=F1104,F1104&lt;=30),"Early Career",AND(31&lt;=F1104,F1104&lt;=40),"Mid Career",TRUE,"Senior")</f>
        <v>Senior</v>
      </c>
      <c r="R1104" t="str" cm="1">
        <f t="array" ref="R1104">_xlfn.IFS(AND(0&lt;=J1104+K1104,J1104+K1104&lt;=5),"Low",AND(5&lt;=J1104+K1104,J1104+K1104&lt;=15),"Medium",TRUE,"High")</f>
        <v>High</v>
      </c>
    </row>
    <row r="1105" spans="1:18" x14ac:dyDescent="0.3">
      <c r="A1105" s="3" t="s">
        <v>4350</v>
      </c>
      <c r="B1105" s="5" t="str">
        <f>PROPER(online_course_student_data_1!B1105)</f>
        <v>Linda Moreno</v>
      </c>
      <c r="C1105" t="s">
        <v>4352</v>
      </c>
      <c r="D1105" s="5" t="s">
        <v>91</v>
      </c>
      <c r="E1105" s="5" t="s">
        <v>26</v>
      </c>
      <c r="F1105" s="6">
        <f>IF(OR(ISBLANK(online_course_student_data_1!F1105),online_course_student_data_1!F1105=0),FLOOR(AVERAGE(online_course_student_data_1!F:F),1),online_course_student_data_1!F1105)</f>
        <v>22</v>
      </c>
      <c r="G1105" s="1">
        <v>45637</v>
      </c>
      <c r="H1105" s="5" t="s">
        <v>229</v>
      </c>
      <c r="I1105" s="5" t="s">
        <v>142</v>
      </c>
      <c r="J1105" s="6">
        <f>IF(online_course_student_data_1!J1105&lt;1,online_course_student_data_1!J1105*100,online_course_student_data_1!J1105)</f>
        <v>80</v>
      </c>
      <c r="K1105">
        <f>IF(online_course_student_data_1!K1105&gt;10,online_course_student_data_1!K1105/60,online_course_student_data_1!K1105)</f>
        <v>2</v>
      </c>
      <c r="L1105" t="s">
        <v>29</v>
      </c>
      <c r="M1105" s="6">
        <f>IF(OR(ISBLANK(online_course_student_data_1!M1105),online_course_student_data_1!M1105&gt;5),MEDIAN(online_course_student_data_1!M:M),online_course_student_data_1!M1105)</f>
        <v>5</v>
      </c>
      <c r="N1105" s="5" t="str">
        <f>IF(AND(Table2[[#This Row],[Completed]]="Yes",Table2[[#This Row],[Feedback_Rating]]&gt;=4),"Yes","No")</f>
        <v>Yes</v>
      </c>
      <c r="O1105" t="s">
        <v>4353</v>
      </c>
      <c r="P1105">
        <f>LEN(Table2[[#This Row],[Session_Attendance]])-LEN(SUBSTITUTE(Table2[[#This Row],[Session_Attendance]],",",""))+1</f>
        <v>3</v>
      </c>
      <c r="Q1105" t="str" cm="1">
        <f t="array" ref="Q1105">_xlfn.IFS(AND(18&lt;=F1105,F1105&lt;=22),"Student",AND(23&lt;=F1105,F1105&lt;=30),"Early Career",AND(31&lt;=F1105,F1105&lt;=40),"Mid Career",TRUE,"Senior")</f>
        <v>Student</v>
      </c>
      <c r="R1105" t="str" cm="1">
        <f t="array" ref="R1105">_xlfn.IFS(AND(0&lt;=J1105+K1105,J1105+K1105&lt;=5),"Low",AND(5&lt;=J1105+K1105,J1105+K1105&lt;=15),"Medium",TRUE,"High")</f>
        <v>High</v>
      </c>
    </row>
    <row r="1106" spans="1:18" x14ac:dyDescent="0.3">
      <c r="A1106" s="2" t="s">
        <v>4354</v>
      </c>
      <c r="B1106" s="5" t="str">
        <f>PROPER(online_course_student_data_1!B1106)</f>
        <v>Daniel Nguyen</v>
      </c>
      <c r="C1106" t="s">
        <v>4356</v>
      </c>
      <c r="D1106" s="5" t="s">
        <v>91</v>
      </c>
      <c r="E1106" s="5" t="s">
        <v>26</v>
      </c>
      <c r="F1106" s="6">
        <f>IF(OR(ISBLANK(online_course_student_data_1!F1106),online_course_student_data_1!F1106=0),FLOOR(AVERAGE(online_course_student_data_1!F:F),1),online_course_student_data_1!F1106)</f>
        <v>15</v>
      </c>
      <c r="G1106" s="1">
        <v>45393</v>
      </c>
      <c r="H1106" s="5" t="s">
        <v>86</v>
      </c>
      <c r="I1106" s="5" t="s">
        <v>28</v>
      </c>
      <c r="J1106" s="6">
        <f>IF(online_course_student_data_1!J1106&lt;1,online_course_student_data_1!J1106*100,online_course_student_data_1!J1106)</f>
        <v>80</v>
      </c>
      <c r="K1106">
        <f>IF(online_course_student_data_1!K1106&gt;10,online_course_student_data_1!K1106/60,online_course_student_data_1!K1106)</f>
        <v>1</v>
      </c>
      <c r="L1106" t="s">
        <v>29</v>
      </c>
      <c r="M1106" s="6">
        <f>IF(OR(ISBLANK(online_course_student_data_1!M1106),online_course_student_data_1!M1106&gt;5),MEDIAN(online_course_student_data_1!M:M),online_course_student_data_1!M1106)</f>
        <v>3</v>
      </c>
      <c r="N1106" s="5" t="str">
        <f>IF(AND(Table2[[#This Row],[Completed]]="Yes",Table2[[#This Row],[Feedback_Rating]]&gt;=4),"Yes","No")</f>
        <v>No</v>
      </c>
      <c r="O1106" t="s">
        <v>4357</v>
      </c>
      <c r="P1106">
        <f>LEN(Table2[[#This Row],[Session_Attendance]])-LEN(SUBSTITUTE(Table2[[#This Row],[Session_Attendance]],",",""))+1</f>
        <v>4</v>
      </c>
      <c r="Q1106" t="str" cm="1">
        <f t="array" ref="Q1106">_xlfn.IFS(AND(18&lt;=F1106,F1106&lt;=22),"Student",AND(23&lt;=F1106,F1106&lt;=30),"Early Career",AND(31&lt;=F1106,F1106&lt;=40),"Mid Career",TRUE,"Senior")</f>
        <v>Senior</v>
      </c>
      <c r="R1106" t="str" cm="1">
        <f t="array" ref="R1106">_xlfn.IFS(AND(0&lt;=J1106+K1106,J1106+K1106&lt;=5),"Low",AND(5&lt;=J1106+K1106,J1106+K1106&lt;=15),"Medium",TRUE,"High")</f>
        <v>High</v>
      </c>
    </row>
    <row r="1107" spans="1:18" x14ac:dyDescent="0.3">
      <c r="A1107" s="3" t="s">
        <v>4358</v>
      </c>
      <c r="B1107" s="5" t="str">
        <f>PROPER(online_course_student_data_1!B1107)</f>
        <v>Michelle Lynch</v>
      </c>
      <c r="C1107" t="s">
        <v>4360</v>
      </c>
      <c r="D1107" s="5" t="s">
        <v>17</v>
      </c>
      <c r="E1107" s="5" t="s">
        <v>48</v>
      </c>
      <c r="F1107" s="6">
        <f>IF(OR(ISBLANK(online_course_student_data_1!F1107),online_course_student_data_1!F1107=0),FLOOR(AVERAGE(online_course_student_data_1!F:F),1),online_course_student_data_1!F1107)</f>
        <v>15</v>
      </c>
      <c r="G1107" s="1">
        <v>45157</v>
      </c>
      <c r="H1107" s="5" t="s">
        <v>152</v>
      </c>
      <c r="I1107" s="5" t="s">
        <v>56</v>
      </c>
      <c r="J1107" s="6">
        <f>IF(online_course_student_data_1!J1107&lt;1,online_course_student_data_1!J1107*100,online_course_student_data_1!J1107)</f>
        <v>47</v>
      </c>
      <c r="K1107">
        <f>IF(online_course_student_data_1!K1107&gt;10,online_course_student_data_1!K1107/60,online_course_student_data_1!K1107)</f>
        <v>1</v>
      </c>
      <c r="L1107" t="s">
        <v>29</v>
      </c>
      <c r="M1107" s="6">
        <f>IF(OR(ISBLANK(online_course_student_data_1!M1107),online_course_student_data_1!M1107&gt;5),MEDIAN(online_course_student_data_1!M:M),online_course_student_data_1!M1107)</f>
        <v>4</v>
      </c>
      <c r="N1107" s="5" t="str">
        <f>IF(AND(Table2[[#This Row],[Completed]]="Yes",Table2[[#This Row],[Feedback_Rating]]&gt;=4),"Yes","No")</f>
        <v>Yes</v>
      </c>
      <c r="O1107" t="s">
        <v>3618</v>
      </c>
      <c r="P1107">
        <f>LEN(Table2[[#This Row],[Session_Attendance]])-LEN(SUBSTITUTE(Table2[[#This Row],[Session_Attendance]],",",""))+1</f>
        <v>4</v>
      </c>
      <c r="Q1107" t="str" cm="1">
        <f t="array" ref="Q1107">_xlfn.IFS(AND(18&lt;=F1107,F1107&lt;=22),"Student",AND(23&lt;=F1107,F1107&lt;=30),"Early Career",AND(31&lt;=F1107,F1107&lt;=40),"Mid Career",TRUE,"Senior")</f>
        <v>Senior</v>
      </c>
      <c r="R1107" t="str" cm="1">
        <f t="array" ref="R1107">_xlfn.IFS(AND(0&lt;=J1107+K1107,J1107+K1107&lt;=5),"Low",AND(5&lt;=J1107+K1107,J1107+K1107&lt;=15),"Medium",TRUE,"High")</f>
        <v>High</v>
      </c>
    </row>
    <row r="1108" spans="1:18" x14ac:dyDescent="0.3">
      <c r="A1108" s="2" t="s">
        <v>4361</v>
      </c>
      <c r="B1108" s="5" t="str">
        <f>PROPER(online_course_student_data_1!B1108)</f>
        <v>Steven Valentine</v>
      </c>
      <c r="C1108" t="s">
        <v>4363</v>
      </c>
      <c r="D1108" s="5" t="s">
        <v>91</v>
      </c>
      <c r="E1108" s="5" t="s">
        <v>70</v>
      </c>
      <c r="F1108" s="6">
        <f>IF(OR(ISBLANK(online_course_student_data_1!F1108),online_course_student_data_1!F1108=0),FLOOR(AVERAGE(online_course_student_data_1!F:F),1),online_course_student_data_1!F1108)</f>
        <v>15</v>
      </c>
      <c r="G1108" s="1">
        <v>45626</v>
      </c>
      <c r="H1108" s="5" t="s">
        <v>110</v>
      </c>
      <c r="I1108" s="5" t="s">
        <v>56</v>
      </c>
      <c r="J1108" s="6">
        <f>IF(online_course_student_data_1!J1108&lt;1,online_course_student_data_1!J1108*100,online_course_student_data_1!J1108)</f>
        <v>36</v>
      </c>
      <c r="K1108">
        <f>IF(online_course_student_data_1!K1108&gt;10,online_course_student_data_1!K1108/60,online_course_student_data_1!K1108)</f>
        <v>1.5</v>
      </c>
      <c r="L1108" t="s">
        <v>36</v>
      </c>
      <c r="M1108" s="6">
        <f>IF(OR(ISBLANK(online_course_student_data_1!M1108),online_course_student_data_1!M1108&gt;5),MEDIAN(online_course_student_data_1!M:M),online_course_student_data_1!M1108)</f>
        <v>4</v>
      </c>
      <c r="N1108" s="5" t="str">
        <f>IF(AND(Table2[[#This Row],[Completed]]="Yes",Table2[[#This Row],[Feedback_Rating]]&gt;=4),"Yes","No")</f>
        <v>No</v>
      </c>
      <c r="O1108" t="s">
        <v>1843</v>
      </c>
      <c r="P1108">
        <f>LEN(Table2[[#This Row],[Session_Attendance]])-LEN(SUBSTITUTE(Table2[[#This Row],[Session_Attendance]],",",""))+1</f>
        <v>3</v>
      </c>
      <c r="Q1108" t="str" cm="1">
        <f t="array" ref="Q1108">_xlfn.IFS(AND(18&lt;=F1108,F1108&lt;=22),"Student",AND(23&lt;=F1108,F1108&lt;=30),"Early Career",AND(31&lt;=F1108,F1108&lt;=40),"Mid Career",TRUE,"Senior")</f>
        <v>Senior</v>
      </c>
      <c r="R1108" t="str" cm="1">
        <f t="array" ref="R1108">_xlfn.IFS(AND(0&lt;=J1108+K1108,J1108+K1108&lt;=5),"Low",AND(5&lt;=J1108+K1108,J1108+K1108&lt;=15),"Medium",TRUE,"High")</f>
        <v>High</v>
      </c>
    </row>
    <row r="1109" spans="1:18" x14ac:dyDescent="0.3">
      <c r="A1109" s="3" t="s">
        <v>4364</v>
      </c>
      <c r="B1109" s="5" t="str">
        <f>PROPER(online_course_student_data_1!B1109)</f>
        <v>Daniel Smith</v>
      </c>
      <c r="C1109" t="s">
        <v>4366</v>
      </c>
      <c r="D1109" s="5" t="s">
        <v>17</v>
      </c>
      <c r="E1109" s="5" t="s">
        <v>42</v>
      </c>
      <c r="F1109" s="6">
        <f>IF(OR(ISBLANK(online_course_student_data_1!F1109),online_course_student_data_1!F1109=0),FLOOR(AVERAGE(online_course_student_data_1!F:F),1),online_course_student_data_1!F1109)</f>
        <v>15</v>
      </c>
      <c r="G1109" s="1">
        <v>44880</v>
      </c>
      <c r="H1109" s="5" t="s">
        <v>294</v>
      </c>
      <c r="I1109" s="5" t="s">
        <v>20</v>
      </c>
      <c r="J1109" s="6">
        <f>IF(online_course_student_data_1!J1109&lt;1,online_course_student_data_1!J1109*100,online_course_student_data_1!J1109)</f>
        <v>83</v>
      </c>
      <c r="K1109">
        <f>IF(online_course_student_data_1!K1109&gt;10,online_course_student_data_1!K1109/60,online_course_student_data_1!K1109)</f>
        <v>2</v>
      </c>
      <c r="L1109" t="s">
        <v>36</v>
      </c>
      <c r="M1109" s="6">
        <f>IF(OR(ISBLANK(online_course_student_data_1!M1109),online_course_student_data_1!M1109&gt;5),MEDIAN(online_course_student_data_1!M:M),online_course_student_data_1!M1109)</f>
        <v>4</v>
      </c>
      <c r="N1109" s="5" t="str">
        <f>IF(AND(Table2[[#This Row],[Completed]]="Yes",Table2[[#This Row],[Feedback_Rating]]&gt;=4),"Yes","No")</f>
        <v>No</v>
      </c>
      <c r="O1109" t="s">
        <v>4367</v>
      </c>
      <c r="P1109">
        <f>LEN(Table2[[#This Row],[Session_Attendance]])-LEN(SUBSTITUTE(Table2[[#This Row],[Session_Attendance]],",",""))+1</f>
        <v>5</v>
      </c>
      <c r="Q1109" t="str" cm="1">
        <f t="array" ref="Q1109">_xlfn.IFS(AND(18&lt;=F1109,F1109&lt;=22),"Student",AND(23&lt;=F1109,F1109&lt;=30),"Early Career",AND(31&lt;=F1109,F1109&lt;=40),"Mid Career",TRUE,"Senior")</f>
        <v>Senior</v>
      </c>
      <c r="R1109" t="str" cm="1">
        <f t="array" ref="R1109">_xlfn.IFS(AND(0&lt;=J1109+K1109,J1109+K1109&lt;=5),"Low",AND(5&lt;=J1109+K1109,J1109+K1109&lt;=15),"Medium",TRUE,"High")</f>
        <v>High</v>
      </c>
    </row>
    <row r="1110" spans="1:18" x14ac:dyDescent="0.3">
      <c r="A1110" s="2" t="s">
        <v>4368</v>
      </c>
      <c r="B1110" s="5" t="str">
        <f>PROPER(online_course_student_data_1!B1110)</f>
        <v>Christina Cochran</v>
      </c>
      <c r="C1110" t="s">
        <v>4370</v>
      </c>
      <c r="D1110" s="5" t="s">
        <v>17</v>
      </c>
      <c r="E1110" s="5" t="s">
        <v>42</v>
      </c>
      <c r="F1110" s="6">
        <f>IF(OR(ISBLANK(online_course_student_data_1!F1110),online_course_student_data_1!F1110=0),FLOOR(AVERAGE(online_course_student_data_1!F:F),1),online_course_student_data_1!F1110)</f>
        <v>15</v>
      </c>
      <c r="G1110" s="1">
        <v>45155</v>
      </c>
      <c r="H1110" s="5" t="s">
        <v>27</v>
      </c>
      <c r="I1110" s="5" t="s">
        <v>28</v>
      </c>
      <c r="J1110" s="6">
        <f>IF(online_course_student_data_1!J1110&lt;1,online_course_student_data_1!J1110*100,online_course_student_data_1!J1110)</f>
        <v>88</v>
      </c>
      <c r="K1110">
        <f>IF(online_course_student_data_1!K1110&gt;10,online_course_student_data_1!K1110/60,online_course_student_data_1!K1110)</f>
        <v>2</v>
      </c>
      <c r="L1110" t="s">
        <v>29</v>
      </c>
      <c r="M1110" s="6">
        <f>IF(OR(ISBLANK(online_course_student_data_1!M1110),online_course_student_data_1!M1110&gt;5),MEDIAN(online_course_student_data_1!M:M),online_course_student_data_1!M1110)</f>
        <v>4</v>
      </c>
      <c r="N1110" s="5" t="str">
        <f>IF(AND(Table2[[#This Row],[Completed]]="Yes",Table2[[#This Row],[Feedback_Rating]]&gt;=4),"Yes","No")</f>
        <v>Yes</v>
      </c>
      <c r="O1110" t="s">
        <v>4371</v>
      </c>
      <c r="P1110">
        <f>LEN(Table2[[#This Row],[Session_Attendance]])-LEN(SUBSTITUTE(Table2[[#This Row],[Session_Attendance]],",",""))+1</f>
        <v>3</v>
      </c>
      <c r="Q1110" t="str" cm="1">
        <f t="array" ref="Q1110">_xlfn.IFS(AND(18&lt;=F1110,F1110&lt;=22),"Student",AND(23&lt;=F1110,F1110&lt;=30),"Early Career",AND(31&lt;=F1110,F1110&lt;=40),"Mid Career",TRUE,"Senior")</f>
        <v>Senior</v>
      </c>
      <c r="R1110" t="str" cm="1">
        <f t="array" ref="R1110">_xlfn.IFS(AND(0&lt;=J1110+K1110,J1110+K1110&lt;=5),"Low",AND(5&lt;=J1110+K1110,J1110+K1110&lt;=15),"Medium",TRUE,"High")</f>
        <v>High</v>
      </c>
    </row>
    <row r="1111" spans="1:18" x14ac:dyDescent="0.3">
      <c r="A1111" s="3" t="s">
        <v>4372</v>
      </c>
      <c r="B1111" s="5" t="str">
        <f>PROPER(online_course_student_data_1!B1111)</f>
        <v>Alexandra Green</v>
      </c>
      <c r="C1111" t="s">
        <v>4374</v>
      </c>
      <c r="D1111" s="5" t="s">
        <v>91</v>
      </c>
      <c r="E1111" s="5" t="s">
        <v>85</v>
      </c>
      <c r="F1111" s="6">
        <f>IF(OR(ISBLANK(online_course_student_data_1!F1111),online_course_student_data_1!F1111=0),FLOOR(AVERAGE(online_course_student_data_1!F:F),1),online_course_student_data_1!F1111)</f>
        <v>15</v>
      </c>
      <c r="G1111" s="1">
        <v>45043</v>
      </c>
      <c r="H1111" s="5" t="s">
        <v>27</v>
      </c>
      <c r="I1111" s="5" t="s">
        <v>28</v>
      </c>
      <c r="J1111" s="6">
        <f>IF(online_course_student_data_1!J1111&lt;1,online_course_student_data_1!J1111*100,online_course_student_data_1!J1111)</f>
        <v>41</v>
      </c>
      <c r="K1111">
        <f>IF(online_course_student_data_1!K1111&gt;10,online_course_student_data_1!K1111/60,online_course_student_data_1!K1111)</f>
        <v>2</v>
      </c>
      <c r="L1111" t="s">
        <v>36</v>
      </c>
      <c r="M1111" s="6">
        <f>IF(OR(ISBLANK(online_course_student_data_1!M1111),online_course_student_data_1!M1111&gt;5),MEDIAN(online_course_student_data_1!M:M),online_course_student_data_1!M1111)</f>
        <v>2</v>
      </c>
      <c r="N1111" s="5" t="str">
        <f>IF(AND(Table2[[#This Row],[Completed]]="Yes",Table2[[#This Row],[Feedback_Rating]]&gt;=4),"Yes","No")</f>
        <v>No</v>
      </c>
      <c r="O1111" t="s">
        <v>4375</v>
      </c>
      <c r="P1111">
        <f>LEN(Table2[[#This Row],[Session_Attendance]])-LEN(SUBSTITUTE(Table2[[#This Row],[Session_Attendance]],",",""))+1</f>
        <v>4</v>
      </c>
      <c r="Q1111" t="str" cm="1">
        <f t="array" ref="Q1111">_xlfn.IFS(AND(18&lt;=F1111,F1111&lt;=22),"Student",AND(23&lt;=F1111,F1111&lt;=30),"Early Career",AND(31&lt;=F1111,F1111&lt;=40),"Mid Career",TRUE,"Senior")</f>
        <v>Senior</v>
      </c>
      <c r="R1111" t="str" cm="1">
        <f t="array" ref="R1111">_xlfn.IFS(AND(0&lt;=J1111+K1111,J1111+K1111&lt;=5),"Low",AND(5&lt;=J1111+K1111,J1111+K1111&lt;=15),"Medium",TRUE,"High")</f>
        <v>High</v>
      </c>
    </row>
    <row r="1112" spans="1:18" x14ac:dyDescent="0.3">
      <c r="A1112" s="2" t="s">
        <v>4376</v>
      </c>
      <c r="B1112" s="5" t="str">
        <f>PROPER(online_course_student_data_1!B1112)</f>
        <v>Olivia Rodriguez</v>
      </c>
      <c r="C1112" t="s">
        <v>4378</v>
      </c>
      <c r="D1112" s="5" t="s">
        <v>91</v>
      </c>
      <c r="E1112" s="5" t="s">
        <v>85</v>
      </c>
      <c r="F1112" s="6">
        <f>IF(OR(ISBLANK(online_course_student_data_1!F1112),online_course_student_data_1!F1112=0),FLOOR(AVERAGE(online_course_student_data_1!F:F),1),online_course_student_data_1!F1112)</f>
        <v>15</v>
      </c>
      <c r="G1112" s="1">
        <v>45351</v>
      </c>
      <c r="H1112" s="5" t="s">
        <v>49</v>
      </c>
      <c r="I1112" s="5" t="s">
        <v>35</v>
      </c>
      <c r="J1112" s="6">
        <f>IF(online_course_student_data_1!J1112&lt;1,online_course_student_data_1!J1112*100,online_course_student_data_1!J1112)</f>
        <v>98</v>
      </c>
      <c r="K1112">
        <f>IF(online_course_student_data_1!K1112&gt;10,online_course_student_data_1!K1112/60,online_course_student_data_1!K1112)</f>
        <v>1</v>
      </c>
      <c r="L1112" t="s">
        <v>29</v>
      </c>
      <c r="M1112" s="6">
        <f>IF(OR(ISBLANK(online_course_student_data_1!M1112),online_course_student_data_1!M1112&gt;5),MEDIAN(online_course_student_data_1!M:M),online_course_student_data_1!M1112)</f>
        <v>5</v>
      </c>
      <c r="N1112" s="5" t="str">
        <f>IF(AND(Table2[[#This Row],[Completed]]="Yes",Table2[[#This Row],[Feedback_Rating]]&gt;=4),"Yes","No")</f>
        <v>Yes</v>
      </c>
      <c r="O1112" t="s">
        <v>4379</v>
      </c>
      <c r="P1112">
        <f>LEN(Table2[[#This Row],[Session_Attendance]])-LEN(SUBSTITUTE(Table2[[#This Row],[Session_Attendance]],",",""))+1</f>
        <v>7</v>
      </c>
      <c r="Q1112" t="str" cm="1">
        <f t="array" ref="Q1112">_xlfn.IFS(AND(18&lt;=F1112,F1112&lt;=22),"Student",AND(23&lt;=F1112,F1112&lt;=30),"Early Career",AND(31&lt;=F1112,F1112&lt;=40),"Mid Career",TRUE,"Senior")</f>
        <v>Senior</v>
      </c>
      <c r="R1112" t="str" cm="1">
        <f t="array" ref="R1112">_xlfn.IFS(AND(0&lt;=J1112+K1112,J1112+K1112&lt;=5),"Low",AND(5&lt;=J1112+K1112,J1112+K1112&lt;=15),"Medium",TRUE,"High")</f>
        <v>High</v>
      </c>
    </row>
    <row r="1113" spans="1:18" x14ac:dyDescent="0.3">
      <c r="A1113" s="3" t="s">
        <v>4380</v>
      </c>
      <c r="B1113" s="5" t="str">
        <f>PROPER(online_course_student_data_1!B1113)</f>
        <v>Alan Williams</v>
      </c>
      <c r="C1113" t="s">
        <v>4382</v>
      </c>
      <c r="D1113" s="5" t="s">
        <v>17</v>
      </c>
      <c r="E1113" s="5" t="s">
        <v>85</v>
      </c>
      <c r="F1113" s="6">
        <f>IF(OR(ISBLANK(online_course_student_data_1!F1113),online_course_student_data_1!F1113=0),FLOOR(AVERAGE(online_course_student_data_1!F:F),1),online_course_student_data_1!F1113)</f>
        <v>15</v>
      </c>
      <c r="G1113" s="1">
        <v>45362</v>
      </c>
      <c r="H1113" s="5" t="s">
        <v>65</v>
      </c>
      <c r="I1113" s="5" t="s">
        <v>28</v>
      </c>
      <c r="J1113" s="6">
        <f>IF(online_course_student_data_1!J1113&lt;1,online_course_student_data_1!J1113*100,online_course_student_data_1!J1113)</f>
        <v>22</v>
      </c>
      <c r="K1113">
        <f>IF(online_course_student_data_1!K1113&gt;10,online_course_student_data_1!K1113/60,online_course_student_data_1!K1113)</f>
        <v>2</v>
      </c>
      <c r="L1113" t="s">
        <v>36</v>
      </c>
      <c r="M1113" s="6">
        <f>IF(OR(ISBLANK(online_course_student_data_1!M1113),online_course_student_data_1!M1113&gt;5),MEDIAN(online_course_student_data_1!M:M),online_course_student_data_1!M1113)</f>
        <v>1</v>
      </c>
      <c r="N1113" s="5" t="str">
        <f>IF(AND(Table2[[#This Row],[Completed]]="Yes",Table2[[#This Row],[Feedback_Rating]]&gt;=4),"Yes","No")</f>
        <v>No</v>
      </c>
      <c r="O1113" t="s">
        <v>4383</v>
      </c>
      <c r="P1113">
        <f>LEN(Table2[[#This Row],[Session_Attendance]])-LEN(SUBSTITUTE(Table2[[#This Row],[Session_Attendance]],",",""))+1</f>
        <v>4</v>
      </c>
      <c r="Q1113" t="str" cm="1">
        <f t="array" ref="Q1113">_xlfn.IFS(AND(18&lt;=F1113,F1113&lt;=22),"Student",AND(23&lt;=F1113,F1113&lt;=30),"Early Career",AND(31&lt;=F1113,F1113&lt;=40),"Mid Career",TRUE,"Senior")</f>
        <v>Senior</v>
      </c>
      <c r="R1113" t="str" cm="1">
        <f t="array" ref="R1113">_xlfn.IFS(AND(0&lt;=J1113+K1113,J1113+K1113&lt;=5),"Low",AND(5&lt;=J1113+K1113,J1113+K1113&lt;=15),"Medium",TRUE,"High")</f>
        <v>High</v>
      </c>
    </row>
    <row r="1114" spans="1:18" x14ac:dyDescent="0.3">
      <c r="A1114" s="2" t="s">
        <v>4384</v>
      </c>
      <c r="B1114" s="5" t="str">
        <f>PROPER(online_course_student_data_1!B1114)</f>
        <v>Jennifer Nguyen</v>
      </c>
      <c r="C1114" t="s">
        <v>4386</v>
      </c>
      <c r="D1114" s="5" t="s">
        <v>91</v>
      </c>
      <c r="E1114" s="5" t="s">
        <v>70</v>
      </c>
      <c r="F1114" s="6">
        <f>IF(OR(ISBLANK(online_course_student_data_1!F1114),online_course_student_data_1!F1114=0),FLOOR(AVERAGE(online_course_student_data_1!F:F),1),online_course_student_data_1!F1114)</f>
        <v>26</v>
      </c>
      <c r="G1114" s="1">
        <v>45240</v>
      </c>
      <c r="H1114" s="5" t="s">
        <v>55</v>
      </c>
      <c r="I1114" s="5" t="s">
        <v>56</v>
      </c>
      <c r="J1114" s="6">
        <f>IF(online_course_student_data_1!J1114&lt;1,online_course_student_data_1!J1114*100,online_course_student_data_1!J1114)</f>
        <v>34</v>
      </c>
      <c r="K1114">
        <f>IF(online_course_student_data_1!K1114&gt;10,online_course_student_data_1!K1114/60,online_course_student_data_1!K1114)</f>
        <v>2</v>
      </c>
      <c r="L1114" t="s">
        <v>29</v>
      </c>
      <c r="M1114" s="6">
        <f>IF(OR(ISBLANK(online_course_student_data_1!M1114),online_course_student_data_1!M1114&gt;5),MEDIAN(online_course_student_data_1!M:M),online_course_student_data_1!M1114)</f>
        <v>5</v>
      </c>
      <c r="N1114" s="5" t="str">
        <f>IF(AND(Table2[[#This Row],[Completed]]="Yes",Table2[[#This Row],[Feedback_Rating]]&gt;=4),"Yes","No")</f>
        <v>Yes</v>
      </c>
      <c r="O1114" t="s">
        <v>4387</v>
      </c>
      <c r="P1114">
        <f>LEN(Table2[[#This Row],[Session_Attendance]])-LEN(SUBSTITUTE(Table2[[#This Row],[Session_Attendance]],",",""))+1</f>
        <v>4</v>
      </c>
      <c r="Q1114" t="str" cm="1">
        <f t="array" ref="Q1114">_xlfn.IFS(AND(18&lt;=F1114,F1114&lt;=22),"Student",AND(23&lt;=F1114,F1114&lt;=30),"Early Career",AND(31&lt;=F1114,F1114&lt;=40),"Mid Career",TRUE,"Senior")</f>
        <v>Early Career</v>
      </c>
      <c r="R1114" t="str" cm="1">
        <f t="array" ref="R1114">_xlfn.IFS(AND(0&lt;=J1114+K1114,J1114+K1114&lt;=5),"Low",AND(5&lt;=J1114+K1114,J1114+K1114&lt;=15),"Medium",TRUE,"High")</f>
        <v>High</v>
      </c>
    </row>
    <row r="1115" spans="1:18" x14ac:dyDescent="0.3">
      <c r="A1115" s="3" t="s">
        <v>4388</v>
      </c>
      <c r="B1115" s="5" t="str">
        <f>PROPER(online_course_student_data_1!B1115)</f>
        <v>Miguel Davis</v>
      </c>
      <c r="C1115" t="s">
        <v>4390</v>
      </c>
      <c r="D1115" s="5" t="s">
        <v>91</v>
      </c>
      <c r="E1115" s="5" t="s">
        <v>26</v>
      </c>
      <c r="F1115" s="6">
        <f>IF(OR(ISBLANK(online_course_student_data_1!F1115),online_course_student_data_1!F1115=0),FLOOR(AVERAGE(online_course_student_data_1!F:F),1),online_course_student_data_1!F1115)</f>
        <v>15</v>
      </c>
      <c r="G1115" s="1">
        <v>44763</v>
      </c>
      <c r="H1115" s="5" t="s">
        <v>152</v>
      </c>
      <c r="I1115" s="5" t="s">
        <v>56</v>
      </c>
      <c r="J1115" s="6">
        <f>IF(online_course_student_data_1!J1115&lt;1,online_course_student_data_1!J1115*100,online_course_student_data_1!J1115)</f>
        <v>32</v>
      </c>
      <c r="K1115">
        <f>IF(online_course_student_data_1!K1115&gt;10,online_course_student_data_1!K1115/60,online_course_student_data_1!K1115)</f>
        <v>1.5</v>
      </c>
      <c r="L1115" t="s">
        <v>29</v>
      </c>
      <c r="M1115" s="6">
        <f>IF(OR(ISBLANK(online_course_student_data_1!M1115),online_course_student_data_1!M1115&gt;5),MEDIAN(online_course_student_data_1!M:M),online_course_student_data_1!M1115)</f>
        <v>4</v>
      </c>
      <c r="N1115" s="5" t="str">
        <f>IF(AND(Table2[[#This Row],[Completed]]="Yes",Table2[[#This Row],[Feedback_Rating]]&gt;=4),"Yes","No")</f>
        <v>Yes</v>
      </c>
      <c r="O1115" t="s">
        <v>4391</v>
      </c>
      <c r="P1115">
        <f>LEN(Table2[[#This Row],[Session_Attendance]])-LEN(SUBSTITUTE(Table2[[#This Row],[Session_Attendance]],",",""))+1</f>
        <v>2</v>
      </c>
      <c r="Q1115" t="str" cm="1">
        <f t="array" ref="Q1115">_xlfn.IFS(AND(18&lt;=F1115,F1115&lt;=22),"Student",AND(23&lt;=F1115,F1115&lt;=30),"Early Career",AND(31&lt;=F1115,F1115&lt;=40),"Mid Career",TRUE,"Senior")</f>
        <v>Senior</v>
      </c>
      <c r="R1115" t="str" cm="1">
        <f t="array" ref="R1115">_xlfn.IFS(AND(0&lt;=J1115+K1115,J1115+K1115&lt;=5),"Low",AND(5&lt;=J1115+K1115,J1115+K1115&lt;=15),"Medium",TRUE,"High")</f>
        <v>High</v>
      </c>
    </row>
    <row r="1116" spans="1:18" x14ac:dyDescent="0.3">
      <c r="A1116" s="2" t="s">
        <v>4392</v>
      </c>
      <c r="B1116" s="5" t="str">
        <f>PROPER(online_course_student_data_1!B1116)</f>
        <v>Richard Neal</v>
      </c>
      <c r="C1116" t="s">
        <v>4394</v>
      </c>
      <c r="D1116" s="5" t="s">
        <v>17</v>
      </c>
      <c r="E1116" s="5" t="s">
        <v>26</v>
      </c>
      <c r="F1116" s="6">
        <f>IF(OR(ISBLANK(online_course_student_data_1!F1116),online_course_student_data_1!F1116=0),FLOOR(AVERAGE(online_course_student_data_1!F:F),1),online_course_student_data_1!F1116)</f>
        <v>42</v>
      </c>
      <c r="G1116" s="1">
        <v>45423</v>
      </c>
      <c r="H1116" s="5" t="s">
        <v>110</v>
      </c>
      <c r="I1116" s="5" t="s">
        <v>56</v>
      </c>
      <c r="J1116" s="6">
        <f>IF(online_course_student_data_1!J1116&lt;1,online_course_student_data_1!J1116*100,online_course_student_data_1!J1116)</f>
        <v>55.000000000000007</v>
      </c>
      <c r="K1116">
        <f>IF(online_course_student_data_1!K1116&gt;10,online_course_student_data_1!K1116/60,online_course_student_data_1!K1116)</f>
        <v>0.75</v>
      </c>
      <c r="L1116" t="s">
        <v>29</v>
      </c>
      <c r="M1116" s="6">
        <f>IF(OR(ISBLANK(online_course_student_data_1!M1116),online_course_student_data_1!M1116&gt;5),MEDIAN(online_course_student_data_1!M:M),online_course_student_data_1!M1116)</f>
        <v>4</v>
      </c>
      <c r="N1116" s="5" t="str">
        <f>IF(AND(Table2[[#This Row],[Completed]]="Yes",Table2[[#This Row],[Feedback_Rating]]&gt;=4),"Yes","No")</f>
        <v>Yes</v>
      </c>
      <c r="O1116" t="s">
        <v>4395</v>
      </c>
      <c r="P1116">
        <f>LEN(Table2[[#This Row],[Session_Attendance]])-LEN(SUBSTITUTE(Table2[[#This Row],[Session_Attendance]],",",""))+1</f>
        <v>8</v>
      </c>
      <c r="Q1116" t="str" cm="1">
        <f t="array" ref="Q1116">_xlfn.IFS(AND(18&lt;=F1116,F1116&lt;=22),"Student",AND(23&lt;=F1116,F1116&lt;=30),"Early Career",AND(31&lt;=F1116,F1116&lt;=40),"Mid Career",TRUE,"Senior")</f>
        <v>Senior</v>
      </c>
      <c r="R1116" t="str" cm="1">
        <f t="array" ref="R1116">_xlfn.IFS(AND(0&lt;=J1116+K1116,J1116+K1116&lt;=5),"Low",AND(5&lt;=J1116+K1116,J1116+K1116&lt;=15),"Medium",TRUE,"High")</f>
        <v>High</v>
      </c>
    </row>
    <row r="1117" spans="1:18" x14ac:dyDescent="0.3">
      <c r="A1117" s="3" t="s">
        <v>4396</v>
      </c>
      <c r="B1117" s="5" t="str">
        <f>PROPER(online_course_student_data_1!B1117)</f>
        <v>Andrew Robinson</v>
      </c>
      <c r="C1117" t="s">
        <v>4733</v>
      </c>
      <c r="D1117" s="5" t="s">
        <v>91</v>
      </c>
      <c r="E1117" s="5" t="s">
        <v>26</v>
      </c>
      <c r="F1117" s="6">
        <f>IF(OR(ISBLANK(online_course_student_data_1!F1117),online_course_student_data_1!F1117=0),FLOOR(AVERAGE(online_course_student_data_1!F:F),1),online_course_student_data_1!F1117)</f>
        <v>15</v>
      </c>
      <c r="G1117" s="1">
        <v>44695</v>
      </c>
      <c r="H1117" s="5" t="s">
        <v>34</v>
      </c>
      <c r="I1117" s="5" t="s">
        <v>35</v>
      </c>
      <c r="J1117" s="6">
        <f>IF(online_course_student_data_1!J1117&lt;1,online_course_student_data_1!J1117*100,online_course_student_data_1!J1117)</f>
        <v>95</v>
      </c>
      <c r="K1117">
        <f>IF(online_course_student_data_1!K1117&gt;10,online_course_student_data_1!K1117/60,online_course_student_data_1!K1117)</f>
        <v>1.5</v>
      </c>
      <c r="L1117" t="s">
        <v>36</v>
      </c>
      <c r="M1117" s="6">
        <f>IF(OR(ISBLANK(online_course_student_data_1!M1117),online_course_student_data_1!M1117&gt;5),MEDIAN(online_course_student_data_1!M:M),online_course_student_data_1!M1117)</f>
        <v>4</v>
      </c>
      <c r="N1117" s="5" t="str">
        <f>IF(AND(Table2[[#This Row],[Completed]]="Yes",Table2[[#This Row],[Feedback_Rating]]&gt;=4),"Yes","No")</f>
        <v>No</v>
      </c>
      <c r="O1117" t="s">
        <v>4398</v>
      </c>
      <c r="P1117">
        <f>LEN(Table2[[#This Row],[Session_Attendance]])-LEN(SUBSTITUTE(Table2[[#This Row],[Session_Attendance]],",",""))+1</f>
        <v>5</v>
      </c>
      <c r="Q1117" t="str" cm="1">
        <f t="array" ref="Q1117">_xlfn.IFS(AND(18&lt;=F1117,F1117&lt;=22),"Student",AND(23&lt;=F1117,F1117&lt;=30),"Early Career",AND(31&lt;=F1117,F1117&lt;=40),"Mid Career",TRUE,"Senior")</f>
        <v>Senior</v>
      </c>
      <c r="R1117" t="str" cm="1">
        <f t="array" ref="R1117">_xlfn.IFS(AND(0&lt;=J1117+K1117,J1117+K1117&lt;=5),"Low",AND(5&lt;=J1117+K1117,J1117+K1117&lt;=15),"Medium",TRUE,"High")</f>
        <v>High</v>
      </c>
    </row>
    <row r="1118" spans="1:18" x14ac:dyDescent="0.3">
      <c r="A1118" s="2" t="s">
        <v>4399</v>
      </c>
      <c r="B1118" s="5" t="str">
        <f>PROPER(online_course_student_data_1!B1118)</f>
        <v>Francisco Hughes</v>
      </c>
      <c r="C1118" t="s">
        <v>4401</v>
      </c>
      <c r="D1118" s="5" t="s">
        <v>17</v>
      </c>
      <c r="E1118" s="5" t="s">
        <v>85</v>
      </c>
      <c r="F1118" s="6">
        <f>IF(OR(ISBLANK(online_course_student_data_1!F1118),online_course_student_data_1!F1118=0),FLOOR(AVERAGE(online_course_student_data_1!F:F),1),online_course_student_data_1!F1118)</f>
        <v>22</v>
      </c>
      <c r="G1118" s="1">
        <v>45019</v>
      </c>
      <c r="H1118" s="5" t="s">
        <v>49</v>
      </c>
      <c r="I1118" s="5" t="s">
        <v>35</v>
      </c>
      <c r="J1118" s="6">
        <f>IF(online_course_student_data_1!J1118&lt;1,online_course_student_data_1!J1118*100,online_course_student_data_1!J1118)</f>
        <v>79</v>
      </c>
      <c r="K1118">
        <f>IF(online_course_student_data_1!K1118&gt;10,online_course_student_data_1!K1118/60,online_course_student_data_1!K1118)</f>
        <v>1.5</v>
      </c>
      <c r="L1118" t="s">
        <v>29</v>
      </c>
      <c r="M1118" s="6">
        <f>IF(OR(ISBLANK(online_course_student_data_1!M1118),online_course_student_data_1!M1118&gt;5),MEDIAN(online_course_student_data_1!M:M),online_course_student_data_1!M1118)</f>
        <v>5</v>
      </c>
      <c r="N1118" s="5" t="str">
        <f>IF(AND(Table2[[#This Row],[Completed]]="Yes",Table2[[#This Row],[Feedback_Rating]]&gt;=4),"Yes","No")</f>
        <v>Yes</v>
      </c>
      <c r="O1118" t="s">
        <v>4402</v>
      </c>
      <c r="P1118">
        <f>LEN(Table2[[#This Row],[Session_Attendance]])-LEN(SUBSTITUTE(Table2[[#This Row],[Session_Attendance]],",",""))+1</f>
        <v>7</v>
      </c>
      <c r="Q1118" t="str" cm="1">
        <f t="array" ref="Q1118">_xlfn.IFS(AND(18&lt;=F1118,F1118&lt;=22),"Student",AND(23&lt;=F1118,F1118&lt;=30),"Early Career",AND(31&lt;=F1118,F1118&lt;=40),"Mid Career",TRUE,"Senior")</f>
        <v>Student</v>
      </c>
      <c r="R1118" t="str" cm="1">
        <f t="array" ref="R1118">_xlfn.IFS(AND(0&lt;=J1118+K1118,J1118+K1118&lt;=5),"Low",AND(5&lt;=J1118+K1118,J1118+K1118&lt;=15),"Medium",TRUE,"High")</f>
        <v>High</v>
      </c>
    </row>
    <row r="1119" spans="1:18" x14ac:dyDescent="0.3">
      <c r="A1119" s="3" t="s">
        <v>4403</v>
      </c>
      <c r="B1119" s="5" t="str">
        <f>PROPER(online_course_student_data_1!B1119)</f>
        <v>Curtis Johnson</v>
      </c>
      <c r="C1119" t="s">
        <v>4405</v>
      </c>
      <c r="D1119" s="5" t="s">
        <v>91</v>
      </c>
      <c r="E1119" s="5" t="s">
        <v>48</v>
      </c>
      <c r="F1119" s="6">
        <f>IF(OR(ISBLANK(online_course_student_data_1!F1119),online_course_student_data_1!F1119=0),FLOOR(AVERAGE(online_course_student_data_1!F:F),1),online_course_student_data_1!F1119)</f>
        <v>21</v>
      </c>
      <c r="G1119" s="1">
        <v>45698</v>
      </c>
      <c r="H1119" s="5" t="s">
        <v>229</v>
      </c>
      <c r="I1119" s="5" t="s">
        <v>142</v>
      </c>
      <c r="J1119" s="6">
        <f>IF(online_course_student_data_1!J1119&lt;1,online_course_student_data_1!J1119*100,online_course_student_data_1!J1119)</f>
        <v>2</v>
      </c>
      <c r="K1119">
        <f>IF(online_course_student_data_1!K1119&gt;10,online_course_student_data_1!K1119/60,online_course_student_data_1!K1119)</f>
        <v>1.5</v>
      </c>
      <c r="L1119" t="s">
        <v>36</v>
      </c>
      <c r="M1119" s="6">
        <f>IF(OR(ISBLANK(online_course_student_data_1!M1119),online_course_student_data_1!M1119&gt;5),MEDIAN(online_course_student_data_1!M:M),online_course_student_data_1!M1119)</f>
        <v>2</v>
      </c>
      <c r="N1119" s="5" t="str">
        <f>IF(AND(Table2[[#This Row],[Completed]]="Yes",Table2[[#This Row],[Feedback_Rating]]&gt;=4),"Yes","No")</f>
        <v>No</v>
      </c>
      <c r="O1119" t="s">
        <v>1070</v>
      </c>
      <c r="P1119">
        <f>LEN(Table2[[#This Row],[Session_Attendance]])-LEN(SUBSTITUTE(Table2[[#This Row],[Session_Attendance]],",",""))+1</f>
        <v>7</v>
      </c>
      <c r="Q1119" t="str" cm="1">
        <f t="array" ref="Q1119">_xlfn.IFS(AND(18&lt;=F1119,F1119&lt;=22),"Student",AND(23&lt;=F1119,F1119&lt;=30),"Early Career",AND(31&lt;=F1119,F1119&lt;=40),"Mid Career",TRUE,"Senior")</f>
        <v>Student</v>
      </c>
      <c r="R1119" t="str" cm="1">
        <f t="array" ref="R1119">_xlfn.IFS(AND(0&lt;=J1119+K1119,J1119+K1119&lt;=5),"Low",AND(5&lt;=J1119+K1119,J1119+K1119&lt;=15),"Medium",TRUE,"High")</f>
        <v>Low</v>
      </c>
    </row>
    <row r="1120" spans="1:18" x14ac:dyDescent="0.3">
      <c r="A1120" s="2" t="s">
        <v>4406</v>
      </c>
      <c r="B1120" s="5" t="str">
        <f>PROPER(online_course_student_data_1!B1120)</f>
        <v>Mark Dean</v>
      </c>
      <c r="C1120" t="s">
        <v>4733</v>
      </c>
      <c r="D1120" s="5" t="s">
        <v>91</v>
      </c>
      <c r="E1120" s="5" t="s">
        <v>70</v>
      </c>
      <c r="F1120" s="6">
        <f>IF(OR(ISBLANK(online_course_student_data_1!F1120),online_course_student_data_1!F1120=0),FLOOR(AVERAGE(online_course_student_data_1!F:F),1),online_course_student_data_1!F1120)</f>
        <v>15</v>
      </c>
      <c r="G1120" s="1">
        <v>44913</v>
      </c>
      <c r="H1120" s="5" t="s">
        <v>229</v>
      </c>
      <c r="I1120" s="5" t="s">
        <v>142</v>
      </c>
      <c r="J1120" s="6">
        <f>IF(online_course_student_data_1!J1120&lt;1,online_course_student_data_1!J1120*100,online_course_student_data_1!J1120)</f>
        <v>22</v>
      </c>
      <c r="K1120">
        <f>IF(online_course_student_data_1!K1120&gt;10,online_course_student_data_1!K1120/60,online_course_student_data_1!K1120)</f>
        <v>0.75</v>
      </c>
      <c r="L1120" t="s">
        <v>36</v>
      </c>
      <c r="M1120" s="6">
        <f>IF(OR(ISBLANK(online_course_student_data_1!M1120),online_course_student_data_1!M1120&gt;5),MEDIAN(online_course_student_data_1!M:M),online_course_student_data_1!M1120)</f>
        <v>2</v>
      </c>
      <c r="N1120" s="5" t="str">
        <f>IF(AND(Table2[[#This Row],[Completed]]="Yes",Table2[[#This Row],[Feedback_Rating]]&gt;=4),"Yes","No")</f>
        <v>No</v>
      </c>
      <c r="O1120" t="s">
        <v>4408</v>
      </c>
      <c r="P1120">
        <f>LEN(Table2[[#This Row],[Session_Attendance]])-LEN(SUBSTITUTE(Table2[[#This Row],[Session_Attendance]],",",""))+1</f>
        <v>8</v>
      </c>
      <c r="Q1120" t="str" cm="1">
        <f t="array" ref="Q1120">_xlfn.IFS(AND(18&lt;=F1120,F1120&lt;=22),"Student",AND(23&lt;=F1120,F1120&lt;=30),"Early Career",AND(31&lt;=F1120,F1120&lt;=40),"Mid Career",TRUE,"Senior")</f>
        <v>Senior</v>
      </c>
      <c r="R1120" t="str" cm="1">
        <f t="array" ref="R1120">_xlfn.IFS(AND(0&lt;=J1120+K1120,J1120+K1120&lt;=5),"Low",AND(5&lt;=J1120+K1120,J1120+K1120&lt;=15),"Medium",TRUE,"High")</f>
        <v>High</v>
      </c>
    </row>
    <row r="1121" spans="1:18" x14ac:dyDescent="0.3">
      <c r="A1121" s="3" t="s">
        <v>4409</v>
      </c>
      <c r="B1121" s="5" t="str">
        <f>PROPER(online_course_student_data_1!B1121)</f>
        <v>Dakota Lawson</v>
      </c>
      <c r="C1121" t="s">
        <v>4411</v>
      </c>
      <c r="D1121" s="5" t="s">
        <v>91</v>
      </c>
      <c r="E1121" s="5" t="s">
        <v>26</v>
      </c>
      <c r="F1121" s="6">
        <f>IF(OR(ISBLANK(online_course_student_data_1!F1121),online_course_student_data_1!F1121=0),FLOOR(AVERAGE(online_course_student_data_1!F:F),1),online_course_student_data_1!F1121)</f>
        <v>15</v>
      </c>
      <c r="G1121" s="1">
        <v>45070</v>
      </c>
      <c r="H1121" s="5" t="s">
        <v>229</v>
      </c>
      <c r="I1121" s="5" t="s">
        <v>142</v>
      </c>
      <c r="J1121" s="6">
        <f>IF(online_course_student_data_1!J1121&lt;1,online_course_student_data_1!J1121*100,online_course_student_data_1!J1121)</f>
        <v>56.000000000000007</v>
      </c>
      <c r="K1121">
        <f>IF(online_course_student_data_1!K1121&gt;10,online_course_student_data_1!K1121/60,online_course_student_data_1!K1121)</f>
        <v>1.5</v>
      </c>
      <c r="L1121" t="s">
        <v>36</v>
      </c>
      <c r="M1121" s="6">
        <f>IF(OR(ISBLANK(online_course_student_data_1!M1121),online_course_student_data_1!M1121&gt;5),MEDIAN(online_course_student_data_1!M:M),online_course_student_data_1!M1121)</f>
        <v>4</v>
      </c>
      <c r="N1121" s="5" t="str">
        <f>IF(AND(Table2[[#This Row],[Completed]]="Yes",Table2[[#This Row],[Feedback_Rating]]&gt;=4),"Yes","No")</f>
        <v>No</v>
      </c>
      <c r="O1121" t="s">
        <v>4412</v>
      </c>
      <c r="P1121">
        <f>LEN(Table2[[#This Row],[Session_Attendance]])-LEN(SUBSTITUTE(Table2[[#This Row],[Session_Attendance]],",",""))+1</f>
        <v>2</v>
      </c>
      <c r="Q1121" t="str" cm="1">
        <f t="array" ref="Q1121">_xlfn.IFS(AND(18&lt;=F1121,F1121&lt;=22),"Student",AND(23&lt;=F1121,F1121&lt;=30),"Early Career",AND(31&lt;=F1121,F1121&lt;=40),"Mid Career",TRUE,"Senior")</f>
        <v>Senior</v>
      </c>
      <c r="R1121" t="str" cm="1">
        <f t="array" ref="R1121">_xlfn.IFS(AND(0&lt;=J1121+K1121,J1121+K1121&lt;=5),"Low",AND(5&lt;=J1121+K1121,J1121+K1121&lt;=15),"Medium",TRUE,"High")</f>
        <v>High</v>
      </c>
    </row>
    <row r="1122" spans="1:18" x14ac:dyDescent="0.3">
      <c r="A1122" s="2" t="s">
        <v>4413</v>
      </c>
      <c r="B1122" s="5" t="str">
        <f>PROPER(online_course_student_data_1!B1122)</f>
        <v>Marisa Hunt</v>
      </c>
      <c r="C1122" t="s">
        <v>4415</v>
      </c>
      <c r="D1122" s="5" t="s">
        <v>17</v>
      </c>
      <c r="E1122" s="5" t="s">
        <v>26</v>
      </c>
      <c r="F1122" s="6">
        <f>IF(OR(ISBLANK(online_course_student_data_1!F1122),online_course_student_data_1!F1122=0),FLOOR(AVERAGE(online_course_student_data_1!F:F),1),online_course_student_data_1!F1122)</f>
        <v>15</v>
      </c>
      <c r="G1122" s="1">
        <v>45668</v>
      </c>
      <c r="H1122" s="5" t="s">
        <v>55</v>
      </c>
      <c r="I1122" s="5" t="s">
        <v>56</v>
      </c>
      <c r="J1122" s="6">
        <f>IF(online_course_student_data_1!J1122&lt;1,online_course_student_data_1!J1122*100,online_course_student_data_1!J1122)</f>
        <v>64</v>
      </c>
      <c r="K1122">
        <f>IF(online_course_student_data_1!K1122&gt;10,online_course_student_data_1!K1122/60,online_course_student_data_1!K1122)</f>
        <v>2</v>
      </c>
      <c r="L1122" t="s">
        <v>36</v>
      </c>
      <c r="M1122" s="6">
        <f>IF(OR(ISBLANK(online_course_student_data_1!M1122),online_course_student_data_1!M1122&gt;5),MEDIAN(online_course_student_data_1!M:M),online_course_student_data_1!M1122)</f>
        <v>5</v>
      </c>
      <c r="N1122" s="5" t="str">
        <f>IF(AND(Table2[[#This Row],[Completed]]="Yes",Table2[[#This Row],[Feedback_Rating]]&gt;=4),"Yes","No")</f>
        <v>No</v>
      </c>
      <c r="O1122" t="s">
        <v>3954</v>
      </c>
      <c r="P1122">
        <f>LEN(Table2[[#This Row],[Session_Attendance]])-LEN(SUBSTITUTE(Table2[[#This Row],[Session_Attendance]],",",""))+1</f>
        <v>6</v>
      </c>
      <c r="Q1122" t="str" cm="1">
        <f t="array" ref="Q1122">_xlfn.IFS(AND(18&lt;=F1122,F1122&lt;=22),"Student",AND(23&lt;=F1122,F1122&lt;=30),"Early Career",AND(31&lt;=F1122,F1122&lt;=40),"Mid Career",TRUE,"Senior")</f>
        <v>Senior</v>
      </c>
      <c r="R1122" t="str" cm="1">
        <f t="array" ref="R1122">_xlfn.IFS(AND(0&lt;=J1122+K1122,J1122+K1122&lt;=5),"Low",AND(5&lt;=J1122+K1122,J1122+K1122&lt;=15),"Medium",TRUE,"High")</f>
        <v>High</v>
      </c>
    </row>
    <row r="1123" spans="1:18" x14ac:dyDescent="0.3">
      <c r="A1123" s="3" t="s">
        <v>4416</v>
      </c>
      <c r="B1123" s="5" t="str">
        <f>PROPER(online_course_student_data_1!B1123)</f>
        <v>Sandra Craig</v>
      </c>
      <c r="C1123" t="s">
        <v>4418</v>
      </c>
      <c r="D1123" s="5" t="s">
        <v>17</v>
      </c>
      <c r="E1123" s="5" t="s">
        <v>70</v>
      </c>
      <c r="F1123" s="6">
        <f>IF(OR(ISBLANK(online_course_student_data_1!F1123),online_course_student_data_1!F1123=0),FLOOR(AVERAGE(online_course_student_data_1!F:F),1),online_course_student_data_1!F1123)</f>
        <v>15</v>
      </c>
      <c r="G1123" s="1">
        <v>44977</v>
      </c>
      <c r="H1123" s="5" t="s">
        <v>152</v>
      </c>
      <c r="I1123" s="5" t="s">
        <v>56</v>
      </c>
      <c r="J1123" s="6">
        <f>IF(online_course_student_data_1!J1123&lt;1,online_course_student_data_1!J1123*100,online_course_student_data_1!J1123)</f>
        <v>45</v>
      </c>
      <c r="K1123">
        <f>IF(online_course_student_data_1!K1123&gt;10,online_course_student_data_1!K1123/60,online_course_student_data_1!K1123)</f>
        <v>1.5</v>
      </c>
      <c r="L1123" t="s">
        <v>36</v>
      </c>
      <c r="M1123" s="6">
        <f>IF(OR(ISBLANK(online_course_student_data_1!M1123),online_course_student_data_1!M1123&gt;5),MEDIAN(online_course_student_data_1!M:M),online_course_student_data_1!M1123)</f>
        <v>4</v>
      </c>
      <c r="N1123" s="5" t="str">
        <f>IF(AND(Table2[[#This Row],[Completed]]="Yes",Table2[[#This Row],[Feedback_Rating]]&gt;=4),"Yes","No")</f>
        <v>No</v>
      </c>
      <c r="O1123" t="s">
        <v>4419</v>
      </c>
      <c r="P1123">
        <f>LEN(Table2[[#This Row],[Session_Attendance]])-LEN(SUBSTITUTE(Table2[[#This Row],[Session_Attendance]],",",""))+1</f>
        <v>7</v>
      </c>
      <c r="Q1123" t="str" cm="1">
        <f t="array" ref="Q1123">_xlfn.IFS(AND(18&lt;=F1123,F1123&lt;=22),"Student",AND(23&lt;=F1123,F1123&lt;=30),"Early Career",AND(31&lt;=F1123,F1123&lt;=40),"Mid Career",TRUE,"Senior")</f>
        <v>Senior</v>
      </c>
      <c r="R1123" t="str" cm="1">
        <f t="array" ref="R1123">_xlfn.IFS(AND(0&lt;=J1123+K1123,J1123+K1123&lt;=5),"Low",AND(5&lt;=J1123+K1123,J1123+K1123&lt;=15),"Medium",TRUE,"High")</f>
        <v>High</v>
      </c>
    </row>
    <row r="1124" spans="1:18" x14ac:dyDescent="0.3">
      <c r="A1124" s="2" t="s">
        <v>4420</v>
      </c>
      <c r="B1124" s="5" t="str">
        <f>PROPER(online_course_student_data_1!B1124)</f>
        <v>Christopher Cook</v>
      </c>
      <c r="C1124" t="s">
        <v>4422</v>
      </c>
      <c r="D1124" s="5" t="s">
        <v>91</v>
      </c>
      <c r="E1124" s="5" t="s">
        <v>48</v>
      </c>
      <c r="F1124" s="6">
        <f>IF(OR(ISBLANK(online_course_student_data_1!F1124),online_course_student_data_1!F1124=0),FLOOR(AVERAGE(online_course_student_data_1!F:F),1),online_course_student_data_1!F1124)</f>
        <v>15</v>
      </c>
      <c r="G1124" s="1">
        <v>44994</v>
      </c>
      <c r="H1124" s="5" t="s">
        <v>86</v>
      </c>
      <c r="I1124" s="5" t="s">
        <v>28</v>
      </c>
      <c r="J1124" s="6">
        <f>IF(online_course_student_data_1!J1124&lt;1,online_course_student_data_1!J1124*100,online_course_student_data_1!J1124)</f>
        <v>2</v>
      </c>
      <c r="K1124">
        <f>IF(online_course_student_data_1!K1124&gt;10,online_course_student_data_1!K1124/60,online_course_student_data_1!K1124)</f>
        <v>2</v>
      </c>
      <c r="L1124" t="s">
        <v>36</v>
      </c>
      <c r="M1124" s="6">
        <f>IF(OR(ISBLANK(online_course_student_data_1!M1124),online_course_student_data_1!M1124&gt;5),MEDIAN(online_course_student_data_1!M:M),online_course_student_data_1!M1124)</f>
        <v>4</v>
      </c>
      <c r="N1124" s="5" t="str">
        <f>IF(AND(Table2[[#This Row],[Completed]]="Yes",Table2[[#This Row],[Feedback_Rating]]&gt;=4),"Yes","No")</f>
        <v>No</v>
      </c>
      <c r="O1124" t="s">
        <v>4423</v>
      </c>
      <c r="P1124">
        <f>LEN(Table2[[#This Row],[Session_Attendance]])-LEN(SUBSTITUTE(Table2[[#This Row],[Session_Attendance]],",",""))+1</f>
        <v>2</v>
      </c>
      <c r="Q1124" t="str" cm="1">
        <f t="array" ref="Q1124">_xlfn.IFS(AND(18&lt;=F1124,F1124&lt;=22),"Student",AND(23&lt;=F1124,F1124&lt;=30),"Early Career",AND(31&lt;=F1124,F1124&lt;=40),"Mid Career",TRUE,"Senior")</f>
        <v>Senior</v>
      </c>
      <c r="R1124" t="str" cm="1">
        <f t="array" ref="R1124">_xlfn.IFS(AND(0&lt;=J1124+K1124,J1124+K1124&lt;=5),"Low",AND(5&lt;=J1124+K1124,J1124+K1124&lt;=15),"Medium",TRUE,"High")</f>
        <v>Low</v>
      </c>
    </row>
    <row r="1125" spans="1:18" x14ac:dyDescent="0.3">
      <c r="A1125" s="3" t="s">
        <v>4424</v>
      </c>
      <c r="B1125" s="5" t="str">
        <f>PROPER(online_course_student_data_1!B1125)</f>
        <v>Kyle Norton</v>
      </c>
      <c r="C1125" t="s">
        <v>4426</v>
      </c>
      <c r="D1125" s="5" t="s">
        <v>17</v>
      </c>
      <c r="E1125" s="5" t="s">
        <v>26</v>
      </c>
      <c r="F1125" s="6">
        <f>IF(OR(ISBLANK(online_course_student_data_1!F1125),online_course_student_data_1!F1125=0),FLOOR(AVERAGE(online_course_student_data_1!F:F),1),online_course_student_data_1!F1125)</f>
        <v>15</v>
      </c>
      <c r="G1125" s="1">
        <v>45592</v>
      </c>
      <c r="H1125" s="5" t="s">
        <v>294</v>
      </c>
      <c r="I1125" s="5" t="s">
        <v>20</v>
      </c>
      <c r="J1125" s="6">
        <f>IF(online_course_student_data_1!J1125&lt;1,online_course_student_data_1!J1125*100,online_course_student_data_1!J1125)</f>
        <v>46</v>
      </c>
      <c r="K1125">
        <f>IF(online_course_student_data_1!K1125&gt;10,online_course_student_data_1!K1125/60,online_course_student_data_1!K1125)</f>
        <v>2</v>
      </c>
      <c r="L1125" t="s">
        <v>36</v>
      </c>
      <c r="M1125" s="6">
        <f>IF(OR(ISBLANK(online_course_student_data_1!M1125),online_course_student_data_1!M1125&gt;5),MEDIAN(online_course_student_data_1!M:M),online_course_student_data_1!M1125)</f>
        <v>3</v>
      </c>
      <c r="N1125" s="5" t="str">
        <f>IF(AND(Table2[[#This Row],[Completed]]="Yes",Table2[[#This Row],[Feedback_Rating]]&gt;=4),"Yes","No")</f>
        <v>No</v>
      </c>
      <c r="O1125" t="s">
        <v>4427</v>
      </c>
      <c r="P1125">
        <f>LEN(Table2[[#This Row],[Session_Attendance]])-LEN(SUBSTITUTE(Table2[[#This Row],[Session_Attendance]],",",""))+1</f>
        <v>5</v>
      </c>
      <c r="Q1125" t="str" cm="1">
        <f t="array" ref="Q1125">_xlfn.IFS(AND(18&lt;=F1125,F1125&lt;=22),"Student",AND(23&lt;=F1125,F1125&lt;=30),"Early Career",AND(31&lt;=F1125,F1125&lt;=40),"Mid Career",TRUE,"Senior")</f>
        <v>Senior</v>
      </c>
      <c r="R1125" t="str" cm="1">
        <f t="array" ref="R1125">_xlfn.IFS(AND(0&lt;=J1125+K1125,J1125+K1125&lt;=5),"Low",AND(5&lt;=J1125+K1125,J1125+K1125&lt;=15),"Medium",TRUE,"High")</f>
        <v>High</v>
      </c>
    </row>
    <row r="1126" spans="1:18" x14ac:dyDescent="0.3">
      <c r="A1126" s="2" t="s">
        <v>4428</v>
      </c>
      <c r="B1126" s="5" t="str">
        <f>PROPER(online_course_student_data_1!B1126)</f>
        <v>Caitlin Brown</v>
      </c>
      <c r="C1126" t="s">
        <v>4430</v>
      </c>
      <c r="D1126" s="5" t="s">
        <v>91</v>
      </c>
      <c r="E1126" s="5" t="s">
        <v>48</v>
      </c>
      <c r="F1126" s="6">
        <f>IF(OR(ISBLANK(online_course_student_data_1!F1126),online_course_student_data_1!F1126=0),FLOOR(AVERAGE(online_course_student_data_1!F:F),1),online_course_student_data_1!F1126)</f>
        <v>15</v>
      </c>
      <c r="G1126" s="1">
        <v>44658</v>
      </c>
      <c r="H1126" s="5" t="s">
        <v>43</v>
      </c>
      <c r="I1126" s="5" t="s">
        <v>20</v>
      </c>
      <c r="J1126" s="6">
        <f>IF(online_course_student_data_1!J1126&lt;1,online_course_student_data_1!J1126*100,online_course_student_data_1!J1126)</f>
        <v>70</v>
      </c>
      <c r="K1126">
        <f>IF(online_course_student_data_1!K1126&gt;10,online_course_student_data_1!K1126/60,online_course_student_data_1!K1126)</f>
        <v>1.5</v>
      </c>
      <c r="L1126" t="s">
        <v>36</v>
      </c>
      <c r="M1126" s="6">
        <f>IF(OR(ISBLANK(online_course_student_data_1!M1126),online_course_student_data_1!M1126&gt;5),MEDIAN(online_course_student_data_1!M:M),online_course_student_data_1!M1126)</f>
        <v>1</v>
      </c>
      <c r="N1126" s="5" t="str">
        <f>IF(AND(Table2[[#This Row],[Completed]]="Yes",Table2[[#This Row],[Feedback_Rating]]&gt;=4),"Yes","No")</f>
        <v>No</v>
      </c>
      <c r="O1126" t="s">
        <v>4431</v>
      </c>
      <c r="P1126">
        <f>LEN(Table2[[#This Row],[Session_Attendance]])-LEN(SUBSTITUTE(Table2[[#This Row],[Session_Attendance]],",",""))+1</f>
        <v>3</v>
      </c>
      <c r="Q1126" t="str" cm="1">
        <f t="array" ref="Q1126">_xlfn.IFS(AND(18&lt;=F1126,F1126&lt;=22),"Student",AND(23&lt;=F1126,F1126&lt;=30),"Early Career",AND(31&lt;=F1126,F1126&lt;=40),"Mid Career",TRUE,"Senior")</f>
        <v>Senior</v>
      </c>
      <c r="R1126" t="str" cm="1">
        <f t="array" ref="R1126">_xlfn.IFS(AND(0&lt;=J1126+K1126,J1126+K1126&lt;=5),"Low",AND(5&lt;=J1126+K1126,J1126+K1126&lt;=15),"Medium",TRUE,"High")</f>
        <v>High</v>
      </c>
    </row>
    <row r="1127" spans="1:18" x14ac:dyDescent="0.3">
      <c r="A1127" s="3" t="s">
        <v>4432</v>
      </c>
      <c r="B1127" s="5" t="str">
        <f>PROPER(online_course_student_data_1!B1127)</f>
        <v>Dennis Conrad</v>
      </c>
      <c r="C1127" t="s">
        <v>4434</v>
      </c>
      <c r="D1127" s="5" t="s">
        <v>91</v>
      </c>
      <c r="E1127" s="5" t="s">
        <v>48</v>
      </c>
      <c r="F1127" s="6">
        <f>IF(OR(ISBLANK(online_course_student_data_1!F1127),online_course_student_data_1!F1127=0),FLOOR(AVERAGE(online_course_student_data_1!F:F),1),online_course_student_data_1!F1127)</f>
        <v>15</v>
      </c>
      <c r="G1127" s="1">
        <v>45120</v>
      </c>
      <c r="H1127" s="5" t="s">
        <v>34</v>
      </c>
      <c r="I1127" s="5" t="s">
        <v>35</v>
      </c>
      <c r="J1127" s="6">
        <f>IF(online_course_student_data_1!J1127&lt;1,online_course_student_data_1!J1127*100,online_course_student_data_1!J1127)</f>
        <v>66</v>
      </c>
      <c r="K1127">
        <f>IF(online_course_student_data_1!K1127&gt;10,online_course_student_data_1!K1127/60,online_course_student_data_1!K1127)</f>
        <v>2</v>
      </c>
      <c r="L1127" t="s">
        <v>36</v>
      </c>
      <c r="M1127" s="6">
        <f>IF(OR(ISBLANK(online_course_student_data_1!M1127),online_course_student_data_1!M1127&gt;5),MEDIAN(online_course_student_data_1!M:M),online_course_student_data_1!M1127)</f>
        <v>1</v>
      </c>
      <c r="N1127" s="5" t="str">
        <f>IF(AND(Table2[[#This Row],[Completed]]="Yes",Table2[[#This Row],[Feedback_Rating]]&gt;=4),"Yes","No")</f>
        <v>No</v>
      </c>
      <c r="O1127" t="s">
        <v>4435</v>
      </c>
      <c r="P1127">
        <f>LEN(Table2[[#This Row],[Session_Attendance]])-LEN(SUBSTITUTE(Table2[[#This Row],[Session_Attendance]],",",""))+1</f>
        <v>4</v>
      </c>
      <c r="Q1127" t="str" cm="1">
        <f t="array" ref="Q1127">_xlfn.IFS(AND(18&lt;=F1127,F1127&lt;=22),"Student",AND(23&lt;=F1127,F1127&lt;=30),"Early Career",AND(31&lt;=F1127,F1127&lt;=40),"Mid Career",TRUE,"Senior")</f>
        <v>Senior</v>
      </c>
      <c r="R1127" t="str" cm="1">
        <f t="array" ref="R1127">_xlfn.IFS(AND(0&lt;=J1127+K1127,J1127+K1127&lt;=5),"Low",AND(5&lt;=J1127+K1127,J1127+K1127&lt;=15),"Medium",TRUE,"High")</f>
        <v>High</v>
      </c>
    </row>
    <row r="1128" spans="1:18" x14ac:dyDescent="0.3">
      <c r="A1128" s="2" t="s">
        <v>4436</v>
      </c>
      <c r="B1128" s="5" t="str">
        <f>PROPER(online_course_student_data_1!B1128)</f>
        <v>Stephen Neal</v>
      </c>
      <c r="C1128" t="s">
        <v>4438</v>
      </c>
      <c r="D1128" s="5" t="s">
        <v>91</v>
      </c>
      <c r="E1128" s="5" t="s">
        <v>26</v>
      </c>
      <c r="F1128" s="6">
        <f>IF(OR(ISBLANK(online_course_student_data_1!F1128),online_course_student_data_1!F1128=0),FLOOR(AVERAGE(online_course_student_data_1!F:F),1),online_course_student_data_1!F1128)</f>
        <v>15</v>
      </c>
      <c r="G1128" s="1">
        <v>44680</v>
      </c>
      <c r="H1128" s="5" t="s">
        <v>229</v>
      </c>
      <c r="I1128" s="5" t="s">
        <v>142</v>
      </c>
      <c r="J1128" s="6">
        <f>IF(online_course_student_data_1!J1128&lt;1,online_course_student_data_1!J1128*100,online_course_student_data_1!J1128)</f>
        <v>9</v>
      </c>
      <c r="K1128">
        <f>IF(online_course_student_data_1!K1128&gt;10,online_course_student_data_1!K1128/60,online_course_student_data_1!K1128)</f>
        <v>1.5</v>
      </c>
      <c r="L1128" t="s">
        <v>29</v>
      </c>
      <c r="M1128" s="6">
        <f>IF(OR(ISBLANK(online_course_student_data_1!M1128),online_course_student_data_1!M1128&gt;5),MEDIAN(online_course_student_data_1!M:M),online_course_student_data_1!M1128)</f>
        <v>1</v>
      </c>
      <c r="N1128" s="5" t="str">
        <f>IF(AND(Table2[[#This Row],[Completed]]="Yes",Table2[[#This Row],[Feedback_Rating]]&gt;=4),"Yes","No")</f>
        <v>No</v>
      </c>
      <c r="O1128" t="s">
        <v>4439</v>
      </c>
      <c r="P1128">
        <f>LEN(Table2[[#This Row],[Session_Attendance]])-LEN(SUBSTITUTE(Table2[[#This Row],[Session_Attendance]],",",""))+1</f>
        <v>1</v>
      </c>
      <c r="Q1128" t="str" cm="1">
        <f t="array" ref="Q1128">_xlfn.IFS(AND(18&lt;=F1128,F1128&lt;=22),"Student",AND(23&lt;=F1128,F1128&lt;=30),"Early Career",AND(31&lt;=F1128,F1128&lt;=40),"Mid Career",TRUE,"Senior")</f>
        <v>Senior</v>
      </c>
      <c r="R1128" t="str" cm="1">
        <f t="array" ref="R1128">_xlfn.IFS(AND(0&lt;=J1128+K1128,J1128+K1128&lt;=5),"Low",AND(5&lt;=J1128+K1128,J1128+K1128&lt;=15),"Medium",TRUE,"High")</f>
        <v>Medium</v>
      </c>
    </row>
    <row r="1129" spans="1:18" x14ac:dyDescent="0.3">
      <c r="A1129" s="3" t="s">
        <v>4440</v>
      </c>
      <c r="B1129" s="5" t="str">
        <f>PROPER(online_course_student_data_1!B1129)</f>
        <v>Amanda Jimenez</v>
      </c>
      <c r="C1129" t="s">
        <v>4442</v>
      </c>
      <c r="D1129" s="5" t="s">
        <v>91</v>
      </c>
      <c r="E1129" s="5" t="s">
        <v>26</v>
      </c>
      <c r="F1129" s="6">
        <f>IF(OR(ISBLANK(online_course_student_data_1!F1129),online_course_student_data_1!F1129=0),FLOOR(AVERAGE(online_course_student_data_1!F:F),1),online_course_student_data_1!F1129)</f>
        <v>34</v>
      </c>
      <c r="G1129" s="1">
        <v>45732</v>
      </c>
      <c r="H1129" s="5" t="s">
        <v>229</v>
      </c>
      <c r="I1129" s="5" t="s">
        <v>142</v>
      </c>
      <c r="J1129" s="6">
        <f>IF(online_course_student_data_1!J1129&lt;1,online_course_student_data_1!J1129*100,online_course_student_data_1!J1129)</f>
        <v>41</v>
      </c>
      <c r="K1129">
        <f>IF(online_course_student_data_1!K1129&gt;10,online_course_student_data_1!K1129/60,online_course_student_data_1!K1129)</f>
        <v>1.5</v>
      </c>
      <c r="L1129" t="s">
        <v>36</v>
      </c>
      <c r="M1129" s="6">
        <f>IF(OR(ISBLANK(online_course_student_data_1!M1129),online_course_student_data_1!M1129&gt;5),MEDIAN(online_course_student_data_1!M:M),online_course_student_data_1!M1129)</f>
        <v>4</v>
      </c>
      <c r="N1129" s="5" t="str">
        <f>IF(AND(Table2[[#This Row],[Completed]]="Yes",Table2[[#This Row],[Feedback_Rating]]&gt;=4),"Yes","No")</f>
        <v>No</v>
      </c>
      <c r="O1129" t="s">
        <v>4443</v>
      </c>
      <c r="P1129">
        <f>LEN(Table2[[#This Row],[Session_Attendance]])-LEN(SUBSTITUTE(Table2[[#This Row],[Session_Attendance]],",",""))+1</f>
        <v>3</v>
      </c>
      <c r="Q1129" t="str" cm="1">
        <f t="array" ref="Q1129">_xlfn.IFS(AND(18&lt;=F1129,F1129&lt;=22),"Student",AND(23&lt;=F1129,F1129&lt;=30),"Early Career",AND(31&lt;=F1129,F1129&lt;=40),"Mid Career",TRUE,"Senior")</f>
        <v>Mid Career</v>
      </c>
      <c r="R1129" t="str" cm="1">
        <f t="array" ref="R1129">_xlfn.IFS(AND(0&lt;=J1129+K1129,J1129+K1129&lt;=5),"Low",AND(5&lt;=J1129+K1129,J1129+K1129&lt;=15),"Medium",TRUE,"High")</f>
        <v>High</v>
      </c>
    </row>
    <row r="1130" spans="1:18" x14ac:dyDescent="0.3">
      <c r="A1130" s="2" t="s">
        <v>4444</v>
      </c>
      <c r="B1130" s="5" t="str">
        <f>PROPER(online_course_student_data_1!B1130)</f>
        <v>Michelle Higgins</v>
      </c>
      <c r="C1130" t="s">
        <v>4446</v>
      </c>
      <c r="D1130" s="5" t="s">
        <v>17</v>
      </c>
      <c r="E1130" s="5" t="s">
        <v>85</v>
      </c>
      <c r="F1130" s="6">
        <f>IF(OR(ISBLANK(online_course_student_data_1!F1130),online_course_student_data_1!F1130=0),FLOOR(AVERAGE(online_course_student_data_1!F:F),1),online_course_student_data_1!F1130)</f>
        <v>32</v>
      </c>
      <c r="G1130" s="1">
        <v>44726</v>
      </c>
      <c r="H1130" s="5" t="s">
        <v>294</v>
      </c>
      <c r="I1130" s="5" t="s">
        <v>20</v>
      </c>
      <c r="J1130" s="6">
        <f>IF(online_course_student_data_1!J1130&lt;1,online_course_student_data_1!J1130*100,online_course_student_data_1!J1130)</f>
        <v>77</v>
      </c>
      <c r="K1130">
        <f>IF(online_course_student_data_1!K1130&gt;10,online_course_student_data_1!K1130/60,online_course_student_data_1!K1130)</f>
        <v>1.5</v>
      </c>
      <c r="L1130" t="s">
        <v>36</v>
      </c>
      <c r="M1130" s="6">
        <f>IF(OR(ISBLANK(online_course_student_data_1!M1130),online_course_student_data_1!M1130&gt;5),MEDIAN(online_course_student_data_1!M:M),online_course_student_data_1!M1130)</f>
        <v>4</v>
      </c>
      <c r="N1130" s="5" t="str">
        <f>IF(AND(Table2[[#This Row],[Completed]]="Yes",Table2[[#This Row],[Feedback_Rating]]&gt;=4),"Yes","No")</f>
        <v>No</v>
      </c>
      <c r="O1130" t="s">
        <v>4447</v>
      </c>
      <c r="P1130">
        <f>LEN(Table2[[#This Row],[Session_Attendance]])-LEN(SUBSTITUTE(Table2[[#This Row],[Session_Attendance]],",",""))+1</f>
        <v>3</v>
      </c>
      <c r="Q1130" t="str" cm="1">
        <f t="array" ref="Q1130">_xlfn.IFS(AND(18&lt;=F1130,F1130&lt;=22),"Student",AND(23&lt;=F1130,F1130&lt;=30),"Early Career",AND(31&lt;=F1130,F1130&lt;=40),"Mid Career",TRUE,"Senior")</f>
        <v>Mid Career</v>
      </c>
      <c r="R1130" t="str" cm="1">
        <f t="array" ref="R1130">_xlfn.IFS(AND(0&lt;=J1130+K1130,J1130+K1130&lt;=5),"Low",AND(5&lt;=J1130+K1130,J1130+K1130&lt;=15),"Medium",TRUE,"High")</f>
        <v>High</v>
      </c>
    </row>
    <row r="1131" spans="1:18" x14ac:dyDescent="0.3">
      <c r="A1131" s="3" t="s">
        <v>4448</v>
      </c>
      <c r="B1131" s="5" t="str">
        <f>PROPER(online_course_student_data_1!B1131)</f>
        <v>Katherine Hall</v>
      </c>
      <c r="C1131" t="s">
        <v>4450</v>
      </c>
      <c r="D1131" s="5" t="s">
        <v>17</v>
      </c>
      <c r="E1131" s="5" t="s">
        <v>70</v>
      </c>
      <c r="F1131" s="6">
        <f>IF(OR(ISBLANK(online_course_student_data_1!F1131),online_course_student_data_1!F1131=0),FLOOR(AVERAGE(online_course_student_data_1!F:F),1),online_course_student_data_1!F1131)</f>
        <v>15</v>
      </c>
      <c r="G1131" s="1">
        <v>45532</v>
      </c>
      <c r="H1131" s="5" t="s">
        <v>229</v>
      </c>
      <c r="I1131" s="5" t="s">
        <v>142</v>
      </c>
      <c r="J1131" s="6">
        <f>IF(online_course_student_data_1!J1131&lt;1,online_course_student_data_1!J1131*100,online_course_student_data_1!J1131)</f>
        <v>17</v>
      </c>
      <c r="K1131">
        <f>IF(online_course_student_data_1!K1131&gt;10,online_course_student_data_1!K1131/60,online_course_student_data_1!K1131)</f>
        <v>1.5</v>
      </c>
      <c r="L1131" t="s">
        <v>29</v>
      </c>
      <c r="M1131" s="6">
        <f>IF(OR(ISBLANK(online_course_student_data_1!M1131),online_course_student_data_1!M1131&gt;5),MEDIAN(online_course_student_data_1!M:M),online_course_student_data_1!M1131)</f>
        <v>1</v>
      </c>
      <c r="N1131" s="5" t="str">
        <f>IF(AND(Table2[[#This Row],[Completed]]="Yes",Table2[[#This Row],[Feedback_Rating]]&gt;=4),"Yes","No")</f>
        <v>No</v>
      </c>
      <c r="O1131" t="s">
        <v>4451</v>
      </c>
      <c r="P1131">
        <f>LEN(Table2[[#This Row],[Session_Attendance]])-LEN(SUBSTITUTE(Table2[[#This Row],[Session_Attendance]],",",""))+1</f>
        <v>1</v>
      </c>
      <c r="Q1131" t="str" cm="1">
        <f t="array" ref="Q1131">_xlfn.IFS(AND(18&lt;=F1131,F1131&lt;=22),"Student",AND(23&lt;=F1131,F1131&lt;=30),"Early Career",AND(31&lt;=F1131,F1131&lt;=40),"Mid Career",TRUE,"Senior")</f>
        <v>Senior</v>
      </c>
      <c r="R1131" t="str" cm="1">
        <f t="array" ref="R1131">_xlfn.IFS(AND(0&lt;=J1131+K1131,J1131+K1131&lt;=5),"Low",AND(5&lt;=J1131+K1131,J1131+K1131&lt;=15),"Medium",TRUE,"High")</f>
        <v>High</v>
      </c>
    </row>
    <row r="1132" spans="1:18" x14ac:dyDescent="0.3">
      <c r="A1132" s="2" t="s">
        <v>4452</v>
      </c>
      <c r="B1132" s="5" t="str">
        <f>PROPER(online_course_student_data_1!B1132)</f>
        <v>Erica Fowler</v>
      </c>
      <c r="C1132" t="s">
        <v>4454</v>
      </c>
      <c r="D1132" s="5" t="s">
        <v>91</v>
      </c>
      <c r="E1132" s="5" t="s">
        <v>48</v>
      </c>
      <c r="F1132" s="6">
        <f>IF(OR(ISBLANK(online_course_student_data_1!F1132),online_course_student_data_1!F1132=0),FLOOR(AVERAGE(online_course_student_data_1!F:F),1),online_course_student_data_1!F1132)</f>
        <v>15</v>
      </c>
      <c r="G1132" s="1">
        <v>45681</v>
      </c>
      <c r="H1132" s="5" t="s">
        <v>110</v>
      </c>
      <c r="I1132" s="5" t="s">
        <v>56</v>
      </c>
      <c r="J1132" s="6">
        <f>IF(online_course_student_data_1!J1132&lt;1,online_course_student_data_1!J1132*100,online_course_student_data_1!J1132)</f>
        <v>95</v>
      </c>
      <c r="K1132">
        <f>IF(online_course_student_data_1!K1132&gt;10,online_course_student_data_1!K1132/60,online_course_student_data_1!K1132)</f>
        <v>0.75</v>
      </c>
      <c r="L1132" t="s">
        <v>29</v>
      </c>
      <c r="M1132" s="6">
        <f>IF(OR(ISBLANK(online_course_student_data_1!M1132),online_course_student_data_1!M1132&gt;5),MEDIAN(online_course_student_data_1!M:M),online_course_student_data_1!M1132)</f>
        <v>4</v>
      </c>
      <c r="N1132" s="5" t="str">
        <f>IF(AND(Table2[[#This Row],[Completed]]="Yes",Table2[[#This Row],[Feedback_Rating]]&gt;=4),"Yes","No")</f>
        <v>Yes</v>
      </c>
      <c r="O1132" t="s">
        <v>4455</v>
      </c>
      <c r="P1132">
        <f>LEN(Table2[[#This Row],[Session_Attendance]])-LEN(SUBSTITUTE(Table2[[#This Row],[Session_Attendance]],",",""))+1</f>
        <v>6</v>
      </c>
      <c r="Q1132" t="str" cm="1">
        <f t="array" ref="Q1132">_xlfn.IFS(AND(18&lt;=F1132,F1132&lt;=22),"Student",AND(23&lt;=F1132,F1132&lt;=30),"Early Career",AND(31&lt;=F1132,F1132&lt;=40),"Mid Career",TRUE,"Senior")</f>
        <v>Senior</v>
      </c>
      <c r="R1132" t="str" cm="1">
        <f t="array" ref="R1132">_xlfn.IFS(AND(0&lt;=J1132+K1132,J1132+K1132&lt;=5),"Low",AND(5&lt;=J1132+K1132,J1132+K1132&lt;=15),"Medium",TRUE,"High")</f>
        <v>High</v>
      </c>
    </row>
    <row r="1133" spans="1:18" x14ac:dyDescent="0.3">
      <c r="A1133" s="3" t="s">
        <v>4456</v>
      </c>
      <c r="B1133" s="5" t="str">
        <f>PROPER(online_course_student_data_1!B1133)</f>
        <v>Megan Russell</v>
      </c>
      <c r="C1133" t="s">
        <v>4458</v>
      </c>
      <c r="D1133" s="5" t="s">
        <v>17</v>
      </c>
      <c r="E1133" s="5" t="s">
        <v>48</v>
      </c>
      <c r="F1133" s="6">
        <f>IF(OR(ISBLANK(online_course_student_data_1!F1133),online_course_student_data_1!F1133=0),FLOOR(AVERAGE(online_course_student_data_1!F:F),1),online_course_student_data_1!F1133)</f>
        <v>24</v>
      </c>
      <c r="G1133" s="1">
        <v>45112</v>
      </c>
      <c r="H1133" s="5" t="s">
        <v>229</v>
      </c>
      <c r="I1133" s="5" t="s">
        <v>142</v>
      </c>
      <c r="J1133" s="6">
        <f>IF(online_course_student_data_1!J1133&lt;1,online_course_student_data_1!J1133*100,online_course_student_data_1!J1133)</f>
        <v>52</v>
      </c>
      <c r="K1133">
        <f>IF(online_course_student_data_1!K1133&gt;10,online_course_student_data_1!K1133/60,online_course_student_data_1!K1133)</f>
        <v>2</v>
      </c>
      <c r="L1133" t="s">
        <v>36</v>
      </c>
      <c r="M1133" s="6">
        <f>IF(OR(ISBLANK(online_course_student_data_1!M1133),online_course_student_data_1!M1133&gt;5),MEDIAN(online_course_student_data_1!M:M),online_course_student_data_1!M1133)</f>
        <v>4</v>
      </c>
      <c r="N1133" s="5" t="str">
        <f>IF(AND(Table2[[#This Row],[Completed]]="Yes",Table2[[#This Row],[Feedback_Rating]]&gt;=4),"Yes","No")</f>
        <v>No</v>
      </c>
      <c r="O1133" t="s">
        <v>4459</v>
      </c>
      <c r="P1133">
        <f>LEN(Table2[[#This Row],[Session_Attendance]])-LEN(SUBSTITUTE(Table2[[#This Row],[Session_Attendance]],",",""))+1</f>
        <v>6</v>
      </c>
      <c r="Q1133" t="str" cm="1">
        <f t="array" ref="Q1133">_xlfn.IFS(AND(18&lt;=F1133,F1133&lt;=22),"Student",AND(23&lt;=F1133,F1133&lt;=30),"Early Career",AND(31&lt;=F1133,F1133&lt;=40),"Mid Career",TRUE,"Senior")</f>
        <v>Early Career</v>
      </c>
      <c r="R1133" t="str" cm="1">
        <f t="array" ref="R1133">_xlfn.IFS(AND(0&lt;=J1133+K1133,J1133+K1133&lt;=5),"Low",AND(5&lt;=J1133+K1133,J1133+K1133&lt;=15),"Medium",TRUE,"High")</f>
        <v>High</v>
      </c>
    </row>
    <row r="1134" spans="1:18" x14ac:dyDescent="0.3">
      <c r="A1134" s="2" t="s">
        <v>4460</v>
      </c>
      <c r="B1134" s="5" t="str">
        <f>PROPER(online_course_student_data_1!B1134)</f>
        <v>Melanie Preston</v>
      </c>
      <c r="C1134" t="s">
        <v>4462</v>
      </c>
      <c r="D1134" s="5" t="s">
        <v>17</v>
      </c>
      <c r="E1134" s="5" t="s">
        <v>42</v>
      </c>
      <c r="F1134" s="6">
        <f>IF(OR(ISBLANK(online_course_student_data_1!F1134),online_course_student_data_1!F1134=0),FLOOR(AVERAGE(online_course_student_data_1!F:F),1),online_course_student_data_1!F1134)</f>
        <v>15</v>
      </c>
      <c r="G1134" s="1">
        <v>45215</v>
      </c>
      <c r="H1134" s="5" t="s">
        <v>165</v>
      </c>
      <c r="I1134" s="5" t="s">
        <v>142</v>
      </c>
      <c r="J1134" s="6">
        <f>IF(online_course_student_data_1!J1134&lt;1,online_course_student_data_1!J1134*100,online_course_student_data_1!J1134)</f>
        <v>50</v>
      </c>
      <c r="K1134">
        <f>IF(online_course_student_data_1!K1134&gt;10,online_course_student_data_1!K1134/60,online_course_student_data_1!K1134)</f>
        <v>1</v>
      </c>
      <c r="L1134" t="s">
        <v>36</v>
      </c>
      <c r="M1134" s="6">
        <f>IF(OR(ISBLANK(online_course_student_data_1!M1134),online_course_student_data_1!M1134&gt;5),MEDIAN(online_course_student_data_1!M:M),online_course_student_data_1!M1134)</f>
        <v>2</v>
      </c>
      <c r="N1134" s="5" t="str">
        <f>IF(AND(Table2[[#This Row],[Completed]]="Yes",Table2[[#This Row],[Feedback_Rating]]&gt;=4),"Yes","No")</f>
        <v>No</v>
      </c>
      <c r="O1134" t="s">
        <v>4463</v>
      </c>
      <c r="P1134">
        <f>LEN(Table2[[#This Row],[Session_Attendance]])-LEN(SUBSTITUTE(Table2[[#This Row],[Session_Attendance]],",",""))+1</f>
        <v>3</v>
      </c>
      <c r="Q1134" t="str" cm="1">
        <f t="array" ref="Q1134">_xlfn.IFS(AND(18&lt;=F1134,F1134&lt;=22),"Student",AND(23&lt;=F1134,F1134&lt;=30),"Early Career",AND(31&lt;=F1134,F1134&lt;=40),"Mid Career",TRUE,"Senior")</f>
        <v>Senior</v>
      </c>
      <c r="R1134" t="str" cm="1">
        <f t="array" ref="R1134">_xlfn.IFS(AND(0&lt;=J1134+K1134,J1134+K1134&lt;=5),"Low",AND(5&lt;=J1134+K1134,J1134+K1134&lt;=15),"Medium",TRUE,"High")</f>
        <v>High</v>
      </c>
    </row>
    <row r="1135" spans="1:18" x14ac:dyDescent="0.3">
      <c r="A1135" s="3" t="s">
        <v>4464</v>
      </c>
      <c r="B1135" s="5" t="str">
        <f>PROPER(online_course_student_data_1!B1135)</f>
        <v>Rebecca Summers</v>
      </c>
      <c r="C1135" t="s">
        <v>4466</v>
      </c>
      <c r="D1135" s="5" t="s">
        <v>17</v>
      </c>
      <c r="E1135" s="5" t="s">
        <v>42</v>
      </c>
      <c r="F1135" s="6">
        <f>IF(OR(ISBLANK(online_course_student_data_1!F1135),online_course_student_data_1!F1135=0),FLOOR(AVERAGE(online_course_student_data_1!F:F),1),online_course_student_data_1!F1135)</f>
        <v>29</v>
      </c>
      <c r="G1135" s="1">
        <v>44905</v>
      </c>
      <c r="H1135" s="5" t="s">
        <v>34</v>
      </c>
      <c r="I1135" s="5" t="s">
        <v>35</v>
      </c>
      <c r="J1135" s="6">
        <f>IF(online_course_student_data_1!J1135&lt;1,online_course_student_data_1!J1135*100,online_course_student_data_1!J1135)</f>
        <v>6</v>
      </c>
      <c r="K1135">
        <f>IF(online_course_student_data_1!K1135&gt;10,online_course_student_data_1!K1135/60,online_course_student_data_1!K1135)</f>
        <v>1.5</v>
      </c>
      <c r="L1135" t="s">
        <v>36</v>
      </c>
      <c r="M1135" s="6">
        <f>IF(OR(ISBLANK(online_course_student_data_1!M1135),online_course_student_data_1!M1135&gt;5),MEDIAN(online_course_student_data_1!M:M),online_course_student_data_1!M1135)</f>
        <v>2</v>
      </c>
      <c r="N1135" s="5" t="str">
        <f>IF(AND(Table2[[#This Row],[Completed]]="Yes",Table2[[#This Row],[Feedback_Rating]]&gt;=4),"Yes","No")</f>
        <v>No</v>
      </c>
      <c r="O1135" t="s">
        <v>4467</v>
      </c>
      <c r="P1135">
        <f>LEN(Table2[[#This Row],[Session_Attendance]])-LEN(SUBSTITUTE(Table2[[#This Row],[Session_Attendance]],",",""))+1</f>
        <v>8</v>
      </c>
      <c r="Q1135" t="str" cm="1">
        <f t="array" ref="Q1135">_xlfn.IFS(AND(18&lt;=F1135,F1135&lt;=22),"Student",AND(23&lt;=F1135,F1135&lt;=30),"Early Career",AND(31&lt;=F1135,F1135&lt;=40),"Mid Career",TRUE,"Senior")</f>
        <v>Early Career</v>
      </c>
      <c r="R1135" t="str" cm="1">
        <f t="array" ref="R1135">_xlfn.IFS(AND(0&lt;=J1135+K1135,J1135+K1135&lt;=5),"Low",AND(5&lt;=J1135+K1135,J1135+K1135&lt;=15),"Medium",TRUE,"High")</f>
        <v>Medium</v>
      </c>
    </row>
    <row r="1136" spans="1:18" x14ac:dyDescent="0.3">
      <c r="A1136" s="2" t="s">
        <v>4468</v>
      </c>
      <c r="B1136" s="5" t="str">
        <f>PROPER(online_course_student_data_1!B1136)</f>
        <v>Timothy Ortega</v>
      </c>
      <c r="C1136" t="s">
        <v>4470</v>
      </c>
      <c r="D1136" s="5" t="s">
        <v>17</v>
      </c>
      <c r="E1136" s="5" t="s">
        <v>70</v>
      </c>
      <c r="F1136" s="6">
        <f>IF(OR(ISBLANK(online_course_student_data_1!F1136),online_course_student_data_1!F1136=0),FLOOR(AVERAGE(online_course_student_data_1!F:F),1),online_course_student_data_1!F1136)</f>
        <v>15</v>
      </c>
      <c r="G1136" s="1">
        <v>45503</v>
      </c>
      <c r="H1136" s="5" t="s">
        <v>152</v>
      </c>
      <c r="I1136" s="5" t="s">
        <v>56</v>
      </c>
      <c r="J1136" s="6">
        <f>IF(online_course_student_data_1!J1136&lt;1,online_course_student_data_1!J1136*100,online_course_student_data_1!J1136)</f>
        <v>70</v>
      </c>
      <c r="K1136">
        <f>IF(online_course_student_data_1!K1136&gt;10,online_course_student_data_1!K1136/60,online_course_student_data_1!K1136)</f>
        <v>2</v>
      </c>
      <c r="L1136" t="s">
        <v>29</v>
      </c>
      <c r="M1136" s="6">
        <f>IF(OR(ISBLANK(online_course_student_data_1!M1136),online_course_student_data_1!M1136&gt;5),MEDIAN(online_course_student_data_1!M:M),online_course_student_data_1!M1136)</f>
        <v>4</v>
      </c>
      <c r="N1136" s="5" t="str">
        <f>IF(AND(Table2[[#This Row],[Completed]]="Yes",Table2[[#This Row],[Feedback_Rating]]&gt;=4),"Yes","No")</f>
        <v>Yes</v>
      </c>
      <c r="O1136" t="s">
        <v>4471</v>
      </c>
      <c r="P1136">
        <f>LEN(Table2[[#This Row],[Session_Attendance]])-LEN(SUBSTITUTE(Table2[[#This Row],[Session_Attendance]],",",""))+1</f>
        <v>5</v>
      </c>
      <c r="Q1136" t="str" cm="1">
        <f t="array" ref="Q1136">_xlfn.IFS(AND(18&lt;=F1136,F1136&lt;=22),"Student",AND(23&lt;=F1136,F1136&lt;=30),"Early Career",AND(31&lt;=F1136,F1136&lt;=40),"Mid Career",TRUE,"Senior")</f>
        <v>Senior</v>
      </c>
      <c r="R1136" t="str" cm="1">
        <f t="array" ref="R1136">_xlfn.IFS(AND(0&lt;=J1136+K1136,J1136+K1136&lt;=5),"Low",AND(5&lt;=J1136+K1136,J1136+K1136&lt;=15),"Medium",TRUE,"High")</f>
        <v>High</v>
      </c>
    </row>
    <row r="1137" spans="1:18" x14ac:dyDescent="0.3">
      <c r="A1137" s="3" t="s">
        <v>4472</v>
      </c>
      <c r="B1137" s="5" t="str">
        <f>PROPER(online_course_student_data_1!B1137)</f>
        <v>Colleen Bell</v>
      </c>
      <c r="C1137" t="s">
        <v>4474</v>
      </c>
      <c r="D1137" s="5" t="s">
        <v>17</v>
      </c>
      <c r="E1137" s="5" t="s">
        <v>26</v>
      </c>
      <c r="F1137" s="6">
        <f>IF(OR(ISBLANK(online_course_student_data_1!F1137),online_course_student_data_1!F1137=0),FLOOR(AVERAGE(online_course_student_data_1!F:F),1),online_course_student_data_1!F1137)</f>
        <v>15</v>
      </c>
      <c r="G1137" s="1">
        <v>45509</v>
      </c>
      <c r="H1137" s="5" t="s">
        <v>229</v>
      </c>
      <c r="I1137" s="5" t="s">
        <v>142</v>
      </c>
      <c r="J1137" s="6">
        <f>IF(online_course_student_data_1!J1137&lt;1,online_course_student_data_1!J1137*100,online_course_student_data_1!J1137)</f>
        <v>71</v>
      </c>
      <c r="K1137">
        <f>IF(online_course_student_data_1!K1137&gt;10,online_course_student_data_1!K1137/60,online_course_student_data_1!K1137)</f>
        <v>1.5</v>
      </c>
      <c r="L1137" t="s">
        <v>29</v>
      </c>
      <c r="M1137" s="6">
        <f>IF(OR(ISBLANK(online_course_student_data_1!M1137),online_course_student_data_1!M1137&gt;5),MEDIAN(online_course_student_data_1!M:M),online_course_student_data_1!M1137)</f>
        <v>3</v>
      </c>
      <c r="N1137" s="5" t="str">
        <f>IF(AND(Table2[[#This Row],[Completed]]="Yes",Table2[[#This Row],[Feedback_Rating]]&gt;=4),"Yes","No")</f>
        <v>No</v>
      </c>
      <c r="O1137" t="s">
        <v>4475</v>
      </c>
      <c r="P1137">
        <f>LEN(Table2[[#This Row],[Session_Attendance]])-LEN(SUBSTITUTE(Table2[[#This Row],[Session_Attendance]],",",""))+1</f>
        <v>2</v>
      </c>
      <c r="Q1137" t="str" cm="1">
        <f t="array" ref="Q1137">_xlfn.IFS(AND(18&lt;=F1137,F1137&lt;=22),"Student",AND(23&lt;=F1137,F1137&lt;=30),"Early Career",AND(31&lt;=F1137,F1137&lt;=40),"Mid Career",TRUE,"Senior")</f>
        <v>Senior</v>
      </c>
      <c r="R1137" t="str" cm="1">
        <f t="array" ref="R1137">_xlfn.IFS(AND(0&lt;=J1137+K1137,J1137+K1137&lt;=5),"Low",AND(5&lt;=J1137+K1137,J1137+K1137&lt;=15),"Medium",TRUE,"High")</f>
        <v>High</v>
      </c>
    </row>
    <row r="1138" spans="1:18" x14ac:dyDescent="0.3">
      <c r="A1138" s="2" t="s">
        <v>4476</v>
      </c>
      <c r="B1138" s="5" t="str">
        <f>PROPER(online_course_student_data_1!B1138)</f>
        <v>Ricky Wagner</v>
      </c>
      <c r="C1138" t="s">
        <v>4478</v>
      </c>
      <c r="D1138" s="5" t="s">
        <v>17</v>
      </c>
      <c r="E1138" s="5" t="s">
        <v>70</v>
      </c>
      <c r="F1138" s="6">
        <f>IF(OR(ISBLANK(online_course_student_data_1!F1138),online_course_student_data_1!F1138=0),FLOOR(AVERAGE(online_course_student_data_1!F:F),1),online_course_student_data_1!F1138)</f>
        <v>15</v>
      </c>
      <c r="G1138" s="1">
        <v>45736</v>
      </c>
      <c r="H1138" s="5" t="s">
        <v>55</v>
      </c>
      <c r="I1138" s="5" t="s">
        <v>56</v>
      </c>
      <c r="J1138" s="6">
        <f>IF(online_course_student_data_1!J1138&lt;1,online_course_student_data_1!J1138*100,online_course_student_data_1!J1138)</f>
        <v>66</v>
      </c>
      <c r="K1138">
        <f>IF(online_course_student_data_1!K1138&gt;10,online_course_student_data_1!K1138/60,online_course_student_data_1!K1138)</f>
        <v>2</v>
      </c>
      <c r="L1138" t="s">
        <v>29</v>
      </c>
      <c r="M1138" s="6">
        <f>IF(OR(ISBLANK(online_course_student_data_1!M1138),online_course_student_data_1!M1138&gt;5),MEDIAN(online_course_student_data_1!M:M),online_course_student_data_1!M1138)</f>
        <v>5</v>
      </c>
      <c r="N1138" s="5" t="str">
        <f>IF(AND(Table2[[#This Row],[Completed]]="Yes",Table2[[#This Row],[Feedback_Rating]]&gt;=4),"Yes","No")</f>
        <v>Yes</v>
      </c>
      <c r="O1138" t="s">
        <v>4479</v>
      </c>
      <c r="P1138">
        <f>LEN(Table2[[#This Row],[Session_Attendance]])-LEN(SUBSTITUTE(Table2[[#This Row],[Session_Attendance]],",",""))+1</f>
        <v>6</v>
      </c>
      <c r="Q1138" t="str" cm="1">
        <f t="array" ref="Q1138">_xlfn.IFS(AND(18&lt;=F1138,F1138&lt;=22),"Student",AND(23&lt;=F1138,F1138&lt;=30),"Early Career",AND(31&lt;=F1138,F1138&lt;=40),"Mid Career",TRUE,"Senior")</f>
        <v>Senior</v>
      </c>
      <c r="R1138" t="str" cm="1">
        <f t="array" ref="R1138">_xlfn.IFS(AND(0&lt;=J1138+K1138,J1138+K1138&lt;=5),"Low",AND(5&lt;=J1138+K1138,J1138+K1138&lt;=15),"Medium",TRUE,"High")</f>
        <v>High</v>
      </c>
    </row>
    <row r="1139" spans="1:18" x14ac:dyDescent="0.3">
      <c r="A1139" s="3" t="s">
        <v>4480</v>
      </c>
      <c r="B1139" s="5" t="str">
        <f>PROPER(online_course_student_data_1!B1139)</f>
        <v>Alan Phillips</v>
      </c>
      <c r="C1139" t="s">
        <v>4482</v>
      </c>
      <c r="D1139" s="5" t="s">
        <v>91</v>
      </c>
      <c r="E1139" s="5" t="s">
        <v>48</v>
      </c>
      <c r="F1139" s="6">
        <f>IF(OR(ISBLANK(online_course_student_data_1!F1139),online_course_student_data_1!F1139=0),FLOOR(AVERAGE(online_course_student_data_1!F:F),1),online_course_student_data_1!F1139)</f>
        <v>22</v>
      </c>
      <c r="G1139" s="1">
        <v>45499</v>
      </c>
      <c r="H1139" s="5" t="s">
        <v>27</v>
      </c>
      <c r="I1139" s="5" t="s">
        <v>28</v>
      </c>
      <c r="J1139" s="6">
        <f>IF(online_course_student_data_1!J1139&lt;1,online_course_student_data_1!J1139*100,online_course_student_data_1!J1139)</f>
        <v>48</v>
      </c>
      <c r="K1139">
        <f>IF(online_course_student_data_1!K1139&gt;10,online_course_student_data_1!K1139/60,online_course_student_data_1!K1139)</f>
        <v>1.5</v>
      </c>
      <c r="L1139" t="s">
        <v>36</v>
      </c>
      <c r="M1139" s="6">
        <f>IF(OR(ISBLANK(online_course_student_data_1!M1139),online_course_student_data_1!M1139&gt;5),MEDIAN(online_course_student_data_1!M:M),online_course_student_data_1!M1139)</f>
        <v>3</v>
      </c>
      <c r="N1139" s="5" t="str">
        <f>IF(AND(Table2[[#This Row],[Completed]]="Yes",Table2[[#This Row],[Feedback_Rating]]&gt;=4),"Yes","No")</f>
        <v>No</v>
      </c>
      <c r="O1139" t="s">
        <v>4483</v>
      </c>
      <c r="P1139">
        <f>LEN(Table2[[#This Row],[Session_Attendance]])-LEN(SUBSTITUTE(Table2[[#This Row],[Session_Attendance]],",",""))+1</f>
        <v>2</v>
      </c>
      <c r="Q1139" t="str" cm="1">
        <f t="array" ref="Q1139">_xlfn.IFS(AND(18&lt;=F1139,F1139&lt;=22),"Student",AND(23&lt;=F1139,F1139&lt;=30),"Early Career",AND(31&lt;=F1139,F1139&lt;=40),"Mid Career",TRUE,"Senior")</f>
        <v>Student</v>
      </c>
      <c r="R1139" t="str" cm="1">
        <f t="array" ref="R1139">_xlfn.IFS(AND(0&lt;=J1139+K1139,J1139+K1139&lt;=5),"Low",AND(5&lt;=J1139+K1139,J1139+K1139&lt;=15),"Medium",TRUE,"High")</f>
        <v>High</v>
      </c>
    </row>
    <row r="1140" spans="1:18" x14ac:dyDescent="0.3">
      <c r="A1140" s="2" t="s">
        <v>4484</v>
      </c>
      <c r="B1140" s="5" t="str">
        <f>PROPER(online_course_student_data_1!B1140)</f>
        <v>Grace Brooks</v>
      </c>
      <c r="C1140" t="s">
        <v>4486</v>
      </c>
      <c r="D1140" s="5" t="s">
        <v>91</v>
      </c>
      <c r="E1140" s="5" t="s">
        <v>48</v>
      </c>
      <c r="F1140" s="6">
        <f>IF(OR(ISBLANK(online_course_student_data_1!F1140),online_course_student_data_1!F1140=0),FLOOR(AVERAGE(online_course_student_data_1!F:F),1),online_course_student_data_1!F1140)</f>
        <v>15</v>
      </c>
      <c r="G1140" s="1">
        <v>45213</v>
      </c>
      <c r="H1140" s="5" t="s">
        <v>49</v>
      </c>
      <c r="I1140" s="5" t="s">
        <v>35</v>
      </c>
      <c r="J1140" s="6">
        <f>IF(online_course_student_data_1!J1140&lt;1,online_course_student_data_1!J1140*100,online_course_student_data_1!J1140)</f>
        <v>1</v>
      </c>
      <c r="K1140">
        <f>IF(online_course_student_data_1!K1140&gt;10,online_course_student_data_1!K1140/60,online_course_student_data_1!K1140)</f>
        <v>1.5</v>
      </c>
      <c r="L1140" t="s">
        <v>36</v>
      </c>
      <c r="M1140" s="6">
        <f>IF(OR(ISBLANK(online_course_student_data_1!M1140),online_course_student_data_1!M1140&gt;5),MEDIAN(online_course_student_data_1!M:M),online_course_student_data_1!M1140)</f>
        <v>2</v>
      </c>
      <c r="N1140" s="5" t="str">
        <f>IF(AND(Table2[[#This Row],[Completed]]="Yes",Table2[[#This Row],[Feedback_Rating]]&gt;=4),"Yes","No")</f>
        <v>No</v>
      </c>
      <c r="O1140" t="s">
        <v>4487</v>
      </c>
      <c r="P1140">
        <f>LEN(Table2[[#This Row],[Session_Attendance]])-LEN(SUBSTITUTE(Table2[[#This Row],[Session_Attendance]],",",""))+1</f>
        <v>4</v>
      </c>
      <c r="Q1140" t="str" cm="1">
        <f t="array" ref="Q1140">_xlfn.IFS(AND(18&lt;=F1140,F1140&lt;=22),"Student",AND(23&lt;=F1140,F1140&lt;=30),"Early Career",AND(31&lt;=F1140,F1140&lt;=40),"Mid Career",TRUE,"Senior")</f>
        <v>Senior</v>
      </c>
      <c r="R1140" t="str" cm="1">
        <f t="array" ref="R1140">_xlfn.IFS(AND(0&lt;=J1140+K1140,J1140+K1140&lt;=5),"Low",AND(5&lt;=J1140+K1140,J1140+K1140&lt;=15),"Medium",TRUE,"High")</f>
        <v>Low</v>
      </c>
    </row>
    <row r="1141" spans="1:18" x14ac:dyDescent="0.3">
      <c r="A1141" s="3" t="s">
        <v>4488</v>
      </c>
      <c r="B1141" s="5" t="str">
        <f>PROPER(online_course_student_data_1!B1141)</f>
        <v>Kathryn Bell</v>
      </c>
      <c r="C1141" t="s">
        <v>4490</v>
      </c>
      <c r="D1141" s="5" t="s">
        <v>91</v>
      </c>
      <c r="E1141" s="5" t="s">
        <v>48</v>
      </c>
      <c r="F1141" s="6">
        <f>IF(OR(ISBLANK(online_course_student_data_1!F1141),online_course_student_data_1!F1141=0),FLOOR(AVERAGE(online_course_student_data_1!F:F),1),online_course_student_data_1!F1141)</f>
        <v>21</v>
      </c>
      <c r="G1141" s="1">
        <v>45613</v>
      </c>
      <c r="H1141" s="5" t="s">
        <v>19</v>
      </c>
      <c r="I1141" s="5" t="s">
        <v>20</v>
      </c>
      <c r="J1141" s="6">
        <f>IF(online_course_student_data_1!J1141&lt;1,online_course_student_data_1!J1141*100,online_course_student_data_1!J1141)</f>
        <v>61</v>
      </c>
      <c r="K1141">
        <f>IF(online_course_student_data_1!K1141&gt;10,online_course_student_data_1!K1141/60,online_course_student_data_1!K1141)</f>
        <v>1.5</v>
      </c>
      <c r="L1141" t="s">
        <v>29</v>
      </c>
      <c r="M1141" s="6">
        <f>IF(OR(ISBLANK(online_course_student_data_1!M1141),online_course_student_data_1!M1141&gt;5),MEDIAN(online_course_student_data_1!M:M),online_course_student_data_1!M1141)</f>
        <v>4</v>
      </c>
      <c r="N1141" s="5" t="str">
        <f>IF(AND(Table2[[#This Row],[Completed]]="Yes",Table2[[#This Row],[Feedback_Rating]]&gt;=4),"Yes","No")</f>
        <v>Yes</v>
      </c>
      <c r="O1141" t="s">
        <v>4491</v>
      </c>
      <c r="P1141">
        <f>LEN(Table2[[#This Row],[Session_Attendance]])-LEN(SUBSTITUTE(Table2[[#This Row],[Session_Attendance]],",",""))+1</f>
        <v>3</v>
      </c>
      <c r="Q1141" t="str" cm="1">
        <f t="array" ref="Q1141">_xlfn.IFS(AND(18&lt;=F1141,F1141&lt;=22),"Student",AND(23&lt;=F1141,F1141&lt;=30),"Early Career",AND(31&lt;=F1141,F1141&lt;=40),"Mid Career",TRUE,"Senior")</f>
        <v>Student</v>
      </c>
      <c r="R1141" t="str" cm="1">
        <f t="array" ref="R1141">_xlfn.IFS(AND(0&lt;=J1141+K1141,J1141+K1141&lt;=5),"Low",AND(5&lt;=J1141+K1141,J1141+K1141&lt;=15),"Medium",TRUE,"High")</f>
        <v>High</v>
      </c>
    </row>
    <row r="1142" spans="1:18" x14ac:dyDescent="0.3">
      <c r="A1142" s="2" t="s">
        <v>4492</v>
      </c>
      <c r="B1142" s="5" t="str">
        <f>PROPER(online_course_student_data_1!B1142)</f>
        <v>Tiffany Cohen</v>
      </c>
      <c r="C1142" t="s">
        <v>4494</v>
      </c>
      <c r="D1142" s="5" t="s">
        <v>17</v>
      </c>
      <c r="E1142" s="5" t="s">
        <v>26</v>
      </c>
      <c r="F1142" s="6">
        <f>IF(OR(ISBLANK(online_course_student_data_1!F1142),online_course_student_data_1!F1142=0),FLOOR(AVERAGE(online_course_student_data_1!F:F),1),online_course_student_data_1!F1142)</f>
        <v>34</v>
      </c>
      <c r="G1142" s="1">
        <v>44810</v>
      </c>
      <c r="H1142" s="5" t="s">
        <v>27</v>
      </c>
      <c r="I1142" s="5" t="s">
        <v>28</v>
      </c>
      <c r="J1142" s="6">
        <f>IF(online_course_student_data_1!J1142&lt;1,online_course_student_data_1!J1142*100,online_course_student_data_1!J1142)</f>
        <v>33</v>
      </c>
      <c r="K1142">
        <f>IF(online_course_student_data_1!K1142&gt;10,online_course_student_data_1!K1142/60,online_course_student_data_1!K1142)</f>
        <v>2</v>
      </c>
      <c r="L1142" t="s">
        <v>36</v>
      </c>
      <c r="M1142" s="6">
        <f>IF(OR(ISBLANK(online_course_student_data_1!M1142),online_course_student_data_1!M1142&gt;5),MEDIAN(online_course_student_data_1!M:M),online_course_student_data_1!M1142)</f>
        <v>5</v>
      </c>
      <c r="N1142" s="5" t="str">
        <f>IF(AND(Table2[[#This Row],[Completed]]="Yes",Table2[[#This Row],[Feedback_Rating]]&gt;=4),"Yes","No")</f>
        <v>No</v>
      </c>
      <c r="O1142" t="s">
        <v>4495</v>
      </c>
      <c r="P1142">
        <f>LEN(Table2[[#This Row],[Session_Attendance]])-LEN(SUBSTITUTE(Table2[[#This Row],[Session_Attendance]],",",""))+1</f>
        <v>6</v>
      </c>
      <c r="Q1142" t="str" cm="1">
        <f t="array" ref="Q1142">_xlfn.IFS(AND(18&lt;=F1142,F1142&lt;=22),"Student",AND(23&lt;=F1142,F1142&lt;=30),"Early Career",AND(31&lt;=F1142,F1142&lt;=40),"Mid Career",TRUE,"Senior")</f>
        <v>Mid Career</v>
      </c>
      <c r="R1142" t="str" cm="1">
        <f t="array" ref="R1142">_xlfn.IFS(AND(0&lt;=J1142+K1142,J1142+K1142&lt;=5),"Low",AND(5&lt;=J1142+K1142,J1142+K1142&lt;=15),"Medium",TRUE,"High")</f>
        <v>High</v>
      </c>
    </row>
    <row r="1143" spans="1:18" x14ac:dyDescent="0.3">
      <c r="A1143" s="3" t="s">
        <v>4496</v>
      </c>
      <c r="B1143" s="5" t="str">
        <f>PROPER(online_course_student_data_1!B1143)</f>
        <v>Anna James</v>
      </c>
      <c r="C1143" t="s">
        <v>4498</v>
      </c>
      <c r="D1143" s="5" t="s">
        <v>91</v>
      </c>
      <c r="E1143" s="5" t="s">
        <v>26</v>
      </c>
      <c r="F1143" s="6">
        <f>IF(OR(ISBLANK(online_course_student_data_1!F1143),online_course_student_data_1!F1143=0),FLOOR(AVERAGE(online_course_student_data_1!F:F),1),online_course_student_data_1!F1143)</f>
        <v>15</v>
      </c>
      <c r="G1143" s="1">
        <v>44786</v>
      </c>
      <c r="H1143" s="5" t="s">
        <v>27</v>
      </c>
      <c r="I1143" s="5" t="s">
        <v>28</v>
      </c>
      <c r="J1143" s="6">
        <f>IF(online_course_student_data_1!J1143&lt;1,online_course_student_data_1!J1143*100,online_course_student_data_1!J1143)</f>
        <v>31</v>
      </c>
      <c r="K1143">
        <f>IF(online_course_student_data_1!K1143&gt;10,online_course_student_data_1!K1143/60,online_course_student_data_1!K1143)</f>
        <v>0.75</v>
      </c>
      <c r="L1143" t="s">
        <v>36</v>
      </c>
      <c r="M1143" s="6">
        <f>IF(OR(ISBLANK(online_course_student_data_1!M1143),online_course_student_data_1!M1143&gt;5),MEDIAN(online_course_student_data_1!M:M),online_course_student_data_1!M1143)</f>
        <v>2</v>
      </c>
      <c r="N1143" s="5" t="str">
        <f>IF(AND(Table2[[#This Row],[Completed]]="Yes",Table2[[#This Row],[Feedback_Rating]]&gt;=4),"Yes","No")</f>
        <v>No</v>
      </c>
      <c r="O1143" t="s">
        <v>4499</v>
      </c>
      <c r="P1143">
        <f>LEN(Table2[[#This Row],[Session_Attendance]])-LEN(SUBSTITUTE(Table2[[#This Row],[Session_Attendance]],",",""))+1</f>
        <v>5</v>
      </c>
      <c r="Q1143" t="str" cm="1">
        <f t="array" ref="Q1143">_xlfn.IFS(AND(18&lt;=F1143,F1143&lt;=22),"Student",AND(23&lt;=F1143,F1143&lt;=30),"Early Career",AND(31&lt;=F1143,F1143&lt;=40),"Mid Career",TRUE,"Senior")</f>
        <v>Senior</v>
      </c>
      <c r="R1143" t="str" cm="1">
        <f t="array" ref="R1143">_xlfn.IFS(AND(0&lt;=J1143+K1143,J1143+K1143&lt;=5),"Low",AND(5&lt;=J1143+K1143,J1143+K1143&lt;=15),"Medium",TRUE,"High")</f>
        <v>High</v>
      </c>
    </row>
    <row r="1144" spans="1:18" x14ac:dyDescent="0.3">
      <c r="A1144" s="2" t="s">
        <v>4500</v>
      </c>
      <c r="B1144" s="5" t="str">
        <f>PROPER(online_course_student_data_1!B1144)</f>
        <v>Louis Davis</v>
      </c>
      <c r="C1144" t="s">
        <v>4502</v>
      </c>
      <c r="D1144" s="5" t="s">
        <v>17</v>
      </c>
      <c r="E1144" s="5" t="s">
        <v>48</v>
      </c>
      <c r="F1144" s="6">
        <f>IF(OR(ISBLANK(online_course_student_data_1!F1144),online_course_student_data_1!F1144=0),FLOOR(AVERAGE(online_course_student_data_1!F:F),1),online_course_student_data_1!F1144)</f>
        <v>22</v>
      </c>
      <c r="G1144" s="1">
        <v>45139</v>
      </c>
      <c r="H1144" s="5" t="s">
        <v>152</v>
      </c>
      <c r="I1144" s="5" t="s">
        <v>56</v>
      </c>
      <c r="J1144" s="6">
        <f>IF(online_course_student_data_1!J1144&lt;1,online_course_student_data_1!J1144*100,online_course_student_data_1!J1144)</f>
        <v>18</v>
      </c>
      <c r="K1144">
        <f>IF(online_course_student_data_1!K1144&gt;10,online_course_student_data_1!K1144/60,online_course_student_data_1!K1144)</f>
        <v>2</v>
      </c>
      <c r="L1144" t="s">
        <v>29</v>
      </c>
      <c r="M1144" s="6">
        <f>IF(OR(ISBLANK(online_course_student_data_1!M1144),online_course_student_data_1!M1144&gt;5),MEDIAN(online_course_student_data_1!M:M),online_course_student_data_1!M1144)</f>
        <v>5</v>
      </c>
      <c r="N1144" s="5" t="str">
        <f>IF(AND(Table2[[#This Row],[Completed]]="Yes",Table2[[#This Row],[Feedback_Rating]]&gt;=4),"Yes","No")</f>
        <v>Yes</v>
      </c>
      <c r="O1144" t="s">
        <v>4503</v>
      </c>
      <c r="P1144">
        <f>LEN(Table2[[#This Row],[Session_Attendance]])-LEN(SUBSTITUTE(Table2[[#This Row],[Session_Attendance]],",",""))+1</f>
        <v>5</v>
      </c>
      <c r="Q1144" t="str" cm="1">
        <f t="array" ref="Q1144">_xlfn.IFS(AND(18&lt;=F1144,F1144&lt;=22),"Student",AND(23&lt;=F1144,F1144&lt;=30),"Early Career",AND(31&lt;=F1144,F1144&lt;=40),"Mid Career",TRUE,"Senior")</f>
        <v>Student</v>
      </c>
      <c r="R1144" t="str" cm="1">
        <f t="array" ref="R1144">_xlfn.IFS(AND(0&lt;=J1144+K1144,J1144+K1144&lt;=5),"Low",AND(5&lt;=J1144+K1144,J1144+K1144&lt;=15),"Medium",TRUE,"High")</f>
        <v>High</v>
      </c>
    </row>
    <row r="1145" spans="1:18" x14ac:dyDescent="0.3">
      <c r="A1145" s="3" t="s">
        <v>4504</v>
      </c>
      <c r="B1145" s="5" t="str">
        <f>PROPER(online_course_student_data_1!B1145)</f>
        <v>Jose Thompson</v>
      </c>
      <c r="C1145" t="s">
        <v>4506</v>
      </c>
      <c r="D1145" s="5" t="s">
        <v>17</v>
      </c>
      <c r="E1145" s="5" t="s">
        <v>26</v>
      </c>
      <c r="F1145" s="6">
        <f>IF(OR(ISBLANK(online_course_student_data_1!F1145),online_course_student_data_1!F1145=0),FLOOR(AVERAGE(online_course_student_data_1!F:F),1),online_course_student_data_1!F1145)</f>
        <v>15</v>
      </c>
      <c r="G1145" s="1">
        <v>45673</v>
      </c>
      <c r="H1145" s="5" t="s">
        <v>49</v>
      </c>
      <c r="I1145" s="5" t="s">
        <v>35</v>
      </c>
      <c r="J1145" s="6">
        <f>IF(online_course_student_data_1!J1145&lt;1,online_course_student_data_1!J1145*100,online_course_student_data_1!J1145)</f>
        <v>38</v>
      </c>
      <c r="K1145">
        <f>IF(online_course_student_data_1!K1145&gt;10,online_course_student_data_1!K1145/60,online_course_student_data_1!K1145)</f>
        <v>2</v>
      </c>
      <c r="L1145" t="s">
        <v>36</v>
      </c>
      <c r="M1145" s="6">
        <f>IF(OR(ISBLANK(online_course_student_data_1!M1145),online_course_student_data_1!M1145&gt;5),MEDIAN(online_course_student_data_1!M:M),online_course_student_data_1!M1145)</f>
        <v>1</v>
      </c>
      <c r="N1145" s="5" t="str">
        <f>IF(AND(Table2[[#This Row],[Completed]]="Yes",Table2[[#This Row],[Feedback_Rating]]&gt;=4),"Yes","No")</f>
        <v>No</v>
      </c>
      <c r="O1145" t="s">
        <v>4507</v>
      </c>
      <c r="P1145">
        <f>LEN(Table2[[#This Row],[Session_Attendance]])-LEN(SUBSTITUTE(Table2[[#This Row],[Session_Attendance]],",",""))+1</f>
        <v>7</v>
      </c>
      <c r="Q1145" t="str" cm="1">
        <f t="array" ref="Q1145">_xlfn.IFS(AND(18&lt;=F1145,F1145&lt;=22),"Student",AND(23&lt;=F1145,F1145&lt;=30),"Early Career",AND(31&lt;=F1145,F1145&lt;=40),"Mid Career",TRUE,"Senior")</f>
        <v>Senior</v>
      </c>
      <c r="R1145" t="str" cm="1">
        <f t="array" ref="R1145">_xlfn.IFS(AND(0&lt;=J1145+K1145,J1145+K1145&lt;=5),"Low",AND(5&lt;=J1145+K1145,J1145+K1145&lt;=15),"Medium",TRUE,"High")</f>
        <v>High</v>
      </c>
    </row>
    <row r="1146" spans="1:18" x14ac:dyDescent="0.3">
      <c r="A1146" s="2" t="s">
        <v>4508</v>
      </c>
      <c r="B1146" s="5" t="str">
        <f>PROPER(online_course_student_data_1!B1146)</f>
        <v>Angela Olson</v>
      </c>
      <c r="C1146" t="s">
        <v>4510</v>
      </c>
      <c r="D1146" s="5" t="s">
        <v>17</v>
      </c>
      <c r="E1146" s="5" t="s">
        <v>70</v>
      </c>
      <c r="F1146" s="6">
        <f>IF(OR(ISBLANK(online_course_student_data_1!F1146),online_course_student_data_1!F1146=0),FLOOR(AVERAGE(online_course_student_data_1!F:F),1),online_course_student_data_1!F1146)</f>
        <v>36</v>
      </c>
      <c r="G1146" s="1">
        <v>45172</v>
      </c>
      <c r="H1146" s="5" t="s">
        <v>165</v>
      </c>
      <c r="I1146" s="5" t="s">
        <v>142</v>
      </c>
      <c r="J1146" s="6">
        <f>IF(online_course_student_data_1!J1146&lt;1,online_course_student_data_1!J1146*100,online_course_student_data_1!J1146)</f>
        <v>47</v>
      </c>
      <c r="K1146">
        <f>IF(online_course_student_data_1!K1146&gt;10,online_course_student_data_1!K1146/60,online_course_student_data_1!K1146)</f>
        <v>1.5</v>
      </c>
      <c r="L1146" t="s">
        <v>36</v>
      </c>
      <c r="M1146" s="6">
        <f>IF(OR(ISBLANK(online_course_student_data_1!M1146),online_course_student_data_1!M1146&gt;5),MEDIAN(online_course_student_data_1!M:M),online_course_student_data_1!M1146)</f>
        <v>1</v>
      </c>
      <c r="N1146" s="5" t="str">
        <f>IF(AND(Table2[[#This Row],[Completed]]="Yes",Table2[[#This Row],[Feedback_Rating]]&gt;=4),"Yes","No")</f>
        <v>No</v>
      </c>
      <c r="O1146" t="s">
        <v>1172</v>
      </c>
      <c r="P1146">
        <f>LEN(Table2[[#This Row],[Session_Attendance]])-LEN(SUBSTITUTE(Table2[[#This Row],[Session_Attendance]],",",""))+1</f>
        <v>8</v>
      </c>
      <c r="Q1146" t="str" cm="1">
        <f t="array" ref="Q1146">_xlfn.IFS(AND(18&lt;=F1146,F1146&lt;=22),"Student",AND(23&lt;=F1146,F1146&lt;=30),"Early Career",AND(31&lt;=F1146,F1146&lt;=40),"Mid Career",TRUE,"Senior")</f>
        <v>Mid Career</v>
      </c>
      <c r="R1146" t="str" cm="1">
        <f t="array" ref="R1146">_xlfn.IFS(AND(0&lt;=J1146+K1146,J1146+K1146&lt;=5),"Low",AND(5&lt;=J1146+K1146,J1146+K1146&lt;=15),"Medium",TRUE,"High")</f>
        <v>High</v>
      </c>
    </row>
    <row r="1147" spans="1:18" x14ac:dyDescent="0.3">
      <c r="A1147" s="3" t="s">
        <v>4511</v>
      </c>
      <c r="B1147" s="5" t="str">
        <f>PROPER(online_course_student_data_1!B1147)</f>
        <v>Crystal Wallace</v>
      </c>
      <c r="C1147" t="s">
        <v>4513</v>
      </c>
      <c r="D1147" s="5" t="s">
        <v>17</v>
      </c>
      <c r="E1147" s="5" t="s">
        <v>70</v>
      </c>
      <c r="F1147" s="6">
        <f>IF(OR(ISBLANK(online_course_student_data_1!F1147),online_course_student_data_1!F1147=0),FLOOR(AVERAGE(online_course_student_data_1!F:F),1),online_course_student_data_1!F1147)</f>
        <v>15</v>
      </c>
      <c r="G1147" s="1">
        <v>45005</v>
      </c>
      <c r="H1147" s="5" t="s">
        <v>34</v>
      </c>
      <c r="I1147" s="5" t="s">
        <v>35</v>
      </c>
      <c r="J1147" s="6">
        <f>IF(online_course_student_data_1!J1147&lt;1,online_course_student_data_1!J1147*100,online_course_student_data_1!J1147)</f>
        <v>41</v>
      </c>
      <c r="K1147">
        <f>IF(online_course_student_data_1!K1147&gt;10,online_course_student_data_1!K1147/60,online_course_student_data_1!K1147)</f>
        <v>2</v>
      </c>
      <c r="L1147" t="s">
        <v>29</v>
      </c>
      <c r="M1147" s="6">
        <f>IF(OR(ISBLANK(online_course_student_data_1!M1147),online_course_student_data_1!M1147&gt;5),MEDIAN(online_course_student_data_1!M:M),online_course_student_data_1!M1147)</f>
        <v>5</v>
      </c>
      <c r="N1147" s="5" t="str">
        <f>IF(AND(Table2[[#This Row],[Completed]]="Yes",Table2[[#This Row],[Feedback_Rating]]&gt;=4),"Yes","No")</f>
        <v>Yes</v>
      </c>
      <c r="O1147" t="s">
        <v>4514</v>
      </c>
      <c r="P1147">
        <f>LEN(Table2[[#This Row],[Session_Attendance]])-LEN(SUBSTITUTE(Table2[[#This Row],[Session_Attendance]],",",""))+1</f>
        <v>3</v>
      </c>
      <c r="Q1147" t="str" cm="1">
        <f t="array" ref="Q1147">_xlfn.IFS(AND(18&lt;=F1147,F1147&lt;=22),"Student",AND(23&lt;=F1147,F1147&lt;=30),"Early Career",AND(31&lt;=F1147,F1147&lt;=40),"Mid Career",TRUE,"Senior")</f>
        <v>Senior</v>
      </c>
      <c r="R1147" t="str" cm="1">
        <f t="array" ref="R1147">_xlfn.IFS(AND(0&lt;=J1147+K1147,J1147+K1147&lt;=5),"Low",AND(5&lt;=J1147+K1147,J1147+K1147&lt;=15),"Medium",TRUE,"High")</f>
        <v>High</v>
      </c>
    </row>
    <row r="1148" spans="1:18" x14ac:dyDescent="0.3">
      <c r="A1148" s="2" t="s">
        <v>4515</v>
      </c>
      <c r="B1148" s="5" t="str">
        <f>PROPER(online_course_student_data_1!B1148)</f>
        <v>Joshua Barnes</v>
      </c>
      <c r="C1148" t="s">
        <v>4733</v>
      </c>
      <c r="D1148" s="5" t="s">
        <v>91</v>
      </c>
      <c r="E1148" s="5" t="s">
        <v>26</v>
      </c>
      <c r="F1148" s="6">
        <f>IF(OR(ISBLANK(online_course_student_data_1!F1148),online_course_student_data_1!F1148=0),FLOOR(AVERAGE(online_course_student_data_1!F:F),1),online_course_student_data_1!F1148)</f>
        <v>15</v>
      </c>
      <c r="G1148" s="1">
        <v>44689</v>
      </c>
      <c r="H1148" s="5" t="s">
        <v>55</v>
      </c>
      <c r="I1148" s="5" t="s">
        <v>56</v>
      </c>
      <c r="J1148" s="6">
        <f>IF(online_course_student_data_1!J1148&lt;1,online_course_student_data_1!J1148*100,online_course_student_data_1!J1148)</f>
        <v>6</v>
      </c>
      <c r="K1148">
        <f>IF(online_course_student_data_1!K1148&gt;10,online_course_student_data_1!K1148/60,online_course_student_data_1!K1148)</f>
        <v>1</v>
      </c>
      <c r="L1148" t="s">
        <v>36</v>
      </c>
      <c r="M1148" s="6">
        <f>IF(OR(ISBLANK(online_course_student_data_1!M1148),online_course_student_data_1!M1148&gt;5),MEDIAN(online_course_student_data_1!M:M),online_course_student_data_1!M1148)</f>
        <v>1</v>
      </c>
      <c r="N1148" s="5" t="str">
        <f>IF(AND(Table2[[#This Row],[Completed]]="Yes",Table2[[#This Row],[Feedback_Rating]]&gt;=4),"Yes","No")</f>
        <v>No</v>
      </c>
      <c r="O1148" t="s">
        <v>4517</v>
      </c>
      <c r="P1148">
        <f>LEN(Table2[[#This Row],[Session_Attendance]])-LEN(SUBSTITUTE(Table2[[#This Row],[Session_Attendance]],",",""))+1</f>
        <v>2</v>
      </c>
      <c r="Q1148" t="str" cm="1">
        <f t="array" ref="Q1148">_xlfn.IFS(AND(18&lt;=F1148,F1148&lt;=22),"Student",AND(23&lt;=F1148,F1148&lt;=30),"Early Career",AND(31&lt;=F1148,F1148&lt;=40),"Mid Career",TRUE,"Senior")</f>
        <v>Senior</v>
      </c>
      <c r="R1148" t="str" cm="1">
        <f t="array" ref="R1148">_xlfn.IFS(AND(0&lt;=J1148+K1148,J1148+K1148&lt;=5),"Low",AND(5&lt;=J1148+K1148,J1148+K1148&lt;=15),"Medium",TRUE,"High")</f>
        <v>Medium</v>
      </c>
    </row>
    <row r="1149" spans="1:18" x14ac:dyDescent="0.3">
      <c r="A1149" s="3" t="s">
        <v>4518</v>
      </c>
      <c r="B1149" s="5" t="str">
        <f>PROPER(online_course_student_data_1!B1149)</f>
        <v>Austin Baker</v>
      </c>
      <c r="C1149" t="s">
        <v>4520</v>
      </c>
      <c r="D1149" s="5" t="s">
        <v>17</v>
      </c>
      <c r="E1149" s="5" t="s">
        <v>26</v>
      </c>
      <c r="F1149" s="6">
        <f>IF(OR(ISBLANK(online_course_student_data_1!F1149),online_course_student_data_1!F1149=0),FLOOR(AVERAGE(online_course_student_data_1!F:F),1),online_course_student_data_1!F1149)</f>
        <v>37</v>
      </c>
      <c r="G1149" s="1">
        <v>44710</v>
      </c>
      <c r="H1149" s="5" t="s">
        <v>71</v>
      </c>
      <c r="I1149" s="5" t="s">
        <v>35</v>
      </c>
      <c r="J1149" s="6">
        <f>IF(online_course_student_data_1!J1149&lt;1,online_course_student_data_1!J1149*100,online_course_student_data_1!J1149)</f>
        <v>39</v>
      </c>
      <c r="K1149">
        <f>IF(online_course_student_data_1!K1149&gt;10,online_course_student_data_1!K1149/60,online_course_student_data_1!K1149)</f>
        <v>1.5</v>
      </c>
      <c r="L1149" t="s">
        <v>36</v>
      </c>
      <c r="M1149" s="6">
        <f>IF(OR(ISBLANK(online_course_student_data_1!M1149),online_course_student_data_1!M1149&gt;5),MEDIAN(online_course_student_data_1!M:M),online_course_student_data_1!M1149)</f>
        <v>3</v>
      </c>
      <c r="N1149" s="5" t="str">
        <f>IF(AND(Table2[[#This Row],[Completed]]="Yes",Table2[[#This Row],[Feedback_Rating]]&gt;=4),"Yes","No")</f>
        <v>No</v>
      </c>
      <c r="O1149" t="s">
        <v>4521</v>
      </c>
      <c r="P1149">
        <f>LEN(Table2[[#This Row],[Session_Attendance]])-LEN(SUBSTITUTE(Table2[[#This Row],[Session_Attendance]],",",""))+1</f>
        <v>2</v>
      </c>
      <c r="Q1149" t="str" cm="1">
        <f t="array" ref="Q1149">_xlfn.IFS(AND(18&lt;=F1149,F1149&lt;=22),"Student",AND(23&lt;=F1149,F1149&lt;=30),"Early Career",AND(31&lt;=F1149,F1149&lt;=40),"Mid Career",TRUE,"Senior")</f>
        <v>Mid Career</v>
      </c>
      <c r="R1149" t="str" cm="1">
        <f t="array" ref="R1149">_xlfn.IFS(AND(0&lt;=J1149+K1149,J1149+K1149&lt;=5),"Low",AND(5&lt;=J1149+K1149,J1149+K1149&lt;=15),"Medium",TRUE,"High")</f>
        <v>High</v>
      </c>
    </row>
    <row r="1150" spans="1:18" x14ac:dyDescent="0.3">
      <c r="A1150" s="2" t="s">
        <v>4522</v>
      </c>
      <c r="B1150" s="5" t="str">
        <f>PROPER(online_course_student_data_1!B1150)</f>
        <v>Craig Keller</v>
      </c>
      <c r="C1150" t="s">
        <v>4524</v>
      </c>
      <c r="D1150" s="5" t="s">
        <v>91</v>
      </c>
      <c r="E1150" s="5" t="s">
        <v>48</v>
      </c>
      <c r="F1150" s="6">
        <f>IF(OR(ISBLANK(online_course_student_data_1!F1150),online_course_student_data_1!F1150=0),FLOOR(AVERAGE(online_course_student_data_1!F:F),1),online_course_student_data_1!F1150)</f>
        <v>15</v>
      </c>
      <c r="G1150" s="1">
        <v>44845</v>
      </c>
      <c r="H1150" s="5" t="s">
        <v>165</v>
      </c>
      <c r="I1150" s="5" t="s">
        <v>142</v>
      </c>
      <c r="J1150" s="6">
        <f>IF(online_course_student_data_1!J1150&lt;1,online_course_student_data_1!J1150*100,online_course_student_data_1!J1150)</f>
        <v>37</v>
      </c>
      <c r="K1150">
        <f>IF(online_course_student_data_1!K1150&gt;10,online_course_student_data_1!K1150/60,online_course_student_data_1!K1150)</f>
        <v>1.5</v>
      </c>
      <c r="L1150" t="s">
        <v>29</v>
      </c>
      <c r="M1150" s="6">
        <f>IF(OR(ISBLANK(online_course_student_data_1!M1150),online_course_student_data_1!M1150&gt;5),MEDIAN(online_course_student_data_1!M:M),online_course_student_data_1!M1150)</f>
        <v>5</v>
      </c>
      <c r="N1150" s="5" t="str">
        <f>IF(AND(Table2[[#This Row],[Completed]]="Yes",Table2[[#This Row],[Feedback_Rating]]&gt;=4),"Yes","No")</f>
        <v>Yes</v>
      </c>
      <c r="O1150" t="s">
        <v>4525</v>
      </c>
      <c r="P1150">
        <f>LEN(Table2[[#This Row],[Session_Attendance]])-LEN(SUBSTITUTE(Table2[[#This Row],[Session_Attendance]],",",""))+1</f>
        <v>8</v>
      </c>
      <c r="Q1150" t="str" cm="1">
        <f t="array" ref="Q1150">_xlfn.IFS(AND(18&lt;=F1150,F1150&lt;=22),"Student",AND(23&lt;=F1150,F1150&lt;=30),"Early Career",AND(31&lt;=F1150,F1150&lt;=40),"Mid Career",TRUE,"Senior")</f>
        <v>Senior</v>
      </c>
      <c r="R1150" t="str" cm="1">
        <f t="array" ref="R1150">_xlfn.IFS(AND(0&lt;=J1150+K1150,J1150+K1150&lt;=5),"Low",AND(5&lt;=J1150+K1150,J1150+K1150&lt;=15),"Medium",TRUE,"High")</f>
        <v>High</v>
      </c>
    </row>
    <row r="1151" spans="1:18" x14ac:dyDescent="0.3">
      <c r="A1151" s="3" t="s">
        <v>4526</v>
      </c>
      <c r="B1151" s="5" t="str">
        <f>PROPER(online_course_student_data_1!B1151)</f>
        <v>Casey Miles</v>
      </c>
      <c r="C1151" t="s">
        <v>4528</v>
      </c>
      <c r="D1151" s="5" t="s">
        <v>91</v>
      </c>
      <c r="E1151" s="5" t="s">
        <v>48</v>
      </c>
      <c r="F1151" s="6">
        <f>IF(OR(ISBLANK(online_course_student_data_1!F1151),online_course_student_data_1!F1151=0),FLOOR(AVERAGE(online_course_student_data_1!F:F),1),online_course_student_data_1!F1151)</f>
        <v>15</v>
      </c>
      <c r="G1151" s="1">
        <v>44837</v>
      </c>
      <c r="H1151" s="5" t="s">
        <v>141</v>
      </c>
      <c r="I1151" s="5" t="s">
        <v>142</v>
      </c>
      <c r="J1151" s="6">
        <f>IF(online_course_student_data_1!J1151&lt;1,online_course_student_data_1!J1151*100,online_course_student_data_1!J1151)</f>
        <v>88</v>
      </c>
      <c r="K1151">
        <f>IF(online_course_student_data_1!K1151&gt;10,online_course_student_data_1!K1151/60,online_course_student_data_1!K1151)</f>
        <v>2</v>
      </c>
      <c r="L1151" t="s">
        <v>29</v>
      </c>
      <c r="M1151" s="6">
        <f>IF(OR(ISBLANK(online_course_student_data_1!M1151),online_course_student_data_1!M1151&gt;5),MEDIAN(online_course_student_data_1!M:M),online_course_student_data_1!M1151)</f>
        <v>3</v>
      </c>
      <c r="N1151" s="5" t="str">
        <f>IF(AND(Table2[[#This Row],[Completed]]="Yes",Table2[[#This Row],[Feedback_Rating]]&gt;=4),"Yes","No")</f>
        <v>No</v>
      </c>
      <c r="O1151" t="s">
        <v>4529</v>
      </c>
      <c r="P1151">
        <f>LEN(Table2[[#This Row],[Session_Attendance]])-LEN(SUBSTITUTE(Table2[[#This Row],[Session_Attendance]],",",""))+1</f>
        <v>2</v>
      </c>
      <c r="Q1151" t="str" cm="1">
        <f t="array" ref="Q1151">_xlfn.IFS(AND(18&lt;=F1151,F1151&lt;=22),"Student",AND(23&lt;=F1151,F1151&lt;=30),"Early Career",AND(31&lt;=F1151,F1151&lt;=40),"Mid Career",TRUE,"Senior")</f>
        <v>Senior</v>
      </c>
      <c r="R1151" t="str" cm="1">
        <f t="array" ref="R1151">_xlfn.IFS(AND(0&lt;=J1151+K1151,J1151+K1151&lt;=5),"Low",AND(5&lt;=J1151+K1151,J1151+K1151&lt;=15),"Medium",TRUE,"High")</f>
        <v>High</v>
      </c>
    </row>
    <row r="1152" spans="1:18" x14ac:dyDescent="0.3">
      <c r="A1152" s="2" t="s">
        <v>4530</v>
      </c>
      <c r="B1152" s="5" t="str">
        <f>PROPER(online_course_student_data_1!B1152)</f>
        <v>Chelsea Wells</v>
      </c>
      <c r="C1152" t="s">
        <v>4532</v>
      </c>
      <c r="D1152" s="5" t="s">
        <v>17</v>
      </c>
      <c r="E1152" s="5" t="s">
        <v>85</v>
      </c>
      <c r="F1152" s="6">
        <f>IF(OR(ISBLANK(online_course_student_data_1!F1152),online_course_student_data_1!F1152=0),FLOOR(AVERAGE(online_course_student_data_1!F:F),1),online_course_student_data_1!F1152)</f>
        <v>15</v>
      </c>
      <c r="G1152" s="1">
        <v>45154</v>
      </c>
      <c r="H1152" s="5" t="s">
        <v>49</v>
      </c>
      <c r="I1152" s="5" t="s">
        <v>35</v>
      </c>
      <c r="J1152" s="6">
        <f>IF(online_course_student_data_1!J1152&lt;1,online_course_student_data_1!J1152*100,online_course_student_data_1!J1152)</f>
        <v>30</v>
      </c>
      <c r="K1152">
        <f>IF(online_course_student_data_1!K1152&gt;10,online_course_student_data_1!K1152/60,online_course_student_data_1!K1152)</f>
        <v>2</v>
      </c>
      <c r="L1152" t="s">
        <v>36</v>
      </c>
      <c r="M1152" s="6">
        <f>IF(OR(ISBLANK(online_course_student_data_1!M1152),online_course_student_data_1!M1152&gt;5),MEDIAN(online_course_student_data_1!M:M),online_course_student_data_1!M1152)</f>
        <v>4</v>
      </c>
      <c r="N1152" s="5" t="str">
        <f>IF(AND(Table2[[#This Row],[Completed]]="Yes",Table2[[#This Row],[Feedback_Rating]]&gt;=4),"Yes","No")</f>
        <v>No</v>
      </c>
      <c r="O1152" t="s">
        <v>4533</v>
      </c>
      <c r="P1152">
        <f>LEN(Table2[[#This Row],[Session_Attendance]])-LEN(SUBSTITUTE(Table2[[#This Row],[Session_Attendance]],",",""))+1</f>
        <v>7</v>
      </c>
      <c r="Q1152" t="str" cm="1">
        <f t="array" ref="Q1152">_xlfn.IFS(AND(18&lt;=F1152,F1152&lt;=22),"Student",AND(23&lt;=F1152,F1152&lt;=30),"Early Career",AND(31&lt;=F1152,F1152&lt;=40),"Mid Career",TRUE,"Senior")</f>
        <v>Senior</v>
      </c>
      <c r="R1152" t="str" cm="1">
        <f t="array" ref="R1152">_xlfn.IFS(AND(0&lt;=J1152+K1152,J1152+K1152&lt;=5),"Low",AND(5&lt;=J1152+K1152,J1152+K1152&lt;=15),"Medium",TRUE,"High")</f>
        <v>High</v>
      </c>
    </row>
    <row r="1153" spans="1:18" x14ac:dyDescent="0.3">
      <c r="A1153" s="3" t="s">
        <v>4534</v>
      </c>
      <c r="B1153" s="5" t="str">
        <f>PROPER(online_course_student_data_1!B1153)</f>
        <v>Cameron Hicks</v>
      </c>
      <c r="C1153" t="s">
        <v>4536</v>
      </c>
      <c r="D1153" s="5" t="s">
        <v>17</v>
      </c>
      <c r="E1153" s="5" t="s">
        <v>42</v>
      </c>
      <c r="F1153" s="6">
        <f>IF(OR(ISBLANK(online_course_student_data_1!F1153),online_course_student_data_1!F1153=0),FLOOR(AVERAGE(online_course_student_data_1!F:F),1),online_course_student_data_1!F1153)</f>
        <v>15</v>
      </c>
      <c r="G1153" s="1">
        <v>45632</v>
      </c>
      <c r="H1153" s="5" t="s">
        <v>19</v>
      </c>
      <c r="I1153" s="5" t="s">
        <v>20</v>
      </c>
      <c r="J1153" s="6">
        <f>IF(online_course_student_data_1!J1153&lt;1,online_course_student_data_1!J1153*100,online_course_student_data_1!J1153)</f>
        <v>18</v>
      </c>
      <c r="K1153">
        <f>IF(online_course_student_data_1!K1153&gt;10,online_course_student_data_1!K1153/60,online_course_student_data_1!K1153)</f>
        <v>0.75</v>
      </c>
      <c r="L1153" t="s">
        <v>29</v>
      </c>
      <c r="M1153" s="6">
        <f>IF(OR(ISBLANK(online_course_student_data_1!M1153),online_course_student_data_1!M1153&gt;5),MEDIAN(online_course_student_data_1!M:M),online_course_student_data_1!M1153)</f>
        <v>1</v>
      </c>
      <c r="N1153" s="5" t="str">
        <f>IF(AND(Table2[[#This Row],[Completed]]="Yes",Table2[[#This Row],[Feedback_Rating]]&gt;=4),"Yes","No")</f>
        <v>No</v>
      </c>
      <c r="O1153" t="s">
        <v>4537</v>
      </c>
      <c r="P1153">
        <f>LEN(Table2[[#This Row],[Session_Attendance]])-LEN(SUBSTITUTE(Table2[[#This Row],[Session_Attendance]],",",""))+1</f>
        <v>1</v>
      </c>
      <c r="Q1153" t="str" cm="1">
        <f t="array" ref="Q1153">_xlfn.IFS(AND(18&lt;=F1153,F1153&lt;=22),"Student",AND(23&lt;=F1153,F1153&lt;=30),"Early Career",AND(31&lt;=F1153,F1153&lt;=40),"Mid Career",TRUE,"Senior")</f>
        <v>Senior</v>
      </c>
      <c r="R1153" t="str" cm="1">
        <f t="array" ref="R1153">_xlfn.IFS(AND(0&lt;=J1153+K1153,J1153+K1153&lt;=5),"Low",AND(5&lt;=J1153+K1153,J1153+K1153&lt;=15),"Medium",TRUE,"High")</f>
        <v>High</v>
      </c>
    </row>
    <row r="1154" spans="1:18" x14ac:dyDescent="0.3">
      <c r="A1154" s="2" t="s">
        <v>4538</v>
      </c>
      <c r="B1154" s="5" t="str">
        <f>PROPER(online_course_student_data_1!B1154)</f>
        <v>Amanda Flores</v>
      </c>
      <c r="C1154" t="s">
        <v>4540</v>
      </c>
      <c r="D1154" s="5" t="s">
        <v>91</v>
      </c>
      <c r="E1154" s="5" t="s">
        <v>85</v>
      </c>
      <c r="F1154" s="6">
        <f>IF(OR(ISBLANK(online_course_student_data_1!F1154),online_course_student_data_1!F1154=0),FLOOR(AVERAGE(online_course_student_data_1!F:F),1),online_course_student_data_1!F1154)</f>
        <v>15</v>
      </c>
      <c r="G1154" s="1">
        <v>45008</v>
      </c>
      <c r="H1154" s="5" t="s">
        <v>141</v>
      </c>
      <c r="I1154" s="5" t="s">
        <v>142</v>
      </c>
      <c r="J1154" s="6">
        <f>IF(online_course_student_data_1!J1154&lt;1,online_course_student_data_1!J1154*100,online_course_student_data_1!J1154)</f>
        <v>82</v>
      </c>
      <c r="K1154">
        <f>IF(online_course_student_data_1!K1154&gt;10,online_course_student_data_1!K1154/60,online_course_student_data_1!K1154)</f>
        <v>2</v>
      </c>
      <c r="L1154" t="s">
        <v>36</v>
      </c>
      <c r="M1154" s="6">
        <f>IF(OR(ISBLANK(online_course_student_data_1!M1154),online_course_student_data_1!M1154&gt;5),MEDIAN(online_course_student_data_1!M:M),online_course_student_data_1!M1154)</f>
        <v>4</v>
      </c>
      <c r="N1154" s="5" t="str">
        <f>IF(AND(Table2[[#This Row],[Completed]]="Yes",Table2[[#This Row],[Feedback_Rating]]&gt;=4),"Yes","No")</f>
        <v>No</v>
      </c>
      <c r="O1154" t="s">
        <v>4541</v>
      </c>
      <c r="P1154">
        <f>LEN(Table2[[#This Row],[Session_Attendance]])-LEN(SUBSTITUTE(Table2[[#This Row],[Session_Attendance]],",",""))+1</f>
        <v>8</v>
      </c>
      <c r="Q1154" t="str" cm="1">
        <f t="array" ref="Q1154">_xlfn.IFS(AND(18&lt;=F1154,F1154&lt;=22),"Student",AND(23&lt;=F1154,F1154&lt;=30),"Early Career",AND(31&lt;=F1154,F1154&lt;=40),"Mid Career",TRUE,"Senior")</f>
        <v>Senior</v>
      </c>
      <c r="R1154" t="str" cm="1">
        <f t="array" ref="R1154">_xlfn.IFS(AND(0&lt;=J1154+K1154,J1154+K1154&lt;=5),"Low",AND(5&lt;=J1154+K1154,J1154+K1154&lt;=15),"Medium",TRUE,"High")</f>
        <v>High</v>
      </c>
    </row>
    <row r="1155" spans="1:18" x14ac:dyDescent="0.3">
      <c r="A1155" s="3" t="s">
        <v>4542</v>
      </c>
      <c r="B1155" s="5" t="str">
        <f>PROPER(online_course_student_data_1!B1155)</f>
        <v>Terry Mendoza</v>
      </c>
      <c r="C1155" t="s">
        <v>4544</v>
      </c>
      <c r="D1155" s="5" t="s">
        <v>91</v>
      </c>
      <c r="E1155" s="5" t="s">
        <v>26</v>
      </c>
      <c r="F1155" s="6">
        <f>IF(OR(ISBLANK(online_course_student_data_1!F1155),online_course_student_data_1!F1155=0),FLOOR(AVERAGE(online_course_student_data_1!F:F),1),online_course_student_data_1!F1155)</f>
        <v>32</v>
      </c>
      <c r="G1155" s="1">
        <v>45265</v>
      </c>
      <c r="H1155" s="5" t="s">
        <v>152</v>
      </c>
      <c r="I1155" s="5" t="s">
        <v>56</v>
      </c>
      <c r="J1155" s="6">
        <f>IF(online_course_student_data_1!J1155&lt;1,online_course_student_data_1!J1155*100,online_course_student_data_1!J1155)</f>
        <v>32</v>
      </c>
      <c r="K1155">
        <f>IF(online_course_student_data_1!K1155&gt;10,online_course_student_data_1!K1155/60,online_course_student_data_1!K1155)</f>
        <v>1.5</v>
      </c>
      <c r="L1155" t="s">
        <v>36</v>
      </c>
      <c r="M1155" s="6">
        <f>IF(OR(ISBLANK(online_course_student_data_1!M1155),online_course_student_data_1!M1155&gt;5),MEDIAN(online_course_student_data_1!M:M),online_course_student_data_1!M1155)</f>
        <v>4</v>
      </c>
      <c r="N1155" s="5" t="str">
        <f>IF(AND(Table2[[#This Row],[Completed]]="Yes",Table2[[#This Row],[Feedback_Rating]]&gt;=4),"Yes","No")</f>
        <v>No</v>
      </c>
      <c r="O1155" t="s">
        <v>4545</v>
      </c>
      <c r="P1155">
        <f>LEN(Table2[[#This Row],[Session_Attendance]])-LEN(SUBSTITUTE(Table2[[#This Row],[Session_Attendance]],",",""))+1</f>
        <v>6</v>
      </c>
      <c r="Q1155" t="str" cm="1">
        <f t="array" ref="Q1155">_xlfn.IFS(AND(18&lt;=F1155,F1155&lt;=22),"Student",AND(23&lt;=F1155,F1155&lt;=30),"Early Career",AND(31&lt;=F1155,F1155&lt;=40),"Mid Career",TRUE,"Senior")</f>
        <v>Mid Career</v>
      </c>
      <c r="R1155" t="str" cm="1">
        <f t="array" ref="R1155">_xlfn.IFS(AND(0&lt;=J1155+K1155,J1155+K1155&lt;=5),"Low",AND(5&lt;=J1155+K1155,J1155+K1155&lt;=15),"Medium",TRUE,"High")</f>
        <v>High</v>
      </c>
    </row>
    <row r="1156" spans="1:18" x14ac:dyDescent="0.3">
      <c r="A1156" s="2" t="s">
        <v>4546</v>
      </c>
      <c r="B1156" s="5" t="str">
        <f>PROPER(online_course_student_data_1!B1156)</f>
        <v>Bradley Snow</v>
      </c>
      <c r="C1156" t="s">
        <v>4548</v>
      </c>
      <c r="D1156" s="5" t="s">
        <v>91</v>
      </c>
      <c r="E1156" s="5" t="s">
        <v>70</v>
      </c>
      <c r="F1156" s="6">
        <f>IF(OR(ISBLANK(online_course_student_data_1!F1156),online_course_student_data_1!F1156=0),FLOOR(AVERAGE(online_course_student_data_1!F:F),1),online_course_student_data_1!F1156)</f>
        <v>15</v>
      </c>
      <c r="G1156" s="1">
        <v>44774</v>
      </c>
      <c r="H1156" s="5" t="s">
        <v>110</v>
      </c>
      <c r="I1156" s="5" t="s">
        <v>56</v>
      </c>
      <c r="J1156" s="6">
        <f>IF(online_course_student_data_1!J1156&lt;1,online_course_student_data_1!J1156*100,online_course_student_data_1!J1156)</f>
        <v>23</v>
      </c>
      <c r="K1156">
        <f>IF(online_course_student_data_1!K1156&gt;10,online_course_student_data_1!K1156/60,online_course_student_data_1!K1156)</f>
        <v>0.75</v>
      </c>
      <c r="L1156" t="s">
        <v>29</v>
      </c>
      <c r="M1156" s="6">
        <f>IF(OR(ISBLANK(online_course_student_data_1!M1156),online_course_student_data_1!M1156&gt;5),MEDIAN(online_course_student_data_1!M:M),online_course_student_data_1!M1156)</f>
        <v>1</v>
      </c>
      <c r="N1156" s="5" t="str">
        <f>IF(AND(Table2[[#This Row],[Completed]]="Yes",Table2[[#This Row],[Feedback_Rating]]&gt;=4),"Yes","No")</f>
        <v>No</v>
      </c>
      <c r="O1156" t="s">
        <v>4549</v>
      </c>
      <c r="P1156">
        <f>LEN(Table2[[#This Row],[Session_Attendance]])-LEN(SUBSTITUTE(Table2[[#This Row],[Session_Attendance]],",",""))+1</f>
        <v>6</v>
      </c>
      <c r="Q1156" t="str" cm="1">
        <f t="array" ref="Q1156">_xlfn.IFS(AND(18&lt;=F1156,F1156&lt;=22),"Student",AND(23&lt;=F1156,F1156&lt;=30),"Early Career",AND(31&lt;=F1156,F1156&lt;=40),"Mid Career",TRUE,"Senior")</f>
        <v>Senior</v>
      </c>
      <c r="R1156" t="str" cm="1">
        <f t="array" ref="R1156">_xlfn.IFS(AND(0&lt;=J1156+K1156,J1156+K1156&lt;=5),"Low",AND(5&lt;=J1156+K1156,J1156+K1156&lt;=15),"Medium",TRUE,"High")</f>
        <v>High</v>
      </c>
    </row>
    <row r="1157" spans="1:18" x14ac:dyDescent="0.3">
      <c r="A1157" s="3" t="s">
        <v>4550</v>
      </c>
      <c r="B1157" s="5" t="str">
        <f>PROPER(online_course_student_data_1!B1157)</f>
        <v>Savannah Harrison</v>
      </c>
      <c r="C1157" t="s">
        <v>4552</v>
      </c>
      <c r="D1157" s="5" t="s">
        <v>91</v>
      </c>
      <c r="E1157" s="5" t="s">
        <v>26</v>
      </c>
      <c r="F1157" s="6">
        <f>IF(OR(ISBLANK(online_course_student_data_1!F1157),online_course_student_data_1!F1157=0),FLOOR(AVERAGE(online_course_student_data_1!F:F),1),online_course_student_data_1!F1157)</f>
        <v>42</v>
      </c>
      <c r="G1157" s="1">
        <v>45129</v>
      </c>
      <c r="H1157" s="5" t="s">
        <v>229</v>
      </c>
      <c r="I1157" s="5" t="s">
        <v>142</v>
      </c>
      <c r="J1157" s="6">
        <f>IF(online_course_student_data_1!J1157&lt;1,online_course_student_data_1!J1157*100,online_course_student_data_1!J1157)</f>
        <v>63</v>
      </c>
      <c r="K1157">
        <f>IF(online_course_student_data_1!K1157&gt;10,online_course_student_data_1!K1157/60,online_course_student_data_1!K1157)</f>
        <v>1.5</v>
      </c>
      <c r="L1157" t="s">
        <v>36</v>
      </c>
      <c r="M1157" s="6">
        <f>IF(OR(ISBLANK(online_course_student_data_1!M1157),online_course_student_data_1!M1157&gt;5),MEDIAN(online_course_student_data_1!M:M),online_course_student_data_1!M1157)</f>
        <v>3</v>
      </c>
      <c r="N1157" s="5" t="str">
        <f>IF(AND(Table2[[#This Row],[Completed]]="Yes",Table2[[#This Row],[Feedback_Rating]]&gt;=4),"Yes","No")</f>
        <v>No</v>
      </c>
      <c r="O1157" t="s">
        <v>4553</v>
      </c>
      <c r="P1157">
        <f>LEN(Table2[[#This Row],[Session_Attendance]])-LEN(SUBSTITUTE(Table2[[#This Row],[Session_Attendance]],",",""))+1</f>
        <v>3</v>
      </c>
      <c r="Q1157" t="str" cm="1">
        <f t="array" ref="Q1157">_xlfn.IFS(AND(18&lt;=F1157,F1157&lt;=22),"Student",AND(23&lt;=F1157,F1157&lt;=30),"Early Career",AND(31&lt;=F1157,F1157&lt;=40),"Mid Career",TRUE,"Senior")</f>
        <v>Senior</v>
      </c>
      <c r="R1157" t="str" cm="1">
        <f t="array" ref="R1157">_xlfn.IFS(AND(0&lt;=J1157+K1157,J1157+K1157&lt;=5),"Low",AND(5&lt;=J1157+K1157,J1157+K1157&lt;=15),"Medium",TRUE,"High")</f>
        <v>High</v>
      </c>
    </row>
    <row r="1158" spans="1:18" x14ac:dyDescent="0.3">
      <c r="A1158" s="2" t="s">
        <v>4554</v>
      </c>
      <c r="B1158" s="5" t="str">
        <f>PROPER(online_course_student_data_1!B1158)</f>
        <v>Rachel Taylor</v>
      </c>
      <c r="C1158" t="s">
        <v>4556</v>
      </c>
      <c r="D1158" s="5" t="s">
        <v>17</v>
      </c>
      <c r="E1158" s="5" t="s">
        <v>48</v>
      </c>
      <c r="F1158" s="6">
        <f>IF(OR(ISBLANK(online_course_student_data_1!F1158),online_course_student_data_1!F1158=0),FLOOR(AVERAGE(online_course_student_data_1!F:F),1),online_course_student_data_1!F1158)</f>
        <v>15</v>
      </c>
      <c r="G1158" s="1">
        <v>45738</v>
      </c>
      <c r="H1158" s="5" t="s">
        <v>71</v>
      </c>
      <c r="I1158" s="5" t="s">
        <v>35</v>
      </c>
      <c r="J1158" s="6">
        <f>IF(online_course_student_data_1!J1158&lt;1,online_course_student_data_1!J1158*100,online_course_student_data_1!J1158)</f>
        <v>61</v>
      </c>
      <c r="K1158">
        <f>IF(online_course_student_data_1!K1158&gt;10,online_course_student_data_1!K1158/60,online_course_student_data_1!K1158)</f>
        <v>2</v>
      </c>
      <c r="L1158" t="s">
        <v>36</v>
      </c>
      <c r="M1158" s="6">
        <f>IF(OR(ISBLANK(online_course_student_data_1!M1158),online_course_student_data_1!M1158&gt;5),MEDIAN(online_course_student_data_1!M:M),online_course_student_data_1!M1158)</f>
        <v>4</v>
      </c>
      <c r="N1158" s="5" t="str">
        <f>IF(AND(Table2[[#This Row],[Completed]]="Yes",Table2[[#This Row],[Feedback_Rating]]&gt;=4),"Yes","No")</f>
        <v>No</v>
      </c>
      <c r="O1158" t="s">
        <v>4557</v>
      </c>
      <c r="P1158">
        <f>LEN(Table2[[#This Row],[Session_Attendance]])-LEN(SUBSTITUTE(Table2[[#This Row],[Session_Attendance]],",",""))+1</f>
        <v>6</v>
      </c>
      <c r="Q1158" t="str" cm="1">
        <f t="array" ref="Q1158">_xlfn.IFS(AND(18&lt;=F1158,F1158&lt;=22),"Student",AND(23&lt;=F1158,F1158&lt;=30),"Early Career",AND(31&lt;=F1158,F1158&lt;=40),"Mid Career",TRUE,"Senior")</f>
        <v>Senior</v>
      </c>
      <c r="R1158" t="str" cm="1">
        <f t="array" ref="R1158">_xlfn.IFS(AND(0&lt;=J1158+K1158,J1158+K1158&lt;=5),"Low",AND(5&lt;=J1158+K1158,J1158+K1158&lt;=15),"Medium",TRUE,"High")</f>
        <v>High</v>
      </c>
    </row>
    <row r="1159" spans="1:18" x14ac:dyDescent="0.3">
      <c r="A1159" s="3" t="s">
        <v>4558</v>
      </c>
      <c r="B1159" s="5" t="str">
        <f>PROPER(online_course_student_data_1!B1159)</f>
        <v>Taylor Baxter</v>
      </c>
      <c r="C1159" t="s">
        <v>4560</v>
      </c>
      <c r="D1159" s="5" t="s">
        <v>91</v>
      </c>
      <c r="E1159" s="5" t="s">
        <v>48</v>
      </c>
      <c r="F1159" s="6">
        <f>IF(OR(ISBLANK(online_course_student_data_1!F1159),online_course_student_data_1!F1159=0),FLOOR(AVERAGE(online_course_student_data_1!F:F),1),online_course_student_data_1!F1159)</f>
        <v>15</v>
      </c>
      <c r="G1159" s="1">
        <v>45461</v>
      </c>
      <c r="H1159" s="5" t="s">
        <v>65</v>
      </c>
      <c r="I1159" s="5" t="s">
        <v>28</v>
      </c>
      <c r="J1159" s="6">
        <f>IF(online_course_student_data_1!J1159&lt;1,online_course_student_data_1!J1159*100,online_course_student_data_1!J1159)</f>
        <v>78</v>
      </c>
      <c r="K1159">
        <f>IF(online_course_student_data_1!K1159&gt;10,online_course_student_data_1!K1159/60,online_course_student_data_1!K1159)</f>
        <v>0.75</v>
      </c>
      <c r="L1159" t="s">
        <v>29</v>
      </c>
      <c r="M1159" s="6">
        <f>IF(OR(ISBLANK(online_course_student_data_1!M1159),online_course_student_data_1!M1159&gt;5),MEDIAN(online_course_student_data_1!M:M),online_course_student_data_1!M1159)</f>
        <v>5</v>
      </c>
      <c r="N1159" s="5" t="str">
        <f>IF(AND(Table2[[#This Row],[Completed]]="Yes",Table2[[#This Row],[Feedback_Rating]]&gt;=4),"Yes","No")</f>
        <v>Yes</v>
      </c>
      <c r="O1159" t="s">
        <v>4561</v>
      </c>
      <c r="P1159">
        <f>LEN(Table2[[#This Row],[Session_Attendance]])-LEN(SUBSTITUTE(Table2[[#This Row],[Session_Attendance]],",",""))+1</f>
        <v>7</v>
      </c>
      <c r="Q1159" t="str" cm="1">
        <f t="array" ref="Q1159">_xlfn.IFS(AND(18&lt;=F1159,F1159&lt;=22),"Student",AND(23&lt;=F1159,F1159&lt;=30),"Early Career",AND(31&lt;=F1159,F1159&lt;=40),"Mid Career",TRUE,"Senior")</f>
        <v>Senior</v>
      </c>
      <c r="R1159" t="str" cm="1">
        <f t="array" ref="R1159">_xlfn.IFS(AND(0&lt;=J1159+K1159,J1159+K1159&lt;=5),"Low",AND(5&lt;=J1159+K1159,J1159+K1159&lt;=15),"Medium",TRUE,"High")</f>
        <v>High</v>
      </c>
    </row>
    <row r="1160" spans="1:18" x14ac:dyDescent="0.3">
      <c r="A1160" s="2" t="s">
        <v>4562</v>
      </c>
      <c r="B1160" s="5" t="str">
        <f>PROPER(online_course_student_data_1!B1160)</f>
        <v>Mckenzie Lopez</v>
      </c>
      <c r="C1160" t="s">
        <v>4564</v>
      </c>
      <c r="D1160" s="5" t="s">
        <v>91</v>
      </c>
      <c r="E1160" s="5" t="s">
        <v>48</v>
      </c>
      <c r="F1160" s="6">
        <f>IF(OR(ISBLANK(online_course_student_data_1!F1160),online_course_student_data_1!F1160=0),FLOOR(AVERAGE(online_course_student_data_1!F:F),1),online_course_student_data_1!F1160)</f>
        <v>15</v>
      </c>
      <c r="G1160" s="1">
        <v>45462</v>
      </c>
      <c r="H1160" s="5" t="s">
        <v>152</v>
      </c>
      <c r="I1160" s="5" t="s">
        <v>56</v>
      </c>
      <c r="J1160" s="6">
        <f>IF(online_course_student_data_1!J1160&lt;1,online_course_student_data_1!J1160*100,online_course_student_data_1!J1160)</f>
        <v>75</v>
      </c>
      <c r="K1160">
        <f>IF(online_course_student_data_1!K1160&gt;10,online_course_student_data_1!K1160/60,online_course_student_data_1!K1160)</f>
        <v>2</v>
      </c>
      <c r="L1160" t="s">
        <v>29</v>
      </c>
      <c r="M1160" s="6">
        <f>IF(OR(ISBLANK(online_course_student_data_1!M1160),online_course_student_data_1!M1160&gt;5),MEDIAN(online_course_student_data_1!M:M),online_course_student_data_1!M1160)</f>
        <v>4</v>
      </c>
      <c r="N1160" s="5" t="str">
        <f>IF(AND(Table2[[#This Row],[Completed]]="Yes",Table2[[#This Row],[Feedback_Rating]]&gt;=4),"Yes","No")</f>
        <v>Yes</v>
      </c>
      <c r="O1160" t="s">
        <v>4565</v>
      </c>
      <c r="P1160">
        <f>LEN(Table2[[#This Row],[Session_Attendance]])-LEN(SUBSTITUTE(Table2[[#This Row],[Session_Attendance]],",",""))+1</f>
        <v>5</v>
      </c>
      <c r="Q1160" t="str" cm="1">
        <f t="array" ref="Q1160">_xlfn.IFS(AND(18&lt;=F1160,F1160&lt;=22),"Student",AND(23&lt;=F1160,F1160&lt;=30),"Early Career",AND(31&lt;=F1160,F1160&lt;=40),"Mid Career",TRUE,"Senior")</f>
        <v>Senior</v>
      </c>
      <c r="R1160" t="str" cm="1">
        <f t="array" ref="R1160">_xlfn.IFS(AND(0&lt;=J1160+K1160,J1160+K1160&lt;=5),"Low",AND(5&lt;=J1160+K1160,J1160+K1160&lt;=15),"Medium",TRUE,"High")</f>
        <v>High</v>
      </c>
    </row>
    <row r="1161" spans="1:18" x14ac:dyDescent="0.3">
      <c r="A1161" s="3" t="s">
        <v>4566</v>
      </c>
      <c r="B1161" s="5" t="str">
        <f>PROPER(online_course_student_data_1!B1161)</f>
        <v>Christine Tyler</v>
      </c>
      <c r="C1161" t="s">
        <v>4568</v>
      </c>
      <c r="D1161" s="5" t="s">
        <v>91</v>
      </c>
      <c r="E1161" s="5" t="s">
        <v>70</v>
      </c>
      <c r="F1161" s="6">
        <f>IF(OR(ISBLANK(online_course_student_data_1!F1161),online_course_student_data_1!F1161=0),FLOOR(AVERAGE(online_course_student_data_1!F:F),1),online_course_student_data_1!F1161)</f>
        <v>26</v>
      </c>
      <c r="G1161" s="1">
        <v>44840</v>
      </c>
      <c r="H1161" s="5" t="s">
        <v>86</v>
      </c>
      <c r="I1161" s="5" t="s">
        <v>28</v>
      </c>
      <c r="J1161" s="6">
        <f>IF(online_course_student_data_1!J1161&lt;1,online_course_student_data_1!J1161*100,online_course_student_data_1!J1161)</f>
        <v>83</v>
      </c>
      <c r="K1161">
        <f>IF(online_course_student_data_1!K1161&gt;10,online_course_student_data_1!K1161/60,online_course_student_data_1!K1161)</f>
        <v>2</v>
      </c>
      <c r="L1161" t="s">
        <v>29</v>
      </c>
      <c r="M1161" s="6">
        <f>IF(OR(ISBLANK(online_course_student_data_1!M1161),online_course_student_data_1!M1161&gt;5),MEDIAN(online_course_student_data_1!M:M),online_course_student_data_1!M1161)</f>
        <v>4</v>
      </c>
      <c r="N1161" s="5" t="str">
        <f>IF(AND(Table2[[#This Row],[Completed]]="Yes",Table2[[#This Row],[Feedback_Rating]]&gt;=4),"Yes","No")</f>
        <v>Yes</v>
      </c>
      <c r="O1161" t="s">
        <v>4569</v>
      </c>
      <c r="P1161">
        <f>LEN(Table2[[#This Row],[Session_Attendance]])-LEN(SUBSTITUTE(Table2[[#This Row],[Session_Attendance]],",",""))+1</f>
        <v>8</v>
      </c>
      <c r="Q1161" t="str" cm="1">
        <f t="array" ref="Q1161">_xlfn.IFS(AND(18&lt;=F1161,F1161&lt;=22),"Student",AND(23&lt;=F1161,F1161&lt;=30),"Early Career",AND(31&lt;=F1161,F1161&lt;=40),"Mid Career",TRUE,"Senior")</f>
        <v>Early Career</v>
      </c>
      <c r="R1161" t="str" cm="1">
        <f t="array" ref="R1161">_xlfn.IFS(AND(0&lt;=J1161+K1161,J1161+K1161&lt;=5),"Low",AND(5&lt;=J1161+K1161,J1161+K1161&lt;=15),"Medium",TRUE,"High")</f>
        <v>High</v>
      </c>
    </row>
    <row r="1162" spans="1:18" x14ac:dyDescent="0.3">
      <c r="A1162" s="2" t="s">
        <v>4570</v>
      </c>
      <c r="B1162" s="5" t="str">
        <f>PROPER(online_course_student_data_1!B1162)</f>
        <v>Judy Peterson</v>
      </c>
      <c r="C1162" t="s">
        <v>4572</v>
      </c>
      <c r="D1162" s="5" t="s">
        <v>91</v>
      </c>
      <c r="E1162" s="5" t="s">
        <v>26</v>
      </c>
      <c r="F1162" s="6">
        <f>IF(OR(ISBLANK(online_course_student_data_1!F1162),online_course_student_data_1!F1162=0),FLOOR(AVERAGE(online_course_student_data_1!F:F),1),online_course_student_data_1!F1162)</f>
        <v>15</v>
      </c>
      <c r="G1162" s="1">
        <v>45039</v>
      </c>
      <c r="H1162" s="5" t="s">
        <v>165</v>
      </c>
      <c r="I1162" s="5" t="s">
        <v>142</v>
      </c>
      <c r="J1162" s="6">
        <f>IF(online_course_student_data_1!J1162&lt;1,online_course_student_data_1!J1162*100,online_course_student_data_1!J1162)</f>
        <v>6</v>
      </c>
      <c r="K1162">
        <f>IF(online_course_student_data_1!K1162&gt;10,online_course_student_data_1!K1162/60,online_course_student_data_1!K1162)</f>
        <v>2</v>
      </c>
      <c r="L1162" t="s">
        <v>36</v>
      </c>
      <c r="M1162" s="6">
        <f>IF(OR(ISBLANK(online_course_student_data_1!M1162),online_course_student_data_1!M1162&gt;5),MEDIAN(online_course_student_data_1!M:M),online_course_student_data_1!M1162)</f>
        <v>1</v>
      </c>
      <c r="N1162" s="5" t="str">
        <f>IF(AND(Table2[[#This Row],[Completed]]="Yes",Table2[[#This Row],[Feedback_Rating]]&gt;=4),"Yes","No")</f>
        <v>No</v>
      </c>
      <c r="O1162" t="s">
        <v>4573</v>
      </c>
      <c r="P1162">
        <f>LEN(Table2[[#This Row],[Session_Attendance]])-LEN(SUBSTITUTE(Table2[[#This Row],[Session_Attendance]],",",""))+1</f>
        <v>4</v>
      </c>
      <c r="Q1162" t="str" cm="1">
        <f t="array" ref="Q1162">_xlfn.IFS(AND(18&lt;=F1162,F1162&lt;=22),"Student",AND(23&lt;=F1162,F1162&lt;=30),"Early Career",AND(31&lt;=F1162,F1162&lt;=40),"Mid Career",TRUE,"Senior")</f>
        <v>Senior</v>
      </c>
      <c r="R1162" t="str" cm="1">
        <f t="array" ref="R1162">_xlfn.IFS(AND(0&lt;=J1162+K1162,J1162+K1162&lt;=5),"Low",AND(5&lt;=J1162+K1162,J1162+K1162&lt;=15),"Medium",TRUE,"High")</f>
        <v>Medium</v>
      </c>
    </row>
    <row r="1163" spans="1:18" x14ac:dyDescent="0.3">
      <c r="A1163" s="3" t="s">
        <v>4574</v>
      </c>
      <c r="B1163" s="5" t="str">
        <f>PROPER(online_course_student_data_1!B1163)</f>
        <v>Tanya Gibson</v>
      </c>
      <c r="C1163" t="s">
        <v>4576</v>
      </c>
      <c r="D1163" s="5" t="s">
        <v>17</v>
      </c>
      <c r="E1163" s="5" t="s">
        <v>85</v>
      </c>
      <c r="F1163" s="6">
        <f>IF(OR(ISBLANK(online_course_student_data_1!F1163),online_course_student_data_1!F1163=0),FLOOR(AVERAGE(online_course_student_data_1!F:F),1),online_course_student_data_1!F1163)</f>
        <v>15</v>
      </c>
      <c r="G1163" s="1">
        <v>45268</v>
      </c>
      <c r="H1163" s="5" t="s">
        <v>71</v>
      </c>
      <c r="I1163" s="5" t="s">
        <v>35</v>
      </c>
      <c r="J1163" s="6">
        <f>IF(online_course_student_data_1!J1163&lt;1,online_course_student_data_1!J1163*100,online_course_student_data_1!J1163)</f>
        <v>27</v>
      </c>
      <c r="K1163">
        <f>IF(online_course_student_data_1!K1163&gt;10,online_course_student_data_1!K1163/60,online_course_student_data_1!K1163)</f>
        <v>2</v>
      </c>
      <c r="L1163" t="s">
        <v>36</v>
      </c>
      <c r="M1163" s="6">
        <f>IF(OR(ISBLANK(online_course_student_data_1!M1163),online_course_student_data_1!M1163&gt;5),MEDIAN(online_course_student_data_1!M:M),online_course_student_data_1!M1163)</f>
        <v>5</v>
      </c>
      <c r="N1163" s="5" t="str">
        <f>IF(AND(Table2[[#This Row],[Completed]]="Yes",Table2[[#This Row],[Feedback_Rating]]&gt;=4),"Yes","No")</f>
        <v>No</v>
      </c>
      <c r="O1163" t="s">
        <v>4577</v>
      </c>
      <c r="P1163">
        <f>LEN(Table2[[#This Row],[Session_Attendance]])-LEN(SUBSTITUTE(Table2[[#This Row],[Session_Attendance]],",",""))+1</f>
        <v>1</v>
      </c>
      <c r="Q1163" t="str" cm="1">
        <f t="array" ref="Q1163">_xlfn.IFS(AND(18&lt;=F1163,F1163&lt;=22),"Student",AND(23&lt;=F1163,F1163&lt;=30),"Early Career",AND(31&lt;=F1163,F1163&lt;=40),"Mid Career",TRUE,"Senior")</f>
        <v>Senior</v>
      </c>
      <c r="R1163" t="str" cm="1">
        <f t="array" ref="R1163">_xlfn.IFS(AND(0&lt;=J1163+K1163,J1163+K1163&lt;=5),"Low",AND(5&lt;=J1163+K1163,J1163+K1163&lt;=15),"Medium",TRUE,"High")</f>
        <v>High</v>
      </c>
    </row>
    <row r="1164" spans="1:18" x14ac:dyDescent="0.3">
      <c r="A1164" s="2" t="s">
        <v>4578</v>
      </c>
      <c r="B1164" s="5" t="str">
        <f>PROPER(online_course_student_data_1!B1164)</f>
        <v>James Wilson</v>
      </c>
      <c r="C1164" t="s">
        <v>4579</v>
      </c>
      <c r="D1164" s="5" t="s">
        <v>91</v>
      </c>
      <c r="E1164" s="5" t="s">
        <v>70</v>
      </c>
      <c r="F1164" s="6">
        <f>IF(OR(ISBLANK(online_course_student_data_1!F1164),online_course_student_data_1!F1164=0),FLOOR(AVERAGE(online_course_student_data_1!F:F),1),online_course_student_data_1!F1164)</f>
        <v>15</v>
      </c>
      <c r="G1164" s="1">
        <v>45633</v>
      </c>
      <c r="H1164" s="5" t="s">
        <v>27</v>
      </c>
      <c r="I1164" s="5" t="s">
        <v>28</v>
      </c>
      <c r="J1164" s="6">
        <f>IF(online_course_student_data_1!J1164&lt;1,online_course_student_data_1!J1164*100,online_course_student_data_1!J1164)</f>
        <v>10</v>
      </c>
      <c r="K1164">
        <f>IF(online_course_student_data_1!K1164&gt;10,online_course_student_data_1!K1164/60,online_course_student_data_1!K1164)</f>
        <v>1.5</v>
      </c>
      <c r="L1164" t="s">
        <v>36</v>
      </c>
      <c r="M1164" s="6">
        <f>IF(OR(ISBLANK(online_course_student_data_1!M1164),online_course_student_data_1!M1164&gt;5),MEDIAN(online_course_student_data_1!M:M),online_course_student_data_1!M1164)</f>
        <v>3</v>
      </c>
      <c r="N1164" s="5" t="str">
        <f>IF(AND(Table2[[#This Row],[Completed]]="Yes",Table2[[#This Row],[Feedback_Rating]]&gt;=4),"Yes","No")</f>
        <v>No</v>
      </c>
      <c r="O1164" t="s">
        <v>4580</v>
      </c>
      <c r="P1164">
        <f>LEN(Table2[[#This Row],[Session_Attendance]])-LEN(SUBSTITUTE(Table2[[#This Row],[Session_Attendance]],",",""))+1</f>
        <v>4</v>
      </c>
      <c r="Q1164" t="str" cm="1">
        <f t="array" ref="Q1164">_xlfn.IFS(AND(18&lt;=F1164,F1164&lt;=22),"Student",AND(23&lt;=F1164,F1164&lt;=30),"Early Career",AND(31&lt;=F1164,F1164&lt;=40),"Mid Career",TRUE,"Senior")</f>
        <v>Senior</v>
      </c>
      <c r="R1164" t="str" cm="1">
        <f t="array" ref="R1164">_xlfn.IFS(AND(0&lt;=J1164+K1164,J1164+K1164&lt;=5),"Low",AND(5&lt;=J1164+K1164,J1164+K1164&lt;=15),"Medium",TRUE,"High")</f>
        <v>Medium</v>
      </c>
    </row>
    <row r="1165" spans="1:18" x14ac:dyDescent="0.3">
      <c r="A1165" s="3" t="s">
        <v>4581</v>
      </c>
      <c r="B1165" s="5" t="str">
        <f>PROPER(online_course_student_data_1!B1165)</f>
        <v>Tammy Mcdaniel</v>
      </c>
      <c r="C1165" t="s">
        <v>4583</v>
      </c>
      <c r="D1165" s="5" t="s">
        <v>91</v>
      </c>
      <c r="E1165" s="5" t="s">
        <v>42</v>
      </c>
      <c r="F1165" s="6">
        <f>IF(OR(ISBLANK(online_course_student_data_1!F1165),online_course_student_data_1!F1165=0),FLOOR(AVERAGE(online_course_student_data_1!F:F),1),online_course_student_data_1!F1165)</f>
        <v>15</v>
      </c>
      <c r="G1165" s="1">
        <v>44824</v>
      </c>
      <c r="H1165" s="5" t="s">
        <v>71</v>
      </c>
      <c r="I1165" s="5" t="s">
        <v>35</v>
      </c>
      <c r="J1165" s="6">
        <f>IF(online_course_student_data_1!J1165&lt;1,online_course_student_data_1!J1165*100,online_course_student_data_1!J1165)</f>
        <v>54</v>
      </c>
      <c r="K1165">
        <f>IF(online_course_student_data_1!K1165&gt;10,online_course_student_data_1!K1165/60,online_course_student_data_1!K1165)</f>
        <v>2</v>
      </c>
      <c r="L1165" t="s">
        <v>29</v>
      </c>
      <c r="M1165" s="6">
        <f>IF(OR(ISBLANK(online_course_student_data_1!M1165),online_course_student_data_1!M1165&gt;5),MEDIAN(online_course_student_data_1!M:M),online_course_student_data_1!M1165)</f>
        <v>2</v>
      </c>
      <c r="N1165" s="5" t="str">
        <f>IF(AND(Table2[[#This Row],[Completed]]="Yes",Table2[[#This Row],[Feedback_Rating]]&gt;=4),"Yes","No")</f>
        <v>No</v>
      </c>
      <c r="O1165" t="s">
        <v>4584</v>
      </c>
      <c r="P1165">
        <f>LEN(Table2[[#This Row],[Session_Attendance]])-LEN(SUBSTITUTE(Table2[[#This Row],[Session_Attendance]],",",""))+1</f>
        <v>5</v>
      </c>
      <c r="Q1165" t="str" cm="1">
        <f t="array" ref="Q1165">_xlfn.IFS(AND(18&lt;=F1165,F1165&lt;=22),"Student",AND(23&lt;=F1165,F1165&lt;=30),"Early Career",AND(31&lt;=F1165,F1165&lt;=40),"Mid Career",TRUE,"Senior")</f>
        <v>Senior</v>
      </c>
      <c r="R1165" t="str" cm="1">
        <f t="array" ref="R1165">_xlfn.IFS(AND(0&lt;=J1165+K1165,J1165+K1165&lt;=5),"Low",AND(5&lt;=J1165+K1165,J1165+K1165&lt;=15),"Medium",TRUE,"High")</f>
        <v>High</v>
      </c>
    </row>
    <row r="1166" spans="1:18" x14ac:dyDescent="0.3">
      <c r="A1166" s="2" t="s">
        <v>4585</v>
      </c>
      <c r="B1166" s="5" t="str">
        <f>PROPER(online_course_student_data_1!B1166)</f>
        <v>Laura Adams</v>
      </c>
      <c r="C1166" t="s">
        <v>4587</v>
      </c>
      <c r="D1166" s="5" t="s">
        <v>91</v>
      </c>
      <c r="E1166" s="5" t="s">
        <v>48</v>
      </c>
      <c r="F1166" s="6">
        <f>IF(OR(ISBLANK(online_course_student_data_1!F1166),online_course_student_data_1!F1166=0),FLOOR(AVERAGE(online_course_student_data_1!F:F),1),online_course_student_data_1!F1166)</f>
        <v>15</v>
      </c>
      <c r="G1166" s="1">
        <v>45099</v>
      </c>
      <c r="H1166" s="5" t="s">
        <v>19</v>
      </c>
      <c r="I1166" s="5" t="s">
        <v>20</v>
      </c>
      <c r="J1166" s="6">
        <f>IF(online_course_student_data_1!J1166&lt;1,online_course_student_data_1!J1166*100,online_course_student_data_1!J1166)</f>
        <v>8</v>
      </c>
      <c r="K1166">
        <f>IF(online_course_student_data_1!K1166&gt;10,online_course_student_data_1!K1166/60,online_course_student_data_1!K1166)</f>
        <v>1.5</v>
      </c>
      <c r="L1166" t="s">
        <v>29</v>
      </c>
      <c r="M1166" s="6">
        <f>IF(OR(ISBLANK(online_course_student_data_1!M1166),online_course_student_data_1!M1166&gt;5),MEDIAN(online_course_student_data_1!M:M),online_course_student_data_1!M1166)</f>
        <v>4</v>
      </c>
      <c r="N1166" s="5" t="str">
        <f>IF(AND(Table2[[#This Row],[Completed]]="Yes",Table2[[#This Row],[Feedback_Rating]]&gt;=4),"Yes","No")</f>
        <v>Yes</v>
      </c>
      <c r="O1166" t="s">
        <v>4588</v>
      </c>
      <c r="P1166">
        <f>LEN(Table2[[#This Row],[Session_Attendance]])-LEN(SUBSTITUTE(Table2[[#This Row],[Session_Attendance]],",",""))+1</f>
        <v>2</v>
      </c>
      <c r="Q1166" t="str" cm="1">
        <f t="array" ref="Q1166">_xlfn.IFS(AND(18&lt;=F1166,F1166&lt;=22),"Student",AND(23&lt;=F1166,F1166&lt;=30),"Early Career",AND(31&lt;=F1166,F1166&lt;=40),"Mid Career",TRUE,"Senior")</f>
        <v>Senior</v>
      </c>
      <c r="R1166" t="str" cm="1">
        <f t="array" ref="R1166">_xlfn.IFS(AND(0&lt;=J1166+K1166,J1166+K1166&lt;=5),"Low",AND(5&lt;=J1166+K1166,J1166+K1166&lt;=15),"Medium",TRUE,"High")</f>
        <v>Medium</v>
      </c>
    </row>
    <row r="1167" spans="1:18" x14ac:dyDescent="0.3">
      <c r="A1167" s="3" t="s">
        <v>4589</v>
      </c>
      <c r="B1167" s="5" t="str">
        <f>PROPER(online_course_student_data_1!B1167)</f>
        <v>Joshua Smith</v>
      </c>
      <c r="C1167" t="s">
        <v>4591</v>
      </c>
      <c r="D1167" s="5" t="s">
        <v>17</v>
      </c>
      <c r="E1167" s="5" t="s">
        <v>48</v>
      </c>
      <c r="F1167" s="6">
        <f>IF(OR(ISBLANK(online_course_student_data_1!F1167),online_course_student_data_1!F1167=0),FLOOR(AVERAGE(online_course_student_data_1!F:F),1),online_course_student_data_1!F1167)</f>
        <v>30</v>
      </c>
      <c r="G1167" s="1">
        <v>44999</v>
      </c>
      <c r="H1167" s="5" t="s">
        <v>65</v>
      </c>
      <c r="I1167" s="5" t="s">
        <v>28</v>
      </c>
      <c r="J1167" s="6">
        <f>IF(online_course_student_data_1!J1167&lt;1,online_course_student_data_1!J1167*100,online_course_student_data_1!J1167)</f>
        <v>35</v>
      </c>
      <c r="K1167">
        <f>IF(online_course_student_data_1!K1167&gt;10,online_course_student_data_1!K1167/60,online_course_student_data_1!K1167)</f>
        <v>2</v>
      </c>
      <c r="L1167" t="s">
        <v>29</v>
      </c>
      <c r="M1167" s="6">
        <f>IF(OR(ISBLANK(online_course_student_data_1!M1167),online_course_student_data_1!M1167&gt;5),MEDIAN(online_course_student_data_1!M:M),online_course_student_data_1!M1167)</f>
        <v>4</v>
      </c>
      <c r="N1167" s="5" t="str">
        <f>IF(AND(Table2[[#This Row],[Completed]]="Yes",Table2[[#This Row],[Feedback_Rating]]&gt;=4),"Yes","No")</f>
        <v>Yes</v>
      </c>
      <c r="O1167" t="s">
        <v>4592</v>
      </c>
      <c r="P1167">
        <f>LEN(Table2[[#This Row],[Session_Attendance]])-LEN(SUBSTITUTE(Table2[[#This Row],[Session_Attendance]],",",""))+1</f>
        <v>2</v>
      </c>
      <c r="Q1167" t="str" cm="1">
        <f t="array" ref="Q1167">_xlfn.IFS(AND(18&lt;=F1167,F1167&lt;=22),"Student",AND(23&lt;=F1167,F1167&lt;=30),"Early Career",AND(31&lt;=F1167,F1167&lt;=40),"Mid Career",TRUE,"Senior")</f>
        <v>Early Career</v>
      </c>
      <c r="R1167" t="str" cm="1">
        <f t="array" ref="R1167">_xlfn.IFS(AND(0&lt;=J1167+K1167,J1167+K1167&lt;=5),"Low",AND(5&lt;=J1167+K1167,J1167+K1167&lt;=15),"Medium",TRUE,"High")</f>
        <v>High</v>
      </c>
    </row>
    <row r="1168" spans="1:18" x14ac:dyDescent="0.3">
      <c r="A1168" s="2" t="s">
        <v>4593</v>
      </c>
      <c r="B1168" s="5" t="str">
        <f>PROPER(online_course_student_data_1!B1168)</f>
        <v>Christopher Robinson</v>
      </c>
      <c r="C1168" t="s">
        <v>4595</v>
      </c>
      <c r="D1168" s="5" t="s">
        <v>17</v>
      </c>
      <c r="E1168" s="5" t="s">
        <v>48</v>
      </c>
      <c r="F1168" s="6">
        <f>IF(OR(ISBLANK(online_course_student_data_1!F1168),online_course_student_data_1!F1168=0),FLOOR(AVERAGE(online_course_student_data_1!F:F),1),online_course_student_data_1!F1168)</f>
        <v>15</v>
      </c>
      <c r="G1168" s="1">
        <v>45289</v>
      </c>
      <c r="H1168" s="5" t="s">
        <v>43</v>
      </c>
      <c r="I1168" s="5" t="s">
        <v>20</v>
      </c>
      <c r="J1168" s="6">
        <f>IF(online_course_student_data_1!J1168&lt;1,online_course_student_data_1!J1168*100,online_course_student_data_1!J1168)</f>
        <v>43</v>
      </c>
      <c r="K1168">
        <f>IF(online_course_student_data_1!K1168&gt;10,online_course_student_data_1!K1168/60,online_course_student_data_1!K1168)</f>
        <v>1.5</v>
      </c>
      <c r="L1168" t="s">
        <v>29</v>
      </c>
      <c r="M1168" s="6">
        <f>IF(OR(ISBLANK(online_course_student_data_1!M1168),online_course_student_data_1!M1168&gt;5),MEDIAN(online_course_student_data_1!M:M),online_course_student_data_1!M1168)</f>
        <v>2</v>
      </c>
      <c r="N1168" s="5" t="str">
        <f>IF(AND(Table2[[#This Row],[Completed]]="Yes",Table2[[#This Row],[Feedback_Rating]]&gt;=4),"Yes","No")</f>
        <v>No</v>
      </c>
      <c r="O1168" t="s">
        <v>4596</v>
      </c>
      <c r="P1168">
        <f>LEN(Table2[[#This Row],[Session_Attendance]])-LEN(SUBSTITUTE(Table2[[#This Row],[Session_Attendance]],",",""))+1</f>
        <v>2</v>
      </c>
      <c r="Q1168" t="str" cm="1">
        <f t="array" ref="Q1168">_xlfn.IFS(AND(18&lt;=F1168,F1168&lt;=22),"Student",AND(23&lt;=F1168,F1168&lt;=30),"Early Career",AND(31&lt;=F1168,F1168&lt;=40),"Mid Career",TRUE,"Senior")</f>
        <v>Senior</v>
      </c>
      <c r="R1168" t="str" cm="1">
        <f t="array" ref="R1168">_xlfn.IFS(AND(0&lt;=J1168+K1168,J1168+K1168&lt;=5),"Low",AND(5&lt;=J1168+K1168,J1168+K1168&lt;=15),"Medium",TRUE,"High")</f>
        <v>High</v>
      </c>
    </row>
    <row r="1169" spans="1:18" x14ac:dyDescent="0.3">
      <c r="A1169" s="3" t="s">
        <v>4597</v>
      </c>
      <c r="B1169" s="5" t="str">
        <f>PROPER(online_course_student_data_1!B1169)</f>
        <v>Chris Beasley</v>
      </c>
      <c r="C1169" t="s">
        <v>4599</v>
      </c>
      <c r="D1169" s="5" t="s">
        <v>17</v>
      </c>
      <c r="E1169" s="5" t="s">
        <v>70</v>
      </c>
      <c r="F1169" s="6">
        <f>IF(OR(ISBLANK(online_course_student_data_1!F1169),online_course_student_data_1!F1169=0),FLOOR(AVERAGE(online_course_student_data_1!F:F),1),online_course_student_data_1!F1169)</f>
        <v>41</v>
      </c>
      <c r="G1169" s="1">
        <v>44813</v>
      </c>
      <c r="H1169" s="5" t="s">
        <v>55</v>
      </c>
      <c r="I1169" s="5" t="s">
        <v>56</v>
      </c>
      <c r="J1169" s="6">
        <f>IF(online_course_student_data_1!J1169&lt;1,online_course_student_data_1!J1169*100,online_course_student_data_1!J1169)</f>
        <v>51</v>
      </c>
      <c r="K1169">
        <f>IF(online_course_student_data_1!K1169&gt;10,online_course_student_data_1!K1169/60,online_course_student_data_1!K1169)</f>
        <v>0.75</v>
      </c>
      <c r="L1169" t="s">
        <v>36</v>
      </c>
      <c r="M1169" s="6">
        <f>IF(OR(ISBLANK(online_course_student_data_1!M1169),online_course_student_data_1!M1169&gt;5),MEDIAN(online_course_student_data_1!M:M),online_course_student_data_1!M1169)</f>
        <v>2</v>
      </c>
      <c r="N1169" s="5" t="str">
        <f>IF(AND(Table2[[#This Row],[Completed]]="Yes",Table2[[#This Row],[Feedback_Rating]]&gt;=4),"Yes","No")</f>
        <v>No</v>
      </c>
      <c r="O1169" t="s">
        <v>1353</v>
      </c>
      <c r="P1169">
        <f>LEN(Table2[[#This Row],[Session_Attendance]])-LEN(SUBSTITUTE(Table2[[#This Row],[Session_Attendance]],",",""))+1</f>
        <v>2</v>
      </c>
      <c r="Q1169" t="str" cm="1">
        <f t="array" ref="Q1169">_xlfn.IFS(AND(18&lt;=F1169,F1169&lt;=22),"Student",AND(23&lt;=F1169,F1169&lt;=30),"Early Career",AND(31&lt;=F1169,F1169&lt;=40),"Mid Career",TRUE,"Senior")</f>
        <v>Senior</v>
      </c>
      <c r="R1169" t="str" cm="1">
        <f t="array" ref="R1169">_xlfn.IFS(AND(0&lt;=J1169+K1169,J1169+K1169&lt;=5),"Low",AND(5&lt;=J1169+K1169,J1169+K1169&lt;=15),"Medium",TRUE,"High")</f>
        <v>High</v>
      </c>
    </row>
    <row r="1170" spans="1:18" x14ac:dyDescent="0.3">
      <c r="A1170" s="2" t="s">
        <v>4600</v>
      </c>
      <c r="B1170" s="5" t="str">
        <f>PROPER(online_course_student_data_1!B1170)</f>
        <v>Alex Romero</v>
      </c>
      <c r="C1170" t="s">
        <v>4602</v>
      </c>
      <c r="D1170" s="5" t="s">
        <v>17</v>
      </c>
      <c r="E1170" s="5" t="s">
        <v>26</v>
      </c>
      <c r="F1170" s="6">
        <f>IF(OR(ISBLANK(online_course_student_data_1!F1170),online_course_student_data_1!F1170=0),FLOOR(AVERAGE(online_course_student_data_1!F:F),1),online_course_student_data_1!F1170)</f>
        <v>15</v>
      </c>
      <c r="G1170" s="1">
        <v>45421</v>
      </c>
      <c r="H1170" s="5" t="s">
        <v>65</v>
      </c>
      <c r="I1170" s="5" t="s">
        <v>28</v>
      </c>
      <c r="J1170" s="6">
        <f>IF(online_course_student_data_1!J1170&lt;1,online_course_student_data_1!J1170*100,online_course_student_data_1!J1170)</f>
        <v>25</v>
      </c>
      <c r="K1170">
        <f>IF(online_course_student_data_1!K1170&gt;10,online_course_student_data_1!K1170/60,online_course_student_data_1!K1170)</f>
        <v>2</v>
      </c>
      <c r="L1170" t="s">
        <v>36</v>
      </c>
      <c r="M1170" s="6">
        <f>IF(OR(ISBLANK(online_course_student_data_1!M1170),online_course_student_data_1!M1170&gt;5),MEDIAN(online_course_student_data_1!M:M),online_course_student_data_1!M1170)</f>
        <v>1</v>
      </c>
      <c r="N1170" s="5" t="str">
        <f>IF(AND(Table2[[#This Row],[Completed]]="Yes",Table2[[#This Row],[Feedback_Rating]]&gt;=4),"Yes","No")</f>
        <v>No</v>
      </c>
      <c r="O1170" t="s">
        <v>4603</v>
      </c>
      <c r="P1170">
        <f>LEN(Table2[[#This Row],[Session_Attendance]])-LEN(SUBSTITUTE(Table2[[#This Row],[Session_Attendance]],",",""))+1</f>
        <v>7</v>
      </c>
      <c r="Q1170" t="str" cm="1">
        <f t="array" ref="Q1170">_xlfn.IFS(AND(18&lt;=F1170,F1170&lt;=22),"Student",AND(23&lt;=F1170,F1170&lt;=30),"Early Career",AND(31&lt;=F1170,F1170&lt;=40),"Mid Career",TRUE,"Senior")</f>
        <v>Senior</v>
      </c>
      <c r="R1170" t="str" cm="1">
        <f t="array" ref="R1170">_xlfn.IFS(AND(0&lt;=J1170+K1170,J1170+K1170&lt;=5),"Low",AND(5&lt;=J1170+K1170,J1170+K1170&lt;=15),"Medium",TRUE,"High")</f>
        <v>High</v>
      </c>
    </row>
    <row r="1171" spans="1:18" x14ac:dyDescent="0.3">
      <c r="A1171" s="3" t="s">
        <v>4604</v>
      </c>
      <c r="B1171" s="5" t="str">
        <f>PROPER(online_course_student_data_1!B1171)</f>
        <v>Caroline Powell</v>
      </c>
      <c r="C1171" t="s">
        <v>4606</v>
      </c>
      <c r="D1171" s="5" t="s">
        <v>91</v>
      </c>
      <c r="E1171" s="5" t="s">
        <v>48</v>
      </c>
      <c r="F1171" s="6">
        <f>IF(OR(ISBLANK(online_course_student_data_1!F1171),online_course_student_data_1!F1171=0),FLOOR(AVERAGE(online_course_student_data_1!F:F),1),online_course_student_data_1!F1171)</f>
        <v>15</v>
      </c>
      <c r="G1171" s="1">
        <v>45750</v>
      </c>
      <c r="H1171" s="5" t="s">
        <v>294</v>
      </c>
      <c r="I1171" s="5" t="s">
        <v>20</v>
      </c>
      <c r="J1171" s="6">
        <f>IF(online_course_student_data_1!J1171&lt;1,online_course_student_data_1!J1171*100,online_course_student_data_1!J1171)</f>
        <v>12</v>
      </c>
      <c r="K1171">
        <f>IF(online_course_student_data_1!K1171&gt;10,online_course_student_data_1!K1171/60,online_course_student_data_1!K1171)</f>
        <v>1.5</v>
      </c>
      <c r="L1171" t="s">
        <v>36</v>
      </c>
      <c r="M1171" s="6">
        <f>IF(OR(ISBLANK(online_course_student_data_1!M1171),online_course_student_data_1!M1171&gt;5),MEDIAN(online_course_student_data_1!M:M),online_course_student_data_1!M1171)</f>
        <v>5</v>
      </c>
      <c r="N1171" s="5" t="str">
        <f>IF(AND(Table2[[#This Row],[Completed]]="Yes",Table2[[#This Row],[Feedback_Rating]]&gt;=4),"Yes","No")</f>
        <v>No</v>
      </c>
      <c r="O1171" t="s">
        <v>4607</v>
      </c>
      <c r="P1171">
        <f>LEN(Table2[[#This Row],[Session_Attendance]])-LEN(SUBSTITUTE(Table2[[#This Row],[Session_Attendance]],",",""))+1</f>
        <v>8</v>
      </c>
      <c r="Q1171" t="str" cm="1">
        <f t="array" ref="Q1171">_xlfn.IFS(AND(18&lt;=F1171,F1171&lt;=22),"Student",AND(23&lt;=F1171,F1171&lt;=30),"Early Career",AND(31&lt;=F1171,F1171&lt;=40),"Mid Career",TRUE,"Senior")</f>
        <v>Senior</v>
      </c>
      <c r="R1171" t="str" cm="1">
        <f t="array" ref="R1171">_xlfn.IFS(AND(0&lt;=J1171+K1171,J1171+K1171&lt;=5),"Low",AND(5&lt;=J1171+K1171,J1171+K1171&lt;=15),"Medium",TRUE,"High")</f>
        <v>Medium</v>
      </c>
    </row>
    <row r="1172" spans="1:18" x14ac:dyDescent="0.3">
      <c r="A1172" s="2" t="s">
        <v>4608</v>
      </c>
      <c r="B1172" s="5" t="str">
        <f>PROPER(online_course_student_data_1!B1172)</f>
        <v>Amy Marquez</v>
      </c>
      <c r="C1172" t="s">
        <v>4610</v>
      </c>
      <c r="D1172" s="5" t="s">
        <v>17</v>
      </c>
      <c r="E1172" s="5" t="s">
        <v>26</v>
      </c>
      <c r="F1172" s="6">
        <f>IF(OR(ISBLANK(online_course_student_data_1!F1172),online_course_student_data_1!F1172=0),FLOOR(AVERAGE(online_course_student_data_1!F:F),1),online_course_student_data_1!F1172)</f>
        <v>15</v>
      </c>
      <c r="G1172" s="1">
        <v>44695</v>
      </c>
      <c r="H1172" s="5" t="s">
        <v>34</v>
      </c>
      <c r="I1172" s="5" t="s">
        <v>35</v>
      </c>
      <c r="J1172" s="6">
        <f>IF(online_course_student_data_1!J1172&lt;1,online_course_student_data_1!J1172*100,online_course_student_data_1!J1172)</f>
        <v>39</v>
      </c>
      <c r="K1172">
        <f>IF(online_course_student_data_1!K1172&gt;10,online_course_student_data_1!K1172/60,online_course_student_data_1!K1172)</f>
        <v>1</v>
      </c>
      <c r="L1172" t="s">
        <v>36</v>
      </c>
      <c r="M1172" s="6">
        <f>IF(OR(ISBLANK(online_course_student_data_1!M1172),online_course_student_data_1!M1172&gt;5),MEDIAN(online_course_student_data_1!M:M),online_course_student_data_1!M1172)</f>
        <v>5</v>
      </c>
      <c r="N1172" s="5" t="str">
        <f>IF(AND(Table2[[#This Row],[Completed]]="Yes",Table2[[#This Row],[Feedback_Rating]]&gt;=4),"Yes","No")</f>
        <v>No</v>
      </c>
      <c r="O1172" t="s">
        <v>4611</v>
      </c>
      <c r="P1172">
        <f>LEN(Table2[[#This Row],[Session_Attendance]])-LEN(SUBSTITUTE(Table2[[#This Row],[Session_Attendance]],",",""))+1</f>
        <v>1</v>
      </c>
      <c r="Q1172" t="str" cm="1">
        <f t="array" ref="Q1172">_xlfn.IFS(AND(18&lt;=F1172,F1172&lt;=22),"Student",AND(23&lt;=F1172,F1172&lt;=30),"Early Career",AND(31&lt;=F1172,F1172&lt;=40),"Mid Career",TRUE,"Senior")</f>
        <v>Senior</v>
      </c>
      <c r="R1172" t="str" cm="1">
        <f t="array" ref="R1172">_xlfn.IFS(AND(0&lt;=J1172+K1172,J1172+K1172&lt;=5),"Low",AND(5&lt;=J1172+K1172,J1172+K1172&lt;=15),"Medium",TRUE,"High")</f>
        <v>High</v>
      </c>
    </row>
    <row r="1173" spans="1:18" x14ac:dyDescent="0.3">
      <c r="A1173" s="3" t="s">
        <v>4612</v>
      </c>
      <c r="B1173" s="5" t="str">
        <f>PROPER(online_course_student_data_1!B1173)</f>
        <v>Jacob Osborn</v>
      </c>
      <c r="C1173" t="s">
        <v>4614</v>
      </c>
      <c r="D1173" s="5" t="s">
        <v>17</v>
      </c>
      <c r="E1173" s="5" t="s">
        <v>42</v>
      </c>
      <c r="F1173" s="6">
        <f>IF(OR(ISBLANK(online_course_student_data_1!F1173),online_course_student_data_1!F1173=0),FLOOR(AVERAGE(online_course_student_data_1!F:F),1),online_course_student_data_1!F1173)</f>
        <v>15</v>
      </c>
      <c r="G1173" s="1">
        <v>45316</v>
      </c>
      <c r="H1173" s="5" t="s">
        <v>49</v>
      </c>
      <c r="I1173" s="5" t="s">
        <v>35</v>
      </c>
      <c r="J1173" s="6">
        <f>IF(online_course_student_data_1!J1173&lt;1,online_course_student_data_1!J1173*100,online_course_student_data_1!J1173)</f>
        <v>52</v>
      </c>
      <c r="K1173">
        <f>IF(online_course_student_data_1!K1173&gt;10,online_course_student_data_1!K1173/60,online_course_student_data_1!K1173)</f>
        <v>2</v>
      </c>
      <c r="L1173" t="s">
        <v>29</v>
      </c>
      <c r="M1173" s="6">
        <f>IF(OR(ISBLANK(online_course_student_data_1!M1173),online_course_student_data_1!M1173&gt;5),MEDIAN(online_course_student_data_1!M:M),online_course_student_data_1!M1173)</f>
        <v>1</v>
      </c>
      <c r="N1173" s="5" t="str">
        <f>IF(AND(Table2[[#This Row],[Completed]]="Yes",Table2[[#This Row],[Feedback_Rating]]&gt;=4),"Yes","No")</f>
        <v>No</v>
      </c>
      <c r="O1173" t="s">
        <v>4615</v>
      </c>
      <c r="P1173">
        <f>LEN(Table2[[#This Row],[Session_Attendance]])-LEN(SUBSTITUTE(Table2[[#This Row],[Session_Attendance]],",",""))+1</f>
        <v>3</v>
      </c>
      <c r="Q1173" t="str" cm="1">
        <f t="array" ref="Q1173">_xlfn.IFS(AND(18&lt;=F1173,F1173&lt;=22),"Student",AND(23&lt;=F1173,F1173&lt;=30),"Early Career",AND(31&lt;=F1173,F1173&lt;=40),"Mid Career",TRUE,"Senior")</f>
        <v>Senior</v>
      </c>
      <c r="R1173" t="str" cm="1">
        <f t="array" ref="R1173">_xlfn.IFS(AND(0&lt;=J1173+K1173,J1173+K1173&lt;=5),"Low",AND(5&lt;=J1173+K1173,J1173+K1173&lt;=15),"Medium",TRUE,"High")</f>
        <v>High</v>
      </c>
    </row>
    <row r="1174" spans="1:18" x14ac:dyDescent="0.3">
      <c r="A1174" s="2" t="s">
        <v>4616</v>
      </c>
      <c r="B1174" s="5" t="str">
        <f>PROPER(online_course_student_data_1!B1174)</f>
        <v>Veronica Diaz</v>
      </c>
      <c r="C1174" t="s">
        <v>4618</v>
      </c>
      <c r="D1174" s="5" t="s">
        <v>17</v>
      </c>
      <c r="E1174" s="5" t="s">
        <v>70</v>
      </c>
      <c r="F1174" s="6">
        <f>IF(OR(ISBLANK(online_course_student_data_1!F1174),online_course_student_data_1!F1174=0),FLOOR(AVERAGE(online_course_student_data_1!F:F),1),online_course_student_data_1!F1174)</f>
        <v>15</v>
      </c>
      <c r="G1174" s="1">
        <v>45461</v>
      </c>
      <c r="H1174" s="5" t="s">
        <v>49</v>
      </c>
      <c r="I1174" s="5" t="s">
        <v>35</v>
      </c>
      <c r="J1174" s="6">
        <f>IF(online_course_student_data_1!J1174&lt;1,online_course_student_data_1!J1174*100,online_course_student_data_1!J1174)</f>
        <v>17</v>
      </c>
      <c r="K1174">
        <f>IF(online_course_student_data_1!K1174&gt;10,online_course_student_data_1!K1174/60,online_course_student_data_1!K1174)</f>
        <v>1</v>
      </c>
      <c r="L1174" t="s">
        <v>29</v>
      </c>
      <c r="M1174" s="6">
        <f>IF(OR(ISBLANK(online_course_student_data_1!M1174),online_course_student_data_1!M1174&gt;5),MEDIAN(online_course_student_data_1!M:M),online_course_student_data_1!M1174)</f>
        <v>5</v>
      </c>
      <c r="N1174" s="5" t="str">
        <f>IF(AND(Table2[[#This Row],[Completed]]="Yes",Table2[[#This Row],[Feedback_Rating]]&gt;=4),"Yes","No")</f>
        <v>Yes</v>
      </c>
      <c r="O1174" t="s">
        <v>4619</v>
      </c>
      <c r="P1174">
        <f>LEN(Table2[[#This Row],[Session_Attendance]])-LEN(SUBSTITUTE(Table2[[#This Row],[Session_Attendance]],",",""))+1</f>
        <v>3</v>
      </c>
      <c r="Q1174" t="str" cm="1">
        <f t="array" ref="Q1174">_xlfn.IFS(AND(18&lt;=F1174,F1174&lt;=22),"Student",AND(23&lt;=F1174,F1174&lt;=30),"Early Career",AND(31&lt;=F1174,F1174&lt;=40),"Mid Career",TRUE,"Senior")</f>
        <v>Senior</v>
      </c>
      <c r="R1174" t="str" cm="1">
        <f t="array" ref="R1174">_xlfn.IFS(AND(0&lt;=J1174+K1174,J1174+K1174&lt;=5),"Low",AND(5&lt;=J1174+K1174,J1174+K1174&lt;=15),"Medium",TRUE,"High")</f>
        <v>High</v>
      </c>
    </row>
    <row r="1175" spans="1:18" x14ac:dyDescent="0.3">
      <c r="A1175" s="3" t="s">
        <v>4620</v>
      </c>
      <c r="B1175" s="5" t="str">
        <f>PROPER(online_course_student_data_1!B1175)</f>
        <v>Seth Lopez</v>
      </c>
      <c r="C1175" t="s">
        <v>4622</v>
      </c>
      <c r="D1175" s="5" t="s">
        <v>17</v>
      </c>
      <c r="E1175" s="5" t="s">
        <v>26</v>
      </c>
      <c r="F1175" s="6">
        <f>IF(OR(ISBLANK(online_course_student_data_1!F1175),online_course_student_data_1!F1175=0),FLOOR(AVERAGE(online_course_student_data_1!F:F),1),online_course_student_data_1!F1175)</f>
        <v>15</v>
      </c>
      <c r="G1175" s="1">
        <v>45361</v>
      </c>
      <c r="H1175" s="5" t="s">
        <v>19</v>
      </c>
      <c r="I1175" s="5" t="s">
        <v>20</v>
      </c>
      <c r="J1175" s="6">
        <f>IF(online_course_student_data_1!J1175&lt;1,online_course_student_data_1!J1175*100,online_course_student_data_1!J1175)</f>
        <v>29</v>
      </c>
      <c r="K1175">
        <f>IF(online_course_student_data_1!K1175&gt;10,online_course_student_data_1!K1175/60,online_course_student_data_1!K1175)</f>
        <v>0.75</v>
      </c>
      <c r="L1175" t="s">
        <v>29</v>
      </c>
      <c r="M1175" s="6">
        <f>IF(OR(ISBLANK(online_course_student_data_1!M1175),online_course_student_data_1!M1175&gt;5),MEDIAN(online_course_student_data_1!M:M),online_course_student_data_1!M1175)</f>
        <v>1</v>
      </c>
      <c r="N1175" s="5" t="str">
        <f>IF(AND(Table2[[#This Row],[Completed]]="Yes",Table2[[#This Row],[Feedback_Rating]]&gt;=4),"Yes","No")</f>
        <v>No</v>
      </c>
      <c r="O1175" t="s">
        <v>4623</v>
      </c>
      <c r="P1175">
        <f>LEN(Table2[[#This Row],[Session_Attendance]])-LEN(SUBSTITUTE(Table2[[#This Row],[Session_Attendance]],",",""))+1</f>
        <v>4</v>
      </c>
      <c r="Q1175" t="str" cm="1">
        <f t="array" ref="Q1175">_xlfn.IFS(AND(18&lt;=F1175,F1175&lt;=22),"Student",AND(23&lt;=F1175,F1175&lt;=30),"Early Career",AND(31&lt;=F1175,F1175&lt;=40),"Mid Career",TRUE,"Senior")</f>
        <v>Senior</v>
      </c>
      <c r="R1175" t="str" cm="1">
        <f t="array" ref="R1175">_xlfn.IFS(AND(0&lt;=J1175+K1175,J1175+K1175&lt;=5),"Low",AND(5&lt;=J1175+K1175,J1175+K1175&lt;=15),"Medium",TRUE,"High")</f>
        <v>High</v>
      </c>
    </row>
    <row r="1176" spans="1:18" x14ac:dyDescent="0.3">
      <c r="A1176" s="2" t="s">
        <v>4624</v>
      </c>
      <c r="B1176" s="5" t="str">
        <f>PROPER(online_course_student_data_1!B1176)</f>
        <v>Tiffany David</v>
      </c>
      <c r="C1176" t="s">
        <v>4626</v>
      </c>
      <c r="D1176" s="5" t="s">
        <v>91</v>
      </c>
      <c r="E1176" s="5" t="s">
        <v>48</v>
      </c>
      <c r="F1176" s="6">
        <f>IF(OR(ISBLANK(online_course_student_data_1!F1176),online_course_student_data_1!F1176=0),FLOOR(AVERAGE(online_course_student_data_1!F:F),1),online_course_student_data_1!F1176)</f>
        <v>20</v>
      </c>
      <c r="G1176" s="1">
        <v>45622</v>
      </c>
      <c r="H1176" s="5" t="s">
        <v>34</v>
      </c>
      <c r="I1176" s="5" t="s">
        <v>35</v>
      </c>
      <c r="J1176" s="6">
        <f>IF(online_course_student_data_1!J1176&lt;1,online_course_student_data_1!J1176*100,online_course_student_data_1!J1176)</f>
        <v>53</v>
      </c>
      <c r="K1176">
        <f>IF(online_course_student_data_1!K1176&gt;10,online_course_student_data_1!K1176/60,online_course_student_data_1!K1176)</f>
        <v>1.5</v>
      </c>
      <c r="L1176" t="s">
        <v>29</v>
      </c>
      <c r="M1176" s="6">
        <f>IF(OR(ISBLANK(online_course_student_data_1!M1176),online_course_student_data_1!M1176&gt;5),MEDIAN(online_course_student_data_1!M:M),online_course_student_data_1!M1176)</f>
        <v>1</v>
      </c>
      <c r="N1176" s="5" t="str">
        <f>IF(AND(Table2[[#This Row],[Completed]]="Yes",Table2[[#This Row],[Feedback_Rating]]&gt;=4),"Yes","No")</f>
        <v>No</v>
      </c>
      <c r="O1176" t="s">
        <v>4627</v>
      </c>
      <c r="P1176">
        <f>LEN(Table2[[#This Row],[Session_Attendance]])-LEN(SUBSTITUTE(Table2[[#This Row],[Session_Attendance]],",",""))+1</f>
        <v>7</v>
      </c>
      <c r="Q1176" t="str" cm="1">
        <f t="array" ref="Q1176">_xlfn.IFS(AND(18&lt;=F1176,F1176&lt;=22),"Student",AND(23&lt;=F1176,F1176&lt;=30),"Early Career",AND(31&lt;=F1176,F1176&lt;=40),"Mid Career",TRUE,"Senior")</f>
        <v>Student</v>
      </c>
      <c r="R1176" t="str" cm="1">
        <f t="array" ref="R1176">_xlfn.IFS(AND(0&lt;=J1176+K1176,J1176+K1176&lt;=5),"Low",AND(5&lt;=J1176+K1176,J1176+K1176&lt;=15),"Medium",TRUE,"High")</f>
        <v>High</v>
      </c>
    </row>
    <row r="1177" spans="1:18" x14ac:dyDescent="0.3">
      <c r="A1177" s="3" t="s">
        <v>4628</v>
      </c>
      <c r="B1177" s="5" t="str">
        <f>PROPER(online_course_student_data_1!B1177)</f>
        <v>Cassandra Martinez</v>
      </c>
      <c r="C1177" t="s">
        <v>4630</v>
      </c>
      <c r="D1177" s="5" t="s">
        <v>17</v>
      </c>
      <c r="E1177" s="5" t="s">
        <v>70</v>
      </c>
      <c r="F1177" s="6">
        <f>IF(OR(ISBLANK(online_course_student_data_1!F1177),online_course_student_data_1!F1177=0),FLOOR(AVERAGE(online_course_student_data_1!F:F),1),online_course_student_data_1!F1177)</f>
        <v>28</v>
      </c>
      <c r="G1177" s="1">
        <v>44777</v>
      </c>
      <c r="H1177" s="5" t="s">
        <v>19</v>
      </c>
      <c r="I1177" s="5" t="s">
        <v>20</v>
      </c>
      <c r="J1177" s="6">
        <f>IF(online_course_student_data_1!J1177&lt;1,online_course_student_data_1!J1177*100,online_course_student_data_1!J1177)</f>
        <v>46</v>
      </c>
      <c r="K1177">
        <f>IF(online_course_student_data_1!K1177&gt;10,online_course_student_data_1!K1177/60,online_course_student_data_1!K1177)</f>
        <v>1.5</v>
      </c>
      <c r="L1177" t="s">
        <v>29</v>
      </c>
      <c r="M1177" s="6">
        <f>IF(OR(ISBLANK(online_course_student_data_1!M1177),online_course_student_data_1!M1177&gt;5),MEDIAN(online_course_student_data_1!M:M),online_course_student_data_1!M1177)</f>
        <v>4</v>
      </c>
      <c r="N1177" s="5" t="str">
        <f>IF(AND(Table2[[#This Row],[Completed]]="Yes",Table2[[#This Row],[Feedback_Rating]]&gt;=4),"Yes","No")</f>
        <v>Yes</v>
      </c>
      <c r="O1177" t="s">
        <v>4631</v>
      </c>
      <c r="P1177">
        <f>LEN(Table2[[#This Row],[Session_Attendance]])-LEN(SUBSTITUTE(Table2[[#This Row],[Session_Attendance]],",",""))+1</f>
        <v>8</v>
      </c>
      <c r="Q1177" t="str" cm="1">
        <f t="array" ref="Q1177">_xlfn.IFS(AND(18&lt;=F1177,F1177&lt;=22),"Student",AND(23&lt;=F1177,F1177&lt;=30),"Early Career",AND(31&lt;=F1177,F1177&lt;=40),"Mid Career",TRUE,"Senior")</f>
        <v>Early Career</v>
      </c>
      <c r="R1177" t="str" cm="1">
        <f t="array" ref="R1177">_xlfn.IFS(AND(0&lt;=J1177+K1177,J1177+K1177&lt;=5),"Low",AND(5&lt;=J1177+K1177,J1177+K1177&lt;=15),"Medium",TRUE,"High")</f>
        <v>High</v>
      </c>
    </row>
    <row r="1178" spans="1:18" x14ac:dyDescent="0.3">
      <c r="A1178" s="2" t="s">
        <v>4632</v>
      </c>
      <c r="B1178" s="5" t="str">
        <f>PROPER(online_course_student_data_1!B1178)</f>
        <v>Dominic Li</v>
      </c>
      <c r="C1178" t="s">
        <v>4634</v>
      </c>
      <c r="D1178" s="5" t="s">
        <v>17</v>
      </c>
      <c r="E1178" s="5" t="s">
        <v>70</v>
      </c>
      <c r="F1178" s="6">
        <f>IF(OR(ISBLANK(online_course_student_data_1!F1178),online_course_student_data_1!F1178=0),FLOOR(AVERAGE(online_course_student_data_1!F:F),1),online_course_student_data_1!F1178)</f>
        <v>15</v>
      </c>
      <c r="G1178" s="1">
        <v>45039</v>
      </c>
      <c r="H1178" s="5" t="s">
        <v>43</v>
      </c>
      <c r="I1178" s="5" t="s">
        <v>20</v>
      </c>
      <c r="J1178" s="6">
        <f>IF(online_course_student_data_1!J1178&lt;1,online_course_student_data_1!J1178*100,online_course_student_data_1!J1178)</f>
        <v>90</v>
      </c>
      <c r="K1178">
        <f>IF(online_course_student_data_1!K1178&gt;10,online_course_student_data_1!K1178/60,online_course_student_data_1!K1178)</f>
        <v>2</v>
      </c>
      <c r="L1178" t="s">
        <v>29</v>
      </c>
      <c r="M1178" s="6">
        <f>IF(OR(ISBLANK(online_course_student_data_1!M1178),online_course_student_data_1!M1178&gt;5),MEDIAN(online_course_student_data_1!M:M),online_course_student_data_1!M1178)</f>
        <v>2</v>
      </c>
      <c r="N1178" s="5" t="str">
        <f>IF(AND(Table2[[#This Row],[Completed]]="Yes",Table2[[#This Row],[Feedback_Rating]]&gt;=4),"Yes","No")</f>
        <v>No</v>
      </c>
      <c r="O1178" t="s">
        <v>4635</v>
      </c>
      <c r="P1178">
        <f>LEN(Table2[[#This Row],[Session_Attendance]])-LEN(SUBSTITUTE(Table2[[#This Row],[Session_Attendance]],",",""))+1</f>
        <v>1</v>
      </c>
      <c r="Q1178" t="str" cm="1">
        <f t="array" ref="Q1178">_xlfn.IFS(AND(18&lt;=F1178,F1178&lt;=22),"Student",AND(23&lt;=F1178,F1178&lt;=30),"Early Career",AND(31&lt;=F1178,F1178&lt;=40),"Mid Career",TRUE,"Senior")</f>
        <v>Senior</v>
      </c>
      <c r="R1178" t="str" cm="1">
        <f t="array" ref="R1178">_xlfn.IFS(AND(0&lt;=J1178+K1178,J1178+K1178&lt;=5),"Low",AND(5&lt;=J1178+K1178,J1178+K1178&lt;=15),"Medium",TRUE,"High")</f>
        <v>High</v>
      </c>
    </row>
    <row r="1179" spans="1:18" x14ac:dyDescent="0.3">
      <c r="A1179" s="3" t="s">
        <v>4636</v>
      </c>
      <c r="B1179" s="5" t="str">
        <f>PROPER(online_course_student_data_1!B1179)</f>
        <v>Christopher Rodriguez</v>
      </c>
      <c r="C1179" t="s">
        <v>4638</v>
      </c>
      <c r="D1179" s="5" t="s">
        <v>17</v>
      </c>
      <c r="E1179" s="5" t="s">
        <v>26</v>
      </c>
      <c r="F1179" s="6">
        <f>IF(OR(ISBLANK(online_course_student_data_1!F1179),online_course_student_data_1!F1179=0),FLOOR(AVERAGE(online_course_student_data_1!F:F),1),online_course_student_data_1!F1179)</f>
        <v>15</v>
      </c>
      <c r="G1179" s="1">
        <v>45228</v>
      </c>
      <c r="H1179" s="5" t="s">
        <v>27</v>
      </c>
      <c r="I1179" s="5" t="s">
        <v>28</v>
      </c>
      <c r="J1179" s="6">
        <f>IF(online_course_student_data_1!J1179&lt;1,online_course_student_data_1!J1179*100,online_course_student_data_1!J1179)</f>
        <v>7.0000000000000009</v>
      </c>
      <c r="K1179">
        <f>IF(online_course_student_data_1!K1179&gt;10,online_course_student_data_1!K1179/60,online_course_student_data_1!K1179)</f>
        <v>2</v>
      </c>
      <c r="L1179" t="s">
        <v>29</v>
      </c>
      <c r="M1179" s="6">
        <f>IF(OR(ISBLANK(online_course_student_data_1!M1179),online_course_student_data_1!M1179&gt;5),MEDIAN(online_course_student_data_1!M:M),online_course_student_data_1!M1179)</f>
        <v>4</v>
      </c>
      <c r="N1179" s="5" t="str">
        <f>IF(AND(Table2[[#This Row],[Completed]]="Yes",Table2[[#This Row],[Feedback_Rating]]&gt;=4),"Yes","No")</f>
        <v>Yes</v>
      </c>
      <c r="O1179" t="s">
        <v>4639</v>
      </c>
      <c r="P1179">
        <f>LEN(Table2[[#This Row],[Session_Attendance]])-LEN(SUBSTITUTE(Table2[[#This Row],[Session_Attendance]],",",""))+1</f>
        <v>4</v>
      </c>
      <c r="Q1179" t="str" cm="1">
        <f t="array" ref="Q1179">_xlfn.IFS(AND(18&lt;=F1179,F1179&lt;=22),"Student",AND(23&lt;=F1179,F1179&lt;=30),"Early Career",AND(31&lt;=F1179,F1179&lt;=40),"Mid Career",TRUE,"Senior")</f>
        <v>Senior</v>
      </c>
      <c r="R1179" t="str" cm="1">
        <f t="array" ref="R1179">_xlfn.IFS(AND(0&lt;=J1179+K1179,J1179+K1179&lt;=5),"Low",AND(5&lt;=J1179+K1179,J1179+K1179&lt;=15),"Medium",TRUE,"High")</f>
        <v>Medium</v>
      </c>
    </row>
    <row r="1180" spans="1:18" x14ac:dyDescent="0.3">
      <c r="A1180" s="2" t="s">
        <v>4640</v>
      </c>
      <c r="B1180" s="5" t="str">
        <f>PROPER(online_course_student_data_1!B1180)</f>
        <v>Jennifer Weaver</v>
      </c>
      <c r="C1180" t="s">
        <v>4642</v>
      </c>
      <c r="D1180" s="5" t="s">
        <v>17</v>
      </c>
      <c r="E1180" s="5" t="s">
        <v>26</v>
      </c>
      <c r="F1180" s="6">
        <f>IF(OR(ISBLANK(online_course_student_data_1!F1180),online_course_student_data_1!F1180=0),FLOOR(AVERAGE(online_course_student_data_1!F:F),1),online_course_student_data_1!F1180)</f>
        <v>15</v>
      </c>
      <c r="G1180" s="1">
        <v>45104</v>
      </c>
      <c r="H1180" s="5" t="s">
        <v>110</v>
      </c>
      <c r="I1180" s="5" t="s">
        <v>56</v>
      </c>
      <c r="J1180" s="6">
        <f>IF(online_course_student_data_1!J1180&lt;1,online_course_student_data_1!J1180*100,online_course_student_data_1!J1180)</f>
        <v>15</v>
      </c>
      <c r="K1180">
        <f>IF(online_course_student_data_1!K1180&gt;10,online_course_student_data_1!K1180/60,online_course_student_data_1!K1180)</f>
        <v>2</v>
      </c>
      <c r="L1180" t="s">
        <v>36</v>
      </c>
      <c r="M1180" s="6">
        <f>IF(OR(ISBLANK(online_course_student_data_1!M1180),online_course_student_data_1!M1180&gt;5),MEDIAN(online_course_student_data_1!M:M),online_course_student_data_1!M1180)</f>
        <v>4</v>
      </c>
      <c r="N1180" s="5" t="str">
        <f>IF(AND(Table2[[#This Row],[Completed]]="Yes",Table2[[#This Row],[Feedback_Rating]]&gt;=4),"Yes","No")</f>
        <v>No</v>
      </c>
      <c r="O1180" t="s">
        <v>4643</v>
      </c>
      <c r="P1180">
        <f>LEN(Table2[[#This Row],[Session_Attendance]])-LEN(SUBSTITUTE(Table2[[#This Row],[Session_Attendance]],",",""))+1</f>
        <v>5</v>
      </c>
      <c r="Q1180" t="str" cm="1">
        <f t="array" ref="Q1180">_xlfn.IFS(AND(18&lt;=F1180,F1180&lt;=22),"Student",AND(23&lt;=F1180,F1180&lt;=30),"Early Career",AND(31&lt;=F1180,F1180&lt;=40),"Mid Career",TRUE,"Senior")</f>
        <v>Senior</v>
      </c>
      <c r="R1180" t="str" cm="1">
        <f t="array" ref="R1180">_xlfn.IFS(AND(0&lt;=J1180+K1180,J1180+K1180&lt;=5),"Low",AND(5&lt;=J1180+K1180,J1180+K1180&lt;=15),"Medium",TRUE,"High")</f>
        <v>High</v>
      </c>
    </row>
    <row r="1181" spans="1:18" x14ac:dyDescent="0.3">
      <c r="A1181" s="3" t="s">
        <v>4644</v>
      </c>
      <c r="B1181" s="5" t="str">
        <f>PROPER(online_course_student_data_1!B1181)</f>
        <v>David Giles</v>
      </c>
      <c r="C1181" t="s">
        <v>4646</v>
      </c>
      <c r="D1181" s="5" t="s">
        <v>91</v>
      </c>
      <c r="E1181" s="5" t="s">
        <v>26</v>
      </c>
      <c r="F1181" s="6">
        <f>IF(OR(ISBLANK(online_course_student_data_1!F1181),online_course_student_data_1!F1181=0),FLOOR(AVERAGE(online_course_student_data_1!F:F),1),online_course_student_data_1!F1181)</f>
        <v>25</v>
      </c>
      <c r="G1181" s="1">
        <v>45598</v>
      </c>
      <c r="H1181" s="5" t="s">
        <v>71</v>
      </c>
      <c r="I1181" s="5" t="s">
        <v>35</v>
      </c>
      <c r="J1181" s="6">
        <f>IF(online_course_student_data_1!J1181&lt;1,online_course_student_data_1!J1181*100,online_course_student_data_1!J1181)</f>
        <v>82</v>
      </c>
      <c r="K1181">
        <f>IF(online_course_student_data_1!K1181&gt;10,online_course_student_data_1!K1181/60,online_course_student_data_1!K1181)</f>
        <v>0.75</v>
      </c>
      <c r="L1181" t="s">
        <v>36</v>
      </c>
      <c r="M1181" s="6">
        <f>IF(OR(ISBLANK(online_course_student_data_1!M1181),online_course_student_data_1!M1181&gt;5),MEDIAN(online_course_student_data_1!M:M),online_course_student_data_1!M1181)</f>
        <v>5</v>
      </c>
      <c r="N1181" s="5" t="str">
        <f>IF(AND(Table2[[#This Row],[Completed]]="Yes",Table2[[#This Row],[Feedback_Rating]]&gt;=4),"Yes","No")</f>
        <v>No</v>
      </c>
      <c r="O1181" t="s">
        <v>1207</v>
      </c>
      <c r="P1181">
        <f>LEN(Table2[[#This Row],[Session_Attendance]])-LEN(SUBSTITUTE(Table2[[#This Row],[Session_Attendance]],",",""))+1</f>
        <v>3</v>
      </c>
      <c r="Q1181" t="str" cm="1">
        <f t="array" ref="Q1181">_xlfn.IFS(AND(18&lt;=F1181,F1181&lt;=22),"Student",AND(23&lt;=F1181,F1181&lt;=30),"Early Career",AND(31&lt;=F1181,F1181&lt;=40),"Mid Career",TRUE,"Senior")</f>
        <v>Early Career</v>
      </c>
      <c r="R1181" t="str" cm="1">
        <f t="array" ref="R1181">_xlfn.IFS(AND(0&lt;=J1181+K1181,J1181+K1181&lt;=5),"Low",AND(5&lt;=J1181+K1181,J1181+K1181&lt;=15),"Medium",TRUE,"High")</f>
        <v>High</v>
      </c>
    </row>
    <row r="1182" spans="1:18" x14ac:dyDescent="0.3">
      <c r="A1182" s="2" t="s">
        <v>4647</v>
      </c>
      <c r="B1182" s="5" t="str">
        <f>PROPER(online_course_student_data_1!B1182)</f>
        <v>James Edwards</v>
      </c>
      <c r="C1182" t="s">
        <v>4649</v>
      </c>
      <c r="D1182" s="5" t="s">
        <v>17</v>
      </c>
      <c r="E1182" s="5" t="s">
        <v>26</v>
      </c>
      <c r="F1182" s="6">
        <f>IF(OR(ISBLANK(online_course_student_data_1!F1182),online_course_student_data_1!F1182=0),FLOOR(AVERAGE(online_course_student_data_1!F:F),1),online_course_student_data_1!F1182)</f>
        <v>31</v>
      </c>
      <c r="G1182" s="1">
        <v>44837</v>
      </c>
      <c r="H1182" s="5" t="s">
        <v>43</v>
      </c>
      <c r="I1182" s="5" t="s">
        <v>20</v>
      </c>
      <c r="J1182" s="6">
        <f>IF(online_course_student_data_1!J1182&lt;1,online_course_student_data_1!J1182*100,online_course_student_data_1!J1182)</f>
        <v>35</v>
      </c>
      <c r="K1182">
        <f>IF(online_course_student_data_1!K1182&gt;10,online_course_student_data_1!K1182/60,online_course_student_data_1!K1182)</f>
        <v>1.5</v>
      </c>
      <c r="L1182" t="s">
        <v>36</v>
      </c>
      <c r="M1182" s="6">
        <f>IF(OR(ISBLANK(online_course_student_data_1!M1182),online_course_student_data_1!M1182&gt;5),MEDIAN(online_course_student_data_1!M:M),online_course_student_data_1!M1182)</f>
        <v>1</v>
      </c>
      <c r="N1182" s="5" t="str">
        <f>IF(AND(Table2[[#This Row],[Completed]]="Yes",Table2[[#This Row],[Feedback_Rating]]&gt;=4),"Yes","No")</f>
        <v>No</v>
      </c>
      <c r="O1182" t="s">
        <v>4650</v>
      </c>
      <c r="P1182">
        <f>LEN(Table2[[#This Row],[Session_Attendance]])-LEN(SUBSTITUTE(Table2[[#This Row],[Session_Attendance]],",",""))+1</f>
        <v>7</v>
      </c>
      <c r="Q1182" t="str" cm="1">
        <f t="array" ref="Q1182">_xlfn.IFS(AND(18&lt;=F1182,F1182&lt;=22),"Student",AND(23&lt;=F1182,F1182&lt;=30),"Early Career",AND(31&lt;=F1182,F1182&lt;=40),"Mid Career",TRUE,"Senior")</f>
        <v>Mid Career</v>
      </c>
      <c r="R1182" t="str" cm="1">
        <f t="array" ref="R1182">_xlfn.IFS(AND(0&lt;=J1182+K1182,J1182+K1182&lt;=5),"Low",AND(5&lt;=J1182+K1182,J1182+K1182&lt;=15),"Medium",TRUE,"High")</f>
        <v>High</v>
      </c>
    </row>
    <row r="1183" spans="1:18" x14ac:dyDescent="0.3">
      <c r="A1183" s="3" t="s">
        <v>4651</v>
      </c>
      <c r="B1183" s="5" t="str">
        <f>PROPER(online_course_student_data_1!B1183)</f>
        <v>Steven Mckee</v>
      </c>
      <c r="C1183" t="s">
        <v>4653</v>
      </c>
      <c r="D1183" s="5" t="s">
        <v>17</v>
      </c>
      <c r="E1183" s="5" t="s">
        <v>85</v>
      </c>
      <c r="F1183" s="6">
        <f>IF(OR(ISBLANK(online_course_student_data_1!F1183),online_course_student_data_1!F1183=0),FLOOR(AVERAGE(online_course_student_data_1!F:F),1),online_course_student_data_1!F1183)</f>
        <v>15</v>
      </c>
      <c r="G1183" s="1">
        <v>45666</v>
      </c>
      <c r="H1183" s="5" t="s">
        <v>229</v>
      </c>
      <c r="I1183" s="5" t="s">
        <v>142</v>
      </c>
      <c r="J1183" s="6">
        <f>IF(online_course_student_data_1!J1183&lt;1,online_course_student_data_1!J1183*100,online_course_student_data_1!J1183)</f>
        <v>52</v>
      </c>
      <c r="K1183">
        <f>IF(online_course_student_data_1!K1183&gt;10,online_course_student_data_1!K1183/60,online_course_student_data_1!K1183)</f>
        <v>2</v>
      </c>
      <c r="L1183" t="s">
        <v>36</v>
      </c>
      <c r="M1183" s="6">
        <f>IF(OR(ISBLANK(online_course_student_data_1!M1183),online_course_student_data_1!M1183&gt;5),MEDIAN(online_course_student_data_1!M:M),online_course_student_data_1!M1183)</f>
        <v>4</v>
      </c>
      <c r="N1183" s="5" t="str">
        <f>IF(AND(Table2[[#This Row],[Completed]]="Yes",Table2[[#This Row],[Feedback_Rating]]&gt;=4),"Yes","No")</f>
        <v>No</v>
      </c>
      <c r="O1183" t="s">
        <v>4654</v>
      </c>
      <c r="P1183">
        <f>LEN(Table2[[#This Row],[Session_Attendance]])-LEN(SUBSTITUTE(Table2[[#This Row],[Session_Attendance]],",",""))+1</f>
        <v>2</v>
      </c>
      <c r="Q1183" t="str" cm="1">
        <f t="array" ref="Q1183">_xlfn.IFS(AND(18&lt;=F1183,F1183&lt;=22),"Student",AND(23&lt;=F1183,F1183&lt;=30),"Early Career",AND(31&lt;=F1183,F1183&lt;=40),"Mid Career",TRUE,"Senior")</f>
        <v>Senior</v>
      </c>
      <c r="R1183" t="str" cm="1">
        <f t="array" ref="R1183">_xlfn.IFS(AND(0&lt;=J1183+K1183,J1183+K1183&lt;=5),"Low",AND(5&lt;=J1183+K1183,J1183+K1183&lt;=15),"Medium",TRUE,"High")</f>
        <v>High</v>
      </c>
    </row>
    <row r="1184" spans="1:18" x14ac:dyDescent="0.3">
      <c r="A1184" s="2" t="s">
        <v>4655</v>
      </c>
      <c r="B1184" s="5" t="str">
        <f>PROPER(online_course_student_data_1!B1184)</f>
        <v>Anthony Gould</v>
      </c>
      <c r="C1184" t="s">
        <v>4733</v>
      </c>
      <c r="D1184" s="5" t="s">
        <v>17</v>
      </c>
      <c r="E1184" s="5" t="s">
        <v>48</v>
      </c>
      <c r="F1184" s="6">
        <f>IF(OR(ISBLANK(online_course_student_data_1!F1184),online_course_student_data_1!F1184=0),FLOOR(AVERAGE(online_course_student_data_1!F:F),1),online_course_student_data_1!F1184)</f>
        <v>19</v>
      </c>
      <c r="G1184" s="1">
        <v>45235</v>
      </c>
      <c r="H1184" s="5" t="s">
        <v>34</v>
      </c>
      <c r="I1184" s="5" t="s">
        <v>35</v>
      </c>
      <c r="J1184" s="6">
        <f>IF(online_course_student_data_1!J1184&lt;1,online_course_student_data_1!J1184*100,online_course_student_data_1!J1184)</f>
        <v>35</v>
      </c>
      <c r="K1184">
        <f>IF(online_course_student_data_1!K1184&gt;10,online_course_student_data_1!K1184/60,online_course_student_data_1!K1184)</f>
        <v>2</v>
      </c>
      <c r="L1184" t="s">
        <v>29</v>
      </c>
      <c r="M1184" s="6">
        <f>IF(OR(ISBLANK(online_course_student_data_1!M1184),online_course_student_data_1!M1184&gt;5),MEDIAN(online_course_student_data_1!M:M),online_course_student_data_1!M1184)</f>
        <v>4</v>
      </c>
      <c r="N1184" s="5" t="str">
        <f>IF(AND(Table2[[#This Row],[Completed]]="Yes",Table2[[#This Row],[Feedback_Rating]]&gt;=4),"Yes","No")</f>
        <v>Yes</v>
      </c>
      <c r="O1184" t="s">
        <v>4657</v>
      </c>
      <c r="P1184">
        <f>LEN(Table2[[#This Row],[Session_Attendance]])-LEN(SUBSTITUTE(Table2[[#This Row],[Session_Attendance]],",",""))+1</f>
        <v>4</v>
      </c>
      <c r="Q1184" t="str" cm="1">
        <f t="array" ref="Q1184">_xlfn.IFS(AND(18&lt;=F1184,F1184&lt;=22),"Student",AND(23&lt;=F1184,F1184&lt;=30),"Early Career",AND(31&lt;=F1184,F1184&lt;=40),"Mid Career",TRUE,"Senior")</f>
        <v>Student</v>
      </c>
      <c r="R1184" t="str" cm="1">
        <f t="array" ref="R1184">_xlfn.IFS(AND(0&lt;=J1184+K1184,J1184+K1184&lt;=5),"Low",AND(5&lt;=J1184+K1184,J1184+K1184&lt;=15),"Medium",TRUE,"High")</f>
        <v>High</v>
      </c>
    </row>
    <row r="1185" spans="1:18" x14ac:dyDescent="0.3">
      <c r="A1185" s="3" t="s">
        <v>4658</v>
      </c>
      <c r="B1185" s="5" t="str">
        <f>PROPER(online_course_student_data_1!B1185)</f>
        <v>John Hughes</v>
      </c>
      <c r="C1185" t="s">
        <v>4660</v>
      </c>
      <c r="D1185" s="5" t="s">
        <v>91</v>
      </c>
      <c r="E1185" s="5" t="s">
        <v>48</v>
      </c>
      <c r="F1185" s="6">
        <f>IF(OR(ISBLANK(online_course_student_data_1!F1185),online_course_student_data_1!F1185=0),FLOOR(AVERAGE(online_course_student_data_1!F:F),1),online_course_student_data_1!F1185)</f>
        <v>15</v>
      </c>
      <c r="G1185" s="1">
        <v>45652</v>
      </c>
      <c r="H1185" s="5" t="s">
        <v>34</v>
      </c>
      <c r="I1185" s="5" t="s">
        <v>35</v>
      </c>
      <c r="J1185" s="6">
        <f>IF(online_course_student_data_1!J1185&lt;1,online_course_student_data_1!J1185*100,online_course_student_data_1!J1185)</f>
        <v>18</v>
      </c>
      <c r="K1185">
        <f>IF(online_course_student_data_1!K1185&gt;10,online_course_student_data_1!K1185/60,online_course_student_data_1!K1185)</f>
        <v>1.5</v>
      </c>
      <c r="L1185" t="s">
        <v>36</v>
      </c>
      <c r="M1185" s="6">
        <f>IF(OR(ISBLANK(online_course_student_data_1!M1185),online_course_student_data_1!M1185&gt;5),MEDIAN(online_course_student_data_1!M:M),online_course_student_data_1!M1185)</f>
        <v>3</v>
      </c>
      <c r="N1185" s="5" t="str">
        <f>IF(AND(Table2[[#This Row],[Completed]]="Yes",Table2[[#This Row],[Feedback_Rating]]&gt;=4),"Yes","No")</f>
        <v>No</v>
      </c>
      <c r="O1185" t="s">
        <v>4661</v>
      </c>
      <c r="P1185">
        <f>LEN(Table2[[#This Row],[Session_Attendance]])-LEN(SUBSTITUTE(Table2[[#This Row],[Session_Attendance]],",",""))+1</f>
        <v>7</v>
      </c>
      <c r="Q1185" t="str" cm="1">
        <f t="array" ref="Q1185">_xlfn.IFS(AND(18&lt;=F1185,F1185&lt;=22),"Student",AND(23&lt;=F1185,F1185&lt;=30),"Early Career",AND(31&lt;=F1185,F1185&lt;=40),"Mid Career",TRUE,"Senior")</f>
        <v>Senior</v>
      </c>
      <c r="R1185" t="str" cm="1">
        <f t="array" ref="R1185">_xlfn.IFS(AND(0&lt;=J1185+K1185,J1185+K1185&lt;=5),"Low",AND(5&lt;=J1185+K1185,J1185+K1185&lt;=15),"Medium",TRUE,"High")</f>
        <v>High</v>
      </c>
    </row>
    <row r="1186" spans="1:18" x14ac:dyDescent="0.3">
      <c r="A1186" s="2" t="s">
        <v>4662</v>
      </c>
      <c r="B1186" s="5" t="str">
        <f>PROPER(online_course_student_data_1!B1186)</f>
        <v>Karen Gomez</v>
      </c>
      <c r="C1186" t="s">
        <v>4664</v>
      </c>
      <c r="D1186" s="5" t="s">
        <v>91</v>
      </c>
      <c r="E1186" s="5" t="s">
        <v>48</v>
      </c>
      <c r="F1186" s="6">
        <f>IF(OR(ISBLANK(online_course_student_data_1!F1186),online_course_student_data_1!F1186=0),FLOOR(AVERAGE(online_course_student_data_1!F:F),1),online_course_student_data_1!F1186)</f>
        <v>15</v>
      </c>
      <c r="G1186" s="1">
        <v>45514</v>
      </c>
      <c r="H1186" s="5" t="s">
        <v>49</v>
      </c>
      <c r="I1186" s="5" t="s">
        <v>35</v>
      </c>
      <c r="J1186" s="6">
        <f>IF(online_course_student_data_1!J1186&lt;1,online_course_student_data_1!J1186*100,online_course_student_data_1!J1186)</f>
        <v>35</v>
      </c>
      <c r="K1186">
        <f>IF(online_course_student_data_1!K1186&gt;10,online_course_student_data_1!K1186/60,online_course_student_data_1!K1186)</f>
        <v>2</v>
      </c>
      <c r="L1186" t="s">
        <v>29</v>
      </c>
      <c r="M1186" s="6">
        <f>IF(OR(ISBLANK(online_course_student_data_1!M1186),online_course_student_data_1!M1186&gt;5),MEDIAN(online_course_student_data_1!M:M),online_course_student_data_1!M1186)</f>
        <v>4</v>
      </c>
      <c r="N1186" s="5" t="str">
        <f>IF(AND(Table2[[#This Row],[Completed]]="Yes",Table2[[#This Row],[Feedback_Rating]]&gt;=4),"Yes","No")</f>
        <v>Yes</v>
      </c>
      <c r="O1186" t="s">
        <v>4665</v>
      </c>
      <c r="P1186">
        <f>LEN(Table2[[#This Row],[Session_Attendance]])-LEN(SUBSTITUTE(Table2[[#This Row],[Session_Attendance]],",",""))+1</f>
        <v>4</v>
      </c>
      <c r="Q1186" t="str" cm="1">
        <f t="array" ref="Q1186">_xlfn.IFS(AND(18&lt;=F1186,F1186&lt;=22),"Student",AND(23&lt;=F1186,F1186&lt;=30),"Early Career",AND(31&lt;=F1186,F1186&lt;=40),"Mid Career",TRUE,"Senior")</f>
        <v>Senior</v>
      </c>
      <c r="R1186" t="str" cm="1">
        <f t="array" ref="R1186">_xlfn.IFS(AND(0&lt;=J1186+K1186,J1186+K1186&lt;=5),"Low",AND(5&lt;=J1186+K1186,J1186+K1186&lt;=15),"Medium",TRUE,"High")</f>
        <v>High</v>
      </c>
    </row>
    <row r="1187" spans="1:18" x14ac:dyDescent="0.3">
      <c r="A1187" s="3" t="s">
        <v>4666</v>
      </c>
      <c r="B1187" s="5" t="str">
        <f>PROPER(online_course_student_data_1!B1187)</f>
        <v>Jacqueline West</v>
      </c>
      <c r="C1187" t="s">
        <v>4668</v>
      </c>
      <c r="D1187" s="5" t="s">
        <v>91</v>
      </c>
      <c r="E1187" s="5" t="s">
        <v>26</v>
      </c>
      <c r="F1187" s="6">
        <f>IF(OR(ISBLANK(online_course_student_data_1!F1187),online_course_student_data_1!F1187=0),FLOOR(AVERAGE(online_course_student_data_1!F:F),1),online_course_student_data_1!F1187)</f>
        <v>15</v>
      </c>
      <c r="G1187" s="1">
        <v>45076</v>
      </c>
      <c r="H1187" s="5" t="s">
        <v>141</v>
      </c>
      <c r="I1187" s="5" t="s">
        <v>142</v>
      </c>
      <c r="J1187" s="6">
        <f>IF(online_course_student_data_1!J1187&lt;1,online_course_student_data_1!J1187*100,online_course_student_data_1!J1187)</f>
        <v>70</v>
      </c>
      <c r="K1187">
        <f>IF(online_course_student_data_1!K1187&gt;10,online_course_student_data_1!K1187/60,online_course_student_data_1!K1187)</f>
        <v>2</v>
      </c>
      <c r="L1187" t="s">
        <v>29</v>
      </c>
      <c r="M1187" s="6">
        <f>IF(OR(ISBLANK(online_course_student_data_1!M1187),online_course_student_data_1!M1187&gt;5),MEDIAN(online_course_student_data_1!M:M),online_course_student_data_1!M1187)</f>
        <v>5</v>
      </c>
      <c r="N1187" s="5" t="str">
        <f>IF(AND(Table2[[#This Row],[Completed]]="Yes",Table2[[#This Row],[Feedback_Rating]]&gt;=4),"Yes","No")</f>
        <v>Yes</v>
      </c>
      <c r="O1187" t="s">
        <v>4669</v>
      </c>
      <c r="P1187">
        <f>LEN(Table2[[#This Row],[Session_Attendance]])-LEN(SUBSTITUTE(Table2[[#This Row],[Session_Attendance]],",",""))+1</f>
        <v>8</v>
      </c>
      <c r="Q1187" t="str" cm="1">
        <f t="array" ref="Q1187">_xlfn.IFS(AND(18&lt;=F1187,F1187&lt;=22),"Student",AND(23&lt;=F1187,F1187&lt;=30),"Early Career",AND(31&lt;=F1187,F1187&lt;=40),"Mid Career",TRUE,"Senior")</f>
        <v>Senior</v>
      </c>
      <c r="R1187" t="str" cm="1">
        <f t="array" ref="R1187">_xlfn.IFS(AND(0&lt;=J1187+K1187,J1187+K1187&lt;=5),"Low",AND(5&lt;=J1187+K1187,J1187+K1187&lt;=15),"Medium",TRUE,"High")</f>
        <v>High</v>
      </c>
    </row>
    <row r="1188" spans="1:18" x14ac:dyDescent="0.3">
      <c r="A1188" s="2" t="s">
        <v>4670</v>
      </c>
      <c r="B1188" s="5" t="str">
        <f>PROPER(online_course_student_data_1!B1188)</f>
        <v>Jeffrey Freeman</v>
      </c>
      <c r="C1188" t="s">
        <v>4672</v>
      </c>
      <c r="D1188" s="5" t="s">
        <v>17</v>
      </c>
      <c r="E1188" s="5" t="s">
        <v>26</v>
      </c>
      <c r="F1188" s="6">
        <f>IF(OR(ISBLANK(online_course_student_data_1!F1188),online_course_student_data_1!F1188=0),FLOOR(AVERAGE(online_course_student_data_1!F:F),1),online_course_student_data_1!F1188)</f>
        <v>15</v>
      </c>
      <c r="G1188" s="1">
        <v>45229</v>
      </c>
      <c r="H1188" s="5" t="s">
        <v>65</v>
      </c>
      <c r="I1188" s="5" t="s">
        <v>28</v>
      </c>
      <c r="J1188" s="6">
        <f>IF(online_course_student_data_1!J1188&lt;1,online_course_student_data_1!J1188*100,online_course_student_data_1!J1188)</f>
        <v>13</v>
      </c>
      <c r="K1188">
        <f>IF(online_course_student_data_1!K1188&gt;10,online_course_student_data_1!K1188/60,online_course_student_data_1!K1188)</f>
        <v>1.5</v>
      </c>
      <c r="L1188" t="s">
        <v>29</v>
      </c>
      <c r="M1188" s="6">
        <f>IF(OR(ISBLANK(online_course_student_data_1!M1188),online_course_student_data_1!M1188&gt;5),MEDIAN(online_course_student_data_1!M:M),online_course_student_data_1!M1188)</f>
        <v>2</v>
      </c>
      <c r="N1188" s="5" t="str">
        <f>IF(AND(Table2[[#This Row],[Completed]]="Yes",Table2[[#This Row],[Feedback_Rating]]&gt;=4),"Yes","No")</f>
        <v>No</v>
      </c>
      <c r="O1188" t="s">
        <v>4673</v>
      </c>
      <c r="P1188">
        <f>LEN(Table2[[#This Row],[Session_Attendance]])-LEN(SUBSTITUTE(Table2[[#This Row],[Session_Attendance]],",",""))+1</f>
        <v>7</v>
      </c>
      <c r="Q1188" t="str" cm="1">
        <f t="array" ref="Q1188">_xlfn.IFS(AND(18&lt;=F1188,F1188&lt;=22),"Student",AND(23&lt;=F1188,F1188&lt;=30),"Early Career",AND(31&lt;=F1188,F1188&lt;=40),"Mid Career",TRUE,"Senior")</f>
        <v>Senior</v>
      </c>
      <c r="R1188" t="str" cm="1">
        <f t="array" ref="R1188">_xlfn.IFS(AND(0&lt;=J1188+K1188,J1188+K1188&lt;=5),"Low",AND(5&lt;=J1188+K1188,J1188+K1188&lt;=15),"Medium",TRUE,"High")</f>
        <v>Medium</v>
      </c>
    </row>
    <row r="1189" spans="1:18" x14ac:dyDescent="0.3">
      <c r="A1189" s="3" t="s">
        <v>4674</v>
      </c>
      <c r="B1189" s="5" t="str">
        <f>PROPER(online_course_student_data_1!B1189)</f>
        <v>James Foster</v>
      </c>
      <c r="C1189" t="s">
        <v>4676</v>
      </c>
      <c r="D1189" s="5" t="s">
        <v>91</v>
      </c>
      <c r="E1189" s="5" t="s">
        <v>26</v>
      </c>
      <c r="F1189" s="6">
        <f>IF(OR(ISBLANK(online_course_student_data_1!F1189),online_course_student_data_1!F1189=0),FLOOR(AVERAGE(online_course_student_data_1!F:F),1),online_course_student_data_1!F1189)</f>
        <v>15</v>
      </c>
      <c r="G1189" s="1">
        <v>44881</v>
      </c>
      <c r="H1189" s="5" t="s">
        <v>141</v>
      </c>
      <c r="I1189" s="5" t="s">
        <v>142</v>
      </c>
      <c r="J1189" s="6">
        <f>IF(online_course_student_data_1!J1189&lt;1,online_course_student_data_1!J1189*100,online_course_student_data_1!J1189)</f>
        <v>2</v>
      </c>
      <c r="K1189">
        <f>IF(online_course_student_data_1!K1189&gt;10,online_course_student_data_1!K1189/60,online_course_student_data_1!K1189)</f>
        <v>0.75</v>
      </c>
      <c r="L1189" t="s">
        <v>29</v>
      </c>
      <c r="M1189" s="6">
        <f>IF(OR(ISBLANK(online_course_student_data_1!M1189),online_course_student_data_1!M1189&gt;5),MEDIAN(online_course_student_data_1!M:M),online_course_student_data_1!M1189)</f>
        <v>3</v>
      </c>
      <c r="N1189" s="5" t="str">
        <f>IF(AND(Table2[[#This Row],[Completed]]="Yes",Table2[[#This Row],[Feedback_Rating]]&gt;=4),"Yes","No")</f>
        <v>No</v>
      </c>
      <c r="O1189" t="s">
        <v>4677</v>
      </c>
      <c r="P1189">
        <f>LEN(Table2[[#This Row],[Session_Attendance]])-LEN(SUBSTITUTE(Table2[[#This Row],[Session_Attendance]],",",""))+1</f>
        <v>8</v>
      </c>
      <c r="Q1189" t="str" cm="1">
        <f t="array" ref="Q1189">_xlfn.IFS(AND(18&lt;=F1189,F1189&lt;=22),"Student",AND(23&lt;=F1189,F1189&lt;=30),"Early Career",AND(31&lt;=F1189,F1189&lt;=40),"Mid Career",TRUE,"Senior")</f>
        <v>Senior</v>
      </c>
      <c r="R1189" t="str" cm="1">
        <f t="array" ref="R1189">_xlfn.IFS(AND(0&lt;=J1189+K1189,J1189+K1189&lt;=5),"Low",AND(5&lt;=J1189+K1189,J1189+K1189&lt;=15),"Medium",TRUE,"High")</f>
        <v>Low</v>
      </c>
    </row>
    <row r="1190" spans="1:18" x14ac:dyDescent="0.3">
      <c r="A1190" s="2" t="s">
        <v>4678</v>
      </c>
      <c r="B1190" s="5" t="str">
        <f>PROPER(online_course_student_data_1!B1190)</f>
        <v>Christine Ritter Md</v>
      </c>
      <c r="C1190" t="s">
        <v>4680</v>
      </c>
      <c r="D1190" s="5" t="s">
        <v>17</v>
      </c>
      <c r="E1190" s="5" t="s">
        <v>70</v>
      </c>
      <c r="F1190" s="6">
        <f>IF(OR(ISBLANK(online_course_student_data_1!F1190),online_course_student_data_1!F1190=0),FLOOR(AVERAGE(online_course_student_data_1!F:F),1),online_course_student_data_1!F1190)</f>
        <v>15</v>
      </c>
      <c r="G1190" s="1">
        <v>44893</v>
      </c>
      <c r="H1190" s="5" t="s">
        <v>71</v>
      </c>
      <c r="I1190" s="5" t="s">
        <v>35</v>
      </c>
      <c r="J1190" s="6">
        <f>IF(online_course_student_data_1!J1190&lt;1,online_course_student_data_1!J1190*100,online_course_student_data_1!J1190)</f>
        <v>34</v>
      </c>
      <c r="K1190">
        <f>IF(online_course_student_data_1!K1190&gt;10,online_course_student_data_1!K1190/60,online_course_student_data_1!K1190)</f>
        <v>2</v>
      </c>
      <c r="L1190" t="s">
        <v>36</v>
      </c>
      <c r="M1190" s="6">
        <f>IF(OR(ISBLANK(online_course_student_data_1!M1190),online_course_student_data_1!M1190&gt;5),MEDIAN(online_course_student_data_1!M:M),online_course_student_data_1!M1190)</f>
        <v>5</v>
      </c>
      <c r="N1190" s="5" t="str">
        <f>IF(AND(Table2[[#This Row],[Completed]]="Yes",Table2[[#This Row],[Feedback_Rating]]&gt;=4),"Yes","No")</f>
        <v>No</v>
      </c>
      <c r="O1190" t="s">
        <v>4681</v>
      </c>
      <c r="P1190">
        <f>LEN(Table2[[#This Row],[Session_Attendance]])-LEN(SUBSTITUTE(Table2[[#This Row],[Session_Attendance]],",",""))+1</f>
        <v>7</v>
      </c>
      <c r="Q1190" t="str" cm="1">
        <f t="array" ref="Q1190">_xlfn.IFS(AND(18&lt;=F1190,F1190&lt;=22),"Student",AND(23&lt;=F1190,F1190&lt;=30),"Early Career",AND(31&lt;=F1190,F1190&lt;=40),"Mid Career",TRUE,"Senior")</f>
        <v>Senior</v>
      </c>
      <c r="R1190" t="str" cm="1">
        <f t="array" ref="R1190">_xlfn.IFS(AND(0&lt;=J1190+K1190,J1190+K1190&lt;=5),"Low",AND(5&lt;=J1190+K1190,J1190+K1190&lt;=15),"Medium",TRUE,"High")</f>
        <v>High</v>
      </c>
    </row>
    <row r="1191" spans="1:18" x14ac:dyDescent="0.3">
      <c r="A1191" s="3" t="s">
        <v>4682</v>
      </c>
      <c r="B1191" s="5" t="str">
        <f>PROPER(online_course_student_data_1!B1191)</f>
        <v>Lisa Krause</v>
      </c>
      <c r="C1191" t="s">
        <v>4684</v>
      </c>
      <c r="D1191" s="5" t="s">
        <v>91</v>
      </c>
      <c r="E1191" s="5" t="s">
        <v>70</v>
      </c>
      <c r="F1191" s="6">
        <f>IF(OR(ISBLANK(online_course_student_data_1!F1191),online_course_student_data_1!F1191=0),FLOOR(AVERAGE(online_course_student_data_1!F:F),1),online_course_student_data_1!F1191)</f>
        <v>15</v>
      </c>
      <c r="G1191" s="1">
        <v>44835</v>
      </c>
      <c r="H1191" s="5" t="s">
        <v>34</v>
      </c>
      <c r="I1191" s="5" t="s">
        <v>35</v>
      </c>
      <c r="J1191" s="6">
        <f>IF(online_course_student_data_1!J1191&lt;1,online_course_student_data_1!J1191*100,online_course_student_data_1!J1191)</f>
        <v>30</v>
      </c>
      <c r="K1191">
        <f>IF(online_course_student_data_1!K1191&gt;10,online_course_student_data_1!K1191/60,online_course_student_data_1!K1191)</f>
        <v>2</v>
      </c>
      <c r="L1191" t="s">
        <v>36</v>
      </c>
      <c r="M1191" s="6">
        <f>IF(OR(ISBLANK(online_course_student_data_1!M1191),online_course_student_data_1!M1191&gt;5),MEDIAN(online_course_student_data_1!M:M),online_course_student_data_1!M1191)</f>
        <v>5</v>
      </c>
      <c r="N1191" s="5" t="str">
        <f>IF(AND(Table2[[#This Row],[Completed]]="Yes",Table2[[#This Row],[Feedback_Rating]]&gt;=4),"Yes","No")</f>
        <v>No</v>
      </c>
      <c r="O1191" t="s">
        <v>4685</v>
      </c>
      <c r="P1191">
        <f>LEN(Table2[[#This Row],[Session_Attendance]])-LEN(SUBSTITUTE(Table2[[#This Row],[Session_Attendance]],",",""))+1</f>
        <v>6</v>
      </c>
      <c r="Q1191" t="str" cm="1">
        <f t="array" ref="Q1191">_xlfn.IFS(AND(18&lt;=F1191,F1191&lt;=22),"Student",AND(23&lt;=F1191,F1191&lt;=30),"Early Career",AND(31&lt;=F1191,F1191&lt;=40),"Mid Career",TRUE,"Senior")</f>
        <v>Senior</v>
      </c>
      <c r="R1191" t="str" cm="1">
        <f t="array" ref="R1191">_xlfn.IFS(AND(0&lt;=J1191+K1191,J1191+K1191&lt;=5),"Low",AND(5&lt;=J1191+K1191,J1191+K1191&lt;=15),"Medium",TRUE,"High")</f>
        <v>High</v>
      </c>
    </row>
    <row r="1192" spans="1:18" x14ac:dyDescent="0.3">
      <c r="A1192" s="2" t="s">
        <v>4686</v>
      </c>
      <c r="B1192" s="5" t="str">
        <f>PROPER(online_course_student_data_1!B1192)</f>
        <v>Michelle Meyer</v>
      </c>
      <c r="C1192" t="s">
        <v>4688</v>
      </c>
      <c r="D1192" s="5" t="s">
        <v>17</v>
      </c>
      <c r="E1192" s="5" t="s">
        <v>48</v>
      </c>
      <c r="F1192" s="6">
        <f>IF(OR(ISBLANK(online_course_student_data_1!F1192),online_course_student_data_1!F1192=0),FLOOR(AVERAGE(online_course_student_data_1!F:F),1),online_course_student_data_1!F1192)</f>
        <v>15</v>
      </c>
      <c r="G1192" s="1">
        <v>45690</v>
      </c>
      <c r="H1192" s="5" t="s">
        <v>152</v>
      </c>
      <c r="I1192" s="5" t="s">
        <v>56</v>
      </c>
      <c r="J1192" s="6">
        <f>IF(online_course_student_data_1!J1192&lt;1,online_course_student_data_1!J1192*100,online_course_student_data_1!J1192)</f>
        <v>94</v>
      </c>
      <c r="K1192">
        <f>IF(online_course_student_data_1!K1192&gt;10,online_course_student_data_1!K1192/60,online_course_student_data_1!K1192)</f>
        <v>2</v>
      </c>
      <c r="L1192" t="s">
        <v>29</v>
      </c>
      <c r="M1192" s="6">
        <f>IF(OR(ISBLANK(online_course_student_data_1!M1192),online_course_student_data_1!M1192&gt;5),MEDIAN(online_course_student_data_1!M:M),online_course_student_data_1!M1192)</f>
        <v>1</v>
      </c>
      <c r="N1192" s="5" t="str">
        <f>IF(AND(Table2[[#This Row],[Completed]]="Yes",Table2[[#This Row],[Feedback_Rating]]&gt;=4),"Yes","No")</f>
        <v>No</v>
      </c>
      <c r="O1192" t="s">
        <v>4689</v>
      </c>
      <c r="P1192">
        <f>LEN(Table2[[#This Row],[Session_Attendance]])-LEN(SUBSTITUTE(Table2[[#This Row],[Session_Attendance]],",",""))+1</f>
        <v>4</v>
      </c>
      <c r="Q1192" t="str" cm="1">
        <f t="array" ref="Q1192">_xlfn.IFS(AND(18&lt;=F1192,F1192&lt;=22),"Student",AND(23&lt;=F1192,F1192&lt;=30),"Early Career",AND(31&lt;=F1192,F1192&lt;=40),"Mid Career",TRUE,"Senior")</f>
        <v>Senior</v>
      </c>
      <c r="R1192" t="str" cm="1">
        <f t="array" ref="R1192">_xlfn.IFS(AND(0&lt;=J1192+K1192,J1192+K1192&lt;=5),"Low",AND(5&lt;=J1192+K1192,J1192+K1192&lt;=15),"Medium",TRUE,"High")</f>
        <v>High</v>
      </c>
    </row>
    <row r="1193" spans="1:18" x14ac:dyDescent="0.3">
      <c r="A1193" s="3" t="s">
        <v>4690</v>
      </c>
      <c r="B1193" s="5" t="str">
        <f>PROPER(online_course_student_data_1!B1193)</f>
        <v>Dr. Jared Crane Md</v>
      </c>
      <c r="C1193" t="s">
        <v>4692</v>
      </c>
      <c r="D1193" s="5" t="s">
        <v>17</v>
      </c>
      <c r="E1193" s="5" t="s">
        <v>85</v>
      </c>
      <c r="F1193" s="6">
        <f>IF(OR(ISBLANK(online_course_student_data_1!F1193),online_course_student_data_1!F1193=0),FLOOR(AVERAGE(online_course_student_data_1!F:F),1),online_course_student_data_1!F1193)</f>
        <v>15</v>
      </c>
      <c r="G1193" s="1">
        <v>45080</v>
      </c>
      <c r="H1193" s="5" t="s">
        <v>19</v>
      </c>
      <c r="I1193" s="5" t="s">
        <v>20</v>
      </c>
      <c r="J1193" s="6">
        <f>IF(online_course_student_data_1!J1193&lt;1,online_course_student_data_1!J1193*100,online_course_student_data_1!J1193)</f>
        <v>52</v>
      </c>
      <c r="K1193">
        <f>IF(online_course_student_data_1!K1193&gt;10,online_course_student_data_1!K1193/60,online_course_student_data_1!K1193)</f>
        <v>1.5</v>
      </c>
      <c r="L1193" t="s">
        <v>29</v>
      </c>
      <c r="M1193" s="6">
        <f>IF(OR(ISBLANK(online_course_student_data_1!M1193),online_course_student_data_1!M1193&gt;5),MEDIAN(online_course_student_data_1!M:M),online_course_student_data_1!M1193)</f>
        <v>1</v>
      </c>
      <c r="N1193" s="5" t="str">
        <f>IF(AND(Table2[[#This Row],[Completed]]="Yes",Table2[[#This Row],[Feedback_Rating]]&gt;=4),"Yes","No")</f>
        <v>No</v>
      </c>
      <c r="O1193" t="s">
        <v>4693</v>
      </c>
      <c r="P1193">
        <f>LEN(Table2[[#This Row],[Session_Attendance]])-LEN(SUBSTITUTE(Table2[[#This Row],[Session_Attendance]],",",""))+1</f>
        <v>5</v>
      </c>
      <c r="Q1193" t="str" cm="1">
        <f t="array" ref="Q1193">_xlfn.IFS(AND(18&lt;=F1193,F1193&lt;=22),"Student",AND(23&lt;=F1193,F1193&lt;=30),"Early Career",AND(31&lt;=F1193,F1193&lt;=40),"Mid Career",TRUE,"Senior")</f>
        <v>Senior</v>
      </c>
      <c r="R1193" t="str" cm="1">
        <f t="array" ref="R1193">_xlfn.IFS(AND(0&lt;=J1193+K1193,J1193+K1193&lt;=5),"Low",AND(5&lt;=J1193+K1193,J1193+K1193&lt;=15),"Medium",TRUE,"High")</f>
        <v>High</v>
      </c>
    </row>
    <row r="1194" spans="1:18" x14ac:dyDescent="0.3">
      <c r="A1194" s="2" t="s">
        <v>4694</v>
      </c>
      <c r="B1194" s="5" t="str">
        <f>PROPER(online_course_student_data_1!B1194)</f>
        <v>Joshua Cox</v>
      </c>
      <c r="C1194" t="s">
        <v>4696</v>
      </c>
      <c r="D1194" s="5" t="s">
        <v>91</v>
      </c>
      <c r="E1194" s="5" t="s">
        <v>26</v>
      </c>
      <c r="F1194" s="6">
        <f>IF(OR(ISBLANK(online_course_student_data_1!F1194),online_course_student_data_1!F1194=0),FLOOR(AVERAGE(online_course_student_data_1!F:F),1),online_course_student_data_1!F1194)</f>
        <v>15</v>
      </c>
      <c r="G1194" s="1">
        <v>45044</v>
      </c>
      <c r="H1194" s="5" t="s">
        <v>19</v>
      </c>
      <c r="I1194" s="5" t="s">
        <v>20</v>
      </c>
      <c r="J1194" s="6">
        <f>IF(online_course_student_data_1!J1194&lt;1,online_course_student_data_1!J1194*100,online_course_student_data_1!J1194)</f>
        <v>80</v>
      </c>
      <c r="K1194">
        <f>IF(online_course_student_data_1!K1194&gt;10,online_course_student_data_1!K1194/60,online_course_student_data_1!K1194)</f>
        <v>0.75</v>
      </c>
      <c r="L1194" t="s">
        <v>36</v>
      </c>
      <c r="M1194" s="6">
        <f>IF(OR(ISBLANK(online_course_student_data_1!M1194),online_course_student_data_1!M1194&gt;5),MEDIAN(online_course_student_data_1!M:M),online_course_student_data_1!M1194)</f>
        <v>4</v>
      </c>
      <c r="N1194" s="5" t="str">
        <f>IF(AND(Table2[[#This Row],[Completed]]="Yes",Table2[[#This Row],[Feedback_Rating]]&gt;=4),"Yes","No")</f>
        <v>No</v>
      </c>
      <c r="O1194" t="s">
        <v>4697</v>
      </c>
      <c r="P1194">
        <f>LEN(Table2[[#This Row],[Session_Attendance]])-LEN(SUBSTITUTE(Table2[[#This Row],[Session_Attendance]],",",""))+1</f>
        <v>5</v>
      </c>
      <c r="Q1194" t="str" cm="1">
        <f t="array" ref="Q1194">_xlfn.IFS(AND(18&lt;=F1194,F1194&lt;=22),"Student",AND(23&lt;=F1194,F1194&lt;=30),"Early Career",AND(31&lt;=F1194,F1194&lt;=40),"Mid Career",TRUE,"Senior")</f>
        <v>Senior</v>
      </c>
      <c r="R1194" t="str" cm="1">
        <f t="array" ref="R1194">_xlfn.IFS(AND(0&lt;=J1194+K1194,J1194+K1194&lt;=5),"Low",AND(5&lt;=J1194+K1194,J1194+K1194&lt;=15),"Medium",TRUE,"High")</f>
        <v>High</v>
      </c>
    </row>
    <row r="1195" spans="1:18" x14ac:dyDescent="0.3">
      <c r="A1195" s="3" t="s">
        <v>4698</v>
      </c>
      <c r="B1195" s="5" t="str">
        <f>PROPER(online_course_student_data_1!B1195)</f>
        <v>Andrea Edwards</v>
      </c>
      <c r="C1195" t="s">
        <v>4700</v>
      </c>
      <c r="D1195" s="5" t="s">
        <v>91</v>
      </c>
      <c r="E1195" s="5" t="s">
        <v>26</v>
      </c>
      <c r="F1195" s="6">
        <f>IF(OR(ISBLANK(online_course_student_data_1!F1195),online_course_student_data_1!F1195=0),FLOOR(AVERAGE(online_course_student_data_1!F:F),1),online_course_student_data_1!F1195)</f>
        <v>15</v>
      </c>
      <c r="G1195" s="1">
        <v>45034</v>
      </c>
      <c r="H1195" s="5" t="s">
        <v>294</v>
      </c>
      <c r="I1195" s="5" t="s">
        <v>20</v>
      </c>
      <c r="J1195" s="6">
        <f>IF(online_course_student_data_1!J1195&lt;1,online_course_student_data_1!J1195*100,online_course_student_data_1!J1195)</f>
        <v>12</v>
      </c>
      <c r="K1195">
        <f>IF(online_course_student_data_1!K1195&gt;10,online_course_student_data_1!K1195/60,online_course_student_data_1!K1195)</f>
        <v>2</v>
      </c>
      <c r="L1195" t="s">
        <v>29</v>
      </c>
      <c r="M1195" s="6">
        <f>IF(OR(ISBLANK(online_course_student_data_1!M1195),online_course_student_data_1!M1195&gt;5),MEDIAN(online_course_student_data_1!M:M),online_course_student_data_1!M1195)</f>
        <v>1</v>
      </c>
      <c r="N1195" s="5" t="str">
        <f>IF(AND(Table2[[#This Row],[Completed]]="Yes",Table2[[#This Row],[Feedback_Rating]]&gt;=4),"Yes","No")</f>
        <v>No</v>
      </c>
      <c r="O1195" t="s">
        <v>4701</v>
      </c>
      <c r="P1195">
        <f>LEN(Table2[[#This Row],[Session_Attendance]])-LEN(SUBSTITUTE(Table2[[#This Row],[Session_Attendance]],",",""))+1</f>
        <v>4</v>
      </c>
      <c r="Q1195" t="str" cm="1">
        <f t="array" ref="Q1195">_xlfn.IFS(AND(18&lt;=F1195,F1195&lt;=22),"Student",AND(23&lt;=F1195,F1195&lt;=30),"Early Career",AND(31&lt;=F1195,F1195&lt;=40),"Mid Career",TRUE,"Senior")</f>
        <v>Senior</v>
      </c>
      <c r="R1195" t="str" cm="1">
        <f t="array" ref="R1195">_xlfn.IFS(AND(0&lt;=J1195+K1195,J1195+K1195&lt;=5),"Low",AND(5&lt;=J1195+K1195,J1195+K1195&lt;=15),"Medium",TRUE,"High")</f>
        <v>Medium</v>
      </c>
    </row>
    <row r="1196" spans="1:18" x14ac:dyDescent="0.3">
      <c r="A1196" s="2" t="s">
        <v>4702</v>
      </c>
      <c r="B1196" s="5" t="str">
        <f>PROPER(online_course_student_data_1!B1196)</f>
        <v>Katherine Mullen</v>
      </c>
      <c r="C1196" t="s">
        <v>4704</v>
      </c>
      <c r="D1196" s="5" t="s">
        <v>91</v>
      </c>
      <c r="E1196" s="5" t="s">
        <v>48</v>
      </c>
      <c r="F1196" s="6">
        <f>IF(OR(ISBLANK(online_course_student_data_1!F1196),online_course_student_data_1!F1196=0),FLOOR(AVERAGE(online_course_student_data_1!F:F),1),online_course_student_data_1!F1196)</f>
        <v>15</v>
      </c>
      <c r="G1196" s="1">
        <v>45233</v>
      </c>
      <c r="H1196" s="5" t="s">
        <v>110</v>
      </c>
      <c r="I1196" s="5" t="s">
        <v>56</v>
      </c>
      <c r="J1196" s="6">
        <f>IF(online_course_student_data_1!J1196&lt;1,online_course_student_data_1!J1196*100,online_course_student_data_1!J1196)</f>
        <v>80</v>
      </c>
      <c r="K1196">
        <f>IF(online_course_student_data_1!K1196&gt;10,online_course_student_data_1!K1196/60,online_course_student_data_1!K1196)</f>
        <v>1.5</v>
      </c>
      <c r="L1196" t="s">
        <v>36</v>
      </c>
      <c r="M1196" s="6">
        <f>IF(OR(ISBLANK(online_course_student_data_1!M1196),online_course_student_data_1!M1196&gt;5),MEDIAN(online_course_student_data_1!M:M),online_course_student_data_1!M1196)</f>
        <v>5</v>
      </c>
      <c r="N1196" s="5" t="str">
        <f>IF(AND(Table2[[#This Row],[Completed]]="Yes",Table2[[#This Row],[Feedback_Rating]]&gt;=4),"Yes","No")</f>
        <v>No</v>
      </c>
      <c r="O1196" t="s">
        <v>4705</v>
      </c>
      <c r="P1196">
        <f>LEN(Table2[[#This Row],[Session_Attendance]])-LEN(SUBSTITUTE(Table2[[#This Row],[Session_Attendance]],",",""))+1</f>
        <v>3</v>
      </c>
      <c r="Q1196" t="str" cm="1">
        <f t="array" ref="Q1196">_xlfn.IFS(AND(18&lt;=F1196,F1196&lt;=22),"Student",AND(23&lt;=F1196,F1196&lt;=30),"Early Career",AND(31&lt;=F1196,F1196&lt;=40),"Mid Career",TRUE,"Senior")</f>
        <v>Senior</v>
      </c>
      <c r="R1196" t="str" cm="1">
        <f t="array" ref="R1196">_xlfn.IFS(AND(0&lt;=J1196+K1196,J1196+K1196&lt;=5),"Low",AND(5&lt;=J1196+K1196,J1196+K1196&lt;=15),"Medium",TRUE,"High")</f>
        <v>High</v>
      </c>
    </row>
    <row r="1197" spans="1:18" x14ac:dyDescent="0.3">
      <c r="A1197" s="3" t="s">
        <v>4706</v>
      </c>
      <c r="B1197" s="5" t="str">
        <f>PROPER(online_course_student_data_1!B1197)</f>
        <v>Ashlee Miller</v>
      </c>
      <c r="C1197" t="s">
        <v>4708</v>
      </c>
      <c r="D1197" s="5" t="s">
        <v>91</v>
      </c>
      <c r="E1197" s="5" t="s">
        <v>70</v>
      </c>
      <c r="F1197" s="6">
        <f>IF(OR(ISBLANK(online_course_student_data_1!F1197),online_course_student_data_1!F1197=0),FLOOR(AVERAGE(online_course_student_data_1!F:F),1),online_course_student_data_1!F1197)</f>
        <v>15</v>
      </c>
      <c r="G1197" s="1">
        <v>44905</v>
      </c>
      <c r="H1197" s="5" t="s">
        <v>229</v>
      </c>
      <c r="I1197" s="5" t="s">
        <v>142</v>
      </c>
      <c r="J1197" s="6">
        <f>IF(online_course_student_data_1!J1197&lt;1,online_course_student_data_1!J1197*100,online_course_student_data_1!J1197)</f>
        <v>7.0000000000000009</v>
      </c>
      <c r="K1197">
        <f>IF(online_course_student_data_1!K1197&gt;10,online_course_student_data_1!K1197/60,online_course_student_data_1!K1197)</f>
        <v>1.5</v>
      </c>
      <c r="L1197" t="s">
        <v>36</v>
      </c>
      <c r="M1197" s="6">
        <f>IF(OR(ISBLANK(online_course_student_data_1!M1197),online_course_student_data_1!M1197&gt;5),MEDIAN(online_course_student_data_1!M:M),online_course_student_data_1!M1197)</f>
        <v>4</v>
      </c>
      <c r="N1197" s="5" t="str">
        <f>IF(AND(Table2[[#This Row],[Completed]]="Yes",Table2[[#This Row],[Feedback_Rating]]&gt;=4),"Yes","No")</f>
        <v>No</v>
      </c>
      <c r="O1197" t="s">
        <v>4709</v>
      </c>
      <c r="P1197">
        <f>LEN(Table2[[#This Row],[Session_Attendance]])-LEN(SUBSTITUTE(Table2[[#This Row],[Session_Attendance]],",",""))+1</f>
        <v>4</v>
      </c>
      <c r="Q1197" t="str" cm="1">
        <f t="array" ref="Q1197">_xlfn.IFS(AND(18&lt;=F1197,F1197&lt;=22),"Student",AND(23&lt;=F1197,F1197&lt;=30),"Early Career",AND(31&lt;=F1197,F1197&lt;=40),"Mid Career",TRUE,"Senior")</f>
        <v>Senior</v>
      </c>
      <c r="R1197" t="str" cm="1">
        <f t="array" ref="R1197">_xlfn.IFS(AND(0&lt;=J1197+K1197,J1197+K1197&lt;=5),"Low",AND(5&lt;=J1197+K1197,J1197+K1197&lt;=15),"Medium",TRUE,"High")</f>
        <v>Medium</v>
      </c>
    </row>
    <row r="1198" spans="1:18" x14ac:dyDescent="0.3">
      <c r="A1198" s="2" t="s">
        <v>4710</v>
      </c>
      <c r="B1198" s="5" t="str">
        <f>PROPER(online_course_student_data_1!B1198)</f>
        <v>William Richardson</v>
      </c>
      <c r="C1198" t="s">
        <v>4712</v>
      </c>
      <c r="D1198" s="5" t="s">
        <v>91</v>
      </c>
      <c r="E1198" s="5" t="s">
        <v>26</v>
      </c>
      <c r="F1198" s="6">
        <f>IF(OR(ISBLANK(online_course_student_data_1!F1198),online_course_student_data_1!F1198=0),FLOOR(AVERAGE(online_course_student_data_1!F:F),1),online_course_student_data_1!F1198)</f>
        <v>15</v>
      </c>
      <c r="G1198" s="1">
        <v>44737</v>
      </c>
      <c r="H1198" s="5" t="s">
        <v>71</v>
      </c>
      <c r="I1198" s="5" t="s">
        <v>35</v>
      </c>
      <c r="J1198" s="6">
        <f>IF(online_course_student_data_1!J1198&lt;1,online_course_student_data_1!J1198*100,online_course_student_data_1!J1198)</f>
        <v>20</v>
      </c>
      <c r="K1198">
        <f>IF(online_course_student_data_1!K1198&gt;10,online_course_student_data_1!K1198/60,online_course_student_data_1!K1198)</f>
        <v>1.5</v>
      </c>
      <c r="L1198" t="s">
        <v>36</v>
      </c>
      <c r="M1198" s="6">
        <f>IF(OR(ISBLANK(online_course_student_data_1!M1198),online_course_student_data_1!M1198&gt;5),MEDIAN(online_course_student_data_1!M:M),online_course_student_data_1!M1198)</f>
        <v>4</v>
      </c>
      <c r="N1198" s="5" t="str">
        <f>IF(AND(Table2[[#This Row],[Completed]]="Yes",Table2[[#This Row],[Feedback_Rating]]&gt;=4),"Yes","No")</f>
        <v>No</v>
      </c>
      <c r="O1198" t="s">
        <v>4713</v>
      </c>
      <c r="P1198">
        <f>LEN(Table2[[#This Row],[Session_Attendance]])-LEN(SUBSTITUTE(Table2[[#This Row],[Session_Attendance]],",",""))+1</f>
        <v>7</v>
      </c>
      <c r="Q1198" t="str" cm="1">
        <f t="array" ref="Q1198">_xlfn.IFS(AND(18&lt;=F1198,F1198&lt;=22),"Student",AND(23&lt;=F1198,F1198&lt;=30),"Early Career",AND(31&lt;=F1198,F1198&lt;=40),"Mid Career",TRUE,"Senior")</f>
        <v>Senior</v>
      </c>
      <c r="R1198" t="str" cm="1">
        <f t="array" ref="R1198">_xlfn.IFS(AND(0&lt;=J1198+K1198,J1198+K1198&lt;=5),"Low",AND(5&lt;=J1198+K1198,J1198+K1198&lt;=15),"Medium",TRUE,"High")</f>
        <v>High</v>
      </c>
    </row>
    <row r="1199" spans="1:18" x14ac:dyDescent="0.3">
      <c r="A1199" s="3" t="s">
        <v>4714</v>
      </c>
      <c r="B1199" s="5" t="str">
        <f>PROPER(online_course_student_data_1!B1199)</f>
        <v>Lisa Underwood Md</v>
      </c>
      <c r="C1199" t="s">
        <v>4716</v>
      </c>
      <c r="D1199" s="5" t="s">
        <v>91</v>
      </c>
      <c r="E1199" s="5" t="s">
        <v>42</v>
      </c>
      <c r="F1199" s="6">
        <f>IF(OR(ISBLANK(online_course_student_data_1!F1199),online_course_student_data_1!F1199=0),FLOOR(AVERAGE(online_course_student_data_1!F:F),1),online_course_student_data_1!F1199)</f>
        <v>15</v>
      </c>
      <c r="G1199" s="1">
        <v>44813</v>
      </c>
      <c r="H1199" s="5" t="s">
        <v>19</v>
      </c>
      <c r="I1199" s="5" t="s">
        <v>20</v>
      </c>
      <c r="J1199" s="6">
        <f>IF(online_course_student_data_1!J1199&lt;1,online_course_student_data_1!J1199*100,online_course_student_data_1!J1199)</f>
        <v>53</v>
      </c>
      <c r="K1199">
        <f>IF(online_course_student_data_1!K1199&gt;10,online_course_student_data_1!K1199/60,online_course_student_data_1!K1199)</f>
        <v>1.5</v>
      </c>
      <c r="L1199" t="s">
        <v>36</v>
      </c>
      <c r="M1199" s="6">
        <f>IF(OR(ISBLANK(online_course_student_data_1!M1199),online_course_student_data_1!M1199&gt;5),MEDIAN(online_course_student_data_1!M:M),online_course_student_data_1!M1199)</f>
        <v>1</v>
      </c>
      <c r="N1199" s="5" t="str">
        <f>IF(AND(Table2[[#This Row],[Completed]]="Yes",Table2[[#This Row],[Feedback_Rating]]&gt;=4),"Yes","No")</f>
        <v>No</v>
      </c>
      <c r="O1199" t="s">
        <v>4717</v>
      </c>
      <c r="P1199">
        <f>LEN(Table2[[#This Row],[Session_Attendance]])-LEN(SUBSTITUTE(Table2[[#This Row],[Session_Attendance]],",",""))+1</f>
        <v>3</v>
      </c>
      <c r="Q1199" t="str" cm="1">
        <f t="array" ref="Q1199">_xlfn.IFS(AND(18&lt;=F1199,F1199&lt;=22),"Student",AND(23&lt;=F1199,F1199&lt;=30),"Early Career",AND(31&lt;=F1199,F1199&lt;=40),"Mid Career",TRUE,"Senior")</f>
        <v>Senior</v>
      </c>
      <c r="R1199" t="str" cm="1">
        <f t="array" ref="R1199">_xlfn.IFS(AND(0&lt;=J1199+K1199,J1199+K1199&lt;=5),"Low",AND(5&lt;=J1199+K1199,J1199+K1199&lt;=15),"Medium",TRUE,"High")</f>
        <v>High</v>
      </c>
    </row>
    <row r="1200" spans="1:18" x14ac:dyDescent="0.3">
      <c r="A1200" s="2" t="s">
        <v>4718</v>
      </c>
      <c r="B1200" s="5" t="str">
        <f>PROPER(online_course_student_data_1!B1200)</f>
        <v>Joel Phelps</v>
      </c>
      <c r="C1200" t="s">
        <v>4720</v>
      </c>
      <c r="D1200" s="5" t="s">
        <v>17</v>
      </c>
      <c r="E1200" s="5" t="s">
        <v>70</v>
      </c>
      <c r="F1200" s="6">
        <f>IF(OR(ISBLANK(online_course_student_data_1!F1200),online_course_student_data_1!F1200=0),FLOOR(AVERAGE(online_course_student_data_1!F:F),1),online_course_student_data_1!F1200)</f>
        <v>15</v>
      </c>
      <c r="G1200" s="1">
        <v>45475</v>
      </c>
      <c r="H1200" s="5" t="s">
        <v>27</v>
      </c>
      <c r="I1200" s="5" t="s">
        <v>28</v>
      </c>
      <c r="J1200" s="6">
        <f>IF(online_course_student_data_1!J1200&lt;1,online_course_student_data_1!J1200*100,online_course_student_data_1!J1200)</f>
        <v>76</v>
      </c>
      <c r="K1200">
        <f>IF(online_course_student_data_1!K1200&gt;10,online_course_student_data_1!K1200/60,online_course_student_data_1!K1200)</f>
        <v>2</v>
      </c>
      <c r="L1200" t="s">
        <v>36</v>
      </c>
      <c r="M1200" s="6">
        <f>IF(OR(ISBLANK(online_course_student_data_1!M1200),online_course_student_data_1!M1200&gt;5),MEDIAN(online_course_student_data_1!M:M),online_course_student_data_1!M1200)</f>
        <v>5</v>
      </c>
      <c r="N1200" s="5" t="str">
        <f>IF(AND(Table2[[#This Row],[Completed]]="Yes",Table2[[#This Row],[Feedback_Rating]]&gt;=4),"Yes","No")</f>
        <v>No</v>
      </c>
      <c r="O1200" t="s">
        <v>4721</v>
      </c>
      <c r="P1200">
        <f>LEN(Table2[[#This Row],[Session_Attendance]])-LEN(SUBSTITUTE(Table2[[#This Row],[Session_Attendance]],",",""))+1</f>
        <v>6</v>
      </c>
      <c r="Q1200" t="str" cm="1">
        <f t="array" ref="Q1200">_xlfn.IFS(AND(18&lt;=F1200,F1200&lt;=22),"Student",AND(23&lt;=F1200,F1200&lt;=30),"Early Career",AND(31&lt;=F1200,F1200&lt;=40),"Mid Career",TRUE,"Senior")</f>
        <v>Senior</v>
      </c>
      <c r="R1200" t="str" cm="1">
        <f t="array" ref="R1200">_xlfn.IFS(AND(0&lt;=J1200+K1200,J1200+K1200&lt;=5),"Low",AND(5&lt;=J1200+K1200,J1200+K1200&lt;=15),"Medium",TRUE,"High")</f>
        <v>High</v>
      </c>
    </row>
    <row r="1201" spans="1:18" x14ac:dyDescent="0.3">
      <c r="A1201" s="3" t="s">
        <v>4722</v>
      </c>
      <c r="B1201" s="5" t="str">
        <f>PROPER(online_course_student_data_1!B1201)</f>
        <v>Elizabeth Valdez</v>
      </c>
      <c r="C1201" t="s">
        <v>4733</v>
      </c>
      <c r="D1201" s="5" t="s">
        <v>91</v>
      </c>
      <c r="E1201" s="5" t="s">
        <v>42</v>
      </c>
      <c r="F1201" s="6">
        <f>IF(OR(ISBLANK(online_course_student_data_1!F1201),online_course_student_data_1!F1201=0),FLOOR(AVERAGE(online_course_student_data_1!F:F),1),online_course_student_data_1!F1201)</f>
        <v>15</v>
      </c>
      <c r="G1201" s="1">
        <v>45737</v>
      </c>
      <c r="H1201" s="5" t="s">
        <v>49</v>
      </c>
      <c r="I1201" s="5" t="s">
        <v>35</v>
      </c>
      <c r="J1201" s="6">
        <f>IF(online_course_student_data_1!J1201&lt;1,online_course_student_data_1!J1201*100,online_course_student_data_1!J1201)</f>
        <v>93</v>
      </c>
      <c r="K1201">
        <f>IF(online_course_student_data_1!K1201&gt;10,online_course_student_data_1!K1201/60,online_course_student_data_1!K1201)</f>
        <v>0.75</v>
      </c>
      <c r="L1201" t="s">
        <v>29</v>
      </c>
      <c r="M1201" s="6">
        <f>IF(OR(ISBLANK(online_course_student_data_1!M1201),online_course_student_data_1!M1201&gt;5),MEDIAN(online_course_student_data_1!M:M),online_course_student_data_1!M1201)</f>
        <v>4</v>
      </c>
      <c r="N1201" s="5" t="str">
        <f>IF(AND(Table2[[#This Row],[Completed]]="Yes",Table2[[#This Row],[Feedback_Rating]]&gt;=4),"Yes","No")</f>
        <v>Yes</v>
      </c>
      <c r="O1201" t="s">
        <v>4724</v>
      </c>
      <c r="P1201">
        <f>LEN(Table2[[#This Row],[Session_Attendance]])-LEN(SUBSTITUTE(Table2[[#This Row],[Session_Attendance]],",",""))+1</f>
        <v>5</v>
      </c>
      <c r="Q1201" t="str" cm="1">
        <f t="array" ref="Q1201">_xlfn.IFS(AND(18&lt;=F1201,F1201&lt;=22),"Student",AND(23&lt;=F1201,F1201&lt;=30),"Early Career",AND(31&lt;=F1201,F1201&lt;=40),"Mid Career",TRUE,"Senior")</f>
        <v>Senior</v>
      </c>
      <c r="R1201" t="str" cm="1">
        <f t="array" ref="R1201">_xlfn.IFS(AND(0&lt;=J1201+K1201,J1201+K1201&lt;=5),"Low",AND(5&lt;=J1201+K1201,J1201+K1201&lt;=15),"Medium",TRUE,"High")</f>
        <v>High</v>
      </c>
    </row>
  </sheetData>
  <conditionalFormatting sqref="C1:C1048576">
    <cfRule type="duplicateValues" dxfId="1" priority="2"/>
  </conditionalFormatting>
  <conditionalFormatting sqref="N1:N1048576">
    <cfRule type="cellIs" dxfId="0" priority="1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EBF003-51C5-41BA-9BB0-1E44B8E4B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online_course_student_data_1</vt:lpstr>
      <vt:lpstr>Cleaned_online_course_student_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ev</dc:creator>
  <cp:lastModifiedBy>swetha ev</cp:lastModifiedBy>
  <dcterms:created xsi:type="dcterms:W3CDTF">2025-06-24T16:24:11Z</dcterms:created>
  <dcterms:modified xsi:type="dcterms:W3CDTF">2025-07-08T08:11:08Z</dcterms:modified>
</cp:coreProperties>
</file>