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Adike,Raparti,Battula_Project proposal\"/>
    </mc:Choice>
  </mc:AlternateContent>
  <xr:revisionPtr revIDLastSave="22" documentId="6_{5C886A33-9803-448A-A628-3B7FB3E9675F}" xr6:coauthVersionLast="36" xr6:coauthVersionMax="36" xr10:uidLastSave="{40CF284A-A704-4BEB-B6CB-13D7F0393655}"/>
  <bookViews>
    <workbookView xWindow="0" yWindow="0" windowWidth="12960" windowHeight="8424" xr2:uid="{30ABD4D5-5A9A-40C2-BFA1-7B3C20A5ADD8}"/>
  </bookViews>
  <sheets>
    <sheet name="D,I" sheetId="2" r:id="rId1"/>
    <sheet name="R" sheetId="3" r:id="rId2"/>
    <sheet name="S" sheetId="4" r:id="rId3"/>
    <sheet name="T,C" sheetId="5" r:id="rId4"/>
    <sheet name="T,A" sheetId="6" r:id="rId5"/>
  </sheets>
  <definedNames>
    <definedName name="_xlnm._FilterDatabase" localSheetId="0" hidden="1">'D,I'!$A$1:$E$1</definedName>
    <definedName name="solver_typ" localSheetId="2" hidden="1">2</definedName>
    <definedName name="solver_ver" localSheetId="2" hidden="1">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3" i="4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4" i="5"/>
  <c r="E12" i="5"/>
  <c r="E11" i="5"/>
  <c r="E10" i="5"/>
  <c r="D12" i="6"/>
  <c r="D11" i="6"/>
  <c r="D10" i="6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14" i="6"/>
  <c r="E10" i="6"/>
  <c r="E11" i="6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5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32" i="2"/>
  <c r="F47" i="3"/>
  <c r="D51" i="6"/>
  <c r="D19" i="6"/>
  <c r="F34" i="3"/>
  <c r="F19" i="3"/>
  <c r="E42" i="5"/>
  <c r="E27" i="5"/>
  <c r="F18" i="3"/>
  <c r="D46" i="6"/>
  <c r="E29" i="5"/>
  <c r="F32" i="3"/>
  <c r="E28" i="5"/>
  <c r="D22" i="6"/>
  <c r="D25" i="6"/>
  <c r="F28" i="3"/>
  <c r="F27" i="3"/>
  <c r="D27" i="6"/>
  <c r="D47" i="6"/>
  <c r="F26" i="3"/>
  <c r="D20" i="6"/>
  <c r="F20" i="3"/>
  <c r="F48" i="3"/>
  <c r="E34" i="5"/>
  <c r="E54" i="5"/>
  <c r="F36" i="3"/>
  <c r="E50" i="5"/>
  <c r="F16" i="3"/>
  <c r="D32" i="6"/>
  <c r="D16" i="6"/>
  <c r="D54" i="6"/>
  <c r="E40" i="5"/>
  <c r="D39" i="6"/>
  <c r="D36" i="6"/>
  <c r="F29" i="3"/>
  <c r="F38" i="3"/>
  <c r="E48" i="5"/>
  <c r="F49" i="3"/>
  <c r="D34" i="6"/>
  <c r="D37" i="6"/>
  <c r="E33" i="5"/>
  <c r="E55" i="5"/>
  <c r="E25" i="5"/>
  <c r="D55" i="6"/>
  <c r="F31" i="3"/>
  <c r="E51" i="5"/>
  <c r="D15" i="6"/>
  <c r="D49" i="6"/>
  <c r="E39" i="5"/>
  <c r="E37" i="5"/>
  <c r="D52" i="6"/>
  <c r="D23" i="6"/>
  <c r="E20" i="5"/>
  <c r="F40" i="3"/>
  <c r="E21" i="5"/>
  <c r="D43" i="6"/>
  <c r="E19" i="5"/>
  <c r="F37" i="3"/>
  <c r="E15" i="5"/>
  <c r="D33" i="6"/>
  <c r="F22" i="3"/>
  <c r="D29" i="6"/>
  <c r="F23" i="3"/>
  <c r="E41" i="5"/>
  <c r="F21" i="3"/>
  <c r="E46" i="5"/>
  <c r="D42" i="6"/>
  <c r="E24" i="5"/>
  <c r="E32" i="5"/>
  <c r="F15" i="3"/>
  <c r="D48" i="6"/>
  <c r="F17" i="3"/>
  <c r="D50" i="6"/>
  <c r="F50" i="3"/>
  <c r="E31" i="5"/>
  <c r="E18" i="5"/>
  <c r="F30" i="3"/>
  <c r="F53" i="3"/>
  <c r="E53" i="5"/>
  <c r="E36" i="5"/>
  <c r="D30" i="6"/>
  <c r="D14" i="6"/>
  <c r="D53" i="6"/>
  <c r="D35" i="6"/>
  <c r="D28" i="6"/>
  <c r="E14" i="5"/>
  <c r="D41" i="6"/>
  <c r="E23" i="5"/>
  <c r="D24" i="6"/>
  <c r="E22" i="5"/>
  <c r="F43" i="3"/>
  <c r="F33" i="3"/>
  <c r="F45" i="3"/>
  <c r="D38" i="6"/>
  <c r="E47" i="5"/>
  <c r="E38" i="5"/>
  <c r="F44" i="3"/>
  <c r="D44" i="6"/>
  <c r="F25" i="3"/>
  <c r="D31" i="6"/>
  <c r="E26" i="5"/>
  <c r="E44" i="5"/>
  <c r="F46" i="3"/>
  <c r="D21" i="6"/>
  <c r="E43" i="5"/>
  <c r="F41" i="3"/>
  <c r="F24" i="3"/>
  <c r="D17" i="6"/>
  <c r="E45" i="5"/>
  <c r="E16" i="5"/>
  <c r="E49" i="5"/>
  <c r="F35" i="3"/>
  <c r="F52" i="3"/>
  <c r="D45" i="6"/>
  <c r="F42" i="3"/>
  <c r="F54" i="3"/>
  <c r="E30" i="5"/>
  <c r="F39" i="3"/>
  <c r="D26" i="6"/>
  <c r="E17" i="5"/>
  <c r="D18" i="6"/>
  <c r="F51" i="3"/>
  <c r="D40" i="6"/>
  <c r="E52" i="5"/>
  <c r="E35" i="5"/>
  <c r="D42" i="4" l="1"/>
  <c r="E12" i="6"/>
  <c r="F13" i="3"/>
  <c r="F12" i="3"/>
  <c r="E35" i="6"/>
  <c r="D56" i="2"/>
  <c r="E37" i="6"/>
  <c r="D47" i="4"/>
  <c r="E51" i="2"/>
  <c r="E28" i="6"/>
  <c r="E24" i="6"/>
  <c r="E46" i="2"/>
  <c r="D43" i="2"/>
  <c r="E15" i="6"/>
  <c r="D48" i="4"/>
  <c r="D40" i="2"/>
  <c r="E34" i="2"/>
  <c r="D37" i="2"/>
  <c r="E53" i="2"/>
  <c r="E42" i="2"/>
  <c r="E26" i="6"/>
  <c r="E32" i="6"/>
  <c r="E19" i="6"/>
  <c r="E18" i="6"/>
  <c r="E36" i="6"/>
  <c r="E21" i="6"/>
  <c r="E40" i="6"/>
  <c r="D51" i="2"/>
  <c r="E54" i="2"/>
  <c r="E45" i="2"/>
  <c r="D45" i="4"/>
  <c r="D52" i="4"/>
  <c r="E30" i="6"/>
  <c r="D52" i="2"/>
  <c r="E14" i="6"/>
  <c r="E40" i="2"/>
  <c r="E38" i="2"/>
  <c r="D45" i="2"/>
  <c r="E33" i="2"/>
  <c r="D46" i="2"/>
  <c r="E56" i="2"/>
  <c r="D46" i="4"/>
  <c r="E33" i="6"/>
  <c r="E53" i="6"/>
  <c r="E22" i="6"/>
  <c r="E42" i="6"/>
  <c r="E48" i="2"/>
  <c r="E50" i="6"/>
  <c r="E52" i="6"/>
  <c r="E55" i="6"/>
  <c r="E51" i="6"/>
  <c r="D53" i="2"/>
  <c r="E23" i="6"/>
  <c r="E34" i="6"/>
  <c r="D54" i="4"/>
  <c r="E47" i="2"/>
  <c r="E31" i="6"/>
  <c r="D34" i="2"/>
  <c r="D36" i="2"/>
  <c r="E50" i="2"/>
  <c r="D51" i="4"/>
  <c r="D44" i="2"/>
  <c r="D50" i="2"/>
  <c r="D38" i="2"/>
  <c r="E44" i="2"/>
  <c r="E41" i="2"/>
  <c r="D53" i="4"/>
  <c r="E49" i="6"/>
  <c r="D49" i="2"/>
  <c r="D33" i="2"/>
  <c r="D47" i="2"/>
  <c r="D39" i="2"/>
  <c r="E43" i="2"/>
  <c r="E37" i="2"/>
  <c r="E47" i="6"/>
  <c r="D32" i="2"/>
  <c r="D55" i="4"/>
  <c r="E17" i="6"/>
  <c r="D42" i="2"/>
  <c r="E36" i="2"/>
  <c r="E35" i="2"/>
  <c r="E29" i="6"/>
  <c r="E48" i="6"/>
  <c r="E41" i="6"/>
  <c r="D49" i="4"/>
  <c r="E20" i="6"/>
  <c r="D41" i="2"/>
  <c r="E44" i="6"/>
  <c r="D48" i="2"/>
  <c r="D35" i="2"/>
  <c r="E25" i="6"/>
  <c r="E52" i="2"/>
  <c r="D55" i="2"/>
  <c r="E54" i="6"/>
  <c r="E49" i="2"/>
  <c r="E39" i="6"/>
  <c r="D54" i="2"/>
  <c r="E32" i="2"/>
  <c r="D50" i="4"/>
  <c r="E27" i="6"/>
  <c r="E45" i="6"/>
  <c r="E39" i="2"/>
  <c r="E16" i="6"/>
  <c r="E55" i="2"/>
  <c r="E46" i="6"/>
  <c r="E38" i="6"/>
  <c r="E43" i="6"/>
  <c r="E30" i="2" l="1"/>
  <c r="D30" i="2"/>
  <c r="E29" i="2" l="1"/>
  <c r="D29" i="2"/>
  <c r="E28" i="2"/>
  <c r="D28" i="2"/>
  <c r="E27" i="2"/>
  <c r="D27" i="2"/>
</calcChain>
</file>

<file path=xl/sharedStrings.xml><?xml version="1.0" encoding="utf-8"?>
<sst xmlns="http://schemas.openxmlformats.org/spreadsheetml/2006/main" count="58" uniqueCount="24">
  <si>
    <t>Sl.No</t>
  </si>
  <si>
    <t>Well_id</t>
  </si>
  <si>
    <t>Recharge percent</t>
  </si>
  <si>
    <t>83029A</t>
  </si>
  <si>
    <t>83515A</t>
  </si>
  <si>
    <t>pump_no</t>
  </si>
  <si>
    <t>D, Depth of water level (m, bgl)</t>
  </si>
  <si>
    <t>I, Impact of vadose zone (m, amsl)</t>
  </si>
  <si>
    <t>R, Recharge</t>
  </si>
  <si>
    <t>S, Soil media m_bgl</t>
  </si>
  <si>
    <t>T, Topography</t>
  </si>
  <si>
    <t>A, Aquifer media</t>
  </si>
  <si>
    <t>Average</t>
  </si>
  <si>
    <t>Minimum</t>
  </si>
  <si>
    <t>Maximum</t>
  </si>
  <si>
    <t>Standard deviation</t>
  </si>
  <si>
    <t>10% increase on mean</t>
  </si>
  <si>
    <t>10% decrease on mean</t>
  </si>
  <si>
    <t>Latitude</t>
  </si>
  <si>
    <t>Longitude</t>
  </si>
  <si>
    <t>Data missing</t>
  </si>
  <si>
    <t>Sl No</t>
  </si>
  <si>
    <t>C, Hydraulic coefficient</t>
  </si>
  <si>
    <t>Sl.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</si>
</sst>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9.75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10"/>
      <name val="Times New Roman"/>
      <family val="1"/>
    </font>
    <font>
      <b/>
      <sz val="9.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1" applyAlignment="1">
      <alignment horizontal="left" vertical="top"/>
    </xf>
    <xf numFmtId="0" fontId="1" fillId="0" borderId="0" xfId="1"/>
    <xf numFmtId="2" fontId="1" fillId="0" borderId="0" xfId="1" applyNumberFormat="1" applyAlignment="1">
      <alignment horizontal="left" vertical="top"/>
    </xf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/>
    <xf numFmtId="0" fontId="4" fillId="0" borderId="0" xfId="3"/>
    <xf numFmtId="0" fontId="2" fillId="0" borderId="0" xfId="1" quotePrefix="1" applyFont="1"/>
    <xf numFmtId="0" fontId="1" fillId="0" borderId="1" xfId="1" applyBorder="1" applyAlignment="1">
      <alignment horizontal="left" vertical="top"/>
    </xf>
    <xf numFmtId="0" fontId="6" fillId="0" borderId="0" xfId="1" applyFont="1"/>
    <xf numFmtId="0" fontId="7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7" fillId="2" borderId="1" xfId="1" applyFont="1" applyFill="1" applyBorder="1" applyAlignment="1">
      <alignment horizontal="left" vertical="top" wrapText="1"/>
    </xf>
    <xf numFmtId="0" fontId="7" fillId="2" borderId="1" xfId="2" applyFont="1" applyFill="1" applyBorder="1" applyAlignment="1">
      <alignment horizontal="left" vertical="top" wrapText="1"/>
    </xf>
    <xf numFmtId="2" fontId="7" fillId="2" borderId="1" xfId="2" applyNumberFormat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/>
    </xf>
    <xf numFmtId="0" fontId="6" fillId="2" borderId="1" xfId="2" applyFont="1" applyFill="1" applyBorder="1" applyAlignment="1">
      <alignment horizontal="left" vertical="top"/>
    </xf>
    <xf numFmtId="2" fontId="6" fillId="2" borderId="1" xfId="2" applyNumberFormat="1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7" fillId="4" borderId="1" xfId="1" applyFont="1" applyFill="1" applyBorder="1"/>
    <xf numFmtId="2" fontId="7" fillId="4" borderId="1" xfId="1" applyNumberFormat="1" applyFont="1" applyFill="1" applyBorder="1" applyAlignment="1">
      <alignment horizontal="left" vertical="top"/>
    </xf>
    <xf numFmtId="0" fontId="6" fillId="3" borderId="1" xfId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/>
    </xf>
    <xf numFmtId="0" fontId="0" fillId="0" borderId="1" xfId="0" applyBorder="1"/>
    <xf numFmtId="0" fontId="8" fillId="0" borderId="1" xfId="0" applyFont="1" applyBorder="1"/>
    <xf numFmtId="0" fontId="8" fillId="4" borderId="1" xfId="0" applyFont="1" applyFill="1" applyBorder="1"/>
    <xf numFmtId="0" fontId="8" fillId="3" borderId="1" xfId="0" applyFont="1" applyFill="1" applyBorder="1"/>
    <xf numFmtId="0" fontId="0" fillId="3" borderId="1" xfId="0" applyFill="1" applyBorder="1"/>
    <xf numFmtId="0" fontId="7" fillId="2" borderId="1" xfId="1" applyFont="1" applyFill="1" applyBorder="1" applyAlignment="1">
      <alignment horizontal="left" wrapText="1"/>
    </xf>
    <xf numFmtId="165" fontId="8" fillId="3" borderId="1" xfId="0" applyNumberFormat="1" applyFont="1" applyFill="1" applyBorder="1"/>
    <xf numFmtId="165" fontId="8" fillId="4" borderId="1" xfId="0" applyNumberFormat="1" applyFont="1" applyFill="1" applyBorder="1"/>
    <xf numFmtId="164" fontId="6" fillId="3" borderId="1" xfId="1" applyNumberFormat="1" applyFont="1" applyFill="1" applyBorder="1"/>
    <xf numFmtId="2" fontId="6" fillId="3" borderId="1" xfId="1" applyNumberFormat="1" applyFont="1" applyFill="1" applyBorder="1"/>
    <xf numFmtId="0" fontId="7" fillId="2" borderId="1" xfId="2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1" fillId="3" borderId="1" xfId="1" applyFill="1" applyBorder="1" applyAlignment="1">
      <alignment horizontal="left"/>
    </xf>
    <xf numFmtId="164" fontId="6" fillId="4" borderId="1" xfId="1" applyNumberFormat="1" applyFont="1" applyFill="1" applyBorder="1" applyAlignment="1">
      <alignment horizontal="left"/>
    </xf>
    <xf numFmtId="2" fontId="6" fillId="4" borderId="1" xfId="1" applyNumberFormat="1" applyFont="1" applyFill="1" applyBorder="1" applyAlignment="1">
      <alignment horizontal="left"/>
    </xf>
    <xf numFmtId="0" fontId="11" fillId="0" borderId="0" xfId="1" applyFont="1" applyAlignment="1">
      <alignment wrapText="1"/>
    </xf>
    <xf numFmtId="164" fontId="6" fillId="2" borderId="1" xfId="1" applyNumberFormat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wrapText="1"/>
    </xf>
    <xf numFmtId="0" fontId="10" fillId="3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7" fillId="0" borderId="1" xfId="1" applyFont="1" applyBorder="1" applyAlignment="1">
      <alignment horizontal="right"/>
    </xf>
    <xf numFmtId="0" fontId="6" fillId="3" borderId="1" xfId="1" applyFont="1" applyFill="1" applyBorder="1" applyAlignment="1">
      <alignment horizontal="right"/>
    </xf>
    <xf numFmtId="0" fontId="6" fillId="3" borderId="1" xfId="1" applyFont="1" applyFill="1" applyBorder="1" applyAlignment="1">
      <alignment horizontal="right" vertical="top"/>
    </xf>
    <xf numFmtId="0" fontId="1" fillId="3" borderId="1" xfId="1" applyFill="1" applyBorder="1" applyAlignment="1">
      <alignment horizontal="left" vertical="top"/>
    </xf>
    <xf numFmtId="0" fontId="8" fillId="0" borderId="0" xfId="1" applyFont="1"/>
    <xf numFmtId="0" fontId="9" fillId="0" borderId="0" xfId="1" applyFont="1" applyAlignment="1">
      <alignment wrapText="1"/>
    </xf>
    <xf numFmtId="0" fontId="9" fillId="2" borderId="1" xfId="1" applyFont="1" applyFill="1" applyBorder="1" applyAlignment="1">
      <alignment horizontal="left" wrapText="1"/>
    </xf>
    <xf numFmtId="0" fontId="9" fillId="2" borderId="1" xfId="1" applyFont="1" applyFill="1" applyBorder="1" applyAlignment="1">
      <alignment wrapText="1"/>
    </xf>
    <xf numFmtId="0" fontId="8" fillId="2" borderId="1" xfId="1" applyFont="1" applyFill="1" applyBorder="1" applyAlignment="1">
      <alignment horizontal="left"/>
    </xf>
    <xf numFmtId="165" fontId="8" fillId="2" borderId="1" xfId="1" applyNumberFormat="1" applyFont="1" applyFill="1" applyBorder="1"/>
    <xf numFmtId="0" fontId="8" fillId="0" borderId="1" xfId="1" applyFont="1" applyBorder="1" applyAlignment="1">
      <alignment horizontal="left"/>
    </xf>
    <xf numFmtId="0" fontId="8" fillId="4" borderId="1" xfId="1" applyFont="1" applyFill="1" applyBorder="1" applyAlignment="1">
      <alignment horizontal="left"/>
    </xf>
    <xf numFmtId="166" fontId="8" fillId="4" borderId="1" xfId="1" applyNumberFormat="1" applyFont="1" applyFill="1" applyBorder="1" applyAlignment="1">
      <alignment horizontal="left"/>
    </xf>
    <xf numFmtId="165" fontId="8" fillId="4" borderId="1" xfId="1" applyNumberFormat="1" applyFont="1" applyFill="1" applyBorder="1"/>
    <xf numFmtId="0" fontId="8" fillId="3" borderId="1" xfId="1" applyFont="1" applyFill="1" applyBorder="1" applyAlignment="1">
      <alignment horizontal="left"/>
    </xf>
    <xf numFmtId="165" fontId="8" fillId="3" borderId="1" xfId="1" applyNumberFormat="1" applyFont="1" applyFill="1" applyBorder="1"/>
    <xf numFmtId="0" fontId="9" fillId="3" borderId="1" xfId="1" applyFont="1" applyFill="1" applyBorder="1" applyAlignment="1">
      <alignment horizontal="left"/>
    </xf>
    <xf numFmtId="166" fontId="8" fillId="3" borderId="1" xfId="1" applyNumberFormat="1" applyFont="1" applyFill="1" applyBorder="1"/>
    <xf numFmtId="0" fontId="8" fillId="3" borderId="1" xfId="1" applyFont="1" applyFill="1" applyBorder="1" applyAlignment="1">
      <alignment horizontal="right"/>
    </xf>
    <xf numFmtId="0" fontId="6" fillId="0" borderId="1" xfId="1" applyFont="1" applyFill="1" applyBorder="1" applyAlignment="1">
      <alignment horizontal="right"/>
    </xf>
    <xf numFmtId="0" fontId="8" fillId="0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2" fontId="7" fillId="3" borderId="1" xfId="2" applyNumberFormat="1" applyFont="1" applyFill="1" applyBorder="1" applyAlignment="1">
      <alignment horizontal="left" vertical="top" wrapText="1"/>
    </xf>
    <xf numFmtId="0" fontId="7" fillId="2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left" wrapText="1"/>
    </xf>
    <xf numFmtId="0" fontId="9" fillId="3" borderId="1" xfId="1" applyFont="1" applyFill="1" applyBorder="1" applyAlignment="1">
      <alignment wrapText="1"/>
    </xf>
  </cellXfs>
  <cellStyles count="4">
    <cellStyle name="Hyperlink" xfId="3" builtinId="8"/>
    <cellStyle name="Normal" xfId="0" builtinId="0"/>
    <cellStyle name="Normal 2" xfId="1" xr:uid="{46B04215-AB13-4A2C-9E09-ACF2C6B6C0CC}"/>
    <cellStyle name="Style 1" xfId="2" xr:uid="{480A4784-4F64-4182-A02B-D07567BA8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203201</xdr:colOff>
      <xdr:row>5</xdr:row>
      <xdr:rowOff>8466</xdr:rowOff>
    </xdr:from>
    <xdr:to>
      <xdr:col>6</xdr:col>
      <xdr:colOff>8467</xdr:colOff>
      <xdr:row>5</xdr:row>
      <xdr:rowOff>16933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E212DF-2308-4DD2-82CB-8ACECCBA431E}"/>
            </a:ext>
          </a:extLst>
        </xdr:cNvPr>
        <xdr:cNvCxnSpPr/>
      </xdr:nvCxnSpPr>
      <xdr:spPr>
        <a:xfrm flipH="1" flipV="1">
          <a:off x="6358468" y="982133"/>
          <a:ext cx="2074332" cy="8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5</xdr:row>
      <xdr:rowOff>160866</xdr:rowOff>
    </xdr:from>
    <xdr:to>
      <xdr:col>5</xdr:col>
      <xdr:colOff>2218266</xdr:colOff>
      <xdr:row>10</xdr:row>
      <xdr:rowOff>67734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48FC6B-A84E-492D-B975-3C50E1E4BBBA}"/>
            </a:ext>
          </a:extLst>
        </xdr:cNvPr>
        <xdr:cNvSpPr txBox="1"/>
      </xdr:nvSpPr>
      <xdr:spPr>
        <a:xfrm>
          <a:off x="6536267" y="1134533"/>
          <a:ext cx="1837266" cy="8805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Original data points</a:t>
          </a:r>
        </a:p>
      </xdr:txBody>
    </xdr:sp>
    <xdr:clientData/>
  </xdr:twoCellAnchor>
  <xdr:twoCellAnchor>
    <xdr:from>
      <xdr:col>5</xdr:col>
      <xdr:colOff>177800</xdr:colOff>
      <xdr:row>42</xdr:row>
      <xdr:rowOff>186266</xdr:rowOff>
    </xdr:from>
    <xdr:to>
      <xdr:col>5</xdr:col>
      <xdr:colOff>2057400</xdr:colOff>
      <xdr:row>42</xdr:row>
      <xdr:rowOff>186266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71AABF9-E3B2-4A3A-80FA-3C235A66F937}"/>
            </a:ext>
          </a:extLst>
        </xdr:cNvPr>
        <xdr:cNvCxnSpPr/>
      </xdr:nvCxnSpPr>
      <xdr:spPr>
        <a:xfrm flipH="1">
          <a:off x="7086600" y="8170333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338667</xdr:colOff>
      <xdr:row>44</xdr:row>
      <xdr:rowOff>25400</xdr:rowOff>
    </xdr:from>
    <xdr:to>
      <xdr:col>5</xdr:col>
      <xdr:colOff>1955801</xdr:colOff>
      <xdr:row>48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32D8EE-455B-4207-A950-82A48A8E00B3}"/>
            </a:ext>
          </a:extLst>
        </xdr:cNvPr>
        <xdr:cNvSpPr txBox="1"/>
      </xdr:nvSpPr>
      <xdr:spPr>
        <a:xfrm>
          <a:off x="7247467" y="8398933"/>
          <a:ext cx="1617134" cy="88053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Generated data points</a:t>
          </a:r>
        </a:p>
      </xdr:txBody>
    </xdr:sp>
    <xdr:clientData/>
  </xdr:twoCellAnchor>
  <xdr:twoCellAnchor>
    <xdr:from>
      <xdr:col>5</xdr:col>
      <xdr:colOff>2082800</xdr:colOff>
      <xdr:row>25</xdr:row>
      <xdr:rowOff>169335</xdr:rowOff>
    </xdr:from>
    <xdr:to>
      <xdr:col>6</xdr:col>
      <xdr:colOff>1430866</xdr:colOff>
      <xdr:row>29</xdr:row>
      <xdr:rowOff>59266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840640C-E0DE-441D-84E1-C97263F1DBEB}"/>
            </a:ext>
          </a:extLst>
        </xdr:cNvPr>
        <xdr:cNvSpPr txBox="1"/>
      </xdr:nvSpPr>
      <xdr:spPr>
        <a:xfrm>
          <a:off x="6883400" y="5418668"/>
          <a:ext cx="1617133" cy="6688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Calculations based on assumptions</a:t>
          </a:r>
        </a:p>
      </xdr:txBody>
    </xdr:sp>
    <xdr:clientData/>
  </xdr:twoCellAnchor>
  <xdr:twoCellAnchor>
    <xdr:from>
      <xdr:col>5</xdr:col>
      <xdr:colOff>76200</xdr:colOff>
      <xdr:row>27</xdr:row>
      <xdr:rowOff>101599</xdr:rowOff>
    </xdr:from>
    <xdr:to>
      <xdr:col>5</xdr:col>
      <xdr:colOff>1955800</xdr:colOff>
      <xdr:row>27</xdr:row>
      <xdr:rowOff>101599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53C973-EF49-4F0E-9825-F5E00235E32D}"/>
            </a:ext>
          </a:extLst>
        </xdr:cNvPr>
        <xdr:cNvCxnSpPr/>
      </xdr:nvCxnSpPr>
      <xdr:spPr>
        <a:xfrm flipH="1">
          <a:off x="4876800" y="5740399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120073</xdr:colOff>
      <xdr:row>2</xdr:row>
      <xdr:rowOff>91594</xdr:rowOff>
    </xdr:from>
    <xdr:to>
      <xdr:col>6</xdr:col>
      <xdr:colOff>2197484</xdr:colOff>
      <xdr:row>2</xdr:row>
      <xdr:rowOff>100061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624649F-C265-44A1-95E6-C1F954F8634A}"/>
            </a:ext>
          </a:extLst>
        </xdr:cNvPr>
        <xdr:cNvCxnSpPr/>
      </xdr:nvCxnSpPr>
      <xdr:spPr>
        <a:xfrm flipH="1" flipV="1">
          <a:off x="4207164" y="763539"/>
          <a:ext cx="2077411" cy="8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270164</xdr:colOff>
      <xdr:row>3</xdr:row>
      <xdr:rowOff>15393</xdr:rowOff>
    </xdr:from>
    <xdr:to>
      <xdr:col>6</xdr:col>
      <xdr:colOff>2107430</xdr:colOff>
      <xdr:row>7</xdr:row>
      <xdr:rowOff>123152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55D690-E47F-4C5B-AF22-6E6CD6696B6D}"/>
            </a:ext>
          </a:extLst>
        </xdr:cNvPr>
        <xdr:cNvSpPr txBox="1"/>
      </xdr:nvSpPr>
      <xdr:spPr>
        <a:xfrm>
          <a:off x="4357255" y="888229"/>
          <a:ext cx="1837266" cy="91132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Original data points</a:t>
          </a:r>
        </a:p>
      </xdr:txBody>
    </xdr:sp>
    <xdr:clientData/>
  </xdr:twoCellAnchor>
  <xdr:twoCellAnchor>
    <xdr:from>
      <xdr:col>6</xdr:col>
      <xdr:colOff>122382</xdr:colOff>
      <xdr:row>25</xdr:row>
      <xdr:rowOff>56627</xdr:rowOff>
    </xdr:from>
    <xdr:to>
      <xdr:col>6</xdr:col>
      <xdr:colOff>2001982</xdr:colOff>
      <xdr:row>25</xdr:row>
      <xdr:rowOff>56627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4EADF33-113A-4665-8599-DEF54C7F6899}"/>
            </a:ext>
          </a:extLst>
        </xdr:cNvPr>
        <xdr:cNvCxnSpPr/>
      </xdr:nvCxnSpPr>
      <xdr:spPr>
        <a:xfrm flipH="1">
          <a:off x="4389582" y="5031398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222883</xdr:colOff>
      <xdr:row>25</xdr:row>
      <xdr:rowOff>162957</xdr:rowOff>
    </xdr:from>
    <xdr:to>
      <xdr:col>6</xdr:col>
      <xdr:colOff>1840017</xdr:colOff>
      <xdr:row>30</xdr:row>
      <xdr:rowOff>68613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D9222A-E439-456D-A449-4CF2D5069673}"/>
            </a:ext>
          </a:extLst>
        </xdr:cNvPr>
        <xdr:cNvSpPr txBox="1"/>
      </xdr:nvSpPr>
      <xdr:spPr>
        <a:xfrm>
          <a:off x="4490083" y="5137728"/>
          <a:ext cx="1617134" cy="88537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Generated data points</a:t>
          </a:r>
        </a:p>
      </xdr:txBody>
    </xdr:sp>
    <xdr:clientData/>
  </xdr:twoCellAnchor>
  <xdr:twoCellAnchor>
    <xdr:from>
      <xdr:col>6</xdr:col>
      <xdr:colOff>235738</xdr:colOff>
      <xdr:row>12</xdr:row>
      <xdr:rowOff>117481</xdr:rowOff>
    </xdr:from>
    <xdr:to>
      <xdr:col>6</xdr:col>
      <xdr:colOff>1849792</xdr:colOff>
      <xdr:row>13</xdr:row>
      <xdr:rowOff>494632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4B7D5-5D51-4490-BE97-9407A79BE3D3}"/>
            </a:ext>
          </a:extLst>
        </xdr:cNvPr>
        <xdr:cNvSpPr txBox="1"/>
      </xdr:nvSpPr>
      <xdr:spPr>
        <a:xfrm>
          <a:off x="5302370" y="3005060"/>
          <a:ext cx="1614054" cy="57767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Calculations based on assumptions</a:t>
          </a:r>
        </a:p>
      </xdr:txBody>
    </xdr:sp>
    <xdr:clientData/>
  </xdr:twoCellAnchor>
  <xdr:twoCellAnchor>
    <xdr:from>
      <xdr:col>6</xdr:col>
      <xdr:colOff>108527</xdr:colOff>
      <xdr:row>12</xdr:row>
      <xdr:rowOff>14622</xdr:rowOff>
    </xdr:from>
    <xdr:to>
      <xdr:col>6</xdr:col>
      <xdr:colOff>1988127</xdr:colOff>
      <xdr:row>12</xdr:row>
      <xdr:rowOff>14622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18513BF-84EF-4210-A11B-266762F50EA5}"/>
            </a:ext>
          </a:extLst>
        </xdr:cNvPr>
        <xdr:cNvCxnSpPr/>
      </xdr:nvCxnSpPr>
      <xdr:spPr>
        <a:xfrm flipH="1">
          <a:off x="4195618" y="2695477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203201</xdr:colOff>
      <xdr:row>5</xdr:row>
      <xdr:rowOff>8466</xdr:rowOff>
    </xdr:from>
    <xdr:to>
      <xdr:col>5</xdr:col>
      <xdr:colOff>8467</xdr:colOff>
      <xdr:row>5</xdr:row>
      <xdr:rowOff>16933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79E9E48-3876-4FF7-B9B5-FF55F1B20634}"/>
            </a:ext>
          </a:extLst>
        </xdr:cNvPr>
        <xdr:cNvCxnSpPr/>
      </xdr:nvCxnSpPr>
      <xdr:spPr>
        <a:xfrm flipH="1" flipV="1">
          <a:off x="4996181" y="1380066"/>
          <a:ext cx="2076026" cy="8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5</xdr:row>
      <xdr:rowOff>160866</xdr:rowOff>
    </xdr:from>
    <xdr:to>
      <xdr:col>4</xdr:col>
      <xdr:colOff>2218266</xdr:colOff>
      <xdr:row>10</xdr:row>
      <xdr:rowOff>67734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5E8B81-6280-4603-A92A-308E18A71187}"/>
            </a:ext>
          </a:extLst>
        </xdr:cNvPr>
        <xdr:cNvSpPr txBox="1"/>
      </xdr:nvSpPr>
      <xdr:spPr>
        <a:xfrm>
          <a:off x="5173980" y="1532466"/>
          <a:ext cx="1837266" cy="89746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Original data points</a:t>
          </a:r>
        </a:p>
      </xdr:txBody>
    </xdr:sp>
    <xdr:clientData/>
  </xdr:twoCellAnchor>
  <xdr:twoCellAnchor>
    <xdr:from>
      <xdr:col>4</xdr:col>
      <xdr:colOff>193040</xdr:colOff>
      <xdr:row>47</xdr:row>
      <xdr:rowOff>140546</xdr:rowOff>
    </xdr:from>
    <xdr:to>
      <xdr:col>4</xdr:col>
      <xdr:colOff>2072640</xdr:colOff>
      <xdr:row>47</xdr:row>
      <xdr:rowOff>140546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C859E24-04B7-4DC4-8E3E-B3D0D3DE703D}"/>
            </a:ext>
          </a:extLst>
        </xdr:cNvPr>
        <xdr:cNvCxnSpPr/>
      </xdr:nvCxnSpPr>
      <xdr:spPr>
        <a:xfrm flipH="1">
          <a:off x="3401060" y="9482666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209127</xdr:colOff>
      <xdr:row>48</xdr:row>
      <xdr:rowOff>124460</xdr:rowOff>
    </xdr:from>
    <xdr:to>
      <xdr:col>4</xdr:col>
      <xdr:colOff>1826261</xdr:colOff>
      <xdr:row>53</xdr:row>
      <xdr:rowOff>27940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F36C5C-BD90-4DB0-B543-4D05127894EA}"/>
            </a:ext>
          </a:extLst>
        </xdr:cNvPr>
        <xdr:cNvSpPr txBox="1"/>
      </xdr:nvSpPr>
      <xdr:spPr>
        <a:xfrm>
          <a:off x="3417147" y="9664700"/>
          <a:ext cx="1617134" cy="89408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Generated data points</a:t>
          </a:r>
        </a:p>
      </xdr:txBody>
    </xdr:sp>
    <xdr:clientData/>
  </xdr:twoCellAnchor>
  <xdr:twoCellAnchor>
    <xdr:from>
      <xdr:col>4</xdr:col>
      <xdr:colOff>2142066</xdr:colOff>
      <xdr:row>40</xdr:row>
      <xdr:rowOff>849</xdr:rowOff>
    </xdr:from>
    <xdr:to>
      <xdr:col>7</xdr:col>
      <xdr:colOff>238759</xdr:colOff>
      <xdr:row>43</xdr:row>
      <xdr:rowOff>129541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6CFC8D-A39C-4BD3-B6B1-A7CAB75ED2FD}"/>
            </a:ext>
          </a:extLst>
        </xdr:cNvPr>
        <xdr:cNvSpPr txBox="1"/>
      </xdr:nvSpPr>
      <xdr:spPr>
        <a:xfrm>
          <a:off x="5350086" y="8154249"/>
          <a:ext cx="1617133" cy="7230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Calculations based on assumptions</a:t>
          </a:r>
        </a:p>
      </xdr:txBody>
    </xdr:sp>
    <xdr:clientData/>
  </xdr:twoCellAnchor>
  <xdr:twoCellAnchor>
    <xdr:from>
      <xdr:col>4</xdr:col>
      <xdr:colOff>193040</xdr:colOff>
      <xdr:row>41</xdr:row>
      <xdr:rowOff>126152</xdr:rowOff>
    </xdr:from>
    <xdr:to>
      <xdr:col>4</xdr:col>
      <xdr:colOff>2072640</xdr:colOff>
      <xdr:row>41</xdr:row>
      <xdr:rowOff>126152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536EE19-6A57-4F9A-A57F-94819429BAFA}"/>
            </a:ext>
          </a:extLst>
        </xdr:cNvPr>
        <xdr:cNvCxnSpPr/>
      </xdr:nvCxnSpPr>
      <xdr:spPr>
        <a:xfrm flipH="1">
          <a:off x="3401060" y="8477672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149861</xdr:colOff>
      <xdr:row>1</xdr:row>
      <xdr:rowOff>107526</xdr:rowOff>
    </xdr:from>
    <xdr:to>
      <xdr:col>5</xdr:col>
      <xdr:colOff>2225887</xdr:colOff>
      <xdr:row>1</xdr:row>
      <xdr:rowOff>115993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A79DDBC-CCB7-4723-BA77-EDF2C77F7C8B}"/>
            </a:ext>
          </a:extLst>
        </xdr:cNvPr>
        <xdr:cNvCxnSpPr/>
      </xdr:nvCxnSpPr>
      <xdr:spPr>
        <a:xfrm flipH="1" flipV="1">
          <a:off x="4699001" y="572346"/>
          <a:ext cx="2076026" cy="8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243840</xdr:colOff>
      <xdr:row>2</xdr:row>
      <xdr:rowOff>61806</xdr:rowOff>
    </xdr:from>
    <xdr:to>
      <xdr:col>5</xdr:col>
      <xdr:colOff>2081106</xdr:colOff>
      <xdr:row>7</xdr:row>
      <xdr:rowOff>105834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6C1790-06C3-430E-86AB-0AE99F063D0E}"/>
            </a:ext>
          </a:extLst>
        </xdr:cNvPr>
        <xdr:cNvSpPr txBox="1"/>
      </xdr:nvSpPr>
      <xdr:spPr>
        <a:xfrm>
          <a:off x="4792980" y="686646"/>
          <a:ext cx="1837266" cy="84412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Original data points</a:t>
          </a:r>
        </a:p>
      </xdr:txBody>
    </xdr:sp>
    <xdr:clientData/>
  </xdr:twoCellAnchor>
  <xdr:twoCellAnchor>
    <xdr:from>
      <xdr:col>5</xdr:col>
      <xdr:colOff>215900</xdr:colOff>
      <xdr:row>18</xdr:row>
      <xdr:rowOff>155786</xdr:rowOff>
    </xdr:from>
    <xdr:to>
      <xdr:col>5</xdr:col>
      <xdr:colOff>2095500</xdr:colOff>
      <xdr:row>18</xdr:row>
      <xdr:rowOff>155786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2D1C39-58A3-40E0-8B9F-BCB340B3A45A}"/>
            </a:ext>
          </a:extLst>
        </xdr:cNvPr>
        <xdr:cNvCxnSpPr/>
      </xdr:nvCxnSpPr>
      <xdr:spPr>
        <a:xfrm flipH="1">
          <a:off x="4765040" y="3760046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300567</xdr:colOff>
      <xdr:row>19</xdr:row>
      <xdr:rowOff>147320</xdr:rowOff>
    </xdr:from>
    <xdr:to>
      <xdr:col>5</xdr:col>
      <xdr:colOff>1917701</xdr:colOff>
      <xdr:row>24</xdr:row>
      <xdr:rowOff>50800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A000B7-8839-4B90-A4CC-B017B8F09021}"/>
            </a:ext>
          </a:extLst>
        </xdr:cNvPr>
        <xdr:cNvSpPr txBox="1"/>
      </xdr:nvSpPr>
      <xdr:spPr>
        <a:xfrm>
          <a:off x="4849707" y="3911600"/>
          <a:ext cx="1617134" cy="70358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Generated data points</a:t>
          </a:r>
        </a:p>
      </xdr:txBody>
    </xdr:sp>
    <xdr:clientData/>
  </xdr:twoCellAnchor>
  <xdr:twoCellAnchor>
    <xdr:from>
      <xdr:col>5</xdr:col>
      <xdr:colOff>170180</xdr:colOff>
      <xdr:row>9</xdr:row>
      <xdr:rowOff>194732</xdr:rowOff>
    </xdr:from>
    <xdr:to>
      <xdr:col>5</xdr:col>
      <xdr:colOff>2049780</xdr:colOff>
      <xdr:row>9</xdr:row>
      <xdr:rowOff>194732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912424-DFAE-41DD-BBF3-C76D9D294C85}"/>
            </a:ext>
          </a:extLst>
        </xdr:cNvPr>
        <xdr:cNvCxnSpPr/>
      </xdr:nvCxnSpPr>
      <xdr:spPr>
        <a:xfrm flipH="1">
          <a:off x="4719320" y="1939712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9</xdr:row>
      <xdr:rowOff>266701</xdr:rowOff>
    </xdr:from>
    <xdr:to>
      <xdr:col>5</xdr:col>
      <xdr:colOff>1982893</xdr:colOff>
      <xdr:row>11</xdr:row>
      <xdr:rowOff>289561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A006E3-6879-4AB7-B19C-D75BF2EDB57D}"/>
            </a:ext>
          </a:extLst>
        </xdr:cNvPr>
        <xdr:cNvSpPr txBox="1"/>
      </xdr:nvSpPr>
      <xdr:spPr>
        <a:xfrm>
          <a:off x="3756660" y="2011681"/>
          <a:ext cx="1617133" cy="7010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Calculations based on assumptions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149861</xdr:colOff>
      <xdr:row>1</xdr:row>
      <xdr:rowOff>107526</xdr:rowOff>
    </xdr:from>
    <xdr:to>
      <xdr:col>5</xdr:col>
      <xdr:colOff>2225887</xdr:colOff>
      <xdr:row>1</xdr:row>
      <xdr:rowOff>115993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E620F4C-D605-40A6-AAFC-26358CC37ADF}"/>
            </a:ext>
          </a:extLst>
        </xdr:cNvPr>
        <xdr:cNvCxnSpPr/>
      </xdr:nvCxnSpPr>
      <xdr:spPr>
        <a:xfrm flipH="1" flipV="1">
          <a:off x="4699001" y="572346"/>
          <a:ext cx="2076026" cy="8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243840</xdr:colOff>
      <xdr:row>2</xdr:row>
      <xdr:rowOff>61806</xdr:rowOff>
    </xdr:from>
    <xdr:to>
      <xdr:col>5</xdr:col>
      <xdr:colOff>2081106</xdr:colOff>
      <xdr:row>5</xdr:row>
      <xdr:rowOff>53009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30558-0B06-4B08-A3A7-A35B2452D43B}"/>
            </a:ext>
          </a:extLst>
        </xdr:cNvPr>
        <xdr:cNvSpPr txBox="1"/>
      </xdr:nvSpPr>
      <xdr:spPr>
        <a:xfrm>
          <a:off x="5147144" y="631649"/>
          <a:ext cx="1837266" cy="587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Original data points</a:t>
          </a:r>
        </a:p>
      </xdr:txBody>
    </xdr:sp>
    <xdr:clientData/>
  </xdr:twoCellAnchor>
  <xdr:twoCellAnchor>
    <xdr:from>
      <xdr:col>5</xdr:col>
      <xdr:colOff>215900</xdr:colOff>
      <xdr:row>18</xdr:row>
      <xdr:rowOff>155786</xdr:rowOff>
    </xdr:from>
    <xdr:to>
      <xdr:col>5</xdr:col>
      <xdr:colOff>2095500</xdr:colOff>
      <xdr:row>18</xdr:row>
      <xdr:rowOff>155786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BF42C47-15FE-4231-91AC-40D37F712644}"/>
            </a:ext>
          </a:extLst>
        </xdr:cNvPr>
        <xdr:cNvCxnSpPr/>
      </xdr:nvCxnSpPr>
      <xdr:spPr>
        <a:xfrm flipH="1">
          <a:off x="4765040" y="3760046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300567</xdr:colOff>
      <xdr:row>19</xdr:row>
      <xdr:rowOff>147321</xdr:rowOff>
    </xdr:from>
    <xdr:to>
      <xdr:col>5</xdr:col>
      <xdr:colOff>1917701</xdr:colOff>
      <xdr:row>22</xdr:row>
      <xdr:rowOff>119271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FF59BB-0E0F-4A37-8C84-17D24D18214A}"/>
            </a:ext>
          </a:extLst>
        </xdr:cNvPr>
        <xdr:cNvSpPr txBox="1"/>
      </xdr:nvSpPr>
      <xdr:spPr>
        <a:xfrm>
          <a:off x="5203871" y="3897686"/>
          <a:ext cx="1617134" cy="56829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Generated data points</a:t>
          </a:r>
        </a:p>
      </xdr:txBody>
    </xdr:sp>
    <xdr:clientData/>
  </xdr:twoCellAnchor>
  <xdr:twoCellAnchor>
    <xdr:from>
      <xdr:col>5</xdr:col>
      <xdr:colOff>190059</xdr:colOff>
      <xdr:row>9</xdr:row>
      <xdr:rowOff>75462</xdr:rowOff>
    </xdr:from>
    <xdr:to>
      <xdr:col>5</xdr:col>
      <xdr:colOff>2069659</xdr:colOff>
      <xdr:row>9</xdr:row>
      <xdr:rowOff>75462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D48475A-5F55-4769-A541-E7E67D754727}"/>
            </a:ext>
          </a:extLst>
        </xdr:cNvPr>
        <xdr:cNvCxnSpPr/>
      </xdr:nvCxnSpPr>
      <xdr:spPr>
        <a:xfrm flipH="1">
          <a:off x="5093363" y="2036784"/>
          <a:ext cx="187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379013</xdr:colOff>
      <xdr:row>9</xdr:row>
      <xdr:rowOff>131860</xdr:rowOff>
    </xdr:from>
    <xdr:to>
      <xdr:col>5</xdr:col>
      <xdr:colOff>1996146</xdr:colOff>
      <xdr:row>12</xdr:row>
      <xdr:rowOff>59634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B88081-55FB-4001-80E2-D750B806FC09}"/>
            </a:ext>
          </a:extLst>
        </xdr:cNvPr>
        <xdr:cNvSpPr txBox="1"/>
      </xdr:nvSpPr>
      <xdr:spPr>
        <a:xfrm>
          <a:off x="4401048" y="2093182"/>
          <a:ext cx="1617133" cy="52412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Calculations based on assumptions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0821-D3ED-4F47-91BA-F86DD0FC2BFE}">
  <dimension ref="A1:G56"/>
  <sheetViews>
    <sheetView tabSelected="1" zoomScaleNormal="100" workbookViewId="0">
      <selection activeCell="G6" sqref="G6"/>
    </sheetView>
  </sheetViews>
  <sheetFormatPr defaultRowHeight="13.2" x14ac:dyDescent="0.25"/>
  <cols>
    <col min="1" max="1" width="9.109375" style="1"/>
    <col min="2" max="2" width="10.5546875" style="1" customWidth="1"/>
    <col min="3" max="3" width="18.77734375" style="1" bestFit="1" customWidth="1"/>
    <col min="4" max="4" width="16.77734375" style="3" customWidth="1"/>
    <col min="5" max="5" width="15.77734375" style="3" customWidth="1"/>
    <col min="6" max="6" width="33.109375" style="2" bestFit="1" customWidth="1"/>
    <col min="7" max="7" width="30.21875" style="2" bestFit="1" customWidth="1"/>
    <col min="8" max="8" width="9.109375" style="2" customWidth="1"/>
    <col min="9" max="257" width="9.109375" style="2"/>
    <col min="258" max="258" width="10.5546875" style="2" customWidth="1"/>
    <col min="259" max="259" width="9.5546875" style="2" customWidth="1"/>
    <col min="260" max="260" width="16.44140625" style="2" customWidth="1"/>
    <col min="261" max="513" width="9.109375" style="2"/>
    <col min="514" max="514" width="10.5546875" style="2" customWidth="1"/>
    <col min="515" max="515" width="9.5546875" style="2" customWidth="1"/>
    <col min="516" max="516" width="16.44140625" style="2" customWidth="1"/>
    <col min="517" max="769" width="9.109375" style="2"/>
    <col min="770" max="770" width="10.5546875" style="2" customWidth="1"/>
    <col min="771" max="771" width="9.5546875" style="2" customWidth="1"/>
    <col min="772" max="772" width="16.44140625" style="2" customWidth="1"/>
    <col min="773" max="1025" width="9.109375" style="2"/>
    <col min="1026" max="1026" width="10.5546875" style="2" customWidth="1"/>
    <col min="1027" max="1027" width="9.5546875" style="2" customWidth="1"/>
    <col min="1028" max="1028" width="16.44140625" style="2" customWidth="1"/>
    <col min="1029" max="1281" width="9.109375" style="2"/>
    <col min="1282" max="1282" width="10.5546875" style="2" customWidth="1"/>
    <col min="1283" max="1283" width="9.5546875" style="2" customWidth="1"/>
    <col min="1284" max="1284" width="16.44140625" style="2" customWidth="1"/>
    <col min="1285" max="1537" width="9.109375" style="2"/>
    <col min="1538" max="1538" width="10.5546875" style="2" customWidth="1"/>
    <col min="1539" max="1539" width="9.5546875" style="2" customWidth="1"/>
    <col min="1540" max="1540" width="16.44140625" style="2" customWidth="1"/>
    <col min="1541" max="1793" width="9.109375" style="2"/>
    <col min="1794" max="1794" width="10.5546875" style="2" customWidth="1"/>
    <col min="1795" max="1795" width="9.5546875" style="2" customWidth="1"/>
    <col min="1796" max="1796" width="16.44140625" style="2" customWidth="1"/>
    <col min="1797" max="2049" width="9.109375" style="2"/>
    <col min="2050" max="2050" width="10.5546875" style="2" customWidth="1"/>
    <col min="2051" max="2051" width="9.5546875" style="2" customWidth="1"/>
    <col min="2052" max="2052" width="16.44140625" style="2" customWidth="1"/>
    <col min="2053" max="2305" width="9.109375" style="2"/>
    <col min="2306" max="2306" width="10.5546875" style="2" customWidth="1"/>
    <col min="2307" max="2307" width="9.5546875" style="2" customWidth="1"/>
    <col min="2308" max="2308" width="16.44140625" style="2" customWidth="1"/>
    <col min="2309" max="2561" width="9.109375" style="2"/>
    <col min="2562" max="2562" width="10.5546875" style="2" customWidth="1"/>
    <col min="2563" max="2563" width="9.5546875" style="2" customWidth="1"/>
    <col min="2564" max="2564" width="16.44140625" style="2" customWidth="1"/>
    <col min="2565" max="2817" width="9.109375" style="2"/>
    <col min="2818" max="2818" width="10.5546875" style="2" customWidth="1"/>
    <col min="2819" max="2819" width="9.5546875" style="2" customWidth="1"/>
    <col min="2820" max="2820" width="16.44140625" style="2" customWidth="1"/>
    <col min="2821" max="3073" width="9.109375" style="2"/>
    <col min="3074" max="3074" width="10.5546875" style="2" customWidth="1"/>
    <col min="3075" max="3075" width="9.5546875" style="2" customWidth="1"/>
    <col min="3076" max="3076" width="16.44140625" style="2" customWidth="1"/>
    <col min="3077" max="3329" width="9.109375" style="2"/>
    <col min="3330" max="3330" width="10.5546875" style="2" customWidth="1"/>
    <col min="3331" max="3331" width="9.5546875" style="2" customWidth="1"/>
    <col min="3332" max="3332" width="16.44140625" style="2" customWidth="1"/>
    <col min="3333" max="3585" width="9.109375" style="2"/>
    <col min="3586" max="3586" width="10.5546875" style="2" customWidth="1"/>
    <col min="3587" max="3587" width="9.5546875" style="2" customWidth="1"/>
    <col min="3588" max="3588" width="16.44140625" style="2" customWidth="1"/>
    <col min="3589" max="3841" width="9.109375" style="2"/>
    <col min="3842" max="3842" width="10.5546875" style="2" customWidth="1"/>
    <col min="3843" max="3843" width="9.5546875" style="2" customWidth="1"/>
    <col min="3844" max="3844" width="16.44140625" style="2" customWidth="1"/>
    <col min="3845" max="4097" width="9.109375" style="2"/>
    <col min="4098" max="4098" width="10.5546875" style="2" customWidth="1"/>
    <col min="4099" max="4099" width="9.5546875" style="2" customWidth="1"/>
    <col min="4100" max="4100" width="16.44140625" style="2" customWidth="1"/>
    <col min="4101" max="4353" width="9.109375" style="2"/>
    <col min="4354" max="4354" width="10.5546875" style="2" customWidth="1"/>
    <col min="4355" max="4355" width="9.5546875" style="2" customWidth="1"/>
    <col min="4356" max="4356" width="16.44140625" style="2" customWidth="1"/>
    <col min="4357" max="4609" width="9.109375" style="2"/>
    <col min="4610" max="4610" width="10.5546875" style="2" customWidth="1"/>
    <col min="4611" max="4611" width="9.5546875" style="2" customWidth="1"/>
    <col min="4612" max="4612" width="16.44140625" style="2" customWidth="1"/>
    <col min="4613" max="4865" width="9.109375" style="2"/>
    <col min="4866" max="4866" width="10.5546875" style="2" customWidth="1"/>
    <col min="4867" max="4867" width="9.5546875" style="2" customWidth="1"/>
    <col min="4868" max="4868" width="16.44140625" style="2" customWidth="1"/>
    <col min="4869" max="5121" width="9.109375" style="2"/>
    <col min="5122" max="5122" width="10.5546875" style="2" customWidth="1"/>
    <col min="5123" max="5123" width="9.5546875" style="2" customWidth="1"/>
    <col min="5124" max="5124" width="16.44140625" style="2" customWidth="1"/>
    <col min="5125" max="5377" width="9.109375" style="2"/>
    <col min="5378" max="5378" width="10.5546875" style="2" customWidth="1"/>
    <col min="5379" max="5379" width="9.5546875" style="2" customWidth="1"/>
    <col min="5380" max="5380" width="16.44140625" style="2" customWidth="1"/>
    <col min="5381" max="5633" width="9.109375" style="2"/>
    <col min="5634" max="5634" width="10.5546875" style="2" customWidth="1"/>
    <col min="5635" max="5635" width="9.5546875" style="2" customWidth="1"/>
    <col min="5636" max="5636" width="16.44140625" style="2" customWidth="1"/>
    <col min="5637" max="5889" width="9.109375" style="2"/>
    <col min="5890" max="5890" width="10.5546875" style="2" customWidth="1"/>
    <col min="5891" max="5891" width="9.5546875" style="2" customWidth="1"/>
    <col min="5892" max="5892" width="16.44140625" style="2" customWidth="1"/>
    <col min="5893" max="6145" width="9.109375" style="2"/>
    <col min="6146" max="6146" width="10.5546875" style="2" customWidth="1"/>
    <col min="6147" max="6147" width="9.5546875" style="2" customWidth="1"/>
    <col min="6148" max="6148" width="16.44140625" style="2" customWidth="1"/>
    <col min="6149" max="6401" width="9.109375" style="2"/>
    <col min="6402" max="6402" width="10.5546875" style="2" customWidth="1"/>
    <col min="6403" max="6403" width="9.5546875" style="2" customWidth="1"/>
    <col min="6404" max="6404" width="16.44140625" style="2" customWidth="1"/>
    <col min="6405" max="6657" width="9.109375" style="2"/>
    <col min="6658" max="6658" width="10.5546875" style="2" customWidth="1"/>
    <col min="6659" max="6659" width="9.5546875" style="2" customWidth="1"/>
    <col min="6660" max="6660" width="16.44140625" style="2" customWidth="1"/>
    <col min="6661" max="6913" width="9.109375" style="2"/>
    <col min="6914" max="6914" width="10.5546875" style="2" customWidth="1"/>
    <col min="6915" max="6915" width="9.5546875" style="2" customWidth="1"/>
    <col min="6916" max="6916" width="16.44140625" style="2" customWidth="1"/>
    <col min="6917" max="7169" width="9.109375" style="2"/>
    <col min="7170" max="7170" width="10.5546875" style="2" customWidth="1"/>
    <col min="7171" max="7171" width="9.5546875" style="2" customWidth="1"/>
    <col min="7172" max="7172" width="16.44140625" style="2" customWidth="1"/>
    <col min="7173" max="7425" width="9.109375" style="2"/>
    <col min="7426" max="7426" width="10.5546875" style="2" customWidth="1"/>
    <col min="7427" max="7427" width="9.5546875" style="2" customWidth="1"/>
    <col min="7428" max="7428" width="16.44140625" style="2" customWidth="1"/>
    <col min="7429" max="7681" width="9.109375" style="2"/>
    <col min="7682" max="7682" width="10.5546875" style="2" customWidth="1"/>
    <col min="7683" max="7683" width="9.5546875" style="2" customWidth="1"/>
    <col min="7684" max="7684" width="16.44140625" style="2" customWidth="1"/>
    <col min="7685" max="7937" width="9.109375" style="2"/>
    <col min="7938" max="7938" width="10.5546875" style="2" customWidth="1"/>
    <col min="7939" max="7939" width="9.5546875" style="2" customWidth="1"/>
    <col min="7940" max="7940" width="16.44140625" style="2" customWidth="1"/>
    <col min="7941" max="8193" width="9.109375" style="2"/>
    <col min="8194" max="8194" width="10.5546875" style="2" customWidth="1"/>
    <col min="8195" max="8195" width="9.5546875" style="2" customWidth="1"/>
    <col min="8196" max="8196" width="16.44140625" style="2" customWidth="1"/>
    <col min="8197" max="8449" width="9.109375" style="2"/>
    <col min="8450" max="8450" width="10.5546875" style="2" customWidth="1"/>
    <col min="8451" max="8451" width="9.5546875" style="2" customWidth="1"/>
    <col min="8452" max="8452" width="16.44140625" style="2" customWidth="1"/>
    <col min="8453" max="8705" width="9.109375" style="2"/>
    <col min="8706" max="8706" width="10.5546875" style="2" customWidth="1"/>
    <col min="8707" max="8707" width="9.5546875" style="2" customWidth="1"/>
    <col min="8708" max="8708" width="16.44140625" style="2" customWidth="1"/>
    <col min="8709" max="8961" width="9.109375" style="2"/>
    <col min="8962" max="8962" width="10.5546875" style="2" customWidth="1"/>
    <col min="8963" max="8963" width="9.5546875" style="2" customWidth="1"/>
    <col min="8964" max="8964" width="16.44140625" style="2" customWidth="1"/>
    <col min="8965" max="9217" width="9.109375" style="2"/>
    <col min="9218" max="9218" width="10.5546875" style="2" customWidth="1"/>
    <col min="9219" max="9219" width="9.5546875" style="2" customWidth="1"/>
    <col min="9220" max="9220" width="16.44140625" style="2" customWidth="1"/>
    <col min="9221" max="9473" width="9.109375" style="2"/>
    <col min="9474" max="9474" width="10.5546875" style="2" customWidth="1"/>
    <col min="9475" max="9475" width="9.5546875" style="2" customWidth="1"/>
    <col min="9476" max="9476" width="16.44140625" style="2" customWidth="1"/>
    <col min="9477" max="9729" width="9.109375" style="2"/>
    <col min="9730" max="9730" width="10.5546875" style="2" customWidth="1"/>
    <col min="9731" max="9731" width="9.5546875" style="2" customWidth="1"/>
    <col min="9732" max="9732" width="16.44140625" style="2" customWidth="1"/>
    <col min="9733" max="9985" width="9.109375" style="2"/>
    <col min="9986" max="9986" width="10.5546875" style="2" customWidth="1"/>
    <col min="9987" max="9987" width="9.5546875" style="2" customWidth="1"/>
    <col min="9988" max="9988" width="16.44140625" style="2" customWidth="1"/>
    <col min="9989" max="10241" width="9.109375" style="2"/>
    <col min="10242" max="10242" width="10.5546875" style="2" customWidth="1"/>
    <col min="10243" max="10243" width="9.5546875" style="2" customWidth="1"/>
    <col min="10244" max="10244" width="16.44140625" style="2" customWidth="1"/>
    <col min="10245" max="10497" width="9.109375" style="2"/>
    <col min="10498" max="10498" width="10.5546875" style="2" customWidth="1"/>
    <col min="10499" max="10499" width="9.5546875" style="2" customWidth="1"/>
    <col min="10500" max="10500" width="16.44140625" style="2" customWidth="1"/>
    <col min="10501" max="10753" width="9.109375" style="2"/>
    <col min="10754" max="10754" width="10.5546875" style="2" customWidth="1"/>
    <col min="10755" max="10755" width="9.5546875" style="2" customWidth="1"/>
    <col min="10756" max="10756" width="16.44140625" style="2" customWidth="1"/>
    <col min="10757" max="11009" width="9.109375" style="2"/>
    <col min="11010" max="11010" width="10.5546875" style="2" customWidth="1"/>
    <col min="11011" max="11011" width="9.5546875" style="2" customWidth="1"/>
    <col min="11012" max="11012" width="16.44140625" style="2" customWidth="1"/>
    <col min="11013" max="11265" width="9.109375" style="2"/>
    <col min="11266" max="11266" width="10.5546875" style="2" customWidth="1"/>
    <col min="11267" max="11267" width="9.5546875" style="2" customWidth="1"/>
    <col min="11268" max="11268" width="16.44140625" style="2" customWidth="1"/>
    <col min="11269" max="11521" width="9.109375" style="2"/>
    <col min="11522" max="11522" width="10.5546875" style="2" customWidth="1"/>
    <col min="11523" max="11523" width="9.5546875" style="2" customWidth="1"/>
    <col min="11524" max="11524" width="16.44140625" style="2" customWidth="1"/>
    <col min="11525" max="11777" width="9.109375" style="2"/>
    <col min="11778" max="11778" width="10.5546875" style="2" customWidth="1"/>
    <col min="11779" max="11779" width="9.5546875" style="2" customWidth="1"/>
    <col min="11780" max="11780" width="16.44140625" style="2" customWidth="1"/>
    <col min="11781" max="12033" width="9.109375" style="2"/>
    <col min="12034" max="12034" width="10.5546875" style="2" customWidth="1"/>
    <col min="12035" max="12035" width="9.5546875" style="2" customWidth="1"/>
    <col min="12036" max="12036" width="16.44140625" style="2" customWidth="1"/>
    <col min="12037" max="12289" width="9.109375" style="2"/>
    <col min="12290" max="12290" width="10.5546875" style="2" customWidth="1"/>
    <col min="12291" max="12291" width="9.5546875" style="2" customWidth="1"/>
    <col min="12292" max="12292" width="16.44140625" style="2" customWidth="1"/>
    <col min="12293" max="12545" width="9.109375" style="2"/>
    <col min="12546" max="12546" width="10.5546875" style="2" customWidth="1"/>
    <col min="12547" max="12547" width="9.5546875" style="2" customWidth="1"/>
    <col min="12548" max="12548" width="16.44140625" style="2" customWidth="1"/>
    <col min="12549" max="12801" width="9.109375" style="2"/>
    <col min="12802" max="12802" width="10.5546875" style="2" customWidth="1"/>
    <col min="12803" max="12803" width="9.5546875" style="2" customWidth="1"/>
    <col min="12804" max="12804" width="16.44140625" style="2" customWidth="1"/>
    <col min="12805" max="13057" width="9.109375" style="2"/>
    <col min="13058" max="13058" width="10.5546875" style="2" customWidth="1"/>
    <col min="13059" max="13059" width="9.5546875" style="2" customWidth="1"/>
    <col min="13060" max="13060" width="16.44140625" style="2" customWidth="1"/>
    <col min="13061" max="13313" width="9.109375" style="2"/>
    <col min="13314" max="13314" width="10.5546875" style="2" customWidth="1"/>
    <col min="13315" max="13315" width="9.5546875" style="2" customWidth="1"/>
    <col min="13316" max="13316" width="16.44140625" style="2" customWidth="1"/>
    <col min="13317" max="13569" width="9.109375" style="2"/>
    <col min="13570" max="13570" width="10.5546875" style="2" customWidth="1"/>
    <col min="13571" max="13571" width="9.5546875" style="2" customWidth="1"/>
    <col min="13572" max="13572" width="16.44140625" style="2" customWidth="1"/>
    <col min="13573" max="13825" width="9.109375" style="2"/>
    <col min="13826" max="13826" width="10.5546875" style="2" customWidth="1"/>
    <col min="13827" max="13827" width="9.5546875" style="2" customWidth="1"/>
    <col min="13828" max="13828" width="16.44140625" style="2" customWidth="1"/>
    <col min="13829" max="14081" width="9.109375" style="2"/>
    <col min="14082" max="14082" width="10.5546875" style="2" customWidth="1"/>
    <col min="14083" max="14083" width="9.5546875" style="2" customWidth="1"/>
    <col min="14084" max="14084" width="16.44140625" style="2" customWidth="1"/>
    <col min="14085" max="14337" width="9.109375" style="2"/>
    <col min="14338" max="14338" width="10.5546875" style="2" customWidth="1"/>
    <col min="14339" max="14339" width="9.5546875" style="2" customWidth="1"/>
    <col min="14340" max="14340" width="16.44140625" style="2" customWidth="1"/>
    <col min="14341" max="14593" width="9.109375" style="2"/>
    <col min="14594" max="14594" width="10.5546875" style="2" customWidth="1"/>
    <col min="14595" max="14595" width="9.5546875" style="2" customWidth="1"/>
    <col min="14596" max="14596" width="16.44140625" style="2" customWidth="1"/>
    <col min="14597" max="14849" width="9.109375" style="2"/>
    <col min="14850" max="14850" width="10.5546875" style="2" customWidth="1"/>
    <col min="14851" max="14851" width="9.5546875" style="2" customWidth="1"/>
    <col min="14852" max="14852" width="16.44140625" style="2" customWidth="1"/>
    <col min="14853" max="15105" width="9.109375" style="2"/>
    <col min="15106" max="15106" width="10.5546875" style="2" customWidth="1"/>
    <col min="15107" max="15107" width="9.5546875" style="2" customWidth="1"/>
    <col min="15108" max="15108" width="16.44140625" style="2" customWidth="1"/>
    <col min="15109" max="15361" width="9.109375" style="2"/>
    <col min="15362" max="15362" width="10.5546875" style="2" customWidth="1"/>
    <col min="15363" max="15363" width="9.5546875" style="2" customWidth="1"/>
    <col min="15364" max="15364" width="16.44140625" style="2" customWidth="1"/>
    <col min="15365" max="15617" width="9.109375" style="2"/>
    <col min="15618" max="15618" width="10.5546875" style="2" customWidth="1"/>
    <col min="15619" max="15619" width="9.5546875" style="2" customWidth="1"/>
    <col min="15620" max="15620" width="16.44140625" style="2" customWidth="1"/>
    <col min="15621" max="15873" width="9.109375" style="2"/>
    <col min="15874" max="15874" width="10.5546875" style="2" customWidth="1"/>
    <col min="15875" max="15875" width="9.5546875" style="2" customWidth="1"/>
    <col min="15876" max="15876" width="16.44140625" style="2" customWidth="1"/>
    <col min="15877" max="16129" width="9.109375" style="2"/>
    <col min="16130" max="16130" width="10.5546875" style="2" customWidth="1"/>
    <col min="16131" max="16131" width="9.5546875" style="2" customWidth="1"/>
    <col min="16132" max="16132" width="16.44140625" style="2" customWidth="1"/>
    <col min="16133" max="16384" width="9.109375" style="2"/>
  </cols>
  <sheetData>
    <row r="1" spans="1:7" s="12" customFormat="1" ht="45.6" customHeight="1" x14ac:dyDescent="0.3">
      <c r="A1" s="13" t="s">
        <v>0</v>
      </c>
      <c r="B1" s="14" t="s">
        <v>18</v>
      </c>
      <c r="C1" s="14" t="s">
        <v>19</v>
      </c>
      <c r="D1" s="15" t="s">
        <v>7</v>
      </c>
      <c r="E1" s="15" t="s">
        <v>6</v>
      </c>
      <c r="F1" s="11"/>
      <c r="G1" s="11"/>
    </row>
    <row r="2" spans="1:7" ht="15.6" x14ac:dyDescent="0.3">
      <c r="A2" s="16">
        <v>1</v>
      </c>
      <c r="B2" s="17">
        <v>10.287000000000001</v>
      </c>
      <c r="C2" s="17">
        <v>78.006</v>
      </c>
      <c r="D2" s="18">
        <v>360</v>
      </c>
      <c r="E2" s="18">
        <v>17.3</v>
      </c>
      <c r="F2" s="10"/>
      <c r="G2" s="10"/>
    </row>
    <row r="3" spans="1:7" ht="15.6" x14ac:dyDescent="0.3">
      <c r="A3" s="16">
        <v>2</v>
      </c>
      <c r="B3" s="17">
        <v>10.311999999999999</v>
      </c>
      <c r="C3" s="17">
        <v>78.004999999999995</v>
      </c>
      <c r="D3" s="18">
        <v>340</v>
      </c>
      <c r="E3" s="18">
        <v>15.600000000000001</v>
      </c>
      <c r="F3" s="10"/>
      <c r="G3" s="10"/>
    </row>
    <row r="4" spans="1:7" ht="15.6" x14ac:dyDescent="0.3">
      <c r="A4" s="16">
        <v>3</v>
      </c>
      <c r="B4" s="17">
        <v>10.319000000000001</v>
      </c>
      <c r="C4" s="17">
        <v>78.016999999999996</v>
      </c>
      <c r="D4" s="18">
        <v>308</v>
      </c>
      <c r="E4" s="18">
        <v>12.4</v>
      </c>
      <c r="F4" s="10"/>
      <c r="G4" s="10"/>
    </row>
    <row r="5" spans="1:7" ht="15.6" x14ac:dyDescent="0.3">
      <c r="A5" s="16">
        <v>4</v>
      </c>
      <c r="B5" s="17">
        <v>10.388999999999999</v>
      </c>
      <c r="C5" s="17">
        <v>78.018000000000001</v>
      </c>
      <c r="D5" s="18">
        <v>260</v>
      </c>
      <c r="E5" s="18">
        <v>14.3</v>
      </c>
      <c r="F5" s="10"/>
      <c r="G5" s="10"/>
    </row>
    <row r="6" spans="1:7" ht="15.6" x14ac:dyDescent="0.3">
      <c r="A6" s="16">
        <v>5</v>
      </c>
      <c r="B6" s="17">
        <v>10.436</v>
      </c>
      <c r="C6" s="17">
        <v>78.013000000000005</v>
      </c>
      <c r="D6" s="18">
        <v>228.35</v>
      </c>
      <c r="E6" s="18">
        <v>14.85</v>
      </c>
      <c r="F6" s="10"/>
      <c r="G6" s="10"/>
    </row>
    <row r="7" spans="1:7" ht="15.6" x14ac:dyDescent="0.3">
      <c r="A7" s="16">
        <v>6</v>
      </c>
      <c r="B7" s="17">
        <v>10.356</v>
      </c>
      <c r="C7" s="17">
        <v>78.025000000000006</v>
      </c>
      <c r="D7" s="18">
        <v>290</v>
      </c>
      <c r="E7" s="18">
        <v>10.6</v>
      </c>
      <c r="F7" s="10"/>
      <c r="G7" s="10"/>
    </row>
    <row r="8" spans="1:7" ht="15.6" x14ac:dyDescent="0.3">
      <c r="A8" s="16">
        <v>7</v>
      </c>
      <c r="B8" s="17">
        <v>10.34</v>
      </c>
      <c r="C8" s="17">
        <v>77.944000000000003</v>
      </c>
      <c r="D8" s="18">
        <v>210</v>
      </c>
      <c r="E8" s="18">
        <v>10.5</v>
      </c>
      <c r="F8" s="10"/>
      <c r="G8" s="10"/>
    </row>
    <row r="9" spans="1:7" ht="15.6" x14ac:dyDescent="0.3">
      <c r="A9" s="16">
        <v>8</v>
      </c>
      <c r="B9" s="17">
        <v>10.382</v>
      </c>
      <c r="C9" s="17">
        <v>77.942999999999998</v>
      </c>
      <c r="D9" s="18">
        <v>250</v>
      </c>
      <c r="E9" s="18">
        <v>6.7</v>
      </c>
      <c r="F9" s="10"/>
      <c r="G9" s="10"/>
    </row>
    <row r="10" spans="1:7" ht="15.6" x14ac:dyDescent="0.3">
      <c r="A10" s="16">
        <v>9</v>
      </c>
      <c r="B10" s="17">
        <v>10.416</v>
      </c>
      <c r="C10" s="17">
        <v>77.933000000000007</v>
      </c>
      <c r="D10" s="18">
        <v>240</v>
      </c>
      <c r="E10" s="18">
        <v>7.65</v>
      </c>
      <c r="F10" s="10"/>
      <c r="G10" s="10"/>
    </row>
    <row r="11" spans="1:7" ht="15.6" x14ac:dyDescent="0.3">
      <c r="A11" s="16">
        <v>10</v>
      </c>
      <c r="B11" s="17">
        <v>10.417</v>
      </c>
      <c r="C11" s="17">
        <v>77.921000000000006</v>
      </c>
      <c r="D11" s="18">
        <v>240</v>
      </c>
      <c r="E11" s="18">
        <v>10.040000000000001</v>
      </c>
      <c r="F11" s="10"/>
      <c r="G11" s="10"/>
    </row>
    <row r="12" spans="1:7" ht="15.6" x14ac:dyDescent="0.3">
      <c r="A12" s="16">
        <v>11</v>
      </c>
      <c r="B12" s="17">
        <v>10.436999999999999</v>
      </c>
      <c r="C12" s="17">
        <v>77.956999999999994</v>
      </c>
      <c r="D12" s="18">
        <v>230</v>
      </c>
      <c r="E12" s="18">
        <v>17.2</v>
      </c>
      <c r="F12" s="10"/>
      <c r="G12" s="10"/>
    </row>
    <row r="13" spans="1:7" ht="15.6" x14ac:dyDescent="0.3">
      <c r="A13" s="16">
        <v>12</v>
      </c>
      <c r="B13" s="17">
        <v>10.412000000000001</v>
      </c>
      <c r="C13" s="17">
        <v>77.960999999999999</v>
      </c>
      <c r="D13" s="18">
        <v>250</v>
      </c>
      <c r="E13" s="18">
        <v>14.99</v>
      </c>
      <c r="F13" s="10"/>
      <c r="G13" s="10"/>
    </row>
    <row r="14" spans="1:7" ht="15.6" x14ac:dyDescent="0.3">
      <c r="A14" s="16">
        <v>13</v>
      </c>
      <c r="B14" s="17">
        <v>10.381</v>
      </c>
      <c r="C14" s="17">
        <v>77.926000000000002</v>
      </c>
      <c r="D14" s="18">
        <v>245</v>
      </c>
      <c r="E14" s="18">
        <v>13.2</v>
      </c>
      <c r="F14" s="10"/>
      <c r="G14" s="10"/>
    </row>
    <row r="15" spans="1:7" ht="15.6" x14ac:dyDescent="0.3">
      <c r="A15" s="16">
        <v>14</v>
      </c>
      <c r="B15" s="17">
        <v>10.353999999999999</v>
      </c>
      <c r="C15" s="17">
        <v>77.942999999999998</v>
      </c>
      <c r="D15" s="18">
        <v>260</v>
      </c>
      <c r="E15" s="18">
        <v>5.2</v>
      </c>
      <c r="F15" s="10"/>
      <c r="G15" s="10"/>
    </row>
    <row r="16" spans="1:7" ht="15.6" x14ac:dyDescent="0.3">
      <c r="A16" s="16">
        <v>15</v>
      </c>
      <c r="B16" s="17">
        <v>10.302</v>
      </c>
      <c r="C16" s="17">
        <v>77.956000000000003</v>
      </c>
      <c r="D16" s="18">
        <v>300</v>
      </c>
      <c r="E16" s="18">
        <v>22</v>
      </c>
      <c r="F16" s="10"/>
      <c r="G16" s="10"/>
    </row>
    <row r="17" spans="1:7" ht="15.6" x14ac:dyDescent="0.3">
      <c r="A17" s="16">
        <v>16</v>
      </c>
      <c r="B17" s="17">
        <v>10.247999999999999</v>
      </c>
      <c r="C17" s="17">
        <v>77.944999999999993</v>
      </c>
      <c r="D17" s="18">
        <v>320</v>
      </c>
      <c r="E17" s="18">
        <v>30</v>
      </c>
      <c r="F17" s="10"/>
      <c r="G17" s="10"/>
    </row>
    <row r="18" spans="1:7" ht="15.6" x14ac:dyDescent="0.3">
      <c r="A18" s="16">
        <v>17</v>
      </c>
      <c r="B18" s="17">
        <v>10.295</v>
      </c>
      <c r="C18" s="17">
        <v>77.884</v>
      </c>
      <c r="D18" s="18">
        <v>280</v>
      </c>
      <c r="E18" s="18">
        <v>16.3</v>
      </c>
      <c r="F18" s="10"/>
      <c r="G18" s="10"/>
    </row>
    <row r="19" spans="1:7" ht="15.6" x14ac:dyDescent="0.3">
      <c r="A19" s="16">
        <v>18</v>
      </c>
      <c r="B19" s="17">
        <v>10.314</v>
      </c>
      <c r="C19" s="17">
        <v>77.897000000000006</v>
      </c>
      <c r="D19" s="18">
        <v>270</v>
      </c>
      <c r="E19" s="18">
        <v>11.65</v>
      </c>
      <c r="F19" s="10"/>
      <c r="G19" s="10"/>
    </row>
    <row r="20" spans="1:7" ht="15.6" x14ac:dyDescent="0.3">
      <c r="A20" s="16">
        <v>19</v>
      </c>
      <c r="B20" s="17">
        <v>10.316000000000001</v>
      </c>
      <c r="C20" s="17">
        <v>77.930999999999997</v>
      </c>
      <c r="D20" s="18">
        <v>280</v>
      </c>
      <c r="E20" s="18">
        <v>23.2</v>
      </c>
      <c r="F20" s="10"/>
      <c r="G20" s="10"/>
    </row>
    <row r="21" spans="1:7" ht="15.6" x14ac:dyDescent="0.3">
      <c r="A21" s="16">
        <v>20</v>
      </c>
      <c r="B21" s="17">
        <v>10.340999999999999</v>
      </c>
      <c r="C21" s="17">
        <v>77.912999999999997</v>
      </c>
      <c r="D21" s="18">
        <v>270</v>
      </c>
      <c r="E21" s="18">
        <v>7.3999999999999995</v>
      </c>
      <c r="F21" s="10"/>
      <c r="G21" s="10"/>
    </row>
    <row r="22" spans="1:7" ht="15.6" x14ac:dyDescent="0.3">
      <c r="A22" s="16">
        <v>21</v>
      </c>
      <c r="B22" s="17">
        <v>10.342000000000001</v>
      </c>
      <c r="C22" s="17">
        <v>77.945999999999998</v>
      </c>
      <c r="D22" s="18">
        <v>260</v>
      </c>
      <c r="E22" s="18">
        <v>2.2999999999999998</v>
      </c>
      <c r="F22" s="10"/>
      <c r="G22" s="10"/>
    </row>
    <row r="23" spans="1:7" ht="15.6" x14ac:dyDescent="0.3">
      <c r="A23" s="16">
        <v>22</v>
      </c>
      <c r="B23" s="17">
        <v>10.375999999999999</v>
      </c>
      <c r="C23" s="17">
        <v>77.947000000000003</v>
      </c>
      <c r="D23" s="18">
        <v>250</v>
      </c>
      <c r="E23" s="18">
        <v>8.1</v>
      </c>
      <c r="F23" s="10"/>
      <c r="G23" s="10"/>
    </row>
    <row r="24" spans="1:7" ht="15.6" x14ac:dyDescent="0.3">
      <c r="A24" s="16">
        <v>23</v>
      </c>
      <c r="B24" s="17">
        <v>10.382999999999999</v>
      </c>
      <c r="C24" s="17">
        <v>77.927000000000007</v>
      </c>
      <c r="D24" s="18">
        <v>245</v>
      </c>
      <c r="E24" s="18">
        <v>4.9499999999999993</v>
      </c>
      <c r="F24" s="10"/>
      <c r="G24" s="10"/>
    </row>
    <row r="25" spans="1:7" ht="15.6" x14ac:dyDescent="0.3">
      <c r="A25" s="16">
        <v>24</v>
      </c>
      <c r="B25" s="17">
        <v>10.365</v>
      </c>
      <c r="C25" s="17">
        <v>77.906000000000006</v>
      </c>
      <c r="D25" s="18">
        <v>260</v>
      </c>
      <c r="E25" s="18">
        <v>17.100000000000001</v>
      </c>
      <c r="F25" s="10"/>
      <c r="G25" s="10"/>
    </row>
    <row r="26" spans="1:7" ht="15.6" x14ac:dyDescent="0.25">
      <c r="A26" s="16">
        <v>25</v>
      </c>
      <c r="B26" s="17">
        <v>10.406000000000001</v>
      </c>
      <c r="C26" s="17">
        <v>77.911000000000001</v>
      </c>
      <c r="D26" s="18">
        <v>240</v>
      </c>
      <c r="E26" s="18">
        <v>9.6</v>
      </c>
    </row>
    <row r="27" spans="1:7" ht="15.6" x14ac:dyDescent="0.3">
      <c r="A27" s="9"/>
      <c r="B27" s="19"/>
      <c r="C27" s="20" t="s">
        <v>12</v>
      </c>
      <c r="D27" s="21">
        <f>AVERAGE(D2:D26)</f>
        <v>267.45400000000001</v>
      </c>
      <c r="E27" s="21">
        <f>AVERAGE(E2:E26)</f>
        <v>12.925200000000002</v>
      </c>
    </row>
    <row r="28" spans="1:7" ht="15.6" x14ac:dyDescent="0.3">
      <c r="A28" s="9"/>
      <c r="B28" s="19"/>
      <c r="C28" s="20" t="s">
        <v>13</v>
      </c>
      <c r="D28" s="21">
        <f>MIN(D2:D26)</f>
        <v>210</v>
      </c>
      <c r="E28" s="21">
        <f>MIN(E2:E26)</f>
        <v>2.2999999999999998</v>
      </c>
    </row>
    <row r="29" spans="1:7" ht="15.6" x14ac:dyDescent="0.3">
      <c r="A29" s="9"/>
      <c r="B29" s="19"/>
      <c r="C29" s="20" t="s">
        <v>14</v>
      </c>
      <c r="D29" s="21">
        <f>MAX(D2:D26)</f>
        <v>360</v>
      </c>
      <c r="E29" s="21">
        <f>MAX(E2:E26)</f>
        <v>30</v>
      </c>
    </row>
    <row r="30" spans="1:7" ht="15.6" x14ac:dyDescent="0.3">
      <c r="A30" s="9"/>
      <c r="B30" s="19"/>
      <c r="C30" s="20" t="s">
        <v>15</v>
      </c>
      <c r="D30" s="21">
        <f>STDEV(D2:D26)</f>
        <v>35.804253471712734</v>
      </c>
      <c r="E30" s="21">
        <f>STDEV(E2:E26)</f>
        <v>6.2979223558249666</v>
      </c>
    </row>
    <row r="31" spans="1:7" s="12" customFormat="1" ht="45.6" customHeight="1" x14ac:dyDescent="0.3">
      <c r="A31" s="71" t="s">
        <v>0</v>
      </c>
      <c r="B31" s="72" t="s">
        <v>18</v>
      </c>
      <c r="C31" s="72" t="s">
        <v>19</v>
      </c>
      <c r="D31" s="73" t="s">
        <v>7</v>
      </c>
      <c r="E31" s="73" t="s">
        <v>6</v>
      </c>
      <c r="F31" s="11"/>
      <c r="G31" s="11"/>
    </row>
    <row r="32" spans="1:7" ht="15.6" x14ac:dyDescent="0.3">
      <c r="A32" s="52">
        <f>A26+1</f>
        <v>26</v>
      </c>
      <c r="B32" s="22"/>
      <c r="C32" s="22"/>
      <c r="D32" s="33">
        <f ca="1">_xll.PsiNormal($D$27,$D$30)</f>
        <v>325.7237147062408</v>
      </c>
      <c r="E32" s="33">
        <f ca="1">_xll.PsiNormal($E$27,$E$30)</f>
        <v>11.343713330918359</v>
      </c>
    </row>
    <row r="33" spans="1:5" ht="15.6" x14ac:dyDescent="0.3">
      <c r="A33" s="52">
        <f t="shared" ref="A33:A56" si="0">A32+1</f>
        <v>27</v>
      </c>
      <c r="B33" s="22"/>
      <c r="C33" s="22"/>
      <c r="D33" s="33">
        <f ca="1">_xll.PsiNormal($D$27,$D$30)</f>
        <v>305.93388478156646</v>
      </c>
      <c r="E33" s="33">
        <f ca="1">_xll.PsiNormal($E$27,$E$30)</f>
        <v>9.7391886468527478</v>
      </c>
    </row>
    <row r="34" spans="1:5" ht="15.6" x14ac:dyDescent="0.3">
      <c r="A34" s="52">
        <f t="shared" si="0"/>
        <v>28</v>
      </c>
      <c r="B34" s="22"/>
      <c r="C34" s="22"/>
      <c r="D34" s="33">
        <f ca="1">_xll.PsiNormal($D$27,$D$30)</f>
        <v>213.43615145787479</v>
      </c>
      <c r="E34" s="33">
        <f ca="1">_xll.PsiNormal($E$27,$E$30)</f>
        <v>5.1745007805574676</v>
      </c>
    </row>
    <row r="35" spans="1:5" ht="15.6" x14ac:dyDescent="0.3">
      <c r="A35" s="52">
        <f t="shared" si="0"/>
        <v>29</v>
      </c>
      <c r="B35" s="22"/>
      <c r="C35" s="22"/>
      <c r="D35" s="33">
        <f ca="1">_xll.PsiNormal($D$27,$D$30)</f>
        <v>290.92782587111674</v>
      </c>
      <c r="E35" s="33">
        <f ca="1">_xll.PsiNormal($E$27,$E$30)</f>
        <v>21.671202926424705</v>
      </c>
    </row>
    <row r="36" spans="1:5" ht="15.6" x14ac:dyDescent="0.3">
      <c r="A36" s="52">
        <f t="shared" si="0"/>
        <v>30</v>
      </c>
      <c r="B36" s="22"/>
      <c r="C36" s="22"/>
      <c r="D36" s="33">
        <f ca="1">_xll.PsiNormal($D$27,$D$30)</f>
        <v>316.3917246790582</v>
      </c>
      <c r="E36" s="33">
        <f ca="1">_xll.PsiNormal($E$27,$E$30)</f>
        <v>10.810409338315377</v>
      </c>
    </row>
    <row r="37" spans="1:5" ht="15.6" x14ac:dyDescent="0.3">
      <c r="A37" s="52">
        <f t="shared" si="0"/>
        <v>31</v>
      </c>
      <c r="B37" s="22"/>
      <c r="C37" s="22"/>
      <c r="D37" s="33">
        <f ca="1">_xll.PsiNormal($D$27,$D$30)</f>
        <v>331.36334226471399</v>
      </c>
      <c r="E37" s="33">
        <f ca="1">_xll.PsiNormal($E$27,$E$30)</f>
        <v>8.5111449238231458</v>
      </c>
    </row>
    <row r="38" spans="1:5" ht="15.6" x14ac:dyDescent="0.3">
      <c r="A38" s="52">
        <f t="shared" si="0"/>
        <v>32</v>
      </c>
      <c r="B38" s="22"/>
      <c r="C38" s="22"/>
      <c r="D38" s="33">
        <f ca="1">_xll.PsiNormal($D$27,$D$30)</f>
        <v>236.89012886417004</v>
      </c>
      <c r="E38" s="33">
        <f ca="1">_xll.PsiNormal($E$27,$E$30)</f>
        <v>8.4725973733280764</v>
      </c>
    </row>
    <row r="39" spans="1:5" ht="15.6" x14ac:dyDescent="0.3">
      <c r="A39" s="52">
        <f t="shared" si="0"/>
        <v>33</v>
      </c>
      <c r="B39" s="22"/>
      <c r="C39" s="22"/>
      <c r="D39" s="33">
        <f ca="1">_xll.PsiNormal($D$27,$D$30)</f>
        <v>244.85215425350489</v>
      </c>
      <c r="E39" s="33">
        <f ca="1">_xll.PsiNormal($E$27,$E$30)</f>
        <v>8.2963142401265806</v>
      </c>
    </row>
    <row r="40" spans="1:5" ht="15.6" x14ac:dyDescent="0.3">
      <c r="A40" s="52">
        <f t="shared" si="0"/>
        <v>34</v>
      </c>
      <c r="B40" s="22"/>
      <c r="C40" s="22"/>
      <c r="D40" s="33">
        <f ca="1">_xll.PsiNormal($D$27,$D$30)</f>
        <v>273.53495380298068</v>
      </c>
      <c r="E40" s="33">
        <f ca="1">_xll.PsiNormal($E$27,$E$30)</f>
        <v>11.725850074972929</v>
      </c>
    </row>
    <row r="41" spans="1:5" ht="15.6" x14ac:dyDescent="0.3">
      <c r="A41" s="52">
        <f t="shared" si="0"/>
        <v>35</v>
      </c>
      <c r="B41" s="22"/>
      <c r="C41" s="22"/>
      <c r="D41" s="33">
        <f ca="1">_xll.PsiNormal($D$27,$D$30)</f>
        <v>308.95725075600893</v>
      </c>
      <c r="E41" s="33">
        <f ca="1">_xll.PsiNormal($E$27,$E$30)</f>
        <v>17.97144808880121</v>
      </c>
    </row>
    <row r="42" spans="1:5" ht="15.6" x14ac:dyDescent="0.3">
      <c r="A42" s="52">
        <f t="shared" si="0"/>
        <v>36</v>
      </c>
      <c r="B42" s="22"/>
      <c r="C42" s="22"/>
      <c r="D42" s="33">
        <f ca="1">_xll.PsiNormal($D$27,$D$30)</f>
        <v>261.00664567622152</v>
      </c>
      <c r="E42" s="33">
        <f ca="1">_xll.PsiNormal($E$27,$E$30)</f>
        <v>15.211927522128876</v>
      </c>
    </row>
    <row r="43" spans="1:5" ht="15.6" x14ac:dyDescent="0.3">
      <c r="A43" s="52">
        <f t="shared" si="0"/>
        <v>37</v>
      </c>
      <c r="B43" s="22"/>
      <c r="C43" s="22"/>
      <c r="D43" s="33">
        <f ca="1">_xll.PsiNormal($D$27,$D$30)</f>
        <v>275.76464048237307</v>
      </c>
      <c r="E43" s="33">
        <f ca="1">_xll.PsiNormal($E$27,$E$30)</f>
        <v>12.390617162893902</v>
      </c>
    </row>
    <row r="44" spans="1:5" ht="15.6" x14ac:dyDescent="0.3">
      <c r="A44" s="52">
        <f t="shared" si="0"/>
        <v>38</v>
      </c>
      <c r="B44" s="22"/>
      <c r="C44" s="22"/>
      <c r="D44" s="33">
        <f ca="1">_xll.PsiNormal($D$27,$D$30)</f>
        <v>287.42387404988312</v>
      </c>
      <c r="E44" s="33">
        <f ca="1">_xll.PsiNormal($E$27,$E$30)</f>
        <v>9.15158374134176</v>
      </c>
    </row>
    <row r="45" spans="1:5" ht="15.6" x14ac:dyDescent="0.3">
      <c r="A45" s="52">
        <f t="shared" si="0"/>
        <v>39</v>
      </c>
      <c r="B45" s="22"/>
      <c r="C45" s="22"/>
      <c r="D45" s="33">
        <f ca="1">_xll.PsiNormal($D$27,$D$30)</f>
        <v>268.31675848453153</v>
      </c>
      <c r="E45" s="33">
        <f ca="1">_xll.PsiNormal($E$27,$E$30)</f>
        <v>16.084026806096084</v>
      </c>
    </row>
    <row r="46" spans="1:5" ht="15.6" x14ac:dyDescent="0.3">
      <c r="A46" s="52">
        <f t="shared" si="0"/>
        <v>40</v>
      </c>
      <c r="B46" s="22"/>
      <c r="C46" s="22"/>
      <c r="D46" s="33">
        <f ca="1">_xll.PsiNormal($D$27,$D$30)</f>
        <v>223.67331838858203</v>
      </c>
      <c r="E46" s="33">
        <f ca="1">_xll.PsiNormal($E$27,$E$30)</f>
        <v>14.666158725885891</v>
      </c>
    </row>
    <row r="47" spans="1:5" ht="15.6" x14ac:dyDescent="0.3">
      <c r="A47" s="52">
        <f t="shared" si="0"/>
        <v>41</v>
      </c>
      <c r="B47" s="22"/>
      <c r="C47" s="22"/>
      <c r="D47" s="33">
        <f ca="1">_xll.PsiNormal($D$27,$D$30)</f>
        <v>286.62178114595599</v>
      </c>
      <c r="E47" s="33">
        <f ca="1">_xll.PsiNormal($E$27,$E$30)</f>
        <v>1.9998766266205852</v>
      </c>
    </row>
    <row r="48" spans="1:5" ht="15.6" x14ac:dyDescent="0.3">
      <c r="A48" s="52">
        <f t="shared" si="0"/>
        <v>42</v>
      </c>
      <c r="B48" s="22"/>
      <c r="C48" s="22"/>
      <c r="D48" s="33">
        <f ca="1">_xll.PsiNormal($D$27,$D$30)</f>
        <v>315.30789392992074</v>
      </c>
      <c r="E48" s="33">
        <f ca="1">_xll.PsiNormal($E$27,$E$30)</f>
        <v>12.559622871962102</v>
      </c>
    </row>
    <row r="49" spans="1:5" ht="15.6" x14ac:dyDescent="0.3">
      <c r="A49" s="52">
        <f t="shared" si="0"/>
        <v>43</v>
      </c>
      <c r="B49" s="22"/>
      <c r="C49" s="22"/>
      <c r="D49" s="33">
        <f ca="1">_xll.PsiNormal($D$27,$D$30)</f>
        <v>263.79244340048774</v>
      </c>
      <c r="E49" s="33">
        <f ca="1">_xll.PsiNormal($E$27,$E$30)</f>
        <v>10.582440451792253</v>
      </c>
    </row>
    <row r="50" spans="1:5" ht="15.6" x14ac:dyDescent="0.3">
      <c r="A50" s="52">
        <f t="shared" si="0"/>
        <v>44</v>
      </c>
      <c r="B50" s="22"/>
      <c r="C50" s="22"/>
      <c r="D50" s="33">
        <f ca="1">_xll.PsiNormal($D$27,$D$30)</f>
        <v>213.19134676270579</v>
      </c>
      <c r="E50" s="33">
        <f ca="1">_xll.PsiNormal($E$27,$E$30)</f>
        <v>22.030400454374963</v>
      </c>
    </row>
    <row r="51" spans="1:5" ht="15.6" x14ac:dyDescent="0.3">
      <c r="A51" s="52">
        <f t="shared" si="0"/>
        <v>45</v>
      </c>
      <c r="B51" s="22"/>
      <c r="C51" s="22"/>
      <c r="D51" s="33">
        <f ca="1">_xll.PsiNormal($D$27,$D$30)</f>
        <v>249.71779357188251</v>
      </c>
      <c r="E51" s="33">
        <f ca="1">_xll.PsiNormal($E$27,$E$30)</f>
        <v>12.011676595521481</v>
      </c>
    </row>
    <row r="52" spans="1:5" ht="15.6" x14ac:dyDescent="0.3">
      <c r="A52" s="52">
        <f t="shared" si="0"/>
        <v>46</v>
      </c>
      <c r="B52" s="22"/>
      <c r="C52" s="22"/>
      <c r="D52" s="33">
        <f ca="1">_xll.PsiNormal($D$27,$D$30)</f>
        <v>280.26095001174349</v>
      </c>
      <c r="E52" s="33">
        <f ca="1">_xll.PsiNormal($E$27,$E$30)</f>
        <v>6.8417725945493304</v>
      </c>
    </row>
    <row r="53" spans="1:5" ht="15.6" x14ac:dyDescent="0.3">
      <c r="A53" s="52">
        <f t="shared" si="0"/>
        <v>47</v>
      </c>
      <c r="B53" s="53"/>
      <c r="C53" s="53"/>
      <c r="D53" s="33">
        <f ca="1">_xll.PsiNormal($D$27,$D$30)</f>
        <v>246.81726856814839</v>
      </c>
      <c r="E53" s="33">
        <f ca="1">_xll.PsiNormal($E$27,$E$30)</f>
        <v>16.869737185916637</v>
      </c>
    </row>
    <row r="54" spans="1:5" ht="15.6" x14ac:dyDescent="0.3">
      <c r="A54" s="52">
        <f t="shared" si="0"/>
        <v>48</v>
      </c>
      <c r="B54" s="53"/>
      <c r="C54" s="53"/>
      <c r="D54" s="33">
        <f ca="1">_xll.PsiNormal($D$27,$D$30)</f>
        <v>251.26466464988636</v>
      </c>
      <c r="E54" s="33">
        <f ca="1">_xll.PsiNormal($E$27,$E$30)</f>
        <v>4.5792742254215426</v>
      </c>
    </row>
    <row r="55" spans="1:5" ht="15.6" x14ac:dyDescent="0.3">
      <c r="A55" s="52">
        <f t="shared" si="0"/>
        <v>49</v>
      </c>
      <c r="B55" s="53"/>
      <c r="C55" s="53"/>
      <c r="D55" s="33">
        <f ca="1">_xll.PsiNormal($D$27,$D$30)</f>
        <v>251.63316897443121</v>
      </c>
      <c r="E55" s="33">
        <f ca="1">_xll.PsiNormal($E$27,$E$30)</f>
        <v>4.7079316775954219</v>
      </c>
    </row>
    <row r="56" spans="1:5" ht="15.6" x14ac:dyDescent="0.3">
      <c r="A56" s="52">
        <f t="shared" si="0"/>
        <v>50</v>
      </c>
      <c r="B56" s="53"/>
      <c r="C56" s="53"/>
      <c r="D56" s="33">
        <f ca="1">_xll.PsiNormal($D$27,$D$30)</f>
        <v>328.37807944224306</v>
      </c>
      <c r="E56" s="33">
        <f ca="1">_xll.PsiNormal($E$27,$E$30)</f>
        <v>16.085298277595324</v>
      </c>
    </row>
  </sheetData>
  <pageMargins left="0.75" right="0.75" top="1" bottom="1" header="0.5" footer="0.5"/>
  <pageSetup orientation="portrait" horizontalDpi="204" verticalDpi="196" r:id="rId1"/>
  <headerFooter alignWithMargins="0"/>
  <rowBreaks count="1" manualBreakCount="1">
    <brk id="30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A1C-9A83-45DD-998F-2D0CCB0C4847}">
  <dimension ref="A1:G54"/>
  <sheetViews>
    <sheetView zoomScaleNormal="100" workbookViewId="0">
      <selection activeCell="D14" sqref="D14"/>
    </sheetView>
  </sheetViews>
  <sheetFormatPr defaultRowHeight="14.4" x14ac:dyDescent="0.3"/>
  <cols>
    <col min="2" max="3" width="11.77734375" customWidth="1"/>
    <col min="4" max="4" width="13.6640625" customWidth="1"/>
    <col min="5" max="5" width="13.33203125" customWidth="1"/>
    <col min="6" max="6" width="14.5546875" customWidth="1"/>
    <col min="7" max="7" width="33.109375" style="2" bestFit="1" customWidth="1"/>
  </cols>
  <sheetData>
    <row r="1" spans="1:7" s="77" customFormat="1" ht="54" customHeight="1" x14ac:dyDescent="0.3">
      <c r="A1" s="74" t="s">
        <v>0</v>
      </c>
      <c r="B1" s="75" t="s">
        <v>1</v>
      </c>
      <c r="C1" s="75" t="s">
        <v>18</v>
      </c>
      <c r="D1" s="75" t="s">
        <v>19</v>
      </c>
      <c r="E1" s="75" t="s">
        <v>2</v>
      </c>
      <c r="F1" s="75" t="s">
        <v>8</v>
      </c>
      <c r="G1" s="76"/>
    </row>
    <row r="2" spans="1:7" ht="15.6" x14ac:dyDescent="0.3">
      <c r="A2" s="23">
        <v>1</v>
      </c>
      <c r="B2" s="23">
        <v>83520</v>
      </c>
      <c r="C2" s="23">
        <v>10.409000000000001</v>
      </c>
      <c r="D2" s="23">
        <v>78.006</v>
      </c>
      <c r="E2" s="23">
        <v>11.1</v>
      </c>
      <c r="F2" s="23">
        <v>73.862099999999998</v>
      </c>
      <c r="G2" s="10"/>
    </row>
    <row r="3" spans="1:7" ht="15.6" x14ac:dyDescent="0.3">
      <c r="A3" s="23">
        <v>2</v>
      </c>
      <c r="B3" s="23" t="s">
        <v>3</v>
      </c>
      <c r="C3" s="23">
        <v>10.323</v>
      </c>
      <c r="D3" s="23">
        <v>77.950699999999998</v>
      </c>
      <c r="E3" s="23">
        <v>7.63</v>
      </c>
      <c r="F3" s="23">
        <v>50.747</v>
      </c>
      <c r="G3" s="10"/>
    </row>
    <row r="4" spans="1:7" ht="15.6" x14ac:dyDescent="0.3">
      <c r="A4" s="23">
        <v>3</v>
      </c>
      <c r="B4" s="23">
        <v>83503</v>
      </c>
      <c r="C4" s="23">
        <v>10.273999999999999</v>
      </c>
      <c r="D4" s="23">
        <v>77.921000000000006</v>
      </c>
      <c r="E4" s="23">
        <v>7.33</v>
      </c>
      <c r="F4" s="23">
        <v>48.750999999999998</v>
      </c>
      <c r="G4" s="10"/>
    </row>
    <row r="5" spans="1:7" ht="15.6" x14ac:dyDescent="0.3">
      <c r="A5" s="23">
        <v>4</v>
      </c>
      <c r="B5" s="23">
        <v>83514</v>
      </c>
      <c r="C5" s="23">
        <v>10.366</v>
      </c>
      <c r="D5" s="23">
        <v>77.906000000000006</v>
      </c>
      <c r="E5" s="23">
        <v>4.8600000000000003</v>
      </c>
      <c r="F5" s="23">
        <v>32.323999999999998</v>
      </c>
      <c r="G5" s="10"/>
    </row>
    <row r="6" spans="1:7" ht="15.6" x14ac:dyDescent="0.3">
      <c r="A6" s="23">
        <v>5</v>
      </c>
      <c r="B6" s="23">
        <v>83029</v>
      </c>
      <c r="C6" s="23">
        <v>10.314</v>
      </c>
      <c r="D6" s="23">
        <v>77.947000000000003</v>
      </c>
      <c r="E6" s="23">
        <v>4.3600000000000003</v>
      </c>
      <c r="F6" s="23">
        <v>28.998000000000001</v>
      </c>
      <c r="G6" s="10"/>
    </row>
    <row r="7" spans="1:7" ht="15.6" x14ac:dyDescent="0.3">
      <c r="A7" s="23">
        <v>6</v>
      </c>
      <c r="B7" s="23" t="s">
        <v>4</v>
      </c>
      <c r="C7" s="23">
        <v>10.37</v>
      </c>
      <c r="D7" s="23">
        <v>77.984999999999999</v>
      </c>
      <c r="E7" s="23">
        <v>3.37</v>
      </c>
      <c r="F7" s="23">
        <v>22.414000000000001</v>
      </c>
      <c r="G7" s="10"/>
    </row>
    <row r="8" spans="1:7" ht="15.6" x14ac:dyDescent="0.3">
      <c r="A8" s="23">
        <v>7</v>
      </c>
      <c r="B8" s="23">
        <v>1</v>
      </c>
      <c r="C8" s="23">
        <v>10.244</v>
      </c>
      <c r="D8" s="23">
        <v>77.927000000000007</v>
      </c>
      <c r="E8" s="23">
        <v>6.44</v>
      </c>
      <c r="F8" s="23">
        <v>42.832000000000001</v>
      </c>
      <c r="G8" s="10"/>
    </row>
    <row r="9" spans="1:7" ht="15.6" x14ac:dyDescent="0.3">
      <c r="A9" s="23">
        <v>8</v>
      </c>
      <c r="B9" s="23">
        <v>2</v>
      </c>
      <c r="C9" s="23">
        <v>10.269</v>
      </c>
      <c r="D9" s="23">
        <v>77.885999999999996</v>
      </c>
      <c r="E9" s="23">
        <v>6.0449999999999999</v>
      </c>
      <c r="F9" s="23">
        <v>40.204999999999998</v>
      </c>
      <c r="G9" s="10"/>
    </row>
    <row r="10" spans="1:7" ht="15.6" x14ac:dyDescent="0.3">
      <c r="A10" s="23">
        <v>9</v>
      </c>
      <c r="B10" s="23">
        <v>3</v>
      </c>
      <c r="C10" s="23">
        <v>10.324</v>
      </c>
      <c r="D10" s="23">
        <v>78.024000000000001</v>
      </c>
      <c r="E10" s="23">
        <v>6.15</v>
      </c>
      <c r="F10" s="23">
        <v>40.902999999999999</v>
      </c>
      <c r="G10" s="10"/>
    </row>
    <row r="11" spans="1:7" ht="15.6" x14ac:dyDescent="0.3">
      <c r="A11" s="23">
        <v>10</v>
      </c>
      <c r="B11" s="23">
        <v>4</v>
      </c>
      <c r="C11" s="23">
        <v>10.446999999999999</v>
      </c>
      <c r="D11" s="23">
        <v>77.951999999999998</v>
      </c>
      <c r="E11" s="23">
        <v>6.44</v>
      </c>
      <c r="F11" s="23">
        <v>42.832000000000001</v>
      </c>
      <c r="G11" s="10"/>
    </row>
    <row r="12" spans="1:7" ht="15.6" x14ac:dyDescent="0.3">
      <c r="A12" s="24"/>
      <c r="B12" s="25"/>
      <c r="C12" s="25"/>
      <c r="D12" s="25"/>
      <c r="E12" s="26" t="s">
        <v>13</v>
      </c>
      <c r="F12" s="31">
        <f>MIN(F2:F11)</f>
        <v>22.414000000000001</v>
      </c>
      <c r="G12" s="10"/>
    </row>
    <row r="13" spans="1:7" ht="15.6" x14ac:dyDescent="0.3">
      <c r="A13" s="24"/>
      <c r="B13" s="25"/>
      <c r="C13" s="25"/>
      <c r="D13" s="25"/>
      <c r="E13" s="26" t="s">
        <v>14</v>
      </c>
      <c r="F13" s="31">
        <f>MAX(F2:F11)</f>
        <v>73.862099999999998</v>
      </c>
      <c r="G13" s="10"/>
    </row>
    <row r="14" spans="1:7" s="77" customFormat="1" ht="54" customHeight="1" x14ac:dyDescent="0.3">
      <c r="A14" s="78" t="s">
        <v>0</v>
      </c>
      <c r="B14" s="79"/>
      <c r="C14" s="79"/>
      <c r="D14" s="79"/>
      <c r="E14" s="79"/>
      <c r="F14" s="79" t="s">
        <v>8</v>
      </c>
      <c r="G14" s="76"/>
    </row>
    <row r="15" spans="1:7" ht="15.6" x14ac:dyDescent="0.3">
      <c r="A15" s="27">
        <f>A11+1</f>
        <v>11</v>
      </c>
      <c r="B15" s="27"/>
      <c r="C15" s="27"/>
      <c r="D15" s="27"/>
      <c r="E15" s="27"/>
      <c r="F15" s="30">
        <f ca="1">_xll.PsiUniform($F$12,$F$13)</f>
        <v>22.972412708958995</v>
      </c>
      <c r="G15" s="10"/>
    </row>
    <row r="16" spans="1:7" ht="15.6" x14ac:dyDescent="0.3">
      <c r="A16" s="27">
        <f t="shared" ref="A16:A53" si="0">A15+1</f>
        <v>12</v>
      </c>
      <c r="B16" s="27"/>
      <c r="C16" s="27"/>
      <c r="D16" s="27"/>
      <c r="E16" s="27"/>
      <c r="F16" s="30">
        <f ca="1">_xll.PsiUniform($F$12,$F$13)</f>
        <v>38.469191547163305</v>
      </c>
      <c r="G16" s="10"/>
    </row>
    <row r="17" spans="1:7" ht="15.6" x14ac:dyDescent="0.3">
      <c r="A17" s="27">
        <f t="shared" si="0"/>
        <v>13</v>
      </c>
      <c r="B17" s="27"/>
      <c r="C17" s="27"/>
      <c r="D17" s="27"/>
      <c r="E17" s="27"/>
      <c r="F17" s="30">
        <f ca="1">_xll.PsiUniform($F$12,$F$13)</f>
        <v>40.528295274672217</v>
      </c>
      <c r="G17" s="10"/>
    </row>
    <row r="18" spans="1:7" ht="15.6" x14ac:dyDescent="0.3">
      <c r="A18" s="27">
        <f t="shared" si="0"/>
        <v>14</v>
      </c>
      <c r="B18" s="27"/>
      <c r="C18" s="27"/>
      <c r="D18" s="27"/>
      <c r="E18" s="27"/>
      <c r="F18" s="30">
        <f ca="1">_xll.PsiUniform($F$12,$F$13)</f>
        <v>51.481715155901824</v>
      </c>
      <c r="G18" s="10"/>
    </row>
    <row r="19" spans="1:7" ht="15.6" x14ac:dyDescent="0.3">
      <c r="A19" s="27">
        <f t="shared" si="0"/>
        <v>15</v>
      </c>
      <c r="B19" s="27"/>
      <c r="C19" s="27"/>
      <c r="D19" s="27"/>
      <c r="E19" s="27"/>
      <c r="F19" s="30">
        <f ca="1">_xll.PsiUniform($F$12,$F$13)</f>
        <v>49.885246398642629</v>
      </c>
      <c r="G19" s="10"/>
    </row>
    <row r="20" spans="1:7" ht="15.6" x14ac:dyDescent="0.3">
      <c r="A20" s="27">
        <f t="shared" si="0"/>
        <v>16</v>
      </c>
      <c r="B20" s="27"/>
      <c r="C20" s="27"/>
      <c r="D20" s="27"/>
      <c r="E20" s="27"/>
      <c r="F20" s="30">
        <f ca="1">_xll.PsiUniform($F$12,$F$13)</f>
        <v>29.110832674999209</v>
      </c>
      <c r="G20" s="10"/>
    </row>
    <row r="21" spans="1:7" ht="15.6" x14ac:dyDescent="0.3">
      <c r="A21" s="27">
        <f t="shared" si="0"/>
        <v>17</v>
      </c>
      <c r="B21" s="27"/>
      <c r="C21" s="27"/>
      <c r="D21" s="27"/>
      <c r="E21" s="27"/>
      <c r="F21" s="30">
        <f ca="1">_xll.PsiUniform($F$12,$F$13)</f>
        <v>30.108396254783109</v>
      </c>
      <c r="G21" s="10"/>
    </row>
    <row r="22" spans="1:7" ht="15.6" x14ac:dyDescent="0.3">
      <c r="A22" s="27">
        <f t="shared" si="0"/>
        <v>18</v>
      </c>
      <c r="B22" s="27"/>
      <c r="C22" s="27"/>
      <c r="D22" s="27"/>
      <c r="E22" s="27"/>
      <c r="F22" s="30">
        <f ca="1">_xll.PsiUniform($F$12,$F$13)</f>
        <v>51.915011906803585</v>
      </c>
      <c r="G22" s="10"/>
    </row>
    <row r="23" spans="1:7" ht="15.6" x14ac:dyDescent="0.3">
      <c r="A23" s="27">
        <f t="shared" si="0"/>
        <v>19</v>
      </c>
      <c r="B23" s="27"/>
      <c r="C23" s="27"/>
      <c r="D23" s="27"/>
      <c r="E23" s="27"/>
      <c r="F23" s="30">
        <f ca="1">_xll.PsiUniform($F$12,$F$13)</f>
        <v>33.103124845633303</v>
      </c>
      <c r="G23" s="10"/>
    </row>
    <row r="24" spans="1:7" ht="15.6" x14ac:dyDescent="0.3">
      <c r="A24" s="27">
        <f t="shared" si="0"/>
        <v>20</v>
      </c>
      <c r="B24" s="27"/>
      <c r="C24" s="27"/>
      <c r="D24" s="27"/>
      <c r="E24" s="27"/>
      <c r="F24" s="30">
        <f ca="1">_xll.PsiUniform($F$12,$F$13)</f>
        <v>60.032598811095362</v>
      </c>
      <c r="G24" s="10"/>
    </row>
    <row r="25" spans="1:7" ht="15.6" x14ac:dyDescent="0.3">
      <c r="A25" s="27">
        <f t="shared" si="0"/>
        <v>21</v>
      </c>
      <c r="B25" s="27"/>
      <c r="C25" s="27"/>
      <c r="D25" s="27"/>
      <c r="E25" s="27"/>
      <c r="F25" s="30">
        <f ca="1">_xll.PsiUniform($F$12,$F$13)</f>
        <v>30.70036295296557</v>
      </c>
      <c r="G25" s="10"/>
    </row>
    <row r="26" spans="1:7" ht="15.6" x14ac:dyDescent="0.3">
      <c r="A26" s="27">
        <f t="shared" si="0"/>
        <v>22</v>
      </c>
      <c r="B26" s="27"/>
      <c r="C26" s="27"/>
      <c r="D26" s="27"/>
      <c r="E26" s="27"/>
      <c r="F26" s="30">
        <f ca="1">_xll.PsiUniform($F$12,$F$13)</f>
        <v>39.447661315002705</v>
      </c>
      <c r="G26" s="10"/>
    </row>
    <row r="27" spans="1:7" ht="15.6" x14ac:dyDescent="0.3">
      <c r="A27" s="27">
        <f t="shared" si="0"/>
        <v>23</v>
      </c>
      <c r="B27" s="27"/>
      <c r="C27" s="27"/>
      <c r="D27" s="27"/>
      <c r="E27" s="27"/>
      <c r="F27" s="30">
        <f ca="1">_xll.PsiUniform($F$12,$F$13)</f>
        <v>55.499706526206452</v>
      </c>
    </row>
    <row r="28" spans="1:7" ht="15.6" x14ac:dyDescent="0.3">
      <c r="A28" s="27">
        <f t="shared" si="0"/>
        <v>24</v>
      </c>
      <c r="B28" s="27"/>
      <c r="C28" s="27"/>
      <c r="D28" s="27"/>
      <c r="E28" s="27"/>
      <c r="F28" s="30">
        <f ca="1">_xll.PsiUniform($F$12,$F$13)</f>
        <v>32.33011141129429</v>
      </c>
    </row>
    <row r="29" spans="1:7" ht="15.6" x14ac:dyDescent="0.3">
      <c r="A29" s="27">
        <f t="shared" si="0"/>
        <v>25</v>
      </c>
      <c r="B29" s="27"/>
      <c r="C29" s="27"/>
      <c r="D29" s="27"/>
      <c r="E29" s="27"/>
      <c r="F29" s="30">
        <f ca="1">_xll.PsiUniform($F$12,$F$13)</f>
        <v>23.259302042571647</v>
      </c>
    </row>
    <row r="30" spans="1:7" ht="15.6" x14ac:dyDescent="0.3">
      <c r="A30" s="27">
        <f t="shared" si="0"/>
        <v>26</v>
      </c>
      <c r="B30" s="27"/>
      <c r="C30" s="27"/>
      <c r="D30" s="27"/>
      <c r="E30" s="27"/>
      <c r="F30" s="30">
        <f ca="1">_xll.PsiUniform($F$12,$F$13)</f>
        <v>63.525837640815332</v>
      </c>
    </row>
    <row r="31" spans="1:7" ht="15.6" x14ac:dyDescent="0.3">
      <c r="A31" s="27">
        <f t="shared" si="0"/>
        <v>27</v>
      </c>
      <c r="B31" s="27"/>
      <c r="C31" s="27"/>
      <c r="D31" s="27"/>
      <c r="E31" s="27"/>
      <c r="F31" s="30">
        <f ca="1">_xll.PsiUniform($F$12,$F$13)</f>
        <v>23.066001976061127</v>
      </c>
    </row>
    <row r="32" spans="1:7" ht="15.6" x14ac:dyDescent="0.3">
      <c r="A32" s="27">
        <f t="shared" si="0"/>
        <v>28</v>
      </c>
      <c r="B32" s="27"/>
      <c r="C32" s="27"/>
      <c r="D32" s="27"/>
      <c r="E32" s="27"/>
      <c r="F32" s="30">
        <f ca="1">_xll.PsiUniform($F$12,$F$13)</f>
        <v>57.795134054658938</v>
      </c>
    </row>
    <row r="33" spans="1:6" ht="15.6" x14ac:dyDescent="0.3">
      <c r="A33" s="27">
        <f t="shared" si="0"/>
        <v>29</v>
      </c>
      <c r="B33" s="27"/>
      <c r="C33" s="27"/>
      <c r="D33" s="27"/>
      <c r="E33" s="27"/>
      <c r="F33" s="30">
        <f ca="1">_xll.PsiUniform($F$12,$F$13)</f>
        <v>28.818456991351713</v>
      </c>
    </row>
    <row r="34" spans="1:6" ht="15.6" x14ac:dyDescent="0.3">
      <c r="A34" s="27">
        <f t="shared" si="0"/>
        <v>30</v>
      </c>
      <c r="B34" s="27"/>
      <c r="C34" s="27"/>
      <c r="D34" s="27"/>
      <c r="E34" s="27"/>
      <c r="F34" s="30">
        <f ca="1">_xll.PsiUniform($F$12,$F$13)</f>
        <v>49.998226333704238</v>
      </c>
    </row>
    <row r="35" spans="1:6" ht="15.6" x14ac:dyDescent="0.3">
      <c r="A35" s="27">
        <f t="shared" si="0"/>
        <v>31</v>
      </c>
      <c r="B35" s="27"/>
      <c r="C35" s="27"/>
      <c r="D35" s="27"/>
      <c r="E35" s="27"/>
      <c r="F35" s="30">
        <f ca="1">_xll.PsiUniform($F$12,$F$13)</f>
        <v>46.978511586971237</v>
      </c>
    </row>
    <row r="36" spans="1:6" ht="15.6" x14ac:dyDescent="0.3">
      <c r="A36" s="27">
        <f t="shared" si="0"/>
        <v>32</v>
      </c>
      <c r="B36" s="27"/>
      <c r="C36" s="27"/>
      <c r="D36" s="27"/>
      <c r="E36" s="27"/>
      <c r="F36" s="30">
        <f ca="1">_xll.PsiUniform($F$12,$F$13)</f>
        <v>30.768782538601588</v>
      </c>
    </row>
    <row r="37" spans="1:6" ht="15.6" x14ac:dyDescent="0.3">
      <c r="A37" s="27">
        <f t="shared" si="0"/>
        <v>33</v>
      </c>
      <c r="B37" s="27"/>
      <c r="C37" s="27"/>
      <c r="D37" s="27"/>
      <c r="E37" s="27"/>
      <c r="F37" s="30">
        <f ca="1">_xll.PsiUniform($F$12,$F$13)</f>
        <v>61.804602930982789</v>
      </c>
    </row>
    <row r="38" spans="1:6" ht="15.6" x14ac:dyDescent="0.3">
      <c r="A38" s="27">
        <f t="shared" si="0"/>
        <v>34</v>
      </c>
      <c r="B38" s="27"/>
      <c r="C38" s="27"/>
      <c r="D38" s="27"/>
      <c r="E38" s="27"/>
      <c r="F38" s="30">
        <f ca="1">_xll.PsiUniform($F$12,$F$13)</f>
        <v>46.958643100854161</v>
      </c>
    </row>
    <row r="39" spans="1:6" ht="15.6" x14ac:dyDescent="0.3">
      <c r="A39" s="27">
        <f t="shared" si="0"/>
        <v>35</v>
      </c>
      <c r="B39" s="27"/>
      <c r="C39" s="27"/>
      <c r="D39" s="27"/>
      <c r="E39" s="27"/>
      <c r="F39" s="30">
        <f ca="1">_xll.PsiUniform($F$12,$F$13)</f>
        <v>23.516259744273764</v>
      </c>
    </row>
    <row r="40" spans="1:6" ht="15.6" x14ac:dyDescent="0.3">
      <c r="A40" s="27">
        <f t="shared" si="0"/>
        <v>36</v>
      </c>
      <c r="B40" s="27"/>
      <c r="C40" s="27"/>
      <c r="D40" s="27"/>
      <c r="E40" s="27"/>
      <c r="F40" s="30">
        <f ca="1">_xll.PsiUniform($F$12,$F$13)</f>
        <v>30.770732454501434</v>
      </c>
    </row>
    <row r="41" spans="1:6" ht="15.6" x14ac:dyDescent="0.3">
      <c r="A41" s="27">
        <f t="shared" si="0"/>
        <v>37</v>
      </c>
      <c r="B41" s="27"/>
      <c r="C41" s="27"/>
      <c r="D41" s="27"/>
      <c r="E41" s="27"/>
      <c r="F41" s="30">
        <f ca="1">_xll.PsiUniform($F$12,$F$13)</f>
        <v>24.914423532689714</v>
      </c>
    </row>
    <row r="42" spans="1:6" ht="15.6" x14ac:dyDescent="0.3">
      <c r="A42" s="27">
        <f t="shared" si="0"/>
        <v>38</v>
      </c>
      <c r="B42" s="27"/>
      <c r="C42" s="27"/>
      <c r="D42" s="27"/>
      <c r="E42" s="27"/>
      <c r="F42" s="30">
        <f ca="1">_xll.PsiUniform($F$12,$F$13)</f>
        <v>34.735172171220611</v>
      </c>
    </row>
    <row r="43" spans="1:6" ht="15.6" x14ac:dyDescent="0.3">
      <c r="A43" s="27">
        <f t="shared" si="0"/>
        <v>39</v>
      </c>
      <c r="B43" s="27"/>
      <c r="C43" s="27"/>
      <c r="D43" s="27"/>
      <c r="E43" s="27"/>
      <c r="F43" s="30">
        <f ca="1">_xll.PsiUniform($F$12,$F$13)</f>
        <v>24.163460192282784</v>
      </c>
    </row>
    <row r="44" spans="1:6" ht="15.6" x14ac:dyDescent="0.3">
      <c r="A44" s="27">
        <f t="shared" si="0"/>
        <v>40</v>
      </c>
      <c r="B44" s="27"/>
      <c r="C44" s="27"/>
      <c r="D44" s="27"/>
      <c r="E44" s="27"/>
      <c r="F44" s="30">
        <f ca="1">_xll.PsiUniform($F$12,$F$13)</f>
        <v>58.105494311132105</v>
      </c>
    </row>
    <row r="45" spans="1:6" ht="15.6" x14ac:dyDescent="0.3">
      <c r="A45" s="27">
        <f t="shared" si="0"/>
        <v>41</v>
      </c>
      <c r="B45" s="27"/>
      <c r="C45" s="27"/>
      <c r="D45" s="27"/>
      <c r="E45" s="27"/>
      <c r="F45" s="30">
        <f ca="1">_xll.PsiUniform($F$12,$F$13)</f>
        <v>63.224499234173805</v>
      </c>
    </row>
    <row r="46" spans="1:6" ht="15.6" x14ac:dyDescent="0.3">
      <c r="A46" s="27">
        <f t="shared" si="0"/>
        <v>42</v>
      </c>
      <c r="B46" s="27"/>
      <c r="C46" s="27"/>
      <c r="D46" s="27"/>
      <c r="E46" s="27"/>
      <c r="F46" s="30">
        <f ca="1">_xll.PsiUniform($F$12,$F$13)</f>
        <v>61.079625452392087</v>
      </c>
    </row>
    <row r="47" spans="1:6" ht="15.6" x14ac:dyDescent="0.3">
      <c r="A47" s="27">
        <f t="shared" si="0"/>
        <v>43</v>
      </c>
      <c r="B47" s="27"/>
      <c r="C47" s="27"/>
      <c r="D47" s="27"/>
      <c r="E47" s="27"/>
      <c r="F47" s="30">
        <f ca="1">_xll.PsiUniform($F$12,$F$13)</f>
        <v>28.23986251747008</v>
      </c>
    </row>
    <row r="48" spans="1:6" ht="15.6" x14ac:dyDescent="0.3">
      <c r="A48" s="27">
        <f t="shared" si="0"/>
        <v>44</v>
      </c>
      <c r="B48" s="27"/>
      <c r="C48" s="27"/>
      <c r="D48" s="27"/>
      <c r="E48" s="27"/>
      <c r="F48" s="30">
        <f ca="1">_xll.PsiUniform($F$12,$F$13)</f>
        <v>27.244478365378736</v>
      </c>
    </row>
    <row r="49" spans="1:6" ht="15.6" x14ac:dyDescent="0.3">
      <c r="A49" s="27">
        <f t="shared" si="0"/>
        <v>45</v>
      </c>
      <c r="B49" s="27"/>
      <c r="C49" s="27"/>
      <c r="D49" s="27"/>
      <c r="E49" s="27"/>
      <c r="F49" s="30">
        <f ca="1">_xll.PsiUniform($F$12,$F$13)</f>
        <v>71.657957325255367</v>
      </c>
    </row>
    <row r="50" spans="1:6" ht="15.6" x14ac:dyDescent="0.3">
      <c r="A50" s="27">
        <f t="shared" si="0"/>
        <v>46</v>
      </c>
      <c r="B50" s="27"/>
      <c r="C50" s="27"/>
      <c r="D50" s="27"/>
      <c r="E50" s="27"/>
      <c r="F50" s="30">
        <f ca="1">_xll.PsiUniform($F$12,$F$13)</f>
        <v>54.542208051043843</v>
      </c>
    </row>
    <row r="51" spans="1:6" ht="15.6" x14ac:dyDescent="0.3">
      <c r="A51" s="27">
        <f t="shared" si="0"/>
        <v>47</v>
      </c>
      <c r="B51" s="27"/>
      <c r="C51" s="27"/>
      <c r="D51" s="27"/>
      <c r="E51" s="27"/>
      <c r="F51" s="30">
        <f ca="1">_xll.PsiUniform($F$12,$F$13)</f>
        <v>32.652348723359808</v>
      </c>
    </row>
    <row r="52" spans="1:6" ht="15.6" x14ac:dyDescent="0.3">
      <c r="A52" s="27">
        <f t="shared" si="0"/>
        <v>48</v>
      </c>
      <c r="B52" s="27"/>
      <c r="C52" s="27"/>
      <c r="D52" s="27"/>
      <c r="E52" s="27"/>
      <c r="F52" s="30">
        <f ca="1">_xll.PsiUniform($F$12,$F$13)</f>
        <v>60.492308140858846</v>
      </c>
    </row>
    <row r="53" spans="1:6" ht="15.6" x14ac:dyDescent="0.3">
      <c r="A53" s="27">
        <f t="shared" si="0"/>
        <v>49</v>
      </c>
      <c r="B53" s="28"/>
      <c r="C53" s="28"/>
      <c r="D53" s="28"/>
      <c r="E53" s="28"/>
      <c r="F53" s="30">
        <f ca="1">_xll.PsiUniform($F$12,$F$13)</f>
        <v>25.763542730109414</v>
      </c>
    </row>
    <row r="54" spans="1:6" ht="15.6" x14ac:dyDescent="0.3">
      <c r="A54" s="27">
        <f>A53+1</f>
        <v>50</v>
      </c>
      <c r="B54" s="28"/>
      <c r="C54" s="28"/>
      <c r="D54" s="28"/>
      <c r="E54" s="28"/>
      <c r="F54" s="30">
        <f ca="1">_xll.PsiUniform($F$12,$F$13)</f>
        <v>37.235674667466554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EEFC-8268-4910-976C-AA526A41A4EA}">
  <dimension ref="A1:E55"/>
  <sheetViews>
    <sheetView zoomScaleNormal="100" workbookViewId="0">
      <selection activeCell="B48" sqref="B48"/>
    </sheetView>
  </sheetViews>
  <sheetFormatPr defaultColWidth="9.109375" defaultRowHeight="13.2" x14ac:dyDescent="0.25"/>
  <cols>
    <col min="1" max="1" width="9.109375" style="4"/>
    <col min="2" max="2" width="10.88671875" style="4" customWidth="1"/>
    <col min="3" max="3" width="12.33203125" style="4" customWidth="1"/>
    <col min="4" max="4" width="14.44140625" style="4" customWidth="1"/>
    <col min="5" max="5" width="33.109375" style="2" bestFit="1" customWidth="1"/>
    <col min="6" max="16384" width="9.109375" style="2"/>
  </cols>
  <sheetData>
    <row r="1" spans="1:5" s="12" customFormat="1" ht="33.6" customHeight="1" x14ac:dyDescent="0.3">
      <c r="A1" s="29" t="s">
        <v>0</v>
      </c>
      <c r="B1" s="34" t="s">
        <v>18</v>
      </c>
      <c r="C1" s="34" t="s">
        <v>19</v>
      </c>
      <c r="D1" s="34" t="s">
        <v>9</v>
      </c>
      <c r="E1" s="11"/>
    </row>
    <row r="2" spans="1:5" ht="15.6" x14ac:dyDescent="0.3">
      <c r="A2" s="35">
        <v>1</v>
      </c>
      <c r="B2" s="36">
        <v>77.94</v>
      </c>
      <c r="C2" s="36">
        <v>10.44</v>
      </c>
      <c r="D2" s="36">
        <v>1.27</v>
      </c>
      <c r="E2" s="10"/>
    </row>
    <row r="3" spans="1:5" ht="15.6" x14ac:dyDescent="0.3">
      <c r="A3" s="35">
        <v>2</v>
      </c>
      <c r="B3" s="36">
        <v>77.930000000000007</v>
      </c>
      <c r="C3" s="36">
        <v>10.39</v>
      </c>
      <c r="D3" s="36">
        <v>1.1499999999999999</v>
      </c>
      <c r="E3" s="10"/>
    </row>
    <row r="4" spans="1:5" ht="15.6" x14ac:dyDescent="0.3">
      <c r="A4" s="35">
        <v>3</v>
      </c>
      <c r="B4" s="36">
        <v>77.930000000000007</v>
      </c>
      <c r="C4" s="36">
        <v>10.39</v>
      </c>
      <c r="D4" s="36">
        <v>1.42</v>
      </c>
      <c r="E4" s="10"/>
    </row>
    <row r="5" spans="1:5" ht="15.6" x14ac:dyDescent="0.3">
      <c r="A5" s="35">
        <v>4</v>
      </c>
      <c r="B5" s="36">
        <v>77.930000000000007</v>
      </c>
      <c r="C5" s="36">
        <v>10.37</v>
      </c>
      <c r="D5" s="36">
        <v>2.1</v>
      </c>
      <c r="E5" s="10"/>
    </row>
    <row r="6" spans="1:5" ht="15.6" x14ac:dyDescent="0.3">
      <c r="A6" s="35">
        <v>5</v>
      </c>
      <c r="B6" s="36">
        <v>77.950999999999993</v>
      </c>
      <c r="C6" s="36">
        <v>10.436999999999999</v>
      </c>
      <c r="D6" s="36">
        <v>3.2</v>
      </c>
      <c r="E6" s="10"/>
    </row>
    <row r="7" spans="1:5" ht="15.6" x14ac:dyDescent="0.3">
      <c r="A7" s="35">
        <v>6</v>
      </c>
      <c r="B7" s="36">
        <v>77.959000000000003</v>
      </c>
      <c r="C7" s="36">
        <v>10.420999999999999</v>
      </c>
      <c r="D7" s="36">
        <v>1.34</v>
      </c>
      <c r="E7" s="10"/>
    </row>
    <row r="8" spans="1:5" ht="15.6" x14ac:dyDescent="0.3">
      <c r="A8" s="35">
        <v>7</v>
      </c>
      <c r="B8" s="36">
        <v>77.974000000000004</v>
      </c>
      <c r="C8" s="36">
        <v>10.413</v>
      </c>
      <c r="D8" s="36">
        <v>1.35</v>
      </c>
      <c r="E8" s="10"/>
    </row>
    <row r="9" spans="1:5" ht="15.6" x14ac:dyDescent="0.3">
      <c r="A9" s="35">
        <v>8</v>
      </c>
      <c r="B9" s="36">
        <v>77.945999999999998</v>
      </c>
      <c r="C9" s="36">
        <v>10.412000000000001</v>
      </c>
      <c r="D9" s="36">
        <v>1</v>
      </c>
      <c r="E9" s="10"/>
    </row>
    <row r="10" spans="1:5" ht="15.6" x14ac:dyDescent="0.3">
      <c r="A10" s="35">
        <v>9</v>
      </c>
      <c r="B10" s="36">
        <v>77.951499999999996</v>
      </c>
      <c r="C10" s="36">
        <v>10.394</v>
      </c>
      <c r="D10" s="36">
        <v>1.64</v>
      </c>
      <c r="E10" s="10"/>
    </row>
    <row r="11" spans="1:5" ht="15.6" x14ac:dyDescent="0.3">
      <c r="A11" s="35">
        <v>10</v>
      </c>
      <c r="B11" s="36">
        <v>77.953000000000003</v>
      </c>
      <c r="C11" s="36">
        <v>10.377000000000001</v>
      </c>
      <c r="D11" s="36">
        <v>1.52</v>
      </c>
      <c r="E11" s="10"/>
    </row>
    <row r="12" spans="1:5" ht="15.6" x14ac:dyDescent="0.3">
      <c r="A12" s="35">
        <v>11</v>
      </c>
      <c r="B12" s="36">
        <v>77.930999999999997</v>
      </c>
      <c r="C12" s="36">
        <v>10.378</v>
      </c>
      <c r="D12" s="36">
        <v>0.72</v>
      </c>
      <c r="E12" s="10"/>
    </row>
    <row r="13" spans="1:5" ht="15.6" x14ac:dyDescent="0.3">
      <c r="A13" s="35">
        <v>12</v>
      </c>
      <c r="B13" s="36">
        <v>77.933999999999997</v>
      </c>
      <c r="C13" s="36">
        <v>10.363899999999999</v>
      </c>
      <c r="D13" s="36">
        <v>1.04</v>
      </c>
      <c r="E13" s="10"/>
    </row>
    <row r="14" spans="1:5" ht="15.6" x14ac:dyDescent="0.3">
      <c r="A14" s="35">
        <v>13</v>
      </c>
      <c r="B14" s="36">
        <v>77.938999999999993</v>
      </c>
      <c r="C14" s="36">
        <v>10.353999999999999</v>
      </c>
      <c r="D14" s="36">
        <v>1.05</v>
      </c>
      <c r="E14" s="10"/>
    </row>
    <row r="15" spans="1:5" ht="15.6" x14ac:dyDescent="0.3">
      <c r="A15" s="35">
        <v>14</v>
      </c>
      <c r="B15" s="36">
        <v>77.960999999999999</v>
      </c>
      <c r="C15" s="36">
        <v>10.361000000000001</v>
      </c>
      <c r="D15" s="36">
        <v>1.07</v>
      </c>
      <c r="E15" s="10"/>
    </row>
    <row r="16" spans="1:5" ht="15.6" x14ac:dyDescent="0.3">
      <c r="A16" s="35">
        <v>15</v>
      </c>
      <c r="B16" s="36">
        <v>77.933999999999997</v>
      </c>
      <c r="C16" s="36">
        <v>10.348000000000001</v>
      </c>
      <c r="D16" s="36">
        <v>0.88</v>
      </c>
      <c r="E16" s="10"/>
    </row>
    <row r="17" spans="1:5" ht="15.6" x14ac:dyDescent="0.3">
      <c r="A17" s="35">
        <v>16</v>
      </c>
      <c r="B17" s="36">
        <v>77.953000000000003</v>
      </c>
      <c r="C17" s="36">
        <v>10.286</v>
      </c>
      <c r="D17" s="36">
        <v>1.88</v>
      </c>
      <c r="E17" s="10"/>
    </row>
    <row r="18" spans="1:5" ht="15.6" x14ac:dyDescent="0.3">
      <c r="A18" s="35">
        <v>17</v>
      </c>
      <c r="B18" s="36">
        <v>77.9285</v>
      </c>
      <c r="C18" s="36">
        <v>10.286</v>
      </c>
      <c r="D18" s="36">
        <v>2.77</v>
      </c>
      <c r="E18" s="10"/>
    </row>
    <row r="19" spans="1:5" ht="15.6" x14ac:dyDescent="0.3">
      <c r="A19" s="35">
        <v>18</v>
      </c>
      <c r="B19" s="36">
        <v>77.902000000000001</v>
      </c>
      <c r="C19" s="36">
        <v>10.273</v>
      </c>
      <c r="D19" s="36">
        <v>2.36</v>
      </c>
      <c r="E19" s="10"/>
    </row>
    <row r="20" spans="1:5" ht="15.6" x14ac:dyDescent="0.3">
      <c r="A20" s="35">
        <v>19</v>
      </c>
      <c r="B20" s="36">
        <v>77.894000000000005</v>
      </c>
      <c r="C20" s="36">
        <v>10.288</v>
      </c>
      <c r="D20" s="36">
        <v>1.1299999999999999</v>
      </c>
      <c r="E20" s="10"/>
    </row>
    <row r="21" spans="1:5" ht="15.6" x14ac:dyDescent="0.3">
      <c r="A21" s="35">
        <v>20</v>
      </c>
      <c r="B21" s="36">
        <v>77.890299999999996</v>
      </c>
      <c r="C21" s="36">
        <v>10.3081</v>
      </c>
      <c r="D21" s="36">
        <v>3.31</v>
      </c>
      <c r="E21" s="10"/>
    </row>
    <row r="22" spans="1:5" ht="15.6" x14ac:dyDescent="0.3">
      <c r="A22" s="35">
        <v>21</v>
      </c>
      <c r="B22" s="36">
        <v>77.918000000000006</v>
      </c>
      <c r="C22" s="36">
        <v>10.336</v>
      </c>
      <c r="D22" s="36">
        <v>2.34</v>
      </c>
      <c r="E22" s="10"/>
    </row>
    <row r="23" spans="1:5" ht="15.6" x14ac:dyDescent="0.3">
      <c r="A23" s="35">
        <v>22</v>
      </c>
      <c r="B23" s="36">
        <v>77.914000000000001</v>
      </c>
      <c r="C23" s="36">
        <v>10.321</v>
      </c>
      <c r="D23" s="36">
        <v>0.52</v>
      </c>
      <c r="E23" s="10"/>
    </row>
    <row r="24" spans="1:5" ht="15.6" x14ac:dyDescent="0.3">
      <c r="A24" s="35">
        <v>23</v>
      </c>
      <c r="B24" s="36">
        <v>77.923000000000002</v>
      </c>
      <c r="C24" s="36">
        <v>10.303000000000001</v>
      </c>
      <c r="D24" s="36">
        <v>0.63</v>
      </c>
      <c r="E24" s="10"/>
    </row>
    <row r="25" spans="1:5" ht="15.6" x14ac:dyDescent="0.3">
      <c r="A25" s="35">
        <v>24</v>
      </c>
      <c r="B25" s="36">
        <v>77.905000000000001</v>
      </c>
      <c r="C25" s="36">
        <v>10.324</v>
      </c>
      <c r="D25" s="36">
        <v>1.45</v>
      </c>
      <c r="E25" s="10"/>
    </row>
    <row r="26" spans="1:5" ht="15.6" x14ac:dyDescent="0.3">
      <c r="A26" s="35">
        <v>25</v>
      </c>
      <c r="B26" s="36">
        <v>77.938999999999993</v>
      </c>
      <c r="C26" s="36">
        <v>10.317</v>
      </c>
      <c r="D26" s="36">
        <v>5.35</v>
      </c>
    </row>
    <row r="27" spans="1:5" ht="15.6" x14ac:dyDescent="0.3">
      <c r="A27" s="35">
        <v>26</v>
      </c>
      <c r="B27" s="36">
        <v>77.956000000000003</v>
      </c>
      <c r="C27" s="36">
        <v>10.335000000000001</v>
      </c>
      <c r="D27" s="36">
        <v>2.98</v>
      </c>
    </row>
    <row r="28" spans="1:5" ht="15.6" x14ac:dyDescent="0.3">
      <c r="A28" s="35">
        <v>27</v>
      </c>
      <c r="B28" s="36">
        <v>77.959000000000003</v>
      </c>
      <c r="C28" s="36">
        <v>10.303000000000001</v>
      </c>
      <c r="D28" s="36">
        <v>0.6</v>
      </c>
    </row>
    <row r="29" spans="1:5" ht="15.6" x14ac:dyDescent="0.3">
      <c r="A29" s="35">
        <v>28</v>
      </c>
      <c r="B29" s="36">
        <v>77.968000000000004</v>
      </c>
      <c r="C29" s="36">
        <v>10.315</v>
      </c>
      <c r="D29" s="36">
        <v>0.92</v>
      </c>
    </row>
    <row r="30" spans="1:5" ht="15.6" x14ac:dyDescent="0.3">
      <c r="A30" s="35">
        <v>29</v>
      </c>
      <c r="B30" s="36">
        <v>77.981999999999999</v>
      </c>
      <c r="C30" s="36">
        <v>10.332000000000001</v>
      </c>
      <c r="D30" s="36">
        <v>0.73</v>
      </c>
    </row>
    <row r="31" spans="1:5" ht="15.6" x14ac:dyDescent="0.3">
      <c r="A31" s="35">
        <v>30</v>
      </c>
      <c r="B31" s="36">
        <v>77.998000000000005</v>
      </c>
      <c r="C31" s="36">
        <v>10.323</v>
      </c>
      <c r="D31" s="36">
        <v>1.98</v>
      </c>
    </row>
    <row r="32" spans="1:5" ht="15.6" x14ac:dyDescent="0.3">
      <c r="A32" s="35">
        <v>31</v>
      </c>
      <c r="B32" s="36">
        <v>77.971000000000004</v>
      </c>
      <c r="C32" s="36">
        <v>10.347</v>
      </c>
      <c r="D32" s="36">
        <v>1.33</v>
      </c>
    </row>
    <row r="33" spans="1:4" ht="15.6" x14ac:dyDescent="0.3">
      <c r="A33" s="35">
        <v>32</v>
      </c>
      <c r="B33" s="36">
        <v>78.002590883500005</v>
      </c>
      <c r="C33" s="36">
        <v>10.2984388252</v>
      </c>
      <c r="D33" s="36">
        <v>0.89</v>
      </c>
    </row>
    <row r="34" spans="1:4" ht="15.6" x14ac:dyDescent="0.3">
      <c r="A34" s="35">
        <v>33</v>
      </c>
      <c r="B34" s="36">
        <v>77.975999999999999</v>
      </c>
      <c r="C34" s="36">
        <v>10.391400000000001</v>
      </c>
      <c r="D34" s="36">
        <v>1.18</v>
      </c>
    </row>
    <row r="35" spans="1:4" ht="15.6" x14ac:dyDescent="0.3">
      <c r="A35" s="35">
        <v>34</v>
      </c>
      <c r="B35" s="36">
        <v>77.983999999999995</v>
      </c>
      <c r="C35" s="36">
        <v>10.404</v>
      </c>
      <c r="D35" s="36">
        <v>0.89</v>
      </c>
    </row>
    <row r="36" spans="1:4" ht="15.6" x14ac:dyDescent="0.3">
      <c r="A36" s="35">
        <v>35</v>
      </c>
      <c r="B36" s="36">
        <v>77.995800000000003</v>
      </c>
      <c r="C36" s="36">
        <v>10.363300000000001</v>
      </c>
      <c r="D36" s="36">
        <v>0.71</v>
      </c>
    </row>
    <row r="37" spans="1:4" ht="15.6" x14ac:dyDescent="0.3">
      <c r="A37" s="35">
        <v>36</v>
      </c>
      <c r="B37" s="35">
        <v>77.926000000000002</v>
      </c>
      <c r="C37" s="35">
        <v>10.244999999999999</v>
      </c>
      <c r="D37" s="35">
        <v>2.34</v>
      </c>
    </row>
    <row r="38" spans="1:4" ht="15.6" x14ac:dyDescent="0.3">
      <c r="A38" s="35">
        <v>37</v>
      </c>
      <c r="B38" s="35">
        <v>77.885999999999996</v>
      </c>
      <c r="C38" s="35">
        <v>10.266999999999999</v>
      </c>
      <c r="D38" s="35">
        <v>2.27</v>
      </c>
    </row>
    <row r="39" spans="1:4" ht="15.6" x14ac:dyDescent="0.3">
      <c r="A39" s="35">
        <v>38</v>
      </c>
      <c r="B39" s="35">
        <v>78.024000000000001</v>
      </c>
      <c r="C39" s="35">
        <v>10.323</v>
      </c>
      <c r="D39" s="35">
        <v>1.08</v>
      </c>
    </row>
    <row r="40" spans="1:4" ht="15.6" x14ac:dyDescent="0.3">
      <c r="A40" s="35">
        <v>39</v>
      </c>
      <c r="B40" s="35">
        <v>77.950999999999993</v>
      </c>
      <c r="C40" s="35">
        <v>10.446</v>
      </c>
      <c r="D40" s="35">
        <v>1.7</v>
      </c>
    </row>
    <row r="41" spans="1:4" ht="15.6" x14ac:dyDescent="0.3">
      <c r="A41" s="37"/>
      <c r="B41" s="38"/>
      <c r="C41" s="39" t="s">
        <v>12</v>
      </c>
      <c r="D41" s="43">
        <f>AVERAGE(D2:D40)</f>
        <v>1.592051282051282</v>
      </c>
    </row>
    <row r="42" spans="1:4" ht="15.6" x14ac:dyDescent="0.3">
      <c r="A42" s="37"/>
      <c r="B42" s="38"/>
      <c r="C42" s="39" t="s">
        <v>16</v>
      </c>
      <c r="D42" s="43">
        <f>D41+(D41*0.1)</f>
        <v>1.7512564102564103</v>
      </c>
    </row>
    <row r="43" spans="1:4" ht="15.6" x14ac:dyDescent="0.3">
      <c r="A43" s="37"/>
      <c r="B43" s="38"/>
      <c r="C43" s="39" t="s">
        <v>17</v>
      </c>
      <c r="D43" s="43">
        <f>D41-(D41*0.1)</f>
        <v>1.4328461538461537</v>
      </c>
    </row>
    <row r="44" spans="1:4" ht="31.2" x14ac:dyDescent="0.3">
      <c r="A44" s="80" t="s">
        <v>0</v>
      </c>
      <c r="B44" s="81"/>
      <c r="C44" s="81"/>
      <c r="D44" s="81" t="s">
        <v>9</v>
      </c>
    </row>
    <row r="45" spans="1:4" ht="15.6" x14ac:dyDescent="0.3">
      <c r="A45" s="51">
        <f>A40+1</f>
        <v>40</v>
      </c>
      <c r="B45" s="40"/>
      <c r="C45" s="40"/>
      <c r="D45" s="33">
        <f ca="1">_xll.PsiUniform($D$43,$D$42)</f>
        <v>1.4852794349224423</v>
      </c>
    </row>
    <row r="46" spans="1:4" ht="15.6" x14ac:dyDescent="0.3">
      <c r="A46" s="51">
        <f t="shared" ref="A46:A55" si="0">A45+1</f>
        <v>41</v>
      </c>
      <c r="B46" s="40"/>
      <c r="C46" s="40"/>
      <c r="D46" s="33">
        <f ca="1">_xll.PsiUniform($D$43,$D$42)</f>
        <v>1.7418221804183547</v>
      </c>
    </row>
    <row r="47" spans="1:4" ht="15.6" x14ac:dyDescent="0.3">
      <c r="A47" s="51">
        <f t="shared" si="0"/>
        <v>42</v>
      </c>
      <c r="B47" s="40"/>
      <c r="C47" s="40"/>
      <c r="D47" s="33">
        <f ca="1">_xll.PsiUniform($D$43,$D$42)</f>
        <v>1.6245981213065244</v>
      </c>
    </row>
    <row r="48" spans="1:4" ht="15.6" x14ac:dyDescent="0.3">
      <c r="A48" s="51">
        <f t="shared" si="0"/>
        <v>43</v>
      </c>
      <c r="B48" s="40"/>
      <c r="C48" s="40"/>
      <c r="D48" s="33">
        <f ca="1">_xll.PsiUniform($D$43,$D$42)</f>
        <v>1.5674661004297399</v>
      </c>
    </row>
    <row r="49" spans="1:4" ht="15.6" x14ac:dyDescent="0.3">
      <c r="A49" s="51">
        <f t="shared" si="0"/>
        <v>44</v>
      </c>
      <c r="B49" s="40"/>
      <c r="C49" s="40"/>
      <c r="D49" s="33">
        <f ca="1">_xll.PsiUniform($D$43,$D$42)</f>
        <v>1.6999295365695675</v>
      </c>
    </row>
    <row r="50" spans="1:4" ht="15.6" x14ac:dyDescent="0.3">
      <c r="A50" s="51">
        <f t="shared" si="0"/>
        <v>45</v>
      </c>
      <c r="B50" s="40"/>
      <c r="C50" s="40"/>
      <c r="D50" s="33">
        <f ca="1">_xll.PsiUniform($D$43,$D$42)</f>
        <v>1.7375733282518242</v>
      </c>
    </row>
    <row r="51" spans="1:4" ht="15.6" x14ac:dyDescent="0.3">
      <c r="A51" s="51">
        <f t="shared" si="0"/>
        <v>46</v>
      </c>
      <c r="B51" s="40"/>
      <c r="C51" s="40"/>
      <c r="D51" s="33">
        <f ca="1">_xll.PsiUniform($D$43,$D$42)</f>
        <v>1.6538787674147264</v>
      </c>
    </row>
    <row r="52" spans="1:4" ht="15.6" x14ac:dyDescent="0.3">
      <c r="A52" s="51">
        <f t="shared" si="0"/>
        <v>47</v>
      </c>
      <c r="B52" s="40"/>
      <c r="C52" s="40"/>
      <c r="D52" s="33">
        <f ca="1">_xll.PsiUniform($D$43,$D$42)</f>
        <v>1.486313180312171</v>
      </c>
    </row>
    <row r="53" spans="1:4" ht="15.6" x14ac:dyDescent="0.3">
      <c r="A53" s="51">
        <f t="shared" si="0"/>
        <v>48</v>
      </c>
      <c r="B53" s="41"/>
      <c r="C53" s="41"/>
      <c r="D53" s="33">
        <f ca="1">_xll.PsiUniform($D$43,$D$42)</f>
        <v>1.6989386645041744</v>
      </c>
    </row>
    <row r="54" spans="1:4" ht="15.6" x14ac:dyDescent="0.3">
      <c r="A54" s="51">
        <f t="shared" si="0"/>
        <v>49</v>
      </c>
      <c r="B54" s="41"/>
      <c r="C54" s="41"/>
      <c r="D54" s="33">
        <f ca="1">_xll.PsiUniform($D$43,$D$42)</f>
        <v>1.551850241051707</v>
      </c>
    </row>
    <row r="55" spans="1:4" ht="15.6" x14ac:dyDescent="0.3">
      <c r="A55" s="51">
        <f t="shared" si="0"/>
        <v>50</v>
      </c>
      <c r="B55" s="41"/>
      <c r="C55" s="41"/>
      <c r="D55" s="33">
        <f ca="1">_xll.PsiUniform($D$43,$D$42)</f>
        <v>1.7198603211580354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106F-87CD-4BD0-A764-406FF3595259}">
  <dimension ref="A1:F56"/>
  <sheetViews>
    <sheetView zoomScaleNormal="100" workbookViewId="0">
      <selection activeCell="B13" sqref="B13"/>
    </sheetView>
  </sheetViews>
  <sheetFormatPr defaultColWidth="8.44140625" defaultRowHeight="12.75" customHeight="1" x14ac:dyDescent="0.25"/>
  <cols>
    <col min="1" max="1" width="9.21875" style="5" customWidth="1"/>
    <col min="2" max="3" width="13.33203125" style="5" bestFit="1" customWidth="1"/>
    <col min="4" max="4" width="16.88671875" style="5" customWidth="1"/>
    <col min="5" max="5" width="13.5546875" style="5" bestFit="1" customWidth="1"/>
    <col min="6" max="6" width="33.109375" style="2" bestFit="1" customWidth="1"/>
    <col min="7" max="256" width="8.44140625" style="6"/>
    <col min="257" max="260" width="8.5546875" style="6" bestFit="1" customWidth="1"/>
    <col min="261" max="261" width="13.5546875" style="6" bestFit="1" customWidth="1"/>
    <col min="262" max="512" width="8.44140625" style="6"/>
    <col min="513" max="516" width="8.5546875" style="6" bestFit="1" customWidth="1"/>
    <col min="517" max="517" width="13.5546875" style="6" bestFit="1" customWidth="1"/>
    <col min="518" max="768" width="8.44140625" style="6"/>
    <col min="769" max="772" width="8.5546875" style="6" bestFit="1" customWidth="1"/>
    <col min="773" max="773" width="13.5546875" style="6" bestFit="1" customWidth="1"/>
    <col min="774" max="1024" width="8.44140625" style="6"/>
    <col min="1025" max="1028" width="8.5546875" style="6" bestFit="1" customWidth="1"/>
    <col min="1029" max="1029" width="13.5546875" style="6" bestFit="1" customWidth="1"/>
    <col min="1030" max="1280" width="8.44140625" style="6"/>
    <col min="1281" max="1284" width="8.5546875" style="6" bestFit="1" customWidth="1"/>
    <col min="1285" max="1285" width="13.5546875" style="6" bestFit="1" customWidth="1"/>
    <col min="1286" max="1536" width="8.44140625" style="6"/>
    <col min="1537" max="1540" width="8.5546875" style="6" bestFit="1" customWidth="1"/>
    <col min="1541" max="1541" width="13.5546875" style="6" bestFit="1" customWidth="1"/>
    <col min="1542" max="1792" width="8.44140625" style="6"/>
    <col min="1793" max="1796" width="8.5546875" style="6" bestFit="1" customWidth="1"/>
    <col min="1797" max="1797" width="13.5546875" style="6" bestFit="1" customWidth="1"/>
    <col min="1798" max="2048" width="8.44140625" style="6"/>
    <col min="2049" max="2052" width="8.5546875" style="6" bestFit="1" customWidth="1"/>
    <col min="2053" max="2053" width="13.5546875" style="6" bestFit="1" customWidth="1"/>
    <col min="2054" max="2304" width="8.44140625" style="6"/>
    <col min="2305" max="2308" width="8.5546875" style="6" bestFit="1" customWidth="1"/>
    <col min="2309" max="2309" width="13.5546875" style="6" bestFit="1" customWidth="1"/>
    <col min="2310" max="2560" width="8.44140625" style="6"/>
    <col min="2561" max="2564" width="8.5546875" style="6" bestFit="1" customWidth="1"/>
    <col min="2565" max="2565" width="13.5546875" style="6" bestFit="1" customWidth="1"/>
    <col min="2566" max="2816" width="8.44140625" style="6"/>
    <col min="2817" max="2820" width="8.5546875" style="6" bestFit="1" customWidth="1"/>
    <col min="2821" max="2821" width="13.5546875" style="6" bestFit="1" customWidth="1"/>
    <col min="2822" max="3072" width="8.44140625" style="6"/>
    <col min="3073" max="3076" width="8.5546875" style="6" bestFit="1" customWidth="1"/>
    <col min="3077" max="3077" width="13.5546875" style="6" bestFit="1" customWidth="1"/>
    <col min="3078" max="3328" width="8.44140625" style="6"/>
    <col min="3329" max="3332" width="8.5546875" style="6" bestFit="1" customWidth="1"/>
    <col min="3333" max="3333" width="13.5546875" style="6" bestFit="1" customWidth="1"/>
    <col min="3334" max="3584" width="8.44140625" style="6"/>
    <col min="3585" max="3588" width="8.5546875" style="6" bestFit="1" customWidth="1"/>
    <col min="3589" max="3589" width="13.5546875" style="6" bestFit="1" customWidth="1"/>
    <col min="3590" max="3840" width="8.44140625" style="6"/>
    <col min="3841" max="3844" width="8.5546875" style="6" bestFit="1" customWidth="1"/>
    <col min="3845" max="3845" width="13.5546875" style="6" bestFit="1" customWidth="1"/>
    <col min="3846" max="4096" width="8.44140625" style="6"/>
    <col min="4097" max="4100" width="8.5546875" style="6" bestFit="1" customWidth="1"/>
    <col min="4101" max="4101" width="13.5546875" style="6" bestFit="1" customWidth="1"/>
    <col min="4102" max="4352" width="8.44140625" style="6"/>
    <col min="4353" max="4356" width="8.5546875" style="6" bestFit="1" customWidth="1"/>
    <col min="4357" max="4357" width="13.5546875" style="6" bestFit="1" customWidth="1"/>
    <col min="4358" max="4608" width="8.44140625" style="6"/>
    <col min="4609" max="4612" width="8.5546875" style="6" bestFit="1" customWidth="1"/>
    <col min="4613" max="4613" width="13.5546875" style="6" bestFit="1" customWidth="1"/>
    <col min="4614" max="4864" width="8.44140625" style="6"/>
    <col min="4865" max="4868" width="8.5546875" style="6" bestFit="1" customWidth="1"/>
    <col min="4869" max="4869" width="13.5546875" style="6" bestFit="1" customWidth="1"/>
    <col min="4870" max="5120" width="8.44140625" style="6"/>
    <col min="5121" max="5124" width="8.5546875" style="6" bestFit="1" customWidth="1"/>
    <col min="5125" max="5125" width="13.5546875" style="6" bestFit="1" customWidth="1"/>
    <col min="5126" max="5376" width="8.44140625" style="6"/>
    <col min="5377" max="5380" width="8.5546875" style="6" bestFit="1" customWidth="1"/>
    <col min="5381" max="5381" width="13.5546875" style="6" bestFit="1" customWidth="1"/>
    <col min="5382" max="5632" width="8.44140625" style="6"/>
    <col min="5633" max="5636" width="8.5546875" style="6" bestFit="1" customWidth="1"/>
    <col min="5637" max="5637" width="13.5546875" style="6" bestFit="1" customWidth="1"/>
    <col min="5638" max="5888" width="8.44140625" style="6"/>
    <col min="5889" max="5892" width="8.5546875" style="6" bestFit="1" customWidth="1"/>
    <col min="5893" max="5893" width="13.5546875" style="6" bestFit="1" customWidth="1"/>
    <col min="5894" max="6144" width="8.44140625" style="6"/>
    <col min="6145" max="6148" width="8.5546875" style="6" bestFit="1" customWidth="1"/>
    <col min="6149" max="6149" width="13.5546875" style="6" bestFit="1" customWidth="1"/>
    <col min="6150" max="6400" width="8.44140625" style="6"/>
    <col min="6401" max="6404" width="8.5546875" style="6" bestFit="1" customWidth="1"/>
    <col min="6405" max="6405" width="13.5546875" style="6" bestFit="1" customWidth="1"/>
    <col min="6406" max="6656" width="8.44140625" style="6"/>
    <col min="6657" max="6660" width="8.5546875" style="6" bestFit="1" customWidth="1"/>
    <col min="6661" max="6661" width="13.5546875" style="6" bestFit="1" customWidth="1"/>
    <col min="6662" max="6912" width="8.44140625" style="6"/>
    <col min="6913" max="6916" width="8.5546875" style="6" bestFit="1" customWidth="1"/>
    <col min="6917" max="6917" width="13.5546875" style="6" bestFit="1" customWidth="1"/>
    <col min="6918" max="7168" width="8.44140625" style="6"/>
    <col min="7169" max="7172" width="8.5546875" style="6" bestFit="1" customWidth="1"/>
    <col min="7173" max="7173" width="13.5546875" style="6" bestFit="1" customWidth="1"/>
    <col min="7174" max="7424" width="8.44140625" style="6"/>
    <col min="7425" max="7428" width="8.5546875" style="6" bestFit="1" customWidth="1"/>
    <col min="7429" max="7429" width="13.5546875" style="6" bestFit="1" customWidth="1"/>
    <col min="7430" max="7680" width="8.44140625" style="6"/>
    <col min="7681" max="7684" width="8.5546875" style="6" bestFit="1" customWidth="1"/>
    <col min="7685" max="7685" width="13.5546875" style="6" bestFit="1" customWidth="1"/>
    <col min="7686" max="7936" width="8.44140625" style="6"/>
    <col min="7937" max="7940" width="8.5546875" style="6" bestFit="1" customWidth="1"/>
    <col min="7941" max="7941" width="13.5546875" style="6" bestFit="1" customWidth="1"/>
    <col min="7942" max="8192" width="8.44140625" style="6"/>
    <col min="8193" max="8196" width="8.5546875" style="6" bestFit="1" customWidth="1"/>
    <col min="8197" max="8197" width="13.5546875" style="6" bestFit="1" customWidth="1"/>
    <col min="8198" max="8448" width="8.44140625" style="6"/>
    <col min="8449" max="8452" width="8.5546875" style="6" bestFit="1" customWidth="1"/>
    <col min="8453" max="8453" width="13.5546875" style="6" bestFit="1" customWidth="1"/>
    <col min="8454" max="8704" width="8.44140625" style="6"/>
    <col min="8705" max="8708" width="8.5546875" style="6" bestFit="1" customWidth="1"/>
    <col min="8709" max="8709" width="13.5546875" style="6" bestFit="1" customWidth="1"/>
    <col min="8710" max="8960" width="8.44140625" style="6"/>
    <col min="8961" max="8964" width="8.5546875" style="6" bestFit="1" customWidth="1"/>
    <col min="8965" max="8965" width="13.5546875" style="6" bestFit="1" customWidth="1"/>
    <col min="8966" max="9216" width="8.44140625" style="6"/>
    <col min="9217" max="9220" width="8.5546875" style="6" bestFit="1" customWidth="1"/>
    <col min="9221" max="9221" width="13.5546875" style="6" bestFit="1" customWidth="1"/>
    <col min="9222" max="9472" width="8.44140625" style="6"/>
    <col min="9473" max="9476" width="8.5546875" style="6" bestFit="1" customWidth="1"/>
    <col min="9477" max="9477" width="13.5546875" style="6" bestFit="1" customWidth="1"/>
    <col min="9478" max="9728" width="8.44140625" style="6"/>
    <col min="9729" max="9732" width="8.5546875" style="6" bestFit="1" customWidth="1"/>
    <col min="9733" max="9733" width="13.5546875" style="6" bestFit="1" customWidth="1"/>
    <col min="9734" max="9984" width="8.44140625" style="6"/>
    <col min="9985" max="9988" width="8.5546875" style="6" bestFit="1" customWidth="1"/>
    <col min="9989" max="9989" width="13.5546875" style="6" bestFit="1" customWidth="1"/>
    <col min="9990" max="10240" width="8.44140625" style="6"/>
    <col min="10241" max="10244" width="8.5546875" style="6" bestFit="1" customWidth="1"/>
    <col min="10245" max="10245" width="13.5546875" style="6" bestFit="1" customWidth="1"/>
    <col min="10246" max="10496" width="8.44140625" style="6"/>
    <col min="10497" max="10500" width="8.5546875" style="6" bestFit="1" customWidth="1"/>
    <col min="10501" max="10501" width="13.5546875" style="6" bestFit="1" customWidth="1"/>
    <col min="10502" max="10752" width="8.44140625" style="6"/>
    <col min="10753" max="10756" width="8.5546875" style="6" bestFit="1" customWidth="1"/>
    <col min="10757" max="10757" width="13.5546875" style="6" bestFit="1" customWidth="1"/>
    <col min="10758" max="11008" width="8.44140625" style="6"/>
    <col min="11009" max="11012" width="8.5546875" style="6" bestFit="1" customWidth="1"/>
    <col min="11013" max="11013" width="13.5546875" style="6" bestFit="1" customWidth="1"/>
    <col min="11014" max="11264" width="8.44140625" style="6"/>
    <col min="11265" max="11268" width="8.5546875" style="6" bestFit="1" customWidth="1"/>
    <col min="11269" max="11269" width="13.5546875" style="6" bestFit="1" customWidth="1"/>
    <col min="11270" max="11520" width="8.44140625" style="6"/>
    <col min="11521" max="11524" width="8.5546875" style="6" bestFit="1" customWidth="1"/>
    <col min="11525" max="11525" width="13.5546875" style="6" bestFit="1" customWidth="1"/>
    <col min="11526" max="11776" width="8.44140625" style="6"/>
    <col min="11777" max="11780" width="8.5546875" style="6" bestFit="1" customWidth="1"/>
    <col min="11781" max="11781" width="13.5546875" style="6" bestFit="1" customWidth="1"/>
    <col min="11782" max="12032" width="8.44140625" style="6"/>
    <col min="12033" max="12036" width="8.5546875" style="6" bestFit="1" customWidth="1"/>
    <col min="12037" max="12037" width="13.5546875" style="6" bestFit="1" customWidth="1"/>
    <col min="12038" max="12288" width="8.44140625" style="6"/>
    <col min="12289" max="12292" width="8.5546875" style="6" bestFit="1" customWidth="1"/>
    <col min="12293" max="12293" width="13.5546875" style="6" bestFit="1" customWidth="1"/>
    <col min="12294" max="12544" width="8.44140625" style="6"/>
    <col min="12545" max="12548" width="8.5546875" style="6" bestFit="1" customWidth="1"/>
    <col min="12549" max="12549" width="13.5546875" style="6" bestFit="1" customWidth="1"/>
    <col min="12550" max="12800" width="8.44140625" style="6"/>
    <col min="12801" max="12804" width="8.5546875" style="6" bestFit="1" customWidth="1"/>
    <col min="12805" max="12805" width="13.5546875" style="6" bestFit="1" customWidth="1"/>
    <col min="12806" max="13056" width="8.44140625" style="6"/>
    <col min="13057" max="13060" width="8.5546875" style="6" bestFit="1" customWidth="1"/>
    <col min="13061" max="13061" width="13.5546875" style="6" bestFit="1" customWidth="1"/>
    <col min="13062" max="13312" width="8.44140625" style="6"/>
    <col min="13313" max="13316" width="8.5546875" style="6" bestFit="1" customWidth="1"/>
    <col min="13317" max="13317" width="13.5546875" style="6" bestFit="1" customWidth="1"/>
    <col min="13318" max="13568" width="8.44140625" style="6"/>
    <col min="13569" max="13572" width="8.5546875" style="6" bestFit="1" customWidth="1"/>
    <col min="13573" max="13573" width="13.5546875" style="6" bestFit="1" customWidth="1"/>
    <col min="13574" max="13824" width="8.44140625" style="6"/>
    <col min="13825" max="13828" width="8.5546875" style="6" bestFit="1" customWidth="1"/>
    <col min="13829" max="13829" width="13.5546875" style="6" bestFit="1" customWidth="1"/>
    <col min="13830" max="14080" width="8.44140625" style="6"/>
    <col min="14081" max="14084" width="8.5546875" style="6" bestFit="1" customWidth="1"/>
    <col min="14085" max="14085" width="13.5546875" style="6" bestFit="1" customWidth="1"/>
    <col min="14086" max="14336" width="8.44140625" style="6"/>
    <col min="14337" max="14340" width="8.5546875" style="6" bestFit="1" customWidth="1"/>
    <col min="14341" max="14341" width="13.5546875" style="6" bestFit="1" customWidth="1"/>
    <col min="14342" max="14592" width="8.44140625" style="6"/>
    <col min="14593" max="14596" width="8.5546875" style="6" bestFit="1" customWidth="1"/>
    <col min="14597" max="14597" width="13.5546875" style="6" bestFit="1" customWidth="1"/>
    <col min="14598" max="14848" width="8.44140625" style="6"/>
    <col min="14849" max="14852" width="8.5546875" style="6" bestFit="1" customWidth="1"/>
    <col min="14853" max="14853" width="13.5546875" style="6" bestFit="1" customWidth="1"/>
    <col min="14854" max="15104" width="8.44140625" style="6"/>
    <col min="15105" max="15108" width="8.5546875" style="6" bestFit="1" customWidth="1"/>
    <col min="15109" max="15109" width="13.5546875" style="6" bestFit="1" customWidth="1"/>
    <col min="15110" max="15360" width="8.44140625" style="6"/>
    <col min="15361" max="15364" width="8.5546875" style="6" bestFit="1" customWidth="1"/>
    <col min="15365" max="15365" width="13.5546875" style="6" bestFit="1" customWidth="1"/>
    <col min="15366" max="15616" width="8.44140625" style="6"/>
    <col min="15617" max="15620" width="8.5546875" style="6" bestFit="1" customWidth="1"/>
    <col min="15621" max="15621" width="13.5546875" style="6" bestFit="1" customWidth="1"/>
    <col min="15622" max="15872" width="8.44140625" style="6"/>
    <col min="15873" max="15876" width="8.5546875" style="6" bestFit="1" customWidth="1"/>
    <col min="15877" max="15877" width="13.5546875" style="6" bestFit="1" customWidth="1"/>
    <col min="15878" max="16128" width="8.44140625" style="6"/>
    <col min="16129" max="16132" width="8.5546875" style="6" bestFit="1" customWidth="1"/>
    <col min="16133" max="16133" width="13.5546875" style="6" bestFit="1" customWidth="1"/>
    <col min="16134" max="16384" width="8.44140625" style="6"/>
  </cols>
  <sheetData>
    <row r="1" spans="1:6" s="44" customFormat="1" ht="36.6" customHeight="1" x14ac:dyDescent="0.3">
      <c r="A1" s="29" t="s">
        <v>5</v>
      </c>
      <c r="B1" s="29" t="s">
        <v>18</v>
      </c>
      <c r="C1" s="29" t="s">
        <v>19</v>
      </c>
      <c r="D1" s="29" t="s">
        <v>10</v>
      </c>
      <c r="E1" s="29" t="s">
        <v>22</v>
      </c>
      <c r="F1" s="11"/>
    </row>
    <row r="2" spans="1:6" ht="15.6" x14ac:dyDescent="0.3">
      <c r="A2" s="35">
        <v>1</v>
      </c>
      <c r="B2" s="35">
        <v>10.28</v>
      </c>
      <c r="C2" s="35">
        <v>77.942999999999998</v>
      </c>
      <c r="D2" s="35">
        <v>15</v>
      </c>
      <c r="E2" s="45">
        <v>3.4999999999999997E-5</v>
      </c>
      <c r="F2" s="10"/>
    </row>
    <row r="3" spans="1:6" ht="15.6" x14ac:dyDescent="0.3">
      <c r="A3" s="35">
        <v>2</v>
      </c>
      <c r="B3" s="35">
        <v>10.343</v>
      </c>
      <c r="C3" s="35">
        <v>77.998000000000005</v>
      </c>
      <c r="D3" s="35">
        <v>200</v>
      </c>
      <c r="E3" s="45">
        <v>1.0000000000000001E-5</v>
      </c>
      <c r="F3" s="10"/>
    </row>
    <row r="4" spans="1:6" ht="15.6" x14ac:dyDescent="0.3">
      <c r="A4" s="35">
        <v>3</v>
      </c>
      <c r="B4" s="35">
        <v>10.39883137</v>
      </c>
      <c r="C4" s="35">
        <v>77.99210678</v>
      </c>
      <c r="D4" s="35">
        <v>96</v>
      </c>
      <c r="E4" s="45">
        <v>3.1E-4</v>
      </c>
      <c r="F4" s="10"/>
    </row>
    <row r="5" spans="1:6" ht="15.6" x14ac:dyDescent="0.3">
      <c r="A5" s="35">
        <v>4</v>
      </c>
      <c r="B5" s="35">
        <v>10.465199999999999</v>
      </c>
      <c r="C5" s="35">
        <v>77.972999999999999</v>
      </c>
      <c r="D5" s="35">
        <v>53</v>
      </c>
      <c r="E5" s="45">
        <v>9.5E-4</v>
      </c>
      <c r="F5" s="10"/>
    </row>
    <row r="6" spans="1:6" ht="15.6" x14ac:dyDescent="0.3">
      <c r="A6" s="35">
        <v>5</v>
      </c>
      <c r="B6" s="35">
        <v>10.395</v>
      </c>
      <c r="C6" s="35">
        <v>77.869500000000002</v>
      </c>
      <c r="D6" s="35">
        <v>4</v>
      </c>
      <c r="E6" s="45">
        <v>5.0000000000000001E-4</v>
      </c>
      <c r="F6" s="10"/>
    </row>
    <row r="7" spans="1:6" ht="15.6" x14ac:dyDescent="0.3">
      <c r="A7" s="35">
        <v>6</v>
      </c>
      <c r="B7" s="35">
        <v>10.244999999999999</v>
      </c>
      <c r="C7" s="35">
        <v>77.926000000000002</v>
      </c>
      <c r="D7" s="35">
        <v>107.5</v>
      </c>
      <c r="E7" s="45">
        <v>2.2500000000000001E-5</v>
      </c>
      <c r="F7" s="10"/>
    </row>
    <row r="8" spans="1:6" ht="15.6" x14ac:dyDescent="0.3">
      <c r="A8" s="35">
        <v>7</v>
      </c>
      <c r="B8" s="35">
        <v>10.321999999999999</v>
      </c>
      <c r="C8" s="35">
        <v>78.025000000000006</v>
      </c>
      <c r="D8" s="35">
        <v>148</v>
      </c>
      <c r="E8" s="45">
        <v>1.6000000000000001E-4</v>
      </c>
      <c r="F8" s="10"/>
    </row>
    <row r="9" spans="1:6" ht="15.6" x14ac:dyDescent="0.3">
      <c r="A9" s="35">
        <v>8</v>
      </c>
      <c r="B9" s="35">
        <v>10.446999999999999</v>
      </c>
      <c r="C9" s="35">
        <v>77.950999999999993</v>
      </c>
      <c r="D9" s="35">
        <v>51</v>
      </c>
      <c r="E9" s="45">
        <v>5.8799999999999998E-4</v>
      </c>
      <c r="F9" s="10"/>
    </row>
    <row r="10" spans="1:6" ht="23.4" customHeight="1" x14ac:dyDescent="0.3">
      <c r="A10" s="46"/>
      <c r="B10" s="38"/>
      <c r="C10" s="46"/>
      <c r="D10" s="47" t="s">
        <v>12</v>
      </c>
      <c r="E10" s="42">
        <f>AVERAGE(E2:E9)</f>
        <v>3.2193750000000001E-4</v>
      </c>
      <c r="F10" s="10"/>
    </row>
    <row r="11" spans="1:6" ht="30" customHeight="1" x14ac:dyDescent="0.3">
      <c r="A11" s="46"/>
      <c r="B11" s="38"/>
      <c r="C11" s="46"/>
      <c r="D11" s="47" t="s">
        <v>16</v>
      </c>
      <c r="E11" s="42">
        <f>E10+(E10*0.1)</f>
        <v>3.5413125000000002E-4</v>
      </c>
      <c r="F11" s="10"/>
    </row>
    <row r="12" spans="1:6" ht="30" customHeight="1" x14ac:dyDescent="0.3">
      <c r="A12" s="50"/>
      <c r="B12" s="38"/>
      <c r="C12" s="46"/>
      <c r="D12" s="47" t="s">
        <v>17</v>
      </c>
      <c r="E12" s="42">
        <f>E10-(E10*0.1)</f>
        <v>2.8974375000000001E-4</v>
      </c>
      <c r="F12" s="10"/>
    </row>
    <row r="13" spans="1:6" s="44" customFormat="1" ht="36.6" customHeight="1" x14ac:dyDescent="0.3">
      <c r="A13" s="80" t="s">
        <v>23</v>
      </c>
      <c r="B13" s="80"/>
      <c r="C13" s="80"/>
      <c r="D13" s="80" t="s">
        <v>10</v>
      </c>
      <c r="E13" s="80" t="s">
        <v>22</v>
      </c>
      <c r="F13" s="11"/>
    </row>
    <row r="14" spans="1:6" ht="15.6" x14ac:dyDescent="0.3">
      <c r="A14" s="51">
        <f>A9+1</f>
        <v>9</v>
      </c>
      <c r="B14" s="40"/>
      <c r="C14" s="40"/>
      <c r="D14" s="40"/>
      <c r="E14" s="32">
        <f ca="1">_xll.PsiUniform($E$12,$E$11)</f>
        <v>3.364856644168917E-4</v>
      </c>
      <c r="F14" s="10"/>
    </row>
    <row r="15" spans="1:6" ht="15.6" x14ac:dyDescent="0.3">
      <c r="A15" s="51">
        <f t="shared" ref="A15:A55" si="0">A14+1</f>
        <v>10</v>
      </c>
      <c r="B15" s="40"/>
      <c r="C15" s="40"/>
      <c r="D15" s="40"/>
      <c r="E15" s="32">
        <f ca="1">_xll.PsiUniform($E$12,$E$11)</f>
        <v>3.1736186382377759E-4</v>
      </c>
      <c r="F15" s="10"/>
    </row>
    <row r="16" spans="1:6" ht="15.6" x14ac:dyDescent="0.3">
      <c r="A16" s="51">
        <f t="shared" si="0"/>
        <v>11</v>
      </c>
      <c r="B16" s="40"/>
      <c r="C16" s="40"/>
      <c r="D16" s="40"/>
      <c r="E16" s="32">
        <f ca="1">_xll.PsiUniform($E$12,$E$11)</f>
        <v>3.3686056649922342E-4</v>
      </c>
      <c r="F16" s="10"/>
    </row>
    <row r="17" spans="1:6" ht="15.6" x14ac:dyDescent="0.3">
      <c r="A17" s="51">
        <f t="shared" si="0"/>
        <v>12</v>
      </c>
      <c r="B17" s="48"/>
      <c r="C17" s="48"/>
      <c r="D17" s="48"/>
      <c r="E17" s="32">
        <f ca="1">_xll.PsiUniform($E$12,$E$11)</f>
        <v>3.1757223323525095E-4</v>
      </c>
      <c r="F17" s="10"/>
    </row>
    <row r="18" spans="1:6" ht="15.6" x14ac:dyDescent="0.3">
      <c r="A18" s="51">
        <f t="shared" si="0"/>
        <v>13</v>
      </c>
      <c r="B18" s="40"/>
      <c r="C18" s="40"/>
      <c r="D18" s="48"/>
      <c r="E18" s="32">
        <f ca="1">_xll.PsiUniform($E$12,$E$11)</f>
        <v>3.2628166798114532E-4</v>
      </c>
      <c r="F18" s="10"/>
    </row>
    <row r="19" spans="1:6" ht="15.6" x14ac:dyDescent="0.3">
      <c r="A19" s="51">
        <f t="shared" si="0"/>
        <v>14</v>
      </c>
      <c r="B19" s="48"/>
      <c r="C19" s="48"/>
      <c r="D19" s="48"/>
      <c r="E19" s="32">
        <f ca="1">_xll.PsiUniform($E$12,$E$11)</f>
        <v>3.1583866185974716E-4</v>
      </c>
      <c r="F19" s="10"/>
    </row>
    <row r="20" spans="1:6" ht="15.6" x14ac:dyDescent="0.3">
      <c r="A20" s="51">
        <f t="shared" si="0"/>
        <v>15</v>
      </c>
      <c r="B20" s="40"/>
      <c r="C20" s="40"/>
      <c r="D20" s="40"/>
      <c r="E20" s="32">
        <f ca="1">_xll.PsiUniform($E$12,$E$11)</f>
        <v>3.2908117560134201E-4</v>
      </c>
      <c r="F20" s="10"/>
    </row>
    <row r="21" spans="1:6" ht="15.6" x14ac:dyDescent="0.3">
      <c r="A21" s="51">
        <f t="shared" si="0"/>
        <v>16</v>
      </c>
      <c r="B21" s="48"/>
      <c r="C21" s="48"/>
      <c r="D21" s="48"/>
      <c r="E21" s="32">
        <f ca="1">_xll.PsiUniform($E$12,$E$11)</f>
        <v>3.5234312809707675E-4</v>
      </c>
      <c r="F21" s="10"/>
    </row>
    <row r="22" spans="1:6" ht="15.6" x14ac:dyDescent="0.3">
      <c r="A22" s="51">
        <f t="shared" si="0"/>
        <v>17</v>
      </c>
      <c r="B22" s="40"/>
      <c r="C22" s="40"/>
      <c r="D22" s="40"/>
      <c r="E22" s="32">
        <f ca="1">_xll.PsiUniform($E$12,$E$11)</f>
        <v>3.0317126148028125E-4</v>
      </c>
      <c r="F22" s="10"/>
    </row>
    <row r="23" spans="1:6" ht="15.6" x14ac:dyDescent="0.3">
      <c r="A23" s="51">
        <f t="shared" si="0"/>
        <v>18</v>
      </c>
      <c r="B23" s="40"/>
      <c r="C23" s="40"/>
      <c r="D23" s="40"/>
      <c r="E23" s="32">
        <f ca="1">_xll.PsiUniform($E$12,$E$11)</f>
        <v>2.9790623527674109E-4</v>
      </c>
      <c r="F23" s="10"/>
    </row>
    <row r="24" spans="1:6" ht="15.6" x14ac:dyDescent="0.3">
      <c r="A24" s="51">
        <f t="shared" si="0"/>
        <v>19</v>
      </c>
      <c r="B24" s="40"/>
      <c r="C24" s="40"/>
      <c r="D24" s="40"/>
      <c r="E24" s="32">
        <f ca="1">_xll.PsiUniform($E$12,$E$11)</f>
        <v>2.9948568726641489E-4</v>
      </c>
      <c r="F24" s="10"/>
    </row>
    <row r="25" spans="1:6" ht="15.6" x14ac:dyDescent="0.3">
      <c r="A25" s="51">
        <f t="shared" si="0"/>
        <v>20</v>
      </c>
      <c r="B25" s="40"/>
      <c r="C25" s="40"/>
      <c r="D25" s="40"/>
      <c r="E25" s="32">
        <f ca="1">_xll.PsiUniform($E$12,$E$11)</f>
        <v>3.1388868230351562E-4</v>
      </c>
      <c r="F25" s="10"/>
    </row>
    <row r="26" spans="1:6" ht="15.6" x14ac:dyDescent="0.3">
      <c r="A26" s="51">
        <f t="shared" si="0"/>
        <v>21</v>
      </c>
      <c r="B26" s="40"/>
      <c r="C26" s="40"/>
      <c r="D26" s="40"/>
      <c r="E26" s="32">
        <f ca="1">_xll.PsiUniform($E$12,$E$11)</f>
        <v>3.4918834204097807E-4</v>
      </c>
      <c r="F26" s="10"/>
    </row>
    <row r="27" spans="1:6" ht="15.6" x14ac:dyDescent="0.3">
      <c r="A27" s="51">
        <f t="shared" si="0"/>
        <v>22</v>
      </c>
      <c r="B27" s="40"/>
      <c r="C27" s="40"/>
      <c r="D27" s="40"/>
      <c r="E27" s="32">
        <f ca="1">_xll.PsiUniform($E$12,$E$11)</f>
        <v>2.9584196892114522E-4</v>
      </c>
    </row>
    <row r="28" spans="1:6" ht="15.6" x14ac:dyDescent="0.3">
      <c r="A28" s="51">
        <f t="shared" si="0"/>
        <v>23</v>
      </c>
      <c r="B28" s="48"/>
      <c r="C28" s="48"/>
      <c r="D28" s="48"/>
      <c r="E28" s="32">
        <f ca="1">_xll.PsiUniform($E$12,$E$11)</f>
        <v>3.0672321563145758E-4</v>
      </c>
    </row>
    <row r="29" spans="1:6" ht="15.6" x14ac:dyDescent="0.3">
      <c r="A29" s="51">
        <f t="shared" si="0"/>
        <v>24</v>
      </c>
      <c r="B29" s="40"/>
      <c r="C29" s="40"/>
      <c r="D29" s="40"/>
      <c r="E29" s="32">
        <f ca="1">_xll.PsiUniform($E$12,$E$11)</f>
        <v>3.4762938411246857E-4</v>
      </c>
    </row>
    <row r="30" spans="1:6" ht="15.6" x14ac:dyDescent="0.3">
      <c r="A30" s="51">
        <f t="shared" si="0"/>
        <v>25</v>
      </c>
      <c r="B30" s="40"/>
      <c r="C30" s="40"/>
      <c r="D30" s="40"/>
      <c r="E30" s="32">
        <f ca="1">_xll.PsiUniform($E$12,$E$11)</f>
        <v>3.2745296262174761E-4</v>
      </c>
    </row>
    <row r="31" spans="1:6" ht="15.6" x14ac:dyDescent="0.3">
      <c r="A31" s="51">
        <f t="shared" si="0"/>
        <v>26</v>
      </c>
      <c r="B31" s="40"/>
      <c r="C31" s="40"/>
      <c r="D31" s="40"/>
      <c r="E31" s="32">
        <f ca="1">_xll.PsiUniform($E$12,$E$11)</f>
        <v>3.2448810003830002E-4</v>
      </c>
    </row>
    <row r="32" spans="1:6" ht="15.6" x14ac:dyDescent="0.3">
      <c r="A32" s="51">
        <f t="shared" si="0"/>
        <v>27</v>
      </c>
      <c r="B32" s="40"/>
      <c r="C32" s="40"/>
      <c r="D32" s="40"/>
      <c r="E32" s="32">
        <f ca="1">_xll.PsiUniform($E$12,$E$11)</f>
        <v>3.4358112327551033E-4</v>
      </c>
    </row>
    <row r="33" spans="1:5" ht="15.6" x14ac:dyDescent="0.3">
      <c r="A33" s="51">
        <f t="shared" si="0"/>
        <v>28</v>
      </c>
      <c r="B33" s="40"/>
      <c r="C33" s="40"/>
      <c r="D33" s="40"/>
      <c r="E33" s="32">
        <f ca="1">_xll.PsiUniform($E$12,$E$11)</f>
        <v>3.3632096157883585E-4</v>
      </c>
    </row>
    <row r="34" spans="1:5" ht="15.6" x14ac:dyDescent="0.3">
      <c r="A34" s="51">
        <f t="shared" si="0"/>
        <v>29</v>
      </c>
      <c r="B34" s="40"/>
      <c r="C34" s="40"/>
      <c r="D34" s="40"/>
      <c r="E34" s="32">
        <f ca="1">_xll.PsiUniform($E$12,$E$11)</f>
        <v>3.3074140079211478E-4</v>
      </c>
    </row>
    <row r="35" spans="1:5" ht="15.6" x14ac:dyDescent="0.3">
      <c r="A35" s="51">
        <f t="shared" si="0"/>
        <v>30</v>
      </c>
      <c r="B35" s="40"/>
      <c r="C35" s="40"/>
      <c r="D35" s="40"/>
      <c r="E35" s="32">
        <f ca="1">_xll.PsiUniform($E$12,$E$11)</f>
        <v>3.4968528604046781E-4</v>
      </c>
    </row>
    <row r="36" spans="1:5" ht="15.6" x14ac:dyDescent="0.3">
      <c r="A36" s="51">
        <f t="shared" si="0"/>
        <v>31</v>
      </c>
      <c r="B36" s="40"/>
      <c r="C36" s="40"/>
      <c r="D36" s="40"/>
      <c r="E36" s="32">
        <f ca="1">_xll.PsiUniform($E$12,$E$11)</f>
        <v>3.4124685178370744E-4</v>
      </c>
    </row>
    <row r="37" spans="1:5" ht="15.6" x14ac:dyDescent="0.3">
      <c r="A37" s="51">
        <f t="shared" si="0"/>
        <v>32</v>
      </c>
      <c r="B37" s="40"/>
      <c r="C37" s="40"/>
      <c r="D37" s="40"/>
      <c r="E37" s="32">
        <f ca="1">_xll.PsiUniform($E$12,$E$11)</f>
        <v>3.0605514582547367E-4</v>
      </c>
    </row>
    <row r="38" spans="1:5" ht="15.6" x14ac:dyDescent="0.3">
      <c r="A38" s="51">
        <f t="shared" si="0"/>
        <v>33</v>
      </c>
      <c r="B38" s="40"/>
      <c r="C38" s="40"/>
      <c r="D38" s="40"/>
      <c r="E38" s="32">
        <f ca="1">_xll.PsiUniform($E$12,$E$11)</f>
        <v>3.3836918791833246E-4</v>
      </c>
    </row>
    <row r="39" spans="1:5" ht="15.6" x14ac:dyDescent="0.3">
      <c r="A39" s="51">
        <f t="shared" si="0"/>
        <v>34</v>
      </c>
      <c r="B39" s="40"/>
      <c r="C39" s="40"/>
      <c r="D39" s="40"/>
      <c r="E39" s="32">
        <f ca="1">_xll.PsiUniform($E$12,$E$11)</f>
        <v>3.5325141541452196E-4</v>
      </c>
    </row>
    <row r="40" spans="1:5" ht="15.6" x14ac:dyDescent="0.3">
      <c r="A40" s="51">
        <f t="shared" si="0"/>
        <v>35</v>
      </c>
      <c r="B40" s="40"/>
      <c r="C40" s="40"/>
      <c r="D40" s="40"/>
      <c r="E40" s="32">
        <f ca="1">_xll.PsiUniform($E$12,$E$11)</f>
        <v>2.9888447541922994E-4</v>
      </c>
    </row>
    <row r="41" spans="1:5" ht="15.6" x14ac:dyDescent="0.3">
      <c r="A41" s="51">
        <f t="shared" si="0"/>
        <v>36</v>
      </c>
      <c r="B41" s="40"/>
      <c r="C41" s="40"/>
      <c r="D41" s="40"/>
      <c r="E41" s="32">
        <f ca="1">_xll.PsiUniform($E$12,$E$11)</f>
        <v>3.3339013225498147E-4</v>
      </c>
    </row>
    <row r="42" spans="1:5" ht="15.6" x14ac:dyDescent="0.3">
      <c r="A42" s="51">
        <f t="shared" si="0"/>
        <v>37</v>
      </c>
      <c r="B42" s="40"/>
      <c r="C42" s="40"/>
      <c r="D42" s="40"/>
      <c r="E42" s="32">
        <f ca="1">_xll.PsiUniform($E$12,$E$11)</f>
        <v>3.3244170525257351E-4</v>
      </c>
    </row>
    <row r="43" spans="1:5" ht="15.6" x14ac:dyDescent="0.3">
      <c r="A43" s="51">
        <f t="shared" si="0"/>
        <v>38</v>
      </c>
      <c r="B43" s="40"/>
      <c r="C43" s="40"/>
      <c r="D43" s="40"/>
      <c r="E43" s="32">
        <f ca="1">_xll.PsiUniform($E$12,$E$11)</f>
        <v>3.2148522113449899E-4</v>
      </c>
    </row>
    <row r="44" spans="1:5" ht="15.6" x14ac:dyDescent="0.3">
      <c r="A44" s="51">
        <f t="shared" si="0"/>
        <v>39</v>
      </c>
      <c r="B44" s="40"/>
      <c r="C44" s="40"/>
      <c r="D44" s="40"/>
      <c r="E44" s="32">
        <f ca="1">_xll.PsiUniform($E$12,$E$11)</f>
        <v>3.268625808650347E-4</v>
      </c>
    </row>
    <row r="45" spans="1:5" ht="15.6" x14ac:dyDescent="0.3">
      <c r="A45" s="51">
        <f t="shared" si="0"/>
        <v>40</v>
      </c>
      <c r="B45" s="40"/>
      <c r="C45" s="40"/>
      <c r="D45" s="40"/>
      <c r="E45" s="32">
        <f ca="1">_xll.PsiUniform($E$12,$E$11)</f>
        <v>3.2016172886854669E-4</v>
      </c>
    </row>
    <row r="46" spans="1:5" ht="15.6" x14ac:dyDescent="0.3">
      <c r="A46" s="51">
        <f t="shared" si="0"/>
        <v>41</v>
      </c>
      <c r="B46" s="40"/>
      <c r="C46" s="40"/>
      <c r="D46" s="40"/>
      <c r="E46" s="32">
        <f ca="1">_xll.PsiUniform($E$12,$E$11)</f>
        <v>3.0209322266146839E-4</v>
      </c>
    </row>
    <row r="47" spans="1:5" ht="15.6" x14ac:dyDescent="0.3">
      <c r="A47" s="51">
        <f t="shared" si="0"/>
        <v>42</v>
      </c>
      <c r="B47" s="40"/>
      <c r="C47" s="40"/>
      <c r="D47" s="40"/>
      <c r="E47" s="32">
        <f ca="1">_xll.PsiUniform($E$12,$E$11)</f>
        <v>2.9371593427149681E-4</v>
      </c>
    </row>
    <row r="48" spans="1:5" ht="15.6" x14ac:dyDescent="0.3">
      <c r="A48" s="51">
        <f t="shared" si="0"/>
        <v>43</v>
      </c>
      <c r="B48" s="40"/>
      <c r="C48" s="40"/>
      <c r="D48" s="40"/>
      <c r="E48" s="32">
        <f ca="1">_xll.PsiUniform($E$12,$E$11)</f>
        <v>3.002260107450444E-4</v>
      </c>
    </row>
    <row r="49" spans="1:5" ht="15.6" x14ac:dyDescent="0.3">
      <c r="A49" s="51">
        <f t="shared" si="0"/>
        <v>44</v>
      </c>
      <c r="B49" s="40"/>
      <c r="C49" s="40"/>
      <c r="D49" s="40"/>
      <c r="E49" s="32">
        <f ca="1">_xll.PsiUniform($E$12,$E$11)</f>
        <v>3.3333793676901632E-4</v>
      </c>
    </row>
    <row r="50" spans="1:5" ht="15.6" x14ac:dyDescent="0.3">
      <c r="A50" s="51">
        <f t="shared" si="0"/>
        <v>45</v>
      </c>
      <c r="B50" s="40"/>
      <c r="C50" s="40"/>
      <c r="D50" s="40"/>
      <c r="E50" s="32">
        <f ca="1">_xll.PsiUniform($E$12,$E$11)</f>
        <v>3.454342275052406E-4</v>
      </c>
    </row>
    <row r="51" spans="1:5" ht="15.6" x14ac:dyDescent="0.3">
      <c r="A51" s="51">
        <f t="shared" si="0"/>
        <v>46</v>
      </c>
      <c r="B51" s="40"/>
      <c r="C51" s="40"/>
      <c r="D51" s="40"/>
      <c r="E51" s="32">
        <f ca="1">_xll.PsiUniform($E$12,$E$11)</f>
        <v>3.1472807407825065E-4</v>
      </c>
    </row>
    <row r="52" spans="1:5" ht="15.6" x14ac:dyDescent="0.3">
      <c r="A52" s="51">
        <f t="shared" si="0"/>
        <v>47</v>
      </c>
      <c r="B52" s="40"/>
      <c r="C52" s="40"/>
      <c r="D52" s="40"/>
      <c r="E52" s="32">
        <f ca="1">_xll.PsiUniform($E$12,$E$11)</f>
        <v>3.3799268078349475E-4</v>
      </c>
    </row>
    <row r="53" spans="1:5" ht="15.6" x14ac:dyDescent="0.3">
      <c r="A53" s="51">
        <f t="shared" si="0"/>
        <v>48</v>
      </c>
      <c r="B53" s="49"/>
      <c r="C53" s="49"/>
      <c r="D53" s="49"/>
      <c r="E53" s="32">
        <f ca="1">_xll.PsiUniform($E$12,$E$11)</f>
        <v>3.0268131718275582E-4</v>
      </c>
    </row>
    <row r="54" spans="1:5" ht="15.6" x14ac:dyDescent="0.3">
      <c r="A54" s="51">
        <f t="shared" si="0"/>
        <v>49</v>
      </c>
      <c r="B54" s="49"/>
      <c r="C54" s="49"/>
      <c r="D54" s="49"/>
      <c r="E54" s="32">
        <f ca="1">_xll.PsiUniform($E$12,$E$11)</f>
        <v>3.3428427163386743E-4</v>
      </c>
    </row>
    <row r="55" spans="1:5" ht="15.6" x14ac:dyDescent="0.3">
      <c r="A55" s="51">
        <f t="shared" si="0"/>
        <v>50</v>
      </c>
      <c r="B55" s="49"/>
      <c r="C55" s="49"/>
      <c r="D55" s="49"/>
      <c r="E55" s="32">
        <f ca="1">_xll.PsiUniform($E$12,$E$11)</f>
        <v>3.1569765404312335E-4</v>
      </c>
    </row>
    <row r="56" spans="1:5" ht="13.2" x14ac:dyDescent="0.25"/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32B4-F83B-44E1-AA5C-4B59095DABBE}">
  <dimension ref="A1:S55"/>
  <sheetViews>
    <sheetView zoomScaleNormal="100" workbookViewId="0">
      <selection activeCell="D18" sqref="D18"/>
    </sheetView>
  </sheetViews>
  <sheetFormatPr defaultRowHeight="13.2" x14ac:dyDescent="0.25"/>
  <cols>
    <col min="1" max="1" width="10.109375" style="5" bestFit="1" customWidth="1"/>
    <col min="2" max="2" width="13.33203125" style="5" bestFit="1" customWidth="1"/>
    <col min="3" max="3" width="20.5546875" style="5" bestFit="1" customWidth="1"/>
    <col min="4" max="4" width="12.88671875" style="5" customWidth="1"/>
    <col min="5" max="5" width="14.5546875" style="6" customWidth="1"/>
    <col min="6" max="6" width="33.109375" style="2" bestFit="1" customWidth="1"/>
    <col min="7" max="257" width="9.109375" style="6"/>
    <col min="258" max="261" width="8.5546875" style="6" bestFit="1" customWidth="1"/>
    <col min="262" max="513" width="9.109375" style="6"/>
    <col min="514" max="517" width="8.5546875" style="6" bestFit="1" customWidth="1"/>
    <col min="518" max="769" width="9.109375" style="6"/>
    <col min="770" max="773" width="8.5546875" style="6" bestFit="1" customWidth="1"/>
    <col min="774" max="1025" width="9.109375" style="6"/>
    <col min="1026" max="1029" width="8.5546875" style="6" bestFit="1" customWidth="1"/>
    <col min="1030" max="1281" width="9.109375" style="6"/>
    <col min="1282" max="1285" width="8.5546875" style="6" bestFit="1" customWidth="1"/>
    <col min="1286" max="1537" width="9.109375" style="6"/>
    <col min="1538" max="1541" width="8.5546875" style="6" bestFit="1" customWidth="1"/>
    <col min="1542" max="1793" width="9.109375" style="6"/>
    <col min="1794" max="1797" width="8.5546875" style="6" bestFit="1" customWidth="1"/>
    <col min="1798" max="2049" width="9.109375" style="6"/>
    <col min="2050" max="2053" width="8.5546875" style="6" bestFit="1" customWidth="1"/>
    <col min="2054" max="2305" width="9.109375" style="6"/>
    <col min="2306" max="2309" width="8.5546875" style="6" bestFit="1" customWidth="1"/>
    <col min="2310" max="2561" width="9.109375" style="6"/>
    <col min="2562" max="2565" width="8.5546875" style="6" bestFit="1" customWidth="1"/>
    <col min="2566" max="2817" width="9.109375" style="6"/>
    <col min="2818" max="2821" width="8.5546875" style="6" bestFit="1" customWidth="1"/>
    <col min="2822" max="3073" width="9.109375" style="6"/>
    <col min="3074" max="3077" width="8.5546875" style="6" bestFit="1" customWidth="1"/>
    <col min="3078" max="3329" width="9.109375" style="6"/>
    <col min="3330" max="3333" width="8.5546875" style="6" bestFit="1" customWidth="1"/>
    <col min="3334" max="3585" width="9.109375" style="6"/>
    <col min="3586" max="3589" width="8.5546875" style="6" bestFit="1" customWidth="1"/>
    <col min="3590" max="3841" width="9.109375" style="6"/>
    <col min="3842" max="3845" width="8.5546875" style="6" bestFit="1" customWidth="1"/>
    <col min="3846" max="4097" width="9.109375" style="6"/>
    <col min="4098" max="4101" width="8.5546875" style="6" bestFit="1" customWidth="1"/>
    <col min="4102" max="4353" width="9.109375" style="6"/>
    <col min="4354" max="4357" width="8.5546875" style="6" bestFit="1" customWidth="1"/>
    <col min="4358" max="4609" width="9.109375" style="6"/>
    <col min="4610" max="4613" width="8.5546875" style="6" bestFit="1" customWidth="1"/>
    <col min="4614" max="4865" width="9.109375" style="6"/>
    <col min="4866" max="4869" width="8.5546875" style="6" bestFit="1" customWidth="1"/>
    <col min="4870" max="5121" width="9.109375" style="6"/>
    <col min="5122" max="5125" width="8.5546875" style="6" bestFit="1" customWidth="1"/>
    <col min="5126" max="5377" width="9.109375" style="6"/>
    <col min="5378" max="5381" width="8.5546875" style="6" bestFit="1" customWidth="1"/>
    <col min="5382" max="5633" width="9.109375" style="6"/>
    <col min="5634" max="5637" width="8.5546875" style="6" bestFit="1" customWidth="1"/>
    <col min="5638" max="5889" width="9.109375" style="6"/>
    <col min="5890" max="5893" width="8.5546875" style="6" bestFit="1" customWidth="1"/>
    <col min="5894" max="6145" width="9.109375" style="6"/>
    <col min="6146" max="6149" width="8.5546875" style="6" bestFit="1" customWidth="1"/>
    <col min="6150" max="6401" width="9.109375" style="6"/>
    <col min="6402" max="6405" width="8.5546875" style="6" bestFit="1" customWidth="1"/>
    <col min="6406" max="6657" width="9.109375" style="6"/>
    <col min="6658" max="6661" width="8.5546875" style="6" bestFit="1" customWidth="1"/>
    <col min="6662" max="6913" width="9.109375" style="6"/>
    <col min="6914" max="6917" width="8.5546875" style="6" bestFit="1" customWidth="1"/>
    <col min="6918" max="7169" width="9.109375" style="6"/>
    <col min="7170" max="7173" width="8.5546875" style="6" bestFit="1" customWidth="1"/>
    <col min="7174" max="7425" width="9.109375" style="6"/>
    <col min="7426" max="7429" width="8.5546875" style="6" bestFit="1" customWidth="1"/>
    <col min="7430" max="7681" width="9.109375" style="6"/>
    <col min="7682" max="7685" width="8.5546875" style="6" bestFit="1" customWidth="1"/>
    <col min="7686" max="7937" width="9.109375" style="6"/>
    <col min="7938" max="7941" width="8.5546875" style="6" bestFit="1" customWidth="1"/>
    <col min="7942" max="8193" width="9.109375" style="6"/>
    <col min="8194" max="8197" width="8.5546875" style="6" bestFit="1" customWidth="1"/>
    <col min="8198" max="8449" width="9.109375" style="6"/>
    <col min="8450" max="8453" width="8.5546875" style="6" bestFit="1" customWidth="1"/>
    <col min="8454" max="8705" width="9.109375" style="6"/>
    <col min="8706" max="8709" width="8.5546875" style="6" bestFit="1" customWidth="1"/>
    <col min="8710" max="8961" width="9.109375" style="6"/>
    <col min="8962" max="8965" width="8.5546875" style="6" bestFit="1" customWidth="1"/>
    <col min="8966" max="9217" width="9.109375" style="6"/>
    <col min="9218" max="9221" width="8.5546875" style="6" bestFit="1" customWidth="1"/>
    <col min="9222" max="9473" width="9.109375" style="6"/>
    <col min="9474" max="9477" width="8.5546875" style="6" bestFit="1" customWidth="1"/>
    <col min="9478" max="9729" width="9.109375" style="6"/>
    <col min="9730" max="9733" width="8.5546875" style="6" bestFit="1" customWidth="1"/>
    <col min="9734" max="9985" width="9.109375" style="6"/>
    <col min="9986" max="9989" width="8.5546875" style="6" bestFit="1" customWidth="1"/>
    <col min="9990" max="10241" width="9.109375" style="6"/>
    <col min="10242" max="10245" width="8.5546875" style="6" bestFit="1" customWidth="1"/>
    <col min="10246" max="10497" width="9.109375" style="6"/>
    <col min="10498" max="10501" width="8.5546875" style="6" bestFit="1" customWidth="1"/>
    <col min="10502" max="10753" width="9.109375" style="6"/>
    <col min="10754" max="10757" width="8.5546875" style="6" bestFit="1" customWidth="1"/>
    <col min="10758" max="11009" width="9.109375" style="6"/>
    <col min="11010" max="11013" width="8.5546875" style="6" bestFit="1" customWidth="1"/>
    <col min="11014" max="11265" width="9.109375" style="6"/>
    <col min="11266" max="11269" width="8.5546875" style="6" bestFit="1" customWidth="1"/>
    <col min="11270" max="11521" width="9.109375" style="6"/>
    <col min="11522" max="11525" width="8.5546875" style="6" bestFit="1" customWidth="1"/>
    <col min="11526" max="11777" width="9.109375" style="6"/>
    <col min="11778" max="11781" width="8.5546875" style="6" bestFit="1" customWidth="1"/>
    <col min="11782" max="12033" width="9.109375" style="6"/>
    <col min="12034" max="12037" width="8.5546875" style="6" bestFit="1" customWidth="1"/>
    <col min="12038" max="12289" width="9.109375" style="6"/>
    <col min="12290" max="12293" width="8.5546875" style="6" bestFit="1" customWidth="1"/>
    <col min="12294" max="12545" width="9.109375" style="6"/>
    <col min="12546" max="12549" width="8.5546875" style="6" bestFit="1" customWidth="1"/>
    <col min="12550" max="12801" width="9.109375" style="6"/>
    <col min="12802" max="12805" width="8.5546875" style="6" bestFit="1" customWidth="1"/>
    <col min="12806" max="13057" width="9.109375" style="6"/>
    <col min="13058" max="13061" width="8.5546875" style="6" bestFit="1" customWidth="1"/>
    <col min="13062" max="13313" width="9.109375" style="6"/>
    <col min="13314" max="13317" width="8.5546875" style="6" bestFit="1" customWidth="1"/>
    <col min="13318" max="13569" width="9.109375" style="6"/>
    <col min="13570" max="13573" width="8.5546875" style="6" bestFit="1" customWidth="1"/>
    <col min="13574" max="13825" width="9.109375" style="6"/>
    <col min="13826" max="13829" width="8.5546875" style="6" bestFit="1" customWidth="1"/>
    <col min="13830" max="14081" width="9.109375" style="6"/>
    <col min="14082" max="14085" width="8.5546875" style="6" bestFit="1" customWidth="1"/>
    <col min="14086" max="14337" width="9.109375" style="6"/>
    <col min="14338" max="14341" width="8.5546875" style="6" bestFit="1" customWidth="1"/>
    <col min="14342" max="14593" width="9.109375" style="6"/>
    <col min="14594" max="14597" width="8.5546875" style="6" bestFit="1" customWidth="1"/>
    <col min="14598" max="14849" width="9.109375" style="6"/>
    <col min="14850" max="14853" width="8.5546875" style="6" bestFit="1" customWidth="1"/>
    <col min="14854" max="15105" width="9.109375" style="6"/>
    <col min="15106" max="15109" width="8.5546875" style="6" bestFit="1" customWidth="1"/>
    <col min="15110" max="15361" width="9.109375" style="6"/>
    <col min="15362" max="15365" width="8.5546875" style="6" bestFit="1" customWidth="1"/>
    <col min="15366" max="15617" width="9.109375" style="6"/>
    <col min="15618" max="15621" width="8.5546875" style="6" bestFit="1" customWidth="1"/>
    <col min="15622" max="15873" width="9.109375" style="6"/>
    <col min="15874" max="15877" width="8.5546875" style="6" bestFit="1" customWidth="1"/>
    <col min="15878" max="16129" width="9.109375" style="6"/>
    <col min="16130" max="16133" width="8.5546875" style="6" bestFit="1" customWidth="1"/>
    <col min="16134" max="16384" width="9.109375" style="6"/>
  </cols>
  <sheetData>
    <row r="1" spans="1:7" s="44" customFormat="1" ht="29.4" customHeight="1" x14ac:dyDescent="0.3">
      <c r="A1" s="56" t="s">
        <v>5</v>
      </c>
      <c r="B1" s="56" t="s">
        <v>18</v>
      </c>
      <c r="C1" s="56" t="s">
        <v>19</v>
      </c>
      <c r="D1" s="56" t="s">
        <v>10</v>
      </c>
      <c r="E1" s="57" t="s">
        <v>11</v>
      </c>
      <c r="F1" s="11"/>
      <c r="G1" s="55"/>
    </row>
    <row r="2" spans="1:7" ht="15.6" x14ac:dyDescent="0.3">
      <c r="A2" s="58">
        <v>1</v>
      </c>
      <c r="B2" s="58">
        <v>10.28</v>
      </c>
      <c r="C2" s="58">
        <v>77.942999999999998</v>
      </c>
      <c r="D2" s="58">
        <v>15</v>
      </c>
      <c r="E2" s="59">
        <v>4239.9075000000003</v>
      </c>
      <c r="F2" s="10"/>
      <c r="G2" s="54"/>
    </row>
    <row r="3" spans="1:7" ht="15.6" x14ac:dyDescent="0.3">
      <c r="A3" s="58">
        <v>2</v>
      </c>
      <c r="B3" s="58">
        <v>10.343</v>
      </c>
      <c r="C3" s="58">
        <v>77.998000000000005</v>
      </c>
      <c r="D3" s="58">
        <v>200</v>
      </c>
      <c r="E3" s="59">
        <v>58535.8</v>
      </c>
      <c r="F3" s="10"/>
      <c r="G3" s="54"/>
    </row>
    <row r="4" spans="1:7" ht="15.6" x14ac:dyDescent="0.3">
      <c r="A4" s="58">
        <v>3</v>
      </c>
      <c r="B4" s="58">
        <v>10.39883137</v>
      </c>
      <c r="C4" s="58">
        <v>77.99210678</v>
      </c>
      <c r="D4" s="58">
        <v>96</v>
      </c>
      <c r="E4" s="59">
        <v>22961.135999999999</v>
      </c>
      <c r="F4" s="10"/>
      <c r="G4" s="54"/>
    </row>
    <row r="5" spans="1:7" ht="15.6" x14ac:dyDescent="0.3">
      <c r="A5" s="58">
        <v>4</v>
      </c>
      <c r="B5" s="58">
        <v>10.465199999999999</v>
      </c>
      <c r="C5" s="58">
        <v>77.972999999999999</v>
      </c>
      <c r="D5" s="58">
        <v>53</v>
      </c>
      <c r="E5" s="59" t="s">
        <v>20</v>
      </c>
      <c r="F5" s="10"/>
      <c r="G5" s="54"/>
    </row>
    <row r="6" spans="1:7" ht="15.6" x14ac:dyDescent="0.3">
      <c r="A6" s="58">
        <v>5</v>
      </c>
      <c r="B6" s="58">
        <v>10.395</v>
      </c>
      <c r="C6" s="58">
        <v>77.869500000000002</v>
      </c>
      <c r="D6" s="58">
        <v>4</v>
      </c>
      <c r="E6" s="59">
        <v>28642.396000000001</v>
      </c>
      <c r="F6" s="10"/>
      <c r="G6" s="54"/>
    </row>
    <row r="7" spans="1:7" ht="15.6" x14ac:dyDescent="0.3">
      <c r="A7" s="58">
        <v>6</v>
      </c>
      <c r="B7" s="58">
        <v>10.244999999999999</v>
      </c>
      <c r="C7" s="58">
        <v>77.926000000000002</v>
      </c>
      <c r="D7" s="58">
        <v>107.5</v>
      </c>
      <c r="E7" s="59">
        <v>32170.396000000001</v>
      </c>
      <c r="F7" s="10"/>
      <c r="G7" s="54"/>
    </row>
    <row r="8" spans="1:7" ht="15.6" x14ac:dyDescent="0.3">
      <c r="A8" s="58">
        <v>7</v>
      </c>
      <c r="B8" s="58">
        <v>10.321999999999999</v>
      </c>
      <c r="C8" s="58">
        <v>78.025000000000006</v>
      </c>
      <c r="D8" s="58">
        <v>148</v>
      </c>
      <c r="E8" s="59">
        <v>42750.466</v>
      </c>
      <c r="F8" s="10"/>
      <c r="G8" s="54"/>
    </row>
    <row r="9" spans="1:7" ht="15.6" x14ac:dyDescent="0.3">
      <c r="A9" s="58">
        <v>8</v>
      </c>
      <c r="B9" s="58">
        <v>10.446999999999999</v>
      </c>
      <c r="C9" s="58">
        <v>77.950999999999993</v>
      </c>
      <c r="D9" s="58">
        <v>51</v>
      </c>
      <c r="E9" s="59">
        <v>11196.66</v>
      </c>
      <c r="F9" s="10"/>
      <c r="G9" s="54"/>
    </row>
    <row r="10" spans="1:7" ht="15.6" x14ac:dyDescent="0.3">
      <c r="A10" s="46"/>
      <c r="B10" s="60"/>
      <c r="C10" s="61" t="s">
        <v>12</v>
      </c>
      <c r="D10" s="62">
        <f>AVERAGE(D2:D9)</f>
        <v>84.3125</v>
      </c>
      <c r="E10" s="63">
        <f>AVERAGE(E2:E9)</f>
        <v>28642.394499999999</v>
      </c>
      <c r="F10" s="10"/>
    </row>
    <row r="11" spans="1:7" ht="15.6" x14ac:dyDescent="0.3">
      <c r="A11" s="46"/>
      <c r="B11" s="60"/>
      <c r="C11" s="61" t="s">
        <v>16</v>
      </c>
      <c r="D11" s="62">
        <f>D10+(D10*0.1)</f>
        <v>92.743750000000006</v>
      </c>
      <c r="E11" s="63">
        <f>E10+(E10*0.1)</f>
        <v>31506.633949999999</v>
      </c>
      <c r="F11" s="10"/>
    </row>
    <row r="12" spans="1:7" ht="15.6" x14ac:dyDescent="0.3">
      <c r="A12" s="69"/>
      <c r="B12" s="70"/>
      <c r="C12" s="61" t="s">
        <v>17</v>
      </c>
      <c r="D12" s="62">
        <f>D10-(D10*0.1)</f>
        <v>75.881249999999994</v>
      </c>
      <c r="E12" s="63">
        <f>E10-(E10*0.1)</f>
        <v>25778.155049999998</v>
      </c>
      <c r="F12" s="10"/>
    </row>
    <row r="13" spans="1:7" s="44" customFormat="1" ht="29.4" customHeight="1" x14ac:dyDescent="0.3">
      <c r="A13" s="82" t="s">
        <v>21</v>
      </c>
      <c r="B13" s="82"/>
      <c r="C13" s="82"/>
      <c r="D13" s="82" t="s">
        <v>10</v>
      </c>
      <c r="E13" s="83" t="s">
        <v>11</v>
      </c>
      <c r="F13" s="11"/>
      <c r="G13" s="55"/>
    </row>
    <row r="14" spans="1:7" ht="15.6" x14ac:dyDescent="0.3">
      <c r="A14" s="68">
        <f>A9+1</f>
        <v>9</v>
      </c>
      <c r="B14" s="64"/>
      <c r="C14" s="66"/>
      <c r="D14" s="67">
        <f ca="1">_xll.PsiUniform($D$12,$D$11)</f>
        <v>81.886823472525407</v>
      </c>
      <c r="E14" s="65">
        <f ca="1">_xll.PsiUniform($E$12,$E$11)</f>
        <v>26790.032048506218</v>
      </c>
      <c r="F14" s="10"/>
    </row>
    <row r="15" spans="1:7" ht="15.6" x14ac:dyDescent="0.3">
      <c r="A15" s="68">
        <f t="shared" ref="A15:A55" si="0">A14+1</f>
        <v>10</v>
      </c>
      <c r="B15" s="64"/>
      <c r="C15" s="64"/>
      <c r="D15" s="67">
        <f ca="1">_xll.PsiUniform($D$12,$D$11)</f>
        <v>82.365034174471418</v>
      </c>
      <c r="E15" s="65">
        <f ca="1">_xll.PsiUniform($E$12,$E$11)</f>
        <v>26071.525710643597</v>
      </c>
      <c r="F15" s="10"/>
    </row>
    <row r="16" spans="1:7" ht="15.6" x14ac:dyDescent="0.3">
      <c r="A16" s="68">
        <f t="shared" si="0"/>
        <v>11</v>
      </c>
      <c r="B16" s="64"/>
      <c r="C16" s="64"/>
      <c r="D16" s="67">
        <f ca="1">_xll.PsiUniform($D$12,$D$11)</f>
        <v>80.043025463694192</v>
      </c>
      <c r="E16" s="65">
        <f ca="1">_xll.PsiUniform($E$12,$E$11)</f>
        <v>28197.345739966666</v>
      </c>
      <c r="F16" s="10"/>
    </row>
    <row r="17" spans="1:19" ht="15.6" x14ac:dyDescent="0.3">
      <c r="A17" s="68">
        <f t="shared" si="0"/>
        <v>12</v>
      </c>
      <c r="B17" s="64"/>
      <c r="C17" s="64"/>
      <c r="D17" s="67">
        <f ca="1">_xll.PsiUniform($D$12,$D$11)</f>
        <v>79.84299609541327</v>
      </c>
      <c r="E17" s="65">
        <f ca="1">_xll.PsiUniform($E$12,$E$11)</f>
        <v>28405.794296531581</v>
      </c>
      <c r="F17" s="10"/>
    </row>
    <row r="18" spans="1:19" ht="15.6" x14ac:dyDescent="0.3">
      <c r="A18" s="68">
        <f t="shared" si="0"/>
        <v>13</v>
      </c>
      <c r="B18" s="64"/>
      <c r="C18" s="64"/>
      <c r="D18" s="67">
        <f ca="1">_xll.PsiUniform($D$12,$D$11)</f>
        <v>83.103813623775082</v>
      </c>
      <c r="E18" s="65">
        <f ca="1">_xll.PsiUniform($E$12,$E$11)</f>
        <v>29421.282618495941</v>
      </c>
      <c r="F18" s="10"/>
    </row>
    <row r="19" spans="1:19" ht="15.6" x14ac:dyDescent="0.3">
      <c r="A19" s="68">
        <f t="shared" si="0"/>
        <v>14</v>
      </c>
      <c r="B19" s="64"/>
      <c r="C19" s="64"/>
      <c r="D19" s="67">
        <f ca="1">_xll.PsiUniform($D$12,$D$11)</f>
        <v>79.311245477805272</v>
      </c>
      <c r="E19" s="65">
        <f ca="1">_xll.PsiUniform($E$12,$E$11)</f>
        <v>31153.308868527623</v>
      </c>
      <c r="F19" s="10"/>
    </row>
    <row r="20" spans="1:19" ht="15.6" x14ac:dyDescent="0.3">
      <c r="A20" s="68">
        <f t="shared" si="0"/>
        <v>15</v>
      </c>
      <c r="B20" s="64"/>
      <c r="C20" s="64"/>
      <c r="D20" s="67">
        <f ca="1">_xll.PsiUniform($D$12,$D$11)</f>
        <v>81.159021174747934</v>
      </c>
      <c r="E20" s="65">
        <f ca="1">_xll.PsiUniform($E$12,$E$11)</f>
        <v>30741.000050076422</v>
      </c>
      <c r="F20" s="10"/>
    </row>
    <row r="21" spans="1:19" ht="15.6" x14ac:dyDescent="0.3">
      <c r="A21" s="68">
        <f t="shared" si="0"/>
        <v>16</v>
      </c>
      <c r="B21" s="64"/>
      <c r="C21" s="64"/>
      <c r="D21" s="67">
        <f ca="1">_xll.PsiUniform($D$12,$D$11)</f>
        <v>76.898039164983118</v>
      </c>
      <c r="E21" s="65">
        <f ca="1">_xll.PsiUniform($E$12,$E$11)</f>
        <v>30970.687431016471</v>
      </c>
      <c r="F21" s="10"/>
      <c r="S21" s="7"/>
    </row>
    <row r="22" spans="1:19" ht="15.6" x14ac:dyDescent="0.3">
      <c r="A22" s="68">
        <f t="shared" si="0"/>
        <v>17</v>
      </c>
      <c r="B22" s="64"/>
      <c r="C22" s="64"/>
      <c r="D22" s="67">
        <f ca="1">_xll.PsiUniform($D$12,$D$11)</f>
        <v>83.700110585550547</v>
      </c>
      <c r="E22" s="65">
        <f ca="1">_xll.PsiUniform($E$12,$E$11)</f>
        <v>28121.044499848264</v>
      </c>
      <c r="F22" s="10"/>
      <c r="S22" s="8"/>
    </row>
    <row r="23" spans="1:19" ht="15.6" x14ac:dyDescent="0.3">
      <c r="A23" s="68">
        <f t="shared" si="0"/>
        <v>18</v>
      </c>
      <c r="B23" s="64"/>
      <c r="C23" s="64"/>
      <c r="D23" s="67">
        <f ca="1">_xll.PsiUniform($D$12,$D$11)</f>
        <v>82.471456159098395</v>
      </c>
      <c r="E23" s="65">
        <f ca="1">_xll.PsiUniform($E$12,$E$11)</f>
        <v>30019.70228241392</v>
      </c>
      <c r="F23" s="10"/>
    </row>
    <row r="24" spans="1:19" ht="15.6" x14ac:dyDescent="0.3">
      <c r="A24" s="68">
        <f t="shared" si="0"/>
        <v>19</v>
      </c>
      <c r="B24" s="64"/>
      <c r="C24" s="64"/>
      <c r="D24" s="67">
        <f ca="1">_xll.PsiUniform($D$12,$D$11)</f>
        <v>91.16674509028276</v>
      </c>
      <c r="E24" s="65">
        <f ca="1">_xll.PsiUniform($E$12,$E$11)</f>
        <v>27380.477994149154</v>
      </c>
      <c r="F24" s="10"/>
    </row>
    <row r="25" spans="1:19" ht="15.6" x14ac:dyDescent="0.3">
      <c r="A25" s="68">
        <f t="shared" si="0"/>
        <v>20</v>
      </c>
      <c r="B25" s="64"/>
      <c r="C25" s="64"/>
      <c r="D25" s="67">
        <f ca="1">_xll.PsiUniform($D$12,$D$11)</f>
        <v>75.983557805408495</v>
      </c>
      <c r="E25" s="65">
        <f ca="1">_xll.PsiUniform($E$12,$E$11)</f>
        <v>25845.333599558515</v>
      </c>
      <c r="F25" s="10"/>
    </row>
    <row r="26" spans="1:19" ht="15.6" x14ac:dyDescent="0.3">
      <c r="A26" s="68">
        <f t="shared" si="0"/>
        <v>21</v>
      </c>
      <c r="B26" s="64"/>
      <c r="C26" s="64"/>
      <c r="D26" s="67">
        <f ca="1">_xll.PsiUniform($D$12,$D$11)</f>
        <v>83.620100778520211</v>
      </c>
      <c r="E26" s="65">
        <f ca="1">_xll.PsiUniform($E$12,$E$11)</f>
        <v>26331.482088541397</v>
      </c>
      <c r="F26" s="10"/>
    </row>
    <row r="27" spans="1:19" ht="15.6" x14ac:dyDescent="0.3">
      <c r="A27" s="68">
        <f t="shared" si="0"/>
        <v>22</v>
      </c>
      <c r="B27" s="64"/>
      <c r="C27" s="64"/>
      <c r="D27" s="67">
        <f ca="1">_xll.PsiUniform($D$12,$D$11)</f>
        <v>82.15731159183099</v>
      </c>
      <c r="E27" s="65">
        <f ca="1">_xll.PsiUniform($E$12,$E$11)</f>
        <v>28664.24242173212</v>
      </c>
    </row>
    <row r="28" spans="1:19" ht="15.6" x14ac:dyDescent="0.3">
      <c r="A28" s="68">
        <f t="shared" si="0"/>
        <v>23</v>
      </c>
      <c r="B28" s="64"/>
      <c r="C28" s="64"/>
      <c r="D28" s="67">
        <f ca="1">_xll.PsiUniform($D$12,$D$11)</f>
        <v>80.580625379916768</v>
      </c>
      <c r="E28" s="65">
        <f ca="1">_xll.PsiUniform($E$12,$E$11)</f>
        <v>27632.460456374625</v>
      </c>
    </row>
    <row r="29" spans="1:19" ht="15.6" x14ac:dyDescent="0.3">
      <c r="A29" s="68">
        <f t="shared" si="0"/>
        <v>24</v>
      </c>
      <c r="B29" s="64"/>
      <c r="C29" s="64"/>
      <c r="D29" s="67">
        <f ca="1">_xll.PsiUniform($D$12,$D$11)</f>
        <v>82.442222622178335</v>
      </c>
      <c r="E29" s="65">
        <f ca="1">_xll.PsiUniform($E$12,$E$11)</f>
        <v>28723.538185145684</v>
      </c>
    </row>
    <row r="30" spans="1:19" ht="15.6" x14ac:dyDescent="0.3">
      <c r="A30" s="68">
        <f t="shared" si="0"/>
        <v>25</v>
      </c>
      <c r="B30" s="64"/>
      <c r="C30" s="64"/>
      <c r="D30" s="67">
        <f ca="1">_xll.PsiUniform($D$12,$D$11)</f>
        <v>81.181983281963625</v>
      </c>
      <c r="E30" s="65">
        <f ca="1">_xll.PsiUniform($E$12,$E$11)</f>
        <v>28606.739557912497</v>
      </c>
    </row>
    <row r="31" spans="1:19" ht="15.6" x14ac:dyDescent="0.3">
      <c r="A31" s="68">
        <f t="shared" si="0"/>
        <v>26</v>
      </c>
      <c r="B31" s="64"/>
      <c r="C31" s="64"/>
      <c r="D31" s="67">
        <f ca="1">_xll.PsiUniform($D$12,$D$11)</f>
        <v>82.178001087761189</v>
      </c>
      <c r="E31" s="65">
        <f ca="1">_xll.PsiUniform($E$12,$E$11)</f>
        <v>30516.132394802233</v>
      </c>
    </row>
    <row r="32" spans="1:19" ht="15.6" x14ac:dyDescent="0.3">
      <c r="A32" s="68">
        <f t="shared" si="0"/>
        <v>27</v>
      </c>
      <c r="B32" s="64"/>
      <c r="C32" s="64"/>
      <c r="D32" s="67">
        <f ca="1">_xll.PsiUniform($D$12,$D$11)</f>
        <v>83.039281460705809</v>
      </c>
      <c r="E32" s="65">
        <f ca="1">_xll.PsiUniform($E$12,$E$11)</f>
        <v>26564.949961086022</v>
      </c>
    </row>
    <row r="33" spans="1:5" ht="15.6" x14ac:dyDescent="0.3">
      <c r="A33" s="68">
        <f t="shared" si="0"/>
        <v>28</v>
      </c>
      <c r="B33" s="64"/>
      <c r="C33" s="64"/>
      <c r="D33" s="67">
        <f ca="1">_xll.PsiUniform($D$12,$D$11)</f>
        <v>89.066101480915478</v>
      </c>
      <c r="E33" s="65">
        <f ca="1">_xll.PsiUniform($E$12,$E$11)</f>
        <v>29632.362799748065</v>
      </c>
    </row>
    <row r="34" spans="1:5" ht="15.6" x14ac:dyDescent="0.3">
      <c r="A34" s="68">
        <f t="shared" si="0"/>
        <v>29</v>
      </c>
      <c r="B34" s="64"/>
      <c r="C34" s="64"/>
      <c r="D34" s="67">
        <f ca="1">_xll.PsiUniform($D$12,$D$11)</f>
        <v>82.174123825538615</v>
      </c>
      <c r="E34" s="65">
        <f ca="1">_xll.PsiUniform($E$12,$E$11)</f>
        <v>28845.122404318205</v>
      </c>
    </row>
    <row r="35" spans="1:5" ht="15.6" x14ac:dyDescent="0.3">
      <c r="A35" s="68">
        <f t="shared" si="0"/>
        <v>30</v>
      </c>
      <c r="B35" s="64"/>
      <c r="C35" s="64"/>
      <c r="D35" s="67">
        <f ca="1">_xll.PsiUniform($D$12,$D$11)</f>
        <v>87.08887912176418</v>
      </c>
      <c r="E35" s="65">
        <f ca="1">_xll.PsiUniform($E$12,$E$11)</f>
        <v>29235.886061803136</v>
      </c>
    </row>
    <row r="36" spans="1:5" ht="15.6" x14ac:dyDescent="0.3">
      <c r="A36" s="68">
        <f t="shared" si="0"/>
        <v>31</v>
      </c>
      <c r="B36" s="64"/>
      <c r="C36" s="64"/>
      <c r="D36" s="67">
        <f ca="1">_xll.PsiUniform($D$12,$D$11)</f>
        <v>79.973057829384004</v>
      </c>
      <c r="E36" s="65">
        <f ca="1">_xll.PsiUniform($E$12,$E$11)</f>
        <v>28593.03413314233</v>
      </c>
    </row>
    <row r="37" spans="1:5" ht="15.6" x14ac:dyDescent="0.3">
      <c r="A37" s="68">
        <f t="shared" si="0"/>
        <v>32</v>
      </c>
      <c r="B37" s="64"/>
      <c r="C37" s="64"/>
      <c r="D37" s="67">
        <f ca="1">_xll.PsiUniform($D$12,$D$11)</f>
        <v>81.610616939231591</v>
      </c>
      <c r="E37" s="65">
        <f ca="1">_xll.PsiUniform($E$12,$E$11)</f>
        <v>29578.773303920359</v>
      </c>
    </row>
    <row r="38" spans="1:5" ht="15.6" x14ac:dyDescent="0.3">
      <c r="A38" s="68">
        <f t="shared" si="0"/>
        <v>33</v>
      </c>
      <c r="B38" s="64"/>
      <c r="C38" s="64"/>
      <c r="D38" s="67">
        <f ca="1">_xll.PsiUniform($D$12,$D$11)</f>
        <v>91.905604643945878</v>
      </c>
      <c r="E38" s="65">
        <f ca="1">_xll.PsiUniform($E$12,$E$11)</f>
        <v>25971.216218145775</v>
      </c>
    </row>
    <row r="39" spans="1:5" ht="15.6" x14ac:dyDescent="0.3">
      <c r="A39" s="68">
        <f t="shared" si="0"/>
        <v>34</v>
      </c>
      <c r="B39" s="64"/>
      <c r="C39" s="64"/>
      <c r="D39" s="67">
        <f ca="1">_xll.PsiUniform($D$12,$D$11)</f>
        <v>88.682267530387421</v>
      </c>
      <c r="E39" s="65">
        <f ca="1">_xll.PsiUniform($E$12,$E$11)</f>
        <v>29447.165280879937</v>
      </c>
    </row>
    <row r="40" spans="1:5" ht="15.6" x14ac:dyDescent="0.3">
      <c r="A40" s="68">
        <f t="shared" si="0"/>
        <v>35</v>
      </c>
      <c r="B40" s="64"/>
      <c r="C40" s="64"/>
      <c r="D40" s="67">
        <f ca="1">_xll.PsiUniform($D$12,$D$11)</f>
        <v>83.5167224493904</v>
      </c>
      <c r="E40" s="65">
        <f ca="1">_xll.PsiUniform($E$12,$E$11)</f>
        <v>28052.108699579931</v>
      </c>
    </row>
    <row r="41" spans="1:5" ht="15.6" x14ac:dyDescent="0.3">
      <c r="A41" s="68">
        <f t="shared" si="0"/>
        <v>36</v>
      </c>
      <c r="B41" s="64"/>
      <c r="C41" s="64"/>
      <c r="D41" s="67">
        <f ca="1">_xll.PsiUniform($D$12,$D$11)</f>
        <v>78.700669783412437</v>
      </c>
      <c r="E41" s="65">
        <f ca="1">_xll.PsiUniform($E$12,$E$11)</f>
        <v>28801.775812683638</v>
      </c>
    </row>
    <row r="42" spans="1:5" ht="15.6" x14ac:dyDescent="0.3">
      <c r="A42" s="68">
        <f t="shared" si="0"/>
        <v>37</v>
      </c>
      <c r="B42" s="64"/>
      <c r="C42" s="64"/>
      <c r="D42" s="67">
        <f ca="1">_xll.PsiUniform($D$12,$D$11)</f>
        <v>85.339802819957029</v>
      </c>
      <c r="E42" s="65">
        <f ca="1">_xll.PsiUniform($E$12,$E$11)</f>
        <v>31454.726124392859</v>
      </c>
    </row>
    <row r="43" spans="1:5" ht="15.6" x14ac:dyDescent="0.3">
      <c r="A43" s="68">
        <f t="shared" si="0"/>
        <v>38</v>
      </c>
      <c r="B43" s="64"/>
      <c r="C43" s="64"/>
      <c r="D43" s="67">
        <f ca="1">_xll.PsiUniform($D$12,$D$11)</f>
        <v>79.014257361743489</v>
      </c>
      <c r="E43" s="65">
        <f ca="1">_xll.PsiUniform($E$12,$E$11)</f>
        <v>31181.072553725517</v>
      </c>
    </row>
    <row r="44" spans="1:5" ht="15.6" x14ac:dyDescent="0.3">
      <c r="A44" s="68">
        <f t="shared" si="0"/>
        <v>39</v>
      </c>
      <c r="B44" s="64"/>
      <c r="C44" s="64"/>
      <c r="D44" s="67">
        <f ca="1">_xll.PsiUniform($D$12,$D$11)</f>
        <v>86.376823520128795</v>
      </c>
      <c r="E44" s="65">
        <f ca="1">_xll.PsiUniform($E$12,$E$11)</f>
        <v>28345.027887272623</v>
      </c>
    </row>
    <row r="45" spans="1:5" ht="15.6" x14ac:dyDescent="0.3">
      <c r="A45" s="68">
        <f t="shared" si="0"/>
        <v>40</v>
      </c>
      <c r="B45" s="64"/>
      <c r="C45" s="64"/>
      <c r="D45" s="67">
        <f ca="1">_xll.PsiUniform($D$12,$D$11)</f>
        <v>91.186440971000067</v>
      </c>
      <c r="E45" s="65">
        <f ca="1">_xll.PsiUniform($E$12,$E$11)</f>
        <v>30732.299428273363</v>
      </c>
    </row>
    <row r="46" spans="1:5" ht="15.6" x14ac:dyDescent="0.3">
      <c r="A46" s="68">
        <f t="shared" si="0"/>
        <v>41</v>
      </c>
      <c r="B46" s="64"/>
      <c r="C46" s="64"/>
      <c r="D46" s="67">
        <f ca="1">_xll.PsiUniform($D$12,$D$11)</f>
        <v>77.551898472446453</v>
      </c>
      <c r="E46" s="65">
        <f ca="1">_xll.PsiUniform($E$12,$E$11)</f>
        <v>29186.544378332506</v>
      </c>
    </row>
    <row r="47" spans="1:5" ht="15.6" x14ac:dyDescent="0.3">
      <c r="A47" s="68">
        <f t="shared" si="0"/>
        <v>42</v>
      </c>
      <c r="B47" s="64"/>
      <c r="C47" s="64"/>
      <c r="D47" s="67">
        <f ca="1">_xll.PsiUniform($D$12,$D$11)</f>
        <v>88.94109858674895</v>
      </c>
      <c r="E47" s="65">
        <f ca="1">_xll.PsiUniform($E$12,$E$11)</f>
        <v>29729.487761741952</v>
      </c>
    </row>
    <row r="48" spans="1:5" ht="15.6" x14ac:dyDescent="0.3">
      <c r="A48" s="68">
        <f t="shared" si="0"/>
        <v>43</v>
      </c>
      <c r="B48" s="64"/>
      <c r="C48" s="64"/>
      <c r="D48" s="67">
        <f ca="1">_xll.PsiUniform($D$12,$D$11)</f>
        <v>78.092184591761765</v>
      </c>
      <c r="E48" s="65">
        <f ca="1">_xll.PsiUniform($E$12,$E$11)</f>
        <v>31023.376172319076</v>
      </c>
    </row>
    <row r="49" spans="1:5" ht="15.6" x14ac:dyDescent="0.3">
      <c r="A49" s="68">
        <f t="shared" si="0"/>
        <v>44</v>
      </c>
      <c r="B49" s="64"/>
      <c r="C49" s="64"/>
      <c r="D49" s="67">
        <f ca="1">_xll.PsiUniform($D$12,$D$11)</f>
        <v>81.691084074900246</v>
      </c>
      <c r="E49" s="65">
        <f ca="1">_xll.PsiUniform($E$12,$E$11)</f>
        <v>29989.26826932171</v>
      </c>
    </row>
    <row r="50" spans="1:5" ht="15.6" x14ac:dyDescent="0.3">
      <c r="A50" s="68">
        <f t="shared" si="0"/>
        <v>45</v>
      </c>
      <c r="B50" s="64"/>
      <c r="C50" s="64"/>
      <c r="D50" s="67">
        <f ca="1">_xll.PsiUniform($D$12,$D$11)</f>
        <v>76.410838396670727</v>
      </c>
      <c r="E50" s="65">
        <f ca="1">_xll.PsiUniform($E$12,$E$11)</f>
        <v>26069.731126503837</v>
      </c>
    </row>
    <row r="51" spans="1:5" ht="15.6" x14ac:dyDescent="0.3">
      <c r="A51" s="68">
        <f t="shared" si="0"/>
        <v>46</v>
      </c>
      <c r="B51" s="64"/>
      <c r="C51" s="64"/>
      <c r="D51" s="67">
        <f ca="1">_xll.PsiUniform($D$12,$D$11)</f>
        <v>88.241333254507595</v>
      </c>
      <c r="E51" s="65">
        <f ca="1">_xll.PsiUniform($E$12,$E$11)</f>
        <v>31109.78544493009</v>
      </c>
    </row>
    <row r="52" spans="1:5" ht="15.6" x14ac:dyDescent="0.3">
      <c r="A52" s="68">
        <f t="shared" si="0"/>
        <v>47</v>
      </c>
      <c r="B52" s="64"/>
      <c r="C52" s="64"/>
      <c r="D52" s="67">
        <f ca="1">_xll.PsiUniform($D$12,$D$11)</f>
        <v>87.360140868659784</v>
      </c>
      <c r="E52" s="65">
        <f ca="1">_xll.PsiUniform($E$12,$E$11)</f>
        <v>29268.241420107654</v>
      </c>
    </row>
    <row r="53" spans="1:5" ht="15.6" x14ac:dyDescent="0.3">
      <c r="A53" s="68">
        <f t="shared" si="0"/>
        <v>48</v>
      </c>
      <c r="B53" s="49"/>
      <c r="C53" s="49"/>
      <c r="D53" s="67">
        <f ca="1">_xll.PsiUniform($D$12,$D$11)</f>
        <v>79.211503092736265</v>
      </c>
      <c r="E53" s="65">
        <f ca="1">_xll.PsiUniform($E$12,$E$11)</f>
        <v>26605.267260516273</v>
      </c>
    </row>
    <row r="54" spans="1:5" ht="15.6" x14ac:dyDescent="0.3">
      <c r="A54" s="68">
        <f t="shared" si="0"/>
        <v>49</v>
      </c>
      <c r="B54" s="49"/>
      <c r="C54" s="49"/>
      <c r="D54" s="67">
        <f ca="1">_xll.PsiUniform($D$12,$D$11)</f>
        <v>89.745370010554211</v>
      </c>
      <c r="E54" s="65">
        <f ca="1">_xll.PsiUniform($E$12,$E$11)</f>
        <v>29069.701523435539</v>
      </c>
    </row>
    <row r="55" spans="1:5" ht="15.6" x14ac:dyDescent="0.3">
      <c r="A55" s="68">
        <f t="shared" si="0"/>
        <v>50</v>
      </c>
      <c r="B55" s="49"/>
      <c r="C55" s="49"/>
      <c r="D55" s="67">
        <f ca="1">_xll.PsiUniform($D$12,$D$11)</f>
        <v>85.496199673823909</v>
      </c>
      <c r="E55" s="65">
        <f ca="1">_xll.PsiUniform($E$12,$E$11)</f>
        <v>30754.624180505962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2C6619F0AE44C900323B0574EA863" ma:contentTypeVersion="11" ma:contentTypeDescription="Create a new document." ma:contentTypeScope="" ma:versionID="9322a0bdb9b5bd6994e53c9676290d8b">
  <xsd:schema xmlns:xsd="http://www.w3.org/2001/XMLSchema" xmlns:xs="http://www.w3.org/2001/XMLSchema" xmlns:p="http://schemas.microsoft.com/office/2006/metadata/properties" xmlns:ns3="a6fbea8d-d337-448f-b1b6-0f5806a68911" xmlns:ns4="9339777b-8f79-45aa-ad7c-11a6f7e34742" targetNamespace="http://schemas.microsoft.com/office/2006/metadata/properties" ma:root="true" ma:fieldsID="fe3b31134b149b59c662e1bcff323321" ns3:_="" ns4:_="">
    <xsd:import namespace="a6fbea8d-d337-448f-b1b6-0f5806a68911"/>
    <xsd:import namespace="9339777b-8f79-45aa-ad7c-11a6f7e347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bea8d-d337-448f-b1b6-0f5806a6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9777b-8f79-45aa-ad7c-11a6f7e34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A4DF4F-1A10-470C-8235-67F80A2C2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775727-6C68-4E54-8889-85930079A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bea8d-d337-448f-b1b6-0f5806a68911"/>
    <ds:schemaRef ds:uri="9339777b-8f79-45aa-ad7c-11a6f7e34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97B362-24F0-458C-AF3A-5479FB166E9D}">
  <ds:schemaRefs>
    <ds:schemaRef ds:uri="a6fbea8d-d337-448f-b1b6-0f5806a6891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9339777b-8f79-45aa-ad7c-11a6f7e3474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D,I</vt:lpstr>
      <vt:lpstr>R</vt:lpstr>
      <vt:lpstr>S</vt:lpstr>
      <vt:lpstr>T,C</vt:lpstr>
      <vt:lpstr>T,A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maristuser</dc:creator>
  <cp:lastModifiedBy>Swetha Adike</cp:lastModifiedBy>
  <dcterms:created xsi:type="dcterms:W3CDTF">2022-03-08T20:00:22Z</dcterms:created>
  <dcterms:modified xsi:type="dcterms:W3CDTF">2022-05-01T03:12:22Z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0x0101002CF2C6619F0AE44C900323B0574EA863</vt:lpwstr>
  </property>
</Properties>
</file>