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xr:revisionPtr revIDLastSave="0" documentId="8_{7B23266D-8ED4-4ABB-B04B-2460E5396680}" xr6:coauthVersionLast="47" xr6:coauthVersionMax="47" xr10:uidLastSave="{00000000-0000-0000-0000-000000000000}"/>
  <bookViews>
    <workbookView xWindow="-120" yWindow="-120" windowWidth="29040" windowHeight="15840" xr2:uid="{9070B3E8-D7E8-4E52-91D1-76B6544B9E38}"/>
  </bookViews>
  <sheets>
    <sheet name="Sheet1" sheetId="1" r:id="rId1"/>
    <sheet name="Data" sheetId="2" state="hidden" r:id="rId2"/>
  </sheets>
  <definedNames>
    <definedName name="Family">Sheet1!$A$3</definedName>
    <definedName name="Material_List">Data!$B$5:$B$6</definedName>
    <definedName name="Material_Table">Data!$B$5:$D$6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" l="1"/>
  <c r="J5" i="1"/>
  <c r="G5" i="1"/>
  <c r="G4" i="1"/>
  <c r="E5" i="1"/>
  <c r="F4" i="1"/>
  <c r="A2" i="1"/>
  <c r="C2" i="1" s="1"/>
  <c r="B2" i="1" l="1" a="1"/>
  <c r="B2" i="1" s="1"/>
  <c r="E4" i="1" s="1"/>
  <c r="J4" i="1" l="1"/>
  <c r="B4" i="1"/>
  <c r="B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<sst xmlns="http://schemas.openxmlformats.org/spreadsheetml/2006/main" count="54" uniqueCount="29">
  <si>
    <t>Design Table for: 000000_S03-Filler Top</t>
  </si>
  <si>
    <t>$PRP@PARTNO</t>
  </si>
  <si>
    <t>Depth@Sketch11</t>
  </si>
  <si>
    <t>$LIBRARY:MATERIAL@000000_S03-Filler Top</t>
  </si>
  <si>
    <t>Tube</t>
  </si>
  <si>
    <t>SQ Pipe</t>
  </si>
  <si>
    <t>&lt;- section number</t>
  </si>
  <si>
    <t>Material_List</t>
  </si>
  <si>
    <t>Material_Table</t>
  </si>
  <si>
    <t>AXC materials:SA-36</t>
  </si>
  <si>
    <t>Carbon</t>
  </si>
  <si>
    <t>End of Row</t>
  </si>
  <si>
    <t>End of List</t>
  </si>
  <si>
    <t>AXC materials:SA516 70</t>
  </si>
  <si>
    <t>AXC materials:SA516 70 (N)</t>
  </si>
  <si>
    <t>AXC materials:SA240 304</t>
  </si>
  <si>
    <t>Stainless</t>
  </si>
  <si>
    <t>AXC materials:SA240 304L</t>
  </si>
  <si>
    <t>AXC materials:SA240 316</t>
  </si>
  <si>
    <t>AXC materials:SA240 316L</t>
  </si>
  <si>
    <t>AXC materials:SA240 S31803</t>
  </si>
  <si>
    <t>AXC materials:SA516 70 (SS)</t>
  </si>
  <si>
    <t>AXC materials:SA106 GR.C</t>
  </si>
  <si>
    <t>AXC materials:304 SS</t>
  </si>
  <si>
    <t>AXC materials:ASTM A500 GR.B</t>
  </si>
  <si>
    <t>$PRP@SectionNumber</t>
  </si>
  <si>
    <t>$PRP@USED ON</t>
  </si>
  <si>
    <t>$PRP@TYPE</t>
  </si>
  <si>
    <t>$PRP@SectionNo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</si>
</sst>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textRotation="90"/>
    </xf>
    <xf numFmtId="0" fontId="0" fillId="0" borderId="1" xfId="0" applyBorder="1"/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8F481-59EB-4229-BF8F-9EF2D9495A9A}">
  <dimension ref="A1:J5"/>
  <sheetViews>
    <sheetView tabSelected="1" zoomScale="95" workbookViewId="0">
      <selection activeCell="A3" sqref="A3"/>
    </sheetView>
  </sheetViews>
  <sheetFormatPr defaultRowHeight="15" x14ac:dyDescent="0.25"/>
  <cols>
    <col min="1" max="1" width="36.140625" style="1" bestFit="1" customWidth="1"/>
    <col min="3" max="3" width="19.140625" bestFit="1" customWidth="1"/>
  </cols>
  <sheetData>
    <row r="1" spans="1:10" x14ac:dyDescent="0.25">
      <c r="A1" s="7" t="s">
        <v>0</v>
      </c>
    </row>
    <row r="2" spans="1:10" x14ac:dyDescent="0.25">
      <c r="A2" s="5" t="str">
        <f>UPPER(RIGHT($C$3,LEN($C$3)-FIND("@",$C$3,1)))</f>
        <v>000000_S03-FILLER TOP</v>
      </c>
      <c r="B2" s="5" t="str" cm="1">
        <f t="array" ref="B2">IF(ISNUMBER(LEFT($A$2,1)+0), "", LEFT($A$2,MIN(FIND({0,1,2,3,4,5,6,7,8,9},A2&amp;"0123456789"))-1))</f>
        <v/>
      </c>
      <c r="C2" s="5">
        <f>MID(A2,FIND("_",A2,1)+2,2)+0</f>
        <v>3</v>
      </c>
      <c r="D2" t="s">
        <v>6</v>
      </c>
    </row>
    <row r="3" spans="1:10" ht="212.25" x14ac:dyDescent="0.25">
      <c r="B3" s="2" t="s">
        <v>1</v>
      </c>
      <c r="C3" s="2" t="s">
        <v>3</v>
      </c>
      <c r="D3" s="2" t="s">
        <v>2</v>
      </c>
      <c r="E3" s="2" t="s">
        <v>25</v>
      </c>
      <c r="F3" s="2" t="s">
        <v>28</v>
      </c>
      <c r="G3" s="2" t="s">
        <v>27</v>
      </c>
      <c r="J3" s="2" t="s">
        <v>26</v>
      </c>
    </row>
    <row r="4" spans="1:10" x14ac:dyDescent="0.25">
      <c r="A4" s="1" t="s">
        <v>4</v>
      </c>
      <c r="B4" s="5" t="str">
        <f>CONCATENATE(E4,"-FIL-T","01")</f>
        <v>3-FIL-T01</v>
      </c>
      <c r="C4" t="s">
        <v>9</v>
      </c>
      <c r="D4">
        <v>1</v>
      </c>
      <c r="E4" s="4" t="str">
        <f>CONCATENATE($B$2,$C$2)</f>
        <v>3</v>
      </c>
      <c r="F4" s="4" t="str">
        <f>CONCATENATE(".",$E4)</f>
        <v>.3</v>
      </c>
      <c r="G4" s="4" t="str">
        <f>CONCATENATE($E4,"-SEC")</f>
        <v>3-SEC</v>
      </c>
      <c r="J4" s="4" t="str">
        <f>CONCATENATE($E4,"-SEC")</f>
        <v>3-SEC</v>
      </c>
    </row>
    <row r="5" spans="1:10" x14ac:dyDescent="0.25">
      <c r="A5" s="1" t="s">
        <v>5</v>
      </c>
      <c r="B5" s="5" t="str">
        <f>CONCATENATE(E5,"-FIL-T","02")</f>
        <v>3-FIL-T02</v>
      </c>
      <c r="C5" t="s">
        <v>9</v>
      </c>
      <c r="D5">
        <v>1.5000000000000002</v>
      </c>
      <c r="E5" s="6" t="str">
        <f>E4</f>
        <v>3</v>
      </c>
      <c r="F5" s="4" t="str">
        <f>CONCATENATE(".",$E5)</f>
        <v>.3</v>
      </c>
      <c r="G5" s="4" t="str">
        <f>CONCATENATE($E5,"-SEC")</f>
        <v>3-SEC</v>
      </c>
      <c r="J5" s="4" t="str">
        <f>CONCATENATE($E5,"-SEC")</f>
        <v>3-SEC</v>
      </c>
    </row>
  </sheetData>
  <phoneticPr fontId="1" type="noConversion"/>
  <dataValidations count="1">
    <dataValidation type="list" allowBlank="1" showInputMessage="1" showErrorMessage="1" sqref="C4:C5" xr:uid="{B78894DC-8E70-48D8-A402-521F726743E6}">
      <formula1>Material_List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5BDD0-62EB-466D-B69D-16F3A6CD1D52}">
  <dimension ref="B2:D19"/>
  <sheetViews>
    <sheetView zoomScale="95" workbookViewId="0">
      <selection activeCell="B12" sqref="B12"/>
    </sheetView>
  </sheetViews>
  <sheetFormatPr defaultRowHeight="15" x14ac:dyDescent="0.25"/>
  <cols>
    <col min="2" max="2" width="28.7109375" bestFit="1" customWidth="1"/>
    <col min="3" max="3" width="10" bestFit="1" customWidth="1"/>
    <col min="4" max="4" width="10.85546875" bestFit="1" customWidth="1"/>
  </cols>
  <sheetData>
    <row r="2" spans="2:4" x14ac:dyDescent="0.25">
      <c r="B2" t="s">
        <v>7</v>
      </c>
    </row>
    <row r="3" spans="2:4" x14ac:dyDescent="0.25">
      <c r="B3" t="s">
        <v>8</v>
      </c>
    </row>
    <row r="4" spans="2:4" x14ac:dyDescent="0.25">
      <c r="B4">
        <v>1</v>
      </c>
      <c r="C4">
        <v>2</v>
      </c>
    </row>
    <row r="5" spans="2:4" x14ac:dyDescent="0.25">
      <c r="B5" s="3" t="s">
        <v>9</v>
      </c>
      <c r="C5" s="3" t="s">
        <v>10</v>
      </c>
      <c r="D5" s="3" t="s">
        <v>11</v>
      </c>
    </row>
    <row r="6" spans="2:4" x14ac:dyDescent="0.25">
      <c r="B6" s="3" t="s">
        <v>12</v>
      </c>
      <c r="C6" s="3" t="s">
        <v>12</v>
      </c>
      <c r="D6" s="3" t="s">
        <v>12</v>
      </c>
    </row>
    <row r="9" spans="2:4" x14ac:dyDescent="0.25">
      <c r="B9" s="3" t="s">
        <v>13</v>
      </c>
      <c r="C9" s="3" t="s">
        <v>10</v>
      </c>
      <c r="D9" s="3" t="s">
        <v>11</v>
      </c>
    </row>
    <row r="10" spans="2:4" x14ac:dyDescent="0.25">
      <c r="B10" s="3" t="s">
        <v>14</v>
      </c>
      <c r="C10" s="3" t="s">
        <v>10</v>
      </c>
      <c r="D10" s="3" t="s">
        <v>11</v>
      </c>
    </row>
    <row r="11" spans="2:4" x14ac:dyDescent="0.25">
      <c r="B11" s="3" t="s">
        <v>15</v>
      </c>
      <c r="C11" s="3" t="s">
        <v>16</v>
      </c>
      <c r="D11" s="3" t="s">
        <v>11</v>
      </c>
    </row>
    <row r="12" spans="2:4" x14ac:dyDescent="0.25">
      <c r="B12" s="3" t="s">
        <v>17</v>
      </c>
      <c r="C12" s="3" t="s">
        <v>16</v>
      </c>
      <c r="D12" s="3" t="s">
        <v>11</v>
      </c>
    </row>
    <row r="13" spans="2:4" x14ac:dyDescent="0.25">
      <c r="B13" s="3" t="s">
        <v>18</v>
      </c>
      <c r="C13" s="3" t="s">
        <v>16</v>
      </c>
      <c r="D13" s="3" t="s">
        <v>11</v>
      </c>
    </row>
    <row r="14" spans="2:4" x14ac:dyDescent="0.25">
      <c r="B14" s="3" t="s">
        <v>19</v>
      </c>
      <c r="C14" s="3" t="s">
        <v>16</v>
      </c>
      <c r="D14" s="3" t="s">
        <v>11</v>
      </c>
    </row>
    <row r="15" spans="2:4" x14ac:dyDescent="0.25">
      <c r="B15" s="3" t="s">
        <v>20</v>
      </c>
      <c r="C15" s="3" t="s">
        <v>16</v>
      </c>
      <c r="D15" s="3" t="s">
        <v>11</v>
      </c>
    </row>
    <row r="16" spans="2:4" x14ac:dyDescent="0.25">
      <c r="B16" s="3" t="s">
        <v>21</v>
      </c>
      <c r="C16" s="3" t="s">
        <v>10</v>
      </c>
      <c r="D16" s="3" t="s">
        <v>11</v>
      </c>
    </row>
    <row r="17" spans="2:4" x14ac:dyDescent="0.25">
      <c r="B17" s="3" t="s">
        <v>22</v>
      </c>
      <c r="C17" s="3" t="s">
        <v>10</v>
      </c>
      <c r="D17" s="3" t="s">
        <v>11</v>
      </c>
    </row>
    <row r="18" spans="2:4" x14ac:dyDescent="0.25">
      <c r="B18" s="3" t="s">
        <v>23</v>
      </c>
      <c r="C18" s="3" t="s">
        <v>16</v>
      </c>
      <c r="D18" s="3" t="s">
        <v>11</v>
      </c>
    </row>
    <row r="19" spans="2:4" x14ac:dyDescent="0.25">
      <c r="B19" s="3" t="s">
        <v>24</v>
      </c>
      <c r="C19" s="3" t="s">
        <v>10</v>
      </c>
      <c r="D19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Data</vt:lpstr>
      <vt:lpstr>Family</vt:lpstr>
      <vt:lpstr>Material_List</vt:lpstr>
      <vt:lpstr>Material_Table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Tietz, Steven</dc:creator>
  <cp:lastModifiedBy>Tietz, Steven</cp:lastModifiedBy>
  <dcterms:created xsi:type="dcterms:W3CDTF">2022-05-04T21:08:10Z</dcterms:created>
  <dcterms:modified xsi:type="dcterms:W3CDTF">2023-10-31T18:05:10Z</dcterms:modified>
</cp:coreProperties>
</file>