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XC_VAULT\Active\_Automation Tools\Z Structure Tool\Z Cooler\3 Beam Lifting System\"/>
    </mc:Choice>
  </mc:AlternateContent>
  <xr:revisionPtr revIDLastSave="0" documentId="13_ncr:1_{45D6A80A-888B-47DB-8013-88D765A29835}" xr6:coauthVersionLast="47" xr6:coauthVersionMax="47" xr10:uidLastSave="{00000000-0000-0000-0000-000000000000}"/>
  <bookViews>
    <workbookView xWindow="-57720" yWindow="-7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15" i="1"/>
  <c r="F15" i="1" s="1"/>
  <c r="I23" i="1"/>
  <c r="D21" i="1"/>
  <c r="F21" i="1" s="1"/>
  <c r="D20" i="1"/>
  <c r="F20" i="1" s="1"/>
  <c r="F11" i="1"/>
  <c r="I4" i="1"/>
  <c r="I5" i="1" s="1"/>
  <c r="D22" i="1"/>
  <c r="F22" i="1" s="1"/>
  <c r="F10" i="1"/>
  <c r="D14" i="1"/>
  <c r="F14" i="1" s="1"/>
  <c r="D23" i="1"/>
  <c r="F23" i="1" s="1"/>
  <c r="D17" i="1"/>
  <c r="F17" i="1" s="1"/>
  <c r="D18" i="1"/>
  <c r="F18" i="1" s="1"/>
  <c r="D19" i="1"/>
  <c r="F19" i="1" s="1"/>
  <c r="D16" i="1"/>
  <c r="F16" i="1" s="1"/>
  <c r="F6" i="1"/>
  <c r="F7" i="1"/>
  <c r="F8" i="1"/>
  <c r="F9" i="1"/>
  <c r="F12" i="1"/>
  <c r="F4" i="1"/>
  <c r="F24" i="1" l="1"/>
  <c r="I10" i="1" l="1"/>
  <c r="I11" i="1" s="1"/>
  <c r="I17" i="1" s="1"/>
  <c r="I19" i="1" s="1"/>
</calcChain>
</file>

<file path=xl/sharedStrings.xml><?xml version="1.0" encoding="utf-8"?>
<sst xmlns="http://schemas.openxmlformats.org/spreadsheetml/2006/main" count="44" uniqueCount="29">
  <si>
    <t>Ton</t>
  </si>
  <si>
    <t>Certified</t>
  </si>
  <si>
    <t>Pipe #1</t>
  </si>
  <si>
    <t>Pipe #2</t>
  </si>
  <si>
    <t>Total</t>
  </si>
  <si>
    <t>Job #</t>
  </si>
  <si>
    <t>Qty</t>
  </si>
  <si>
    <t>Lbs. Ea.</t>
  </si>
  <si>
    <t>Shackle</t>
  </si>
  <si>
    <t>Cable Lg.</t>
  </si>
  <si>
    <t>Cable Dia.</t>
  </si>
  <si>
    <t>Lbs. Per Cable</t>
  </si>
  <si>
    <t>Total Lbs.</t>
  </si>
  <si>
    <t>Shackels</t>
  </si>
  <si>
    <t>Lbs.</t>
  </si>
  <si>
    <t xml:space="preserve"> 3Z Only</t>
  </si>
  <si>
    <t>XXXXXX</t>
  </si>
  <si>
    <t xml:space="preserve">Shackel &amp; Cable Total  </t>
  </si>
  <si>
    <t>S-2130</t>
  </si>
  <si>
    <t>TBD</t>
  </si>
  <si>
    <t xml:space="preserve">Lifting System Weight Total  </t>
  </si>
  <si>
    <t>Total Unit Weight</t>
  </si>
  <si>
    <t>Total Unit Weight +25%</t>
  </si>
  <si>
    <t>Unit Weight +25%</t>
  </si>
  <si>
    <t>Lbs. 
Per Ft.</t>
  </si>
  <si>
    <t>Rated Load Capacity (Cooler)</t>
  </si>
  <si>
    <t>Rated Load Capacity of PIPE#1</t>
  </si>
  <si>
    <t xml:space="preserve"> &amp; Rated Load Capacity also shown on Pipe #2</t>
  </si>
  <si>
    <t>ROUNDED Load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</si>
</sst>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0" fillId="0" borderId="1" xfId="0" applyNumberFormat="1" applyBorder="1"/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3" borderId="8" xfId="0" applyFont="1" applyFill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/>
    <xf numFmtId="164" fontId="0" fillId="0" borderId="14" xfId="0" applyNumberFormat="1" applyBorder="1"/>
    <xf numFmtId="164" fontId="4" fillId="0" borderId="2" xfId="0" applyNumberFormat="1" applyFont="1" applyBorder="1"/>
    <xf numFmtId="165" fontId="0" fillId="0" borderId="15" xfId="0" applyNumberFormat="1" applyBorder="1"/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11" xfId="0" applyBorder="1" applyAlignment="1">
      <alignment horizontal="left"/>
    </xf>
    <xf numFmtId="0" fontId="1" fillId="2" borderId="11" xfId="1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164" fontId="2" fillId="0" borderId="11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2" borderId="0" xfId="1"/>
    <xf numFmtId="0" fontId="4" fillId="5" borderId="2" xfId="0" applyFont="1" applyFill="1" applyBorder="1"/>
    <xf numFmtId="4" fontId="4" fillId="5" borderId="2" xfId="0" applyNumberFormat="1" applyFont="1" applyFill="1" applyBorder="1"/>
    <xf numFmtId="0" fontId="4" fillId="6" borderId="2" xfId="0" applyFont="1" applyFill="1" applyBorder="1" applyAlignment="1">
      <alignment wrapText="1"/>
    </xf>
    <xf numFmtId="165" fontId="5" fillId="4" borderId="1" xfId="2" applyNumberFormat="1" applyBorder="1"/>
    <xf numFmtId="165" fontId="5" fillId="4" borderId="2" xfId="2" applyNumberFormat="1" applyBorder="1"/>
    <xf numFmtId="0" fontId="5" fillId="4" borderId="10" xfId="2" applyBorder="1"/>
    <xf numFmtId="4" fontId="6" fillId="7" borderId="6" xfId="0" applyNumberFormat="1" applyFont="1" applyFill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5" borderId="6" xfId="0" applyFont="1" applyFill="1" applyBorder="1" applyAlignment="1">
      <alignment horizontal="left" wrapText="1"/>
    </xf>
    <xf numFmtId="0" fontId="4" fillId="5" borderId="16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 wrapText="1"/>
    </xf>
    <xf numFmtId="0" fontId="5" fillId="4" borderId="6" xfId="2" applyBorder="1" applyAlignment="1">
      <alignment horizontal="center"/>
    </xf>
    <xf numFmtId="0" fontId="5" fillId="4" borderId="16" xfId="2" applyBorder="1" applyAlignment="1">
      <alignment horizontal="center"/>
    </xf>
    <xf numFmtId="0" fontId="5" fillId="4" borderId="17" xfId="2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5" fillId="4" borderId="23" xfId="2" applyBorder="1" applyAlignment="1">
      <alignment horizontal="left"/>
    </xf>
    <xf numFmtId="0" fontId="5" fillId="4" borderId="24" xfId="2" applyBorder="1" applyAlignment="1">
      <alignment horizontal="left"/>
    </xf>
    <xf numFmtId="0" fontId="5" fillId="4" borderId="25" xfId="2" applyBorder="1" applyAlignment="1">
      <alignment horizontal="left"/>
    </xf>
    <xf numFmtId="0" fontId="5" fillId="4" borderId="1" xfId="2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 wrapText="1"/>
    </xf>
    <xf numFmtId="0" fontId="6" fillId="7" borderId="16" xfId="0" applyFont="1" applyFill="1" applyBorder="1" applyAlignment="1">
      <alignment horizontal="left" wrapText="1"/>
    </xf>
    <xf numFmtId="0" fontId="6" fillId="7" borderId="17" xfId="0" applyFont="1" applyFill="1" applyBorder="1" applyAlignment="1">
      <alignment horizontal="left" wrapText="1"/>
    </xf>
    <xf numFmtId="0" fontId="4" fillId="5" borderId="6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wrapText="1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O12" sqref="O12"/>
    </sheetView>
  </sheetViews>
  <sheetFormatPr defaultRowHeight="15" x14ac:dyDescent="0.25"/>
  <cols>
    <col min="1" max="1" width="10.42578125" customWidth="1"/>
    <col min="2" max="2" width="8.85546875" customWidth="1"/>
    <col min="3" max="3" width="9.5703125" style="1" customWidth="1"/>
    <col min="4" max="4" width="8.42578125" customWidth="1"/>
    <col min="5" max="5" width="5.5703125" customWidth="1"/>
    <col min="6" max="6" width="13" customWidth="1"/>
    <col min="7" max="7" width="8" customWidth="1"/>
    <col min="8" max="8" width="9.28515625" customWidth="1"/>
    <col min="9" max="9" width="14.140625" customWidth="1"/>
    <col min="12" max="12" width="16" customWidth="1"/>
    <col min="13" max="13" width="11.7109375" customWidth="1"/>
    <col min="16" max="16" width="12.42578125" customWidth="1"/>
  </cols>
  <sheetData>
    <row r="1" spans="1:12" ht="15.75" thickBot="1" x14ac:dyDescent="0.3"/>
    <row r="2" spans="1:12" ht="24" thickBot="1" x14ac:dyDescent="0.4">
      <c r="A2" s="11" t="s">
        <v>5</v>
      </c>
      <c r="B2" s="45" t="s">
        <v>16</v>
      </c>
      <c r="C2" s="46"/>
      <c r="D2" s="46"/>
      <c r="E2" s="46"/>
      <c r="F2" s="47"/>
      <c r="H2" s="27"/>
      <c r="I2" s="14" t="s">
        <v>14</v>
      </c>
      <c r="J2" s="34"/>
      <c r="K2" s="35"/>
      <c r="L2" s="36"/>
    </row>
    <row r="3" spans="1:12" x14ac:dyDescent="0.25">
      <c r="A3" s="12" t="s">
        <v>8</v>
      </c>
      <c r="B3" s="13"/>
      <c r="C3" s="14" t="s">
        <v>6</v>
      </c>
      <c r="D3" s="14" t="s">
        <v>7</v>
      </c>
      <c r="E3" s="15"/>
      <c r="F3" s="33" t="s">
        <v>12</v>
      </c>
      <c r="H3" s="43" t="s">
        <v>1</v>
      </c>
      <c r="I3" s="41">
        <v>48550</v>
      </c>
      <c r="J3" s="57" t="s">
        <v>21</v>
      </c>
      <c r="K3" s="58"/>
      <c r="L3" s="59"/>
    </row>
    <row r="4" spans="1:12" x14ac:dyDescent="0.25">
      <c r="A4" s="16">
        <v>8.5</v>
      </c>
      <c r="B4" s="3" t="s">
        <v>0</v>
      </c>
      <c r="C4" s="2">
        <v>0</v>
      </c>
      <c r="D4" s="5">
        <v>5.03</v>
      </c>
      <c r="E4" s="4"/>
      <c r="F4" s="17">
        <f>C4*D4</f>
        <v>0</v>
      </c>
      <c r="H4" s="3"/>
      <c r="I4" s="3">
        <f>I3*0.25</f>
        <v>12137.5</v>
      </c>
      <c r="J4" s="56" t="s">
        <v>23</v>
      </c>
      <c r="K4" s="56"/>
      <c r="L4" s="56"/>
    </row>
    <row r="5" spans="1:12" x14ac:dyDescent="0.25">
      <c r="A5" s="16">
        <v>9.5</v>
      </c>
      <c r="B5" s="3" t="s">
        <v>0</v>
      </c>
      <c r="C5" s="2">
        <v>0</v>
      </c>
      <c r="D5" s="5">
        <v>7.41</v>
      </c>
      <c r="E5" s="4"/>
      <c r="F5" s="17">
        <f>C5*D5</f>
        <v>0</v>
      </c>
      <c r="H5" s="3"/>
      <c r="I5" s="41">
        <f>SUM(I3:I4)</f>
        <v>60687.5</v>
      </c>
      <c r="J5" s="60" t="s">
        <v>22</v>
      </c>
      <c r="K5" s="60"/>
      <c r="L5" s="60"/>
    </row>
    <row r="6" spans="1:12" x14ac:dyDescent="0.25">
      <c r="A6" s="16">
        <v>12</v>
      </c>
      <c r="B6" s="3" t="s">
        <v>0</v>
      </c>
      <c r="C6" s="2">
        <v>12</v>
      </c>
      <c r="D6" s="5">
        <v>9.5</v>
      </c>
      <c r="E6" s="4"/>
      <c r="F6" s="17">
        <f t="shared" ref="F6:F12" si="0">C6*D6</f>
        <v>114</v>
      </c>
      <c r="H6" s="16" t="s">
        <v>2</v>
      </c>
      <c r="I6" s="8">
        <v>387.625</v>
      </c>
      <c r="J6" s="9"/>
      <c r="K6" s="9"/>
      <c r="L6" s="28"/>
    </row>
    <row r="7" spans="1:12" x14ac:dyDescent="0.25">
      <c r="A7" s="16">
        <v>13.5</v>
      </c>
      <c r="B7" s="3" t="s">
        <v>0</v>
      </c>
      <c r="C7" s="2">
        <v>2</v>
      </c>
      <c r="D7" s="5">
        <v>13.53</v>
      </c>
      <c r="E7" s="4"/>
      <c r="F7" s="17">
        <f t="shared" si="0"/>
        <v>27.06</v>
      </c>
      <c r="H7" s="16" t="s">
        <v>2</v>
      </c>
      <c r="I7" s="8">
        <v>387.625</v>
      </c>
      <c r="J7" s="9"/>
      <c r="K7" s="9"/>
      <c r="L7" s="28"/>
    </row>
    <row r="8" spans="1:12" x14ac:dyDescent="0.25">
      <c r="A8" s="16">
        <v>17</v>
      </c>
      <c r="B8" s="3" t="s">
        <v>0</v>
      </c>
      <c r="C8" s="2">
        <v>2</v>
      </c>
      <c r="D8" s="5">
        <v>17.2</v>
      </c>
      <c r="E8" s="4"/>
      <c r="F8" s="17">
        <f t="shared" si="0"/>
        <v>34.4</v>
      </c>
      <c r="H8" s="16" t="s">
        <v>2</v>
      </c>
      <c r="I8" s="8">
        <v>0</v>
      </c>
      <c r="J8" s="10" t="s">
        <v>15</v>
      </c>
      <c r="K8" s="10"/>
      <c r="L8" s="29"/>
    </row>
    <row r="9" spans="1:12" x14ac:dyDescent="0.25">
      <c r="A9" s="16">
        <v>25</v>
      </c>
      <c r="B9" s="3" t="s">
        <v>0</v>
      </c>
      <c r="C9" s="2">
        <v>1</v>
      </c>
      <c r="D9" s="5">
        <v>27.78</v>
      </c>
      <c r="E9" s="4"/>
      <c r="F9" s="17">
        <f t="shared" si="0"/>
        <v>27.78</v>
      </c>
      <c r="H9" s="16" t="s">
        <v>3</v>
      </c>
      <c r="I9" s="8">
        <v>801</v>
      </c>
      <c r="J9" s="9"/>
      <c r="K9" s="9"/>
      <c r="L9" s="28"/>
    </row>
    <row r="10" spans="1:12" ht="15.75" thickBot="1" x14ac:dyDescent="0.3">
      <c r="A10" s="16">
        <v>35</v>
      </c>
      <c r="B10" s="3" t="s">
        <v>0</v>
      </c>
      <c r="C10" s="2">
        <v>0</v>
      </c>
      <c r="D10" s="5">
        <v>45</v>
      </c>
      <c r="E10" s="4"/>
      <c r="F10" s="17">
        <f t="shared" ref="F10" si="1">C10*D10</f>
        <v>0</v>
      </c>
      <c r="H10" s="30" t="s">
        <v>13</v>
      </c>
      <c r="I10" s="25">
        <f>F24</f>
        <v>389.24</v>
      </c>
      <c r="J10" s="26"/>
      <c r="K10" s="26"/>
      <c r="L10" s="31"/>
    </row>
    <row r="11" spans="1:12" ht="19.5" thickBot="1" x14ac:dyDescent="0.35">
      <c r="A11" s="16">
        <v>55</v>
      </c>
      <c r="B11" s="3" t="s">
        <v>0</v>
      </c>
      <c r="C11" s="2">
        <v>0</v>
      </c>
      <c r="D11" s="5">
        <v>85.75</v>
      </c>
      <c r="E11" s="4"/>
      <c r="F11" s="17">
        <f t="shared" ref="F11" si="2">C11*D11</f>
        <v>0</v>
      </c>
      <c r="H11" s="40"/>
      <c r="I11" s="42">
        <f>SUM(I6:I10)</f>
        <v>1965.49</v>
      </c>
      <c r="J11" s="51" t="s">
        <v>20</v>
      </c>
      <c r="K11" s="52"/>
      <c r="L11" s="53"/>
    </row>
    <row r="12" spans="1:12" ht="37.5" customHeight="1" x14ac:dyDescent="0.25">
      <c r="A12" s="16">
        <v>85</v>
      </c>
      <c r="B12" s="3" t="s">
        <v>0</v>
      </c>
      <c r="C12" s="2">
        <v>0</v>
      </c>
      <c r="D12" s="5">
        <v>154</v>
      </c>
      <c r="E12" s="4"/>
      <c r="F12" s="17">
        <f t="shared" si="0"/>
        <v>0</v>
      </c>
      <c r="G12" s="37" t="s">
        <v>18</v>
      </c>
    </row>
    <row r="13" spans="1:12" ht="30" x14ac:dyDescent="0.25">
      <c r="A13" s="18" t="s">
        <v>10</v>
      </c>
      <c r="B13" s="7" t="s">
        <v>24</v>
      </c>
      <c r="C13" s="6" t="s">
        <v>9</v>
      </c>
      <c r="D13" s="7" t="s">
        <v>11</v>
      </c>
      <c r="E13" s="6" t="s">
        <v>6</v>
      </c>
      <c r="F13" s="32" t="s">
        <v>12</v>
      </c>
    </row>
    <row r="14" spans="1:12" x14ac:dyDescent="0.25">
      <c r="A14" s="19">
        <v>0.5</v>
      </c>
      <c r="B14" s="2">
        <v>0.46</v>
      </c>
      <c r="C14" s="2">
        <v>0</v>
      </c>
      <c r="D14" s="5">
        <f>B14*C14</f>
        <v>0</v>
      </c>
      <c r="E14" s="2">
        <v>0</v>
      </c>
      <c r="F14" s="17">
        <f>D14*E14</f>
        <v>0</v>
      </c>
    </row>
    <row r="15" spans="1:12" x14ac:dyDescent="0.25">
      <c r="A15" s="19">
        <v>0.75</v>
      </c>
      <c r="B15" s="2">
        <v>1.04</v>
      </c>
      <c r="C15" s="2">
        <v>0</v>
      </c>
      <c r="D15" s="5">
        <f>B15*C15</f>
        <v>0</v>
      </c>
      <c r="E15" s="2">
        <v>0</v>
      </c>
      <c r="F15" s="17">
        <f>D15*E15</f>
        <v>0</v>
      </c>
    </row>
    <row r="16" spans="1:12" ht="15.75" thickBot="1" x14ac:dyDescent="0.3">
      <c r="A16" s="19">
        <v>1</v>
      </c>
      <c r="B16" s="2">
        <v>1.85</v>
      </c>
      <c r="C16" s="2">
        <v>10</v>
      </c>
      <c r="D16" s="5">
        <f>B16*C16</f>
        <v>18.5</v>
      </c>
      <c r="E16" s="2">
        <v>4</v>
      </c>
      <c r="F16" s="17">
        <f>D16*E16</f>
        <v>74</v>
      </c>
    </row>
    <row r="17" spans="1:16" ht="19.5" thickBot="1" x14ac:dyDescent="0.35">
      <c r="A17" s="19">
        <v>1.125</v>
      </c>
      <c r="B17" s="2">
        <v>2.34</v>
      </c>
      <c r="C17" s="2">
        <v>0</v>
      </c>
      <c r="D17" s="5">
        <f t="shared" ref="D17:D19" si="3">B17*C17</f>
        <v>0</v>
      </c>
      <c r="E17" s="2">
        <v>0</v>
      </c>
      <c r="F17" s="17">
        <f t="shared" ref="F17:F19" si="4">D17*E17</f>
        <v>0</v>
      </c>
      <c r="H17" s="38" t="s">
        <v>4</v>
      </c>
      <c r="I17" s="39">
        <f>SUM(I5,I11)</f>
        <v>62652.99</v>
      </c>
      <c r="J17" s="48" t="s">
        <v>25</v>
      </c>
      <c r="K17" s="49"/>
      <c r="L17" s="50"/>
    </row>
    <row r="18" spans="1:16" ht="19.5" customHeight="1" thickBot="1" x14ac:dyDescent="0.35">
      <c r="A18" s="19">
        <v>1.25</v>
      </c>
      <c r="B18" s="2">
        <v>2.89</v>
      </c>
      <c r="C18" s="2">
        <v>0</v>
      </c>
      <c r="D18" s="5">
        <f t="shared" si="3"/>
        <v>0</v>
      </c>
      <c r="E18" s="2">
        <v>0</v>
      </c>
      <c r="F18" s="17">
        <f t="shared" si="4"/>
        <v>0</v>
      </c>
      <c r="H18" s="64" t="s">
        <v>27</v>
      </c>
      <c r="I18" s="65"/>
      <c r="J18" s="65"/>
      <c r="K18" s="65"/>
      <c r="L18" s="66"/>
    </row>
    <row r="19" spans="1:16" ht="16.5" customHeight="1" thickBot="1" x14ac:dyDescent="0.3">
      <c r="A19" s="19">
        <v>1.375</v>
      </c>
      <c r="B19" s="2">
        <v>3.5</v>
      </c>
      <c r="C19" s="2">
        <v>16</v>
      </c>
      <c r="D19" s="5">
        <f t="shared" si="3"/>
        <v>56</v>
      </c>
      <c r="E19" s="2">
        <v>2</v>
      </c>
      <c r="F19" s="17">
        <f t="shared" si="4"/>
        <v>112</v>
      </c>
      <c r="I19" s="44">
        <f>I17/2</f>
        <v>31326.494999999999</v>
      </c>
      <c r="J19" s="67" t="s">
        <v>26</v>
      </c>
      <c r="K19" s="68"/>
      <c r="L19" s="69"/>
    </row>
    <row r="20" spans="1:16" ht="15.75" thickBot="1" x14ac:dyDescent="0.3">
      <c r="A20" s="19">
        <v>1.5</v>
      </c>
      <c r="B20" s="2">
        <v>4.16</v>
      </c>
      <c r="C20" s="2">
        <v>0</v>
      </c>
      <c r="D20" s="5">
        <f>B20*C20</f>
        <v>0</v>
      </c>
      <c r="E20" s="2">
        <v>0</v>
      </c>
      <c r="F20" s="17">
        <f>D20*E20</f>
        <v>0</v>
      </c>
    </row>
    <row r="21" spans="1:16" ht="19.5" customHeight="1" thickBot="1" x14ac:dyDescent="0.35">
      <c r="A21" s="19">
        <v>1.625</v>
      </c>
      <c r="B21" s="2">
        <v>4.88</v>
      </c>
      <c r="C21" s="2">
        <v>0</v>
      </c>
      <c r="D21" s="5">
        <f>B21*C21</f>
        <v>0</v>
      </c>
      <c r="E21" s="2">
        <v>0</v>
      </c>
      <c r="F21" s="17">
        <f>D21*E21</f>
        <v>0</v>
      </c>
      <c r="I21" s="70" t="s">
        <v>28</v>
      </c>
      <c r="J21" s="71"/>
      <c r="K21" s="71"/>
      <c r="L21" s="72"/>
    </row>
    <row r="22" spans="1:16" ht="16.5" customHeight="1" thickBot="1" x14ac:dyDescent="0.35">
      <c r="A22" s="20">
        <v>1.75</v>
      </c>
      <c r="B22" s="21">
        <v>5.67</v>
      </c>
      <c r="C22" s="21">
        <v>0</v>
      </c>
      <c r="D22" s="22">
        <f t="shared" ref="D22" si="5">B22*C22</f>
        <v>0</v>
      </c>
      <c r="E22" s="21">
        <v>0</v>
      </c>
      <c r="F22" s="23">
        <f t="shared" ref="F22" si="6">D22*E22</f>
        <v>0</v>
      </c>
      <c r="I22" s="39">
        <v>62653</v>
      </c>
      <c r="J22" s="48" t="s">
        <v>25</v>
      </c>
      <c r="K22" s="49"/>
      <c r="L22" s="50"/>
    </row>
    <row r="23" spans="1:16" ht="19.5" thickBot="1" x14ac:dyDescent="0.35">
      <c r="A23" s="20" t="s">
        <v>19</v>
      </c>
      <c r="B23" s="21"/>
      <c r="C23" s="21">
        <v>0</v>
      </c>
      <c r="D23" s="22">
        <f t="shared" ref="D23" si="7">B23*C23</f>
        <v>0</v>
      </c>
      <c r="E23" s="21">
        <v>0</v>
      </c>
      <c r="F23" s="23">
        <f t="shared" ref="F23" si="8">D23*E23</f>
        <v>0</v>
      </c>
      <c r="G23" s="10" t="s">
        <v>15</v>
      </c>
      <c r="I23" s="44">
        <f>I22/2</f>
        <v>31326.5</v>
      </c>
      <c r="J23" s="67" t="s">
        <v>26</v>
      </c>
      <c r="K23" s="68"/>
      <c r="L23" s="69"/>
      <c r="M23" s="54"/>
      <c r="N23" s="55"/>
      <c r="O23" s="55"/>
      <c r="P23" s="55"/>
    </row>
    <row r="24" spans="1:16" ht="19.5" thickBot="1" x14ac:dyDescent="0.35">
      <c r="A24" s="61" t="s">
        <v>17</v>
      </c>
      <c r="B24" s="62"/>
      <c r="C24" s="62"/>
      <c r="D24" s="62"/>
      <c r="E24" s="63"/>
      <c r="F24" s="24">
        <f>SUM(F4:F23)</f>
        <v>389.24</v>
      </c>
    </row>
  </sheetData>
  <mergeCells count="13">
    <mergeCell ref="A24:E24"/>
    <mergeCell ref="H18:L18"/>
    <mergeCell ref="J19:L19"/>
    <mergeCell ref="J22:L22"/>
    <mergeCell ref="J23:L23"/>
    <mergeCell ref="I21:L21"/>
    <mergeCell ref="B2:F2"/>
    <mergeCell ref="J17:L17"/>
    <mergeCell ref="J11:L11"/>
    <mergeCell ref="M23:P23"/>
    <mergeCell ref="J4:L4"/>
    <mergeCell ref="J3:L3"/>
    <mergeCell ref="J5:L5"/>
  </mergeCells>
  <printOptions horizontalCentered="1"/>
  <pageMargins left="0.5" right="0.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harsco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</dc:creator>
  <cp:lastModifiedBy>Orr, Marc</cp:lastModifiedBy>
  <cp:lastPrinted>2024-02-19T15:02:59Z</cp:lastPrinted>
  <dcterms:created xsi:type="dcterms:W3CDTF">2010-08-09T13:24:34Z</dcterms:created>
  <dcterms:modified xsi:type="dcterms:W3CDTF">2024-02-19T20:41:39Z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rawnBy">
    <vt:lpwstr>
    </vt:lpwstr>
  </property>
  <property fmtid="{D5CDD505-2E9C-101B-9397-08002B2CF9AE}" pid="3" name="DrawnBy Name">
    <vt:lpwstr>
    </vt:lpwstr>
  </property>
  <property fmtid="{D5CDD505-2E9C-101B-9397-08002B2CF9AE}" pid="4" name="DrawnDate">
    <vt:lpwstr>
    </vt:lpwstr>
  </property>
  <property fmtid="{D5CDD505-2E9C-101B-9397-08002B2CF9AE}" pid="5" name="Revision">
    <vt:lpwstr>(2)</vt:lpwstr>
  </property>
</Properties>
</file>