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TEST\Quotes\Sangoma\"/>
    </mc:Choice>
  </mc:AlternateContent>
  <bookViews>
    <workbookView xWindow="0" yWindow="0" windowWidth="28800" windowHeight="12585"/>
  </bookViews>
  <sheets>
    <sheet name="PartNumList" sheetId="1" r:id="rId1"/>
    <sheet name="Data" sheetId="2" state="hidden" r:id="rId2"/>
  </sheets>
  <calcPr calcId="152511"/>
</workbook>
</file>

<file path=xl/calcChain.xml><?xml version="1.0" encoding="utf-8"?>
<calcChain xmlns="http://schemas.openxmlformats.org/spreadsheetml/2006/main">
  <c r="A54" i="1" l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<sst xmlns="http://schemas.openxmlformats.org/spreadsheetml/2006/main" count="11" uniqueCount="11">
  <si>
    <t>Tested</t>
  </si>
  <si>
    <t>Mechanical</t>
  </si>
  <si>
    <t>Date Quoted</t>
  </si>
  <si>
    <t>Test File Names</t>
  </si>
  <si>
    <t>Part Number</t>
  </si>
  <si>
    <t>Yes</t>
  </si>
  <si>
    <t>No</t>
  </si>
  <si>
    <t>Programming 
Time (mins)</t>
  </si>
  <si>
    <t>Test Time 
(mins)</t>
  </si>
  <si>
    <t>Mechanical 
Time (mins)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</si>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</sst>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d\-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1" indent="0" justifyLastLine="0" shrinkToFit="0" readingOrder="0"/>
    </dxf>
    <dxf>
      <font>
        <color theme="0"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54" totalsRowShown="0" headerRowDxfId="8" dataDxfId="7">
  <autoFilter ref="A1:I54"/>
  <tableColumns count="9">
    <tableColumn id="1" name="Part Number" dataCellStyle="Hyperlink"/>
    <tableColumn id="2" name="Tested" dataDxfId="6"/>
    <tableColumn id="3" name="Mechanical" dataDxfId="5"/>
    <tableColumn id="4" name="Date Quoted" dataDxfId="4"/>
    <tableColumn id="5" name="Test File Names" dataDxfId="3"/>
    <tableColumn id="6" name="Programming _x000a_Time (mins)" dataDxfId="2"/>
    <tableColumn id="7" name="Test Time _x000a_(mins)" dataDxfId="1"/>
    <tableColumn id="8" name="Mechanical _x000a_Time (mins)" dataDxfId="0"/>
    <tableColumn id="9" name="Comment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E17" sqref="E17"/>
    </sheetView>
  </sheetViews>
  <sheetFormatPr defaultRowHeight="15" x14ac:dyDescent="0.25"/>
  <cols>
    <col min="1" max="1" width="14.5703125" bestFit="1" customWidth="1"/>
    <col min="2" max="2" width="11.5703125" style="2" bestFit="1" customWidth="1"/>
    <col min="3" max="3" width="15.7109375" style="2" bestFit="1" customWidth="1"/>
    <col min="4" max="4" width="16.85546875" style="2" bestFit="1" customWidth="1"/>
    <col min="5" max="5" width="22.85546875" style="2" customWidth="1"/>
    <col min="6" max="6" width="17.42578125" style="2" bestFit="1" customWidth="1"/>
    <col min="7" max="7" width="14.140625" style="2" bestFit="1" customWidth="1"/>
    <col min="8" max="8" width="16.140625" style="2" bestFit="1" customWidth="1"/>
    <col min="9" max="9" width="62.42578125" customWidth="1"/>
  </cols>
  <sheetData>
    <row r="1" spans="1:9" ht="30" x14ac:dyDescent="0.25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25">
      <c r="A2" s="1" t="str">
        <f>HYPERLINK("\\mt.local\corp\DATA\Quote_Cost\Customer Quote information\Sangoma\Ireland Takeover\2025-51094", "2025-51094")</f>
        <v>2025-51094</v>
      </c>
      <c r="D2" s="4"/>
      <c r="G2" s="3"/>
    </row>
    <row r="3" spans="1:9" x14ac:dyDescent="0.25">
      <c r="A3" s="1" t="str">
        <f>HYPERLINK("\\mt.local\corp\DATA\Quote_Cost\Customer Quote information\Sangoma\Ireland Takeover\2025-51097", "2025-51097")</f>
        <v>2025-51097</v>
      </c>
      <c r="D3" s="4"/>
    </row>
    <row r="4" spans="1:9" x14ac:dyDescent="0.25">
      <c r="A4" s="1" t="str">
        <f>HYPERLINK("\\mt.local\corp\DATA\Quote_Cost\Customer Quote information\Sangoma\Ireland Takeover\2025-51132", "2025-51132")</f>
        <v>2025-51132</v>
      </c>
      <c r="D4" s="4"/>
    </row>
    <row r="5" spans="1:9" x14ac:dyDescent="0.25">
      <c r="A5" s="1" t="str">
        <f>HYPERLINK("\\mt.local\corp\DATA\Quote_Cost\Customer Quote information\Sangoma\Ireland Takeover\2025-51178", "2025-51178")</f>
        <v>2025-51178</v>
      </c>
      <c r="D5" s="4"/>
    </row>
    <row r="6" spans="1:9" x14ac:dyDescent="0.25">
      <c r="A6" s="1" t="str">
        <f>HYPERLINK("\\mt.local\corp\DATA\Quote_Cost\Customer Quote information\Sangoma\Ireland Takeover\2025-51181", "2025-51181")</f>
        <v>2025-51181</v>
      </c>
      <c r="D6" s="4"/>
    </row>
    <row r="7" spans="1:9" x14ac:dyDescent="0.25">
      <c r="A7" s="1" t="str">
        <f>HYPERLINK("\\mt.local\corp\DATA\Quote_Cost\Customer Quote information\Sangoma\Ireland Takeover\2025-51182", "2025-51182")</f>
        <v>2025-51182</v>
      </c>
      <c r="D7" s="4"/>
    </row>
    <row r="8" spans="1:9" x14ac:dyDescent="0.25">
      <c r="A8" s="1" t="str">
        <f>HYPERLINK("\\mt.local\corp\DATA\Quote_Cost\Customer Quote information\Sangoma\Ireland Takeover\2025-51183", "2025-51183")</f>
        <v>2025-51183</v>
      </c>
      <c r="D8" s="4"/>
    </row>
    <row r="9" spans="1:9" x14ac:dyDescent="0.25">
      <c r="A9" s="1" t="str">
        <f>HYPERLINK("\\mt.local\corp\DATA\Quote_Cost\Customer Quote information\Sangoma\Ireland Takeover\2025-51185", "2025-51185")</f>
        <v>2025-51185</v>
      </c>
      <c r="D9" s="4"/>
    </row>
    <row r="10" spans="1:9" x14ac:dyDescent="0.25">
      <c r="A10" s="1" t="str">
        <f>HYPERLINK("\\mt.local\corp\DATA\Quote_Cost\Customer Quote information\Sangoma\Ireland Takeover\2025-51186", "2025-51186")</f>
        <v>2025-51186</v>
      </c>
      <c r="D10" s="4"/>
    </row>
    <row r="11" spans="1:9" x14ac:dyDescent="0.25">
      <c r="A11" s="1" t="str">
        <f>HYPERLINK("\\mt.local\corp\DATA\Quote_Cost\Customer Quote information\Sangoma\Ireland Takeover\50-0108-04", "50-0108-04")</f>
        <v>50-0108-04</v>
      </c>
      <c r="D11" s="4"/>
    </row>
    <row r="12" spans="1:9" x14ac:dyDescent="0.25">
      <c r="A12" s="1" t="str">
        <f>HYPERLINK("\\mt.local\corp\DATA\Quote_Cost\Customer Quote information\Sangoma\Ireland Takeover\50-0254-01", "50-0254-01")</f>
        <v>50-0254-01</v>
      </c>
      <c r="D12" s="4"/>
    </row>
    <row r="13" spans="1:9" x14ac:dyDescent="0.25">
      <c r="A13" s="1" t="str">
        <f>HYPERLINK("\\mt.local\corp\DATA\Quote_Cost\Customer Quote information\Sangoma\Ireland Takeover\50-0410-09", "50-0410-09")</f>
        <v>50-0410-09</v>
      </c>
      <c r="D13" s="4"/>
    </row>
    <row r="14" spans="1:9" x14ac:dyDescent="0.25">
      <c r="A14" s="1" t="str">
        <f>HYPERLINK("\\mt.local\corp\DATA\Quote_Cost\Customer Quote information\Sangoma\Ireland Takeover\50-0411-06", "50-0411-06")</f>
        <v>50-0411-06</v>
      </c>
      <c r="D14" s="4"/>
    </row>
    <row r="15" spans="1:9" x14ac:dyDescent="0.25">
      <c r="A15" s="1" t="str">
        <f>HYPERLINK("\\mt.local\corp\DATA\Quote_Cost\Customer Quote information\Sangoma\Ireland Takeover\50-0424-07", "50-0424-07")</f>
        <v>50-0424-07</v>
      </c>
      <c r="D15" s="4"/>
    </row>
    <row r="16" spans="1:9" x14ac:dyDescent="0.25">
      <c r="A16" s="1" t="str">
        <f>HYPERLINK("\\mt.local\corp\DATA\Quote_Cost\Customer Quote information\Sangoma\Ireland Takeover\50-0425-07", "50-0425-07")</f>
        <v>50-0425-07</v>
      </c>
      <c r="D16" s="4"/>
    </row>
    <row r="17" spans="1:4" x14ac:dyDescent="0.25">
      <c r="A17" s="1" t="str">
        <f>HYPERLINK("\\mt.local\corp\DATA\Quote_Cost\Customer Quote information\Sangoma\Ireland Takeover\50-0426-08", "50-0426-08")</f>
        <v>50-0426-08</v>
      </c>
      <c r="D17" s="4"/>
    </row>
    <row r="18" spans="1:4" x14ac:dyDescent="0.25">
      <c r="A18" s="1" t="str">
        <f>HYPERLINK("\\mt.local\corp\DATA\Quote_Cost\Customer Quote information\Sangoma\Ireland Takeover\50-0445-02", "50-0445-02")</f>
        <v>50-0445-02</v>
      </c>
      <c r="D18" s="4"/>
    </row>
    <row r="19" spans="1:4" x14ac:dyDescent="0.25">
      <c r="A19" s="1" t="str">
        <f>HYPERLINK("\\mt.local\corp\DATA\Quote_Cost\Customer Quote information\Sangoma\Ireland Takeover\50-0447-03", "50-0447-03")</f>
        <v>50-0447-03</v>
      </c>
      <c r="D19" s="4"/>
    </row>
    <row r="20" spans="1:4" x14ac:dyDescent="0.25">
      <c r="A20" s="1" t="str">
        <f>HYPERLINK("\\mt.local\corp\DATA\Quote_Cost\Customer Quote information\Sangoma\Ireland Takeover\50-0448-04", "50-0448-04")</f>
        <v>50-0448-04</v>
      </c>
      <c r="D20" s="4"/>
    </row>
    <row r="21" spans="1:4" x14ac:dyDescent="0.25">
      <c r="A21" s="1" t="str">
        <f>HYPERLINK("\\mt.local\corp\DATA\Quote_Cost\Customer Quote information\Sangoma\Ireland Takeover\50-0452-02", "50-0452-02")</f>
        <v>50-0452-02</v>
      </c>
      <c r="D21" s="4"/>
    </row>
    <row r="22" spans="1:4" x14ac:dyDescent="0.25">
      <c r="A22" s="1" t="str">
        <f>HYPERLINK("\\mt.local\corp\DATA\Quote_Cost\Customer Quote information\Sangoma\Ireland Takeover\50-0454-01", "50-0454-01")</f>
        <v>50-0454-01</v>
      </c>
      <c r="D22" s="4"/>
    </row>
    <row r="23" spans="1:4" x14ac:dyDescent="0.25">
      <c r="A23" s="1" t="str">
        <f>HYPERLINK("\\mt.local\corp\DATA\Quote_Cost\Customer Quote information\Sangoma\Ireland Takeover\50-0458-01", "50-0458-01")</f>
        <v>50-0458-01</v>
      </c>
      <c r="D23" s="4"/>
    </row>
    <row r="24" spans="1:4" x14ac:dyDescent="0.25">
      <c r="A24" s="1" t="str">
        <f>HYPERLINK("\\mt.local\corp\DATA\Quote_Cost\Customer Quote information\Sangoma\Ireland Takeover\50-0466-02", "50-0466-02")</f>
        <v>50-0466-02</v>
      </c>
      <c r="D24" s="4"/>
    </row>
    <row r="25" spans="1:4" x14ac:dyDescent="0.25">
      <c r="A25" s="1" t="str">
        <f>HYPERLINK("\\mt.local\corp\DATA\Quote_Cost\Customer Quote information\Sangoma\Ireland Takeover\50-0467-01", "50-0467-01")</f>
        <v>50-0467-01</v>
      </c>
      <c r="D25" s="4"/>
    </row>
    <row r="26" spans="1:4" x14ac:dyDescent="0.25">
      <c r="A26" s="1" t="str">
        <f>HYPERLINK("\\mt.local\corp\DATA\Quote_Cost\Customer Quote information\Sangoma\Ireland Takeover\50-0468-02", "50-0468-02")</f>
        <v>50-0468-02</v>
      </c>
      <c r="D26" s="4"/>
    </row>
    <row r="27" spans="1:4" x14ac:dyDescent="0.25">
      <c r="A27" s="1" t="str">
        <f>HYPERLINK("\\mt.local\corp\DATA\Quote_Cost\Customer Quote information\Sangoma\Ireland Takeover\50-0469-01", "50-0469-01")</f>
        <v>50-0469-01</v>
      </c>
      <c r="D27" s="4"/>
    </row>
    <row r="28" spans="1:4" x14ac:dyDescent="0.25">
      <c r="A28" s="1" t="str">
        <f>HYPERLINK("\\mt.local\corp\DATA\Quote_Cost\Customer Quote information\Sangoma\Ireland Takeover\50-0471-02", "50-0471-02")</f>
        <v>50-0471-02</v>
      </c>
      <c r="D28" s="4"/>
    </row>
    <row r="29" spans="1:4" x14ac:dyDescent="0.25">
      <c r="A29" s="1" t="str">
        <f>HYPERLINK("\\mt.local\corp\DATA\Quote_Cost\Customer Quote information\Sangoma\Ireland Takeover\50-0472-02", "50-0472-02")</f>
        <v>50-0472-02</v>
      </c>
      <c r="D29" s="4"/>
    </row>
    <row r="30" spans="1:4" x14ac:dyDescent="0.25">
      <c r="A30" s="1" t="str">
        <f>HYPERLINK("\\mt.local\corp\DATA\Quote_Cost\Customer Quote information\Sangoma\Ireland Takeover\50-0506-01", "50-0506-01")</f>
        <v>50-0506-01</v>
      </c>
      <c r="D30" s="4"/>
    </row>
    <row r="31" spans="1:4" x14ac:dyDescent="0.25">
      <c r="A31" s="1" t="str">
        <f>HYPERLINK("\\mt.local\corp\DATA\Quote_Cost\Customer Quote information\Sangoma\Ireland Takeover\50-0507-03", "50-0507-03")</f>
        <v>50-0507-03</v>
      </c>
      <c r="D31" s="4"/>
    </row>
    <row r="32" spans="1:4" x14ac:dyDescent="0.25">
      <c r="A32" s="1" t="str">
        <f>HYPERLINK("\\mt.local\corp\DATA\Quote_Cost\Customer Quote information\Sangoma\Ireland Takeover\50-0508-01", "50-0508-01")</f>
        <v>50-0508-01</v>
      </c>
      <c r="D32" s="4"/>
    </row>
    <row r="33" spans="1:4" x14ac:dyDescent="0.25">
      <c r="A33" s="1" t="str">
        <f>HYPERLINK("\\mt.local\corp\DATA\Quote_Cost\Customer Quote information\Sangoma\Ireland Takeover\52-0038-02", "52-0038-02")</f>
        <v>52-0038-02</v>
      </c>
      <c r="D33" s="4"/>
    </row>
    <row r="34" spans="1:4" x14ac:dyDescent="0.25">
      <c r="A34" s="1" t="str">
        <f>HYPERLINK("\\mt.local\corp\DATA\Quote_Cost\Customer Quote information\Sangoma\Ireland Takeover\52-0040-02", "52-0040-02")</f>
        <v>52-0040-02</v>
      </c>
      <c r="D34" s="4"/>
    </row>
    <row r="35" spans="1:4" x14ac:dyDescent="0.25">
      <c r="A35" s="1" t="str">
        <f>HYPERLINK("\\mt.local\corp\DATA\Quote_Cost\Customer Quote information\Sangoma\Ireland Takeover\52-0043-02", "52-0043-02")</f>
        <v>52-0043-02</v>
      </c>
      <c r="D35" s="4"/>
    </row>
    <row r="36" spans="1:4" x14ac:dyDescent="0.25">
      <c r="A36" s="1" t="str">
        <f>HYPERLINK("\\mt.local\corp\DATA\Quote_Cost\Customer Quote information\Sangoma\Ireland Takeover\52-0045-02", "52-0045-02")</f>
        <v>52-0045-02</v>
      </c>
      <c r="D36" s="4"/>
    </row>
    <row r="37" spans="1:4" x14ac:dyDescent="0.25">
      <c r="A37" s="1" t="str">
        <f>HYPERLINK("\\mt.local\corp\DATA\Quote_Cost\Customer Quote information\Sangoma\Ireland Takeover\54-0109-01", "54-0109-01")</f>
        <v>54-0109-01</v>
      </c>
      <c r="D37" s="4"/>
    </row>
    <row r="38" spans="1:4" x14ac:dyDescent="0.25">
      <c r="A38" s="1" t="str">
        <f>HYPERLINK("\\mt.local\corp\DATA\Quote_Cost\Customer Quote information\Sangoma\Ireland Takeover\56-0296-06", "56-0296-06")</f>
        <v>56-0296-06</v>
      </c>
      <c r="D38" s="4"/>
    </row>
    <row r="39" spans="1:4" x14ac:dyDescent="0.25">
      <c r="A39" s="1" t="str">
        <f>HYPERLINK("\\mt.local\corp\DATA\Quote_Cost\Customer Quote information\Sangoma\Ireland Takeover\56-0302-06", "56-0302-06")</f>
        <v>56-0302-06</v>
      </c>
      <c r="D39" s="4"/>
    </row>
    <row r="40" spans="1:4" x14ac:dyDescent="0.25">
      <c r="A40" s="1" t="str">
        <f>HYPERLINK("\\mt.local\corp\DATA\Quote_Cost\Customer Quote information\Sangoma\Ireland Takeover\56-0410-06", "56-0410-06")</f>
        <v>56-0410-06</v>
      </c>
      <c r="D40" s="4"/>
    </row>
    <row r="41" spans="1:4" x14ac:dyDescent="0.25">
      <c r="A41" s="1" t="str">
        <f>HYPERLINK("\\mt.local\corp\DATA\Quote_Cost\Customer Quote information\Sangoma\Ireland Takeover\56-0562-08", "56-0562-08")</f>
        <v>56-0562-08</v>
      </c>
      <c r="D41" s="4"/>
    </row>
    <row r="42" spans="1:4" x14ac:dyDescent="0.25">
      <c r="A42" s="1" t="str">
        <f>HYPERLINK("\\mt.local\corp\DATA\Quote_Cost\Customer Quote information\Sangoma\Ireland Takeover\56-0570-05", "56-0570-05")</f>
        <v>56-0570-05</v>
      </c>
      <c r="D42" s="4"/>
    </row>
    <row r="43" spans="1:4" x14ac:dyDescent="0.25">
      <c r="A43" s="1" t="str">
        <f>HYPERLINK("\\mt.local\corp\DATA\Quote_Cost\Customer Quote information\Sangoma\Ireland Takeover\56-0582-04", "56-0582-04")</f>
        <v>56-0582-04</v>
      </c>
      <c r="D43" s="4"/>
    </row>
    <row r="44" spans="1:4" x14ac:dyDescent="0.25">
      <c r="A44" s="1" t="str">
        <f>HYPERLINK("\\mt.local\corp\DATA\Quote_Cost\Customer Quote information\Sangoma\Ireland Takeover\56-0583-01", "56-0583-01")</f>
        <v>56-0583-01</v>
      </c>
      <c r="D44" s="4"/>
    </row>
    <row r="45" spans="1:4" x14ac:dyDescent="0.25">
      <c r="A45" s="1" t="str">
        <f>HYPERLINK("\\mt.local\corp\DATA\Quote_Cost\Customer Quote information\Sangoma\Ireland Takeover\56-0584-01", "56-0584-01")</f>
        <v>56-0584-01</v>
      </c>
      <c r="D45" s="4"/>
    </row>
    <row r="46" spans="1:4" x14ac:dyDescent="0.25">
      <c r="A46" s="1" t="str">
        <f>HYPERLINK("\\mt.local\corp\DATA\Quote_Cost\Customer Quote information\Sangoma\Ireland Takeover\56-0585-01", "56-0585-01")</f>
        <v>56-0585-01</v>
      </c>
      <c r="D46" s="4"/>
    </row>
    <row r="47" spans="1:4" x14ac:dyDescent="0.25">
      <c r="A47" s="1" t="str">
        <f>HYPERLINK("\\mt.local\corp\DATA\Quote_Cost\Customer Quote information\Sangoma\Ireland Takeover\56-0672-04", "56-0672-04")</f>
        <v>56-0672-04</v>
      </c>
      <c r="D47" s="4"/>
    </row>
    <row r="48" spans="1:4" x14ac:dyDescent="0.25">
      <c r="A48" s="1" t="str">
        <f>HYPERLINK("\\mt.local\corp\DATA\Quote_Cost\Customer Quote information\Sangoma\Ireland Takeover\56-0673-04", "56-0673-04")</f>
        <v>56-0673-04</v>
      </c>
      <c r="D48" s="4"/>
    </row>
    <row r="49" spans="1:4" x14ac:dyDescent="0.25">
      <c r="A49" s="1" t="str">
        <f>HYPERLINK("\\mt.local\corp\DATA\Quote_Cost\Customer Quote information\Sangoma\Ireland Takeover\56-0771-03", "56-0771-03")</f>
        <v>56-0771-03</v>
      </c>
      <c r="D49" s="4"/>
    </row>
    <row r="50" spans="1:4" x14ac:dyDescent="0.25">
      <c r="A50" s="1" t="str">
        <f>HYPERLINK("\\mt.local\corp\DATA\Quote_Cost\Customer Quote information\Sangoma\Ireland Takeover\56-0781-01", "56-0781-01")</f>
        <v>56-0781-01</v>
      </c>
      <c r="D50" s="4"/>
    </row>
    <row r="51" spans="1:4" x14ac:dyDescent="0.25">
      <c r="A51" s="1" t="str">
        <f>HYPERLINK("\\mt.local\corp\DATA\Quote_Cost\Customer Quote information\Sangoma\Ireland Takeover\803-023-04", "803-023-04")</f>
        <v>803-023-04</v>
      </c>
      <c r="D51" s="4"/>
    </row>
    <row r="52" spans="1:4" x14ac:dyDescent="0.25">
      <c r="A52" s="1" t="str">
        <f>HYPERLINK("\\mt.local\corp\DATA\Quote_Cost\Customer Quote information\Sangoma\Ireland Takeover\803-024-03", "803-024-03")</f>
        <v>803-024-03</v>
      </c>
      <c r="D52" s="4"/>
    </row>
    <row r="53" spans="1:4" x14ac:dyDescent="0.25">
      <c r="A53" s="1" t="str">
        <f>HYPERLINK("\\mt.local\corp\DATA\Quote_Cost\Customer Quote information\Sangoma\Ireland Takeover\803-025-03", "803-025-03")</f>
        <v>803-025-03</v>
      </c>
      <c r="D53" s="4"/>
    </row>
    <row r="54" spans="1:4" x14ac:dyDescent="0.25">
      <c r="A54" s="1" t="str">
        <f>HYPERLINK("\\mt.local\corp\DATA\Quote_Cost\Customer Quote information\Sangoma\Ireland Takeover\887-532-50", "887-532-50")</f>
        <v>887-532-50</v>
      </c>
      <c r="D54" s="4"/>
    </row>
  </sheetData>
  <conditionalFormatting sqref="B2:B54">
    <cfRule type="cellIs" dxfId="12" priority="3" operator="equal">
      <formula>"No"</formula>
    </cfRule>
    <cfRule type="cellIs" dxfId="11" priority="4" operator="equal">
      <formula>"Yes"</formula>
    </cfRule>
  </conditionalFormatting>
  <conditionalFormatting sqref="C2:C54">
    <cfRule type="cellIs" dxfId="10" priority="1" operator="equal">
      <formula>"No"</formula>
    </cfRule>
    <cfRule type="cellIs" dxfId="9" priority="2" operator="equal">
      <formula>"Yes"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Data!$A$2:$A$3</xm:f>
          </x14:formula1>
          <xm:sqref>B2:C54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PartNumList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 Yeung</dc:creator>
  <cp:lastModifiedBy>Victor Au Yeung</cp:lastModifiedBy>
  <dcterms:created xsi:type="dcterms:W3CDTF">2019-05-17T13:56:57Z</dcterms:created>
  <dcterms:modified xsi:type="dcterms:W3CDTF">2019-05-17T18:34:18Z</dcterms:modified>
</cp:coreProperties>
</file>