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yglobal-my.sharepoint.com/personal/stuart_scott2_sky_uk/Documents/Advanced Analytics/KnowledgeBank/Optimisation/"/>
    </mc:Choice>
  </mc:AlternateContent>
  <xr:revisionPtr revIDLastSave="13" documentId="8_{8058020A-C0FC-441D-A1B6-EB850F9DB771}" xr6:coauthVersionLast="47" xr6:coauthVersionMax="47" xr10:uidLastSave="{A1F30F30-ED5C-412D-AAAC-41B346680B54}"/>
  <bookViews>
    <workbookView xWindow="-110" yWindow="-110" windowWidth="22780" windowHeight="14660" activeTab="4" xr2:uid="{00000000-000D-0000-FFFF-FFFF00000000}"/>
  </bookViews>
  <sheets>
    <sheet name="EG1" sheetId="1" r:id="rId1"/>
    <sheet name="EG2A" sheetId="5" r:id="rId2"/>
    <sheet name="EG2B" sheetId="6" r:id="rId3"/>
    <sheet name="EG3" sheetId="4" r:id="rId4"/>
    <sheet name="EG4" sheetId="2" r:id="rId5"/>
  </sheets>
  <definedNames>
    <definedName name="_Order1" localSheetId="0" hidden="1">0</definedName>
    <definedName name="_Order1" localSheetId="3" hidden="1">0</definedName>
    <definedName name="_Order2" localSheetId="0" hidden="1">0</definedName>
    <definedName name="_Order2" localSheetId="3" hidden="1">0</definedName>
    <definedName name="anscount" hidden="1">2</definedName>
    <definedName name="limcount" hidden="1">3</definedName>
    <definedName name="sencount" hidden="1">4</definedName>
    <definedName name="solver_adj" localSheetId="0" hidden="1">'EG1'!$C$10:$D$10</definedName>
    <definedName name="solver_adj" localSheetId="1" hidden="1">EG2A!$B$15:$D$17</definedName>
    <definedName name="solver_adj" localSheetId="3" hidden="1">'EG3'!$C$5:$F$5</definedName>
    <definedName name="solver_adj" localSheetId="4" hidden="1">'EG4'!$C$4:$D$4</definedName>
    <definedName name="solver_cvg" localSheetId="0" hidden="1">0.001</definedName>
    <definedName name="solver_cvg" localSheetId="1" hidden="1">0.001</definedName>
    <definedName name="solver_cvg" localSheetId="3" hidden="1">0.001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0" hidden="1">100</definedName>
    <definedName name="solver_itr" localSheetId="1" hidden="1">100</definedName>
    <definedName name="solver_itr" localSheetId="3" hidden="1">100</definedName>
    <definedName name="solver_itr" localSheetId="4" hidden="1">2147483647</definedName>
    <definedName name="solver_lhs1" localSheetId="0" hidden="1">'EG1'!$C$10:$D$10</definedName>
    <definedName name="solver_lhs1" localSheetId="1" hidden="1">EG2A!$B$18:$D$18</definedName>
    <definedName name="solver_lhs1" localSheetId="3" hidden="1">'EG3'!$C$5:$F$5</definedName>
    <definedName name="solver_lhs1" localSheetId="4" hidden="1">'EG4'!$C$4:$D$4</definedName>
    <definedName name="solver_lhs2" localSheetId="0" hidden="1">'EG1'!$E$14:$E$16</definedName>
    <definedName name="solver_lhs2" localSheetId="1" hidden="1">EG2A!$E$15:$E$17</definedName>
    <definedName name="solver_lhs2" localSheetId="3" hidden="1">'EG3'!$G$10:$G$13</definedName>
    <definedName name="solver_lhs2" localSheetId="4" hidden="1">'EG4'!$C$4:$D$4</definedName>
    <definedName name="solver_lhs3" localSheetId="0" hidden="1">'EG1'!$E$14:$E$16</definedName>
    <definedName name="solver_lhs3" localSheetId="1" hidden="1">EG2A!$E$15:$E$16</definedName>
    <definedName name="solver_lhs3" localSheetId="3" hidden="1">'EG3'!$G$10:$G$12</definedName>
    <definedName name="solver_lhs3" localSheetId="4" hidden="1">'EG4'!$E$9:$E$11</definedName>
    <definedName name="solver_lin" localSheetId="0" hidden="1">1</definedName>
    <definedName name="solver_lin" localSheetId="1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2</definedName>
    <definedName name="solver_num" localSheetId="3" hidden="1">2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0" hidden="1">'EG1'!$F$10</definedName>
    <definedName name="solver_opt" localSheetId="1" hidden="1">EG2A!$F$6</definedName>
    <definedName name="solver_opt" localSheetId="4" hidden="1">'EG4'!$G$4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0" hidden="1">4</definedName>
    <definedName name="solver_rel1" localSheetId="1" hidden="1">3</definedName>
    <definedName name="solver_rel1" localSheetId="3" hidden="1">4</definedName>
    <definedName name="solver_rel1" localSheetId="4" hidden="1">1</definedName>
    <definedName name="solver_rel2" localSheetId="0" hidden="1">1</definedName>
    <definedName name="solver_rel2" localSheetId="1" hidden="1">2</definedName>
    <definedName name="solver_rel2" localSheetId="3" hidden="1">1</definedName>
    <definedName name="solver_rel2" localSheetId="4" hidden="1">4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3" localSheetId="4" hidden="1">1</definedName>
    <definedName name="solver_rhs1" localSheetId="0" hidden="1">"integer"</definedName>
    <definedName name="solver_rhs1" localSheetId="1" hidden="1">EG2A!$B$20:$D$20</definedName>
    <definedName name="solver_rhs1" localSheetId="3" hidden="1">"integer"</definedName>
    <definedName name="solver_rhs1" localSheetId="4" hidden="1">'EG4'!$C$6:$D$6</definedName>
    <definedName name="solver_rhs2" localSheetId="0" hidden="1">'EG1'!$G$14:$G$16</definedName>
    <definedName name="solver_rhs2" localSheetId="1" hidden="1">EG2A!$G$15:$G$17</definedName>
    <definedName name="solver_rhs2" localSheetId="3" hidden="1">'EG3'!$I$10:$I$13</definedName>
    <definedName name="solver_rhs2" localSheetId="4" hidden="1">"integer"</definedName>
    <definedName name="solver_rhs3" localSheetId="0" hidden="1">'EG1'!$G$14:$G$16</definedName>
    <definedName name="solver_rhs3" localSheetId="1" hidden="1">EG2A!$G$15:$G$16</definedName>
    <definedName name="solver_rhs3" localSheetId="3" hidden="1">'EG3'!$I$10:$I$12</definedName>
    <definedName name="solver_rhs3" localSheetId="4" hidden="1">'EG4'!$G$9:$G$11</definedName>
    <definedName name="solver_rlx" localSheetId="0" hidden="1">2</definedName>
    <definedName name="solver_rlx" localSheetId="1" hidden="1">1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1</definedName>
    <definedName name="solver_scl" localSheetId="3" hidden="1">2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0" hidden="1">100</definedName>
    <definedName name="solver_tim" localSheetId="1" hidden="1">100</definedName>
    <definedName name="solver_tim" localSheetId="3" hidden="1">100</definedName>
    <definedName name="solver_tim" localSheetId="4" hidden="1">2147483647</definedName>
    <definedName name="solver_tmp" localSheetId="0" hidden="1">0</definedName>
    <definedName name="solver_tmp" localSheetId="1" hidden="1">0</definedName>
    <definedName name="solver_tmp" localSheetId="3" hidden="1">0</definedName>
    <definedName name="solver_tol" localSheetId="0" hidden="1">0.05</definedName>
    <definedName name="solver_tol" localSheetId="1" hidden="1">0.05</definedName>
    <definedName name="solver_tol" localSheetId="3" hidden="1">0</definedName>
    <definedName name="solver_tol" localSheetId="4" hidden="1">0.01</definedName>
    <definedName name="solver_typ" localSheetId="0" hidden="1">1</definedName>
    <definedName name="solver_typ" localSheetId="1" hidden="1">2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E15" i="5"/>
  <c r="E16" i="5"/>
  <c r="E17" i="5"/>
  <c r="B18" i="5"/>
  <c r="C18" i="5"/>
  <c r="D18" i="5"/>
  <c r="H5" i="4"/>
  <c r="G10" i="4"/>
  <c r="G11" i="4"/>
  <c r="G12" i="4"/>
  <c r="G13" i="4"/>
  <c r="G4" i="2"/>
  <c r="E9" i="2"/>
  <c r="E10" i="2"/>
  <c r="E11" i="2"/>
  <c r="F10" i="1" l="1"/>
  <c r="E14" i="1"/>
  <c r="E16" i="1" l="1"/>
  <c r="E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Savin</author>
  </authors>
  <commentList>
    <comment ref="F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=SUMPRODUCT(C9:D9,C10:D10)</t>
        </r>
      </text>
    </comment>
    <comment ref="E14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=SUMPRODUCT($C$10:$D$10,C14:D14)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Savin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=SUMPRODUCT(B6:D8,B12:D14)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=SUM(B12:D12)</t>
        </r>
      </text>
    </comment>
    <comment ref="B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=SUM(B12:B14)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Savin</author>
  </authors>
  <commentList>
    <comment ref="H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=SUMPRODUCT(C5:F5,C6:F6)</t>
        </r>
      </text>
    </comment>
    <comment ref="G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=SUMPRODUCT($C$5:$F$5,C10:F10)</t>
        </r>
      </text>
    </comment>
  </commentList>
</comments>
</file>

<file path=xl/sharedStrings.xml><?xml version="1.0" encoding="utf-8"?>
<sst xmlns="http://schemas.openxmlformats.org/spreadsheetml/2006/main" count="87" uniqueCount="58">
  <si>
    <t>Razor</t>
  </si>
  <si>
    <t>Navajo</t>
  </si>
  <si>
    <t>Frame Manufacturing</t>
  </si>
  <si>
    <t>QA and Packaging</t>
  </si>
  <si>
    <t>Wheels and Deck Assembly</t>
  </si>
  <si>
    <t>&lt;=</t>
  </si>
  <si>
    <t>Resource requirements</t>
  </si>
  <si>
    <t>Profit Contribution ($/unit)</t>
  </si>
  <si>
    <t>Total Profit ($)</t>
  </si>
  <si>
    <t>Available (hours)</t>
  </si>
  <si>
    <t>Required (hours)</t>
  </si>
  <si>
    <t>Units to Make (decision variables)</t>
  </si>
  <si>
    <t>Constraint inequality</t>
  </si>
  <si>
    <t>fruit juice</t>
  </si>
  <si>
    <t>sugar</t>
  </si>
  <si>
    <t>starch</t>
  </si>
  <si>
    <t>Usage_constraints</t>
  </si>
  <si>
    <t>Constraints</t>
  </si>
  <si>
    <t>Usage</t>
  </si>
  <si>
    <t>B</t>
  </si>
  <si>
    <t>O</t>
  </si>
  <si>
    <t>demand_constraints</t>
  </si>
  <si>
    <t>total_profit</t>
  </si>
  <si>
    <t>units</t>
  </si>
  <si>
    <t>profit</t>
  </si>
  <si>
    <t xml:space="preserve">Labor Hours </t>
  </si>
  <si>
    <t>Wooden Poles</t>
  </si>
  <si>
    <t>Iron Sheets</t>
  </si>
  <si>
    <t>Bricks</t>
  </si>
  <si>
    <t>Total Available</t>
  </si>
  <si>
    <t>Total Used</t>
  </si>
  <si>
    <t>D</t>
  </si>
  <si>
    <t>C</t>
  </si>
  <si>
    <t>A</t>
  </si>
  <si>
    <t>Resource Requirements</t>
  </si>
  <si>
    <t>Number of People Sheltered</t>
  </si>
  <si>
    <t>Number To Build</t>
  </si>
  <si>
    <t>Total People Sheltered</t>
  </si>
  <si>
    <t>Type D</t>
  </si>
  <si>
    <t>Type C</t>
  </si>
  <si>
    <t>Type B</t>
  </si>
  <si>
    <t>Type A</t>
  </si>
  <si>
    <t>Minimum Demand</t>
  </si>
  <si>
    <t>=&gt;</t>
  </si>
  <si>
    <t>Total</t>
  </si>
  <si>
    <t>=</t>
  </si>
  <si>
    <t>New York City</t>
  </si>
  <si>
    <t>Chicago</t>
  </si>
  <si>
    <t>Los Angeles</t>
  </si>
  <si>
    <t>Supply</t>
  </si>
  <si>
    <t>Total Shipped</t>
  </si>
  <si>
    <t>Washington</t>
  </si>
  <si>
    <t>Austin</t>
  </si>
  <si>
    <t>Denver</t>
  </si>
  <si>
    <t>From/To</t>
  </si>
  <si>
    <t>Shipping quantities (tons)</t>
  </si>
  <si>
    <t>Shipping Cost ($ per ton)</t>
  </si>
  <si>
    <t>Total Cost 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</si>
</sst>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(* #,##0.00_);_(* \(#,##0.00\);_(* &quot;-&quot;??_);_(@_)"/>
    <numFmt numFmtId="168" formatCode="&quot;$&quot;0.00"/>
  </numFmts>
  <fonts count="17">
    <font>
      <sz val="12"/>
      <name val="Helv"/>
    </font>
    <font>
      <sz val="11"/>
      <color theme="1"/>
      <name val="Calibri"/>
      <family val="2"/>
      <scheme val="minor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70C0"/>
      <name val="Arial"/>
      <family val="2"/>
    </font>
    <font>
      <b/>
      <sz val="12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theme="3"/>
      <name val="Arial"/>
      <family val="2"/>
    </font>
    <font>
      <sz val="10"/>
      <name val="Geneva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12"/>
      <name val="Arial"/>
      <family val="2"/>
    </font>
    <font>
      <sz val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165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2" fillId="0" borderId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60">
    <xf numFmtId="165" fontId="0" fillId="0" borderId="0" xfId="0"/>
    <xf numFmtId="165" fontId="3" fillId="0" borderId="0" xfId="0" applyFont="1" applyAlignment="1">
      <alignment horizontal="left"/>
    </xf>
    <xf numFmtId="165" fontId="3" fillId="0" borderId="0" xfId="0" applyFont="1"/>
    <xf numFmtId="165" fontId="3" fillId="0" borderId="0" xfId="0" applyNumberFormat="1" applyFont="1" applyAlignment="1" applyProtection="1">
      <alignment horizontal="right"/>
    </xf>
    <xf numFmtId="166" fontId="3" fillId="0" borderId="0" xfId="0" applyNumberFormat="1" applyFont="1" applyAlignment="1" applyProtection="1">
      <alignment horizontal="right"/>
    </xf>
    <xf numFmtId="165" fontId="3" fillId="0" borderId="0" xfId="0" applyNumberFormat="1" applyFont="1" applyProtection="1"/>
    <xf numFmtId="165" fontId="4" fillId="0" borderId="0" xfId="0" applyFont="1" applyAlignment="1">
      <alignment horizontal="left"/>
    </xf>
    <xf numFmtId="165" fontId="3" fillId="0" borderId="0" xfId="0" quotePrefix="1" applyNumberFormat="1" applyFont="1" applyAlignment="1" applyProtection="1">
      <alignment horizontal="center"/>
    </xf>
    <xf numFmtId="165" fontId="4" fillId="0" borderId="0" xfId="0" applyFont="1" applyAlignment="1">
      <alignment horizontal="right"/>
    </xf>
    <xf numFmtId="2" fontId="4" fillId="0" borderId="0" xfId="0" applyNumberFormat="1" applyFont="1"/>
    <xf numFmtId="165" fontId="4" fillId="0" borderId="0" xfId="0" applyFont="1"/>
    <xf numFmtId="165" fontId="4" fillId="0" borderId="0" xfId="0" applyNumberFormat="1" applyFont="1" applyAlignment="1" applyProtection="1">
      <alignment horizontal="right"/>
    </xf>
    <xf numFmtId="165" fontId="3" fillId="0" borderId="0" xfId="0" applyNumberFormat="1" applyFont="1" applyBorder="1" applyAlignment="1" applyProtection="1">
      <protection locked="0"/>
    </xf>
    <xf numFmtId="165" fontId="3" fillId="0" borderId="0" xfId="0" applyFont="1" applyBorder="1" applyAlignment="1"/>
    <xf numFmtId="1" fontId="7" fillId="0" borderId="1" xfId="1" applyNumberFormat="1" applyFont="1" applyBorder="1" applyAlignment="1" applyProtection="1"/>
    <xf numFmtId="1" fontId="7" fillId="0" borderId="2" xfId="2" applyNumberFormat="1" applyFont="1" applyBorder="1" applyAlignment="1"/>
    <xf numFmtId="1" fontId="8" fillId="0" borderId="3" xfId="0" applyNumberFormat="1" applyFont="1" applyBorder="1" applyProtection="1"/>
    <xf numFmtId="0" fontId="1" fillId="0" borderId="0" xfId="3"/>
    <xf numFmtId="0" fontId="1" fillId="0" borderId="4" xfId="3" applyBorder="1"/>
    <xf numFmtId="0" fontId="1" fillId="0" borderId="5" xfId="3" applyBorder="1"/>
    <xf numFmtId="0" fontId="9" fillId="0" borderId="0" xfId="3" applyFont="1"/>
    <xf numFmtId="0" fontId="1" fillId="2" borderId="4" xfId="3" applyFill="1" applyBorder="1"/>
    <xf numFmtId="165" fontId="3" fillId="0" borderId="0" xfId="0" quotePrefix="1" applyFont="1"/>
    <xf numFmtId="165" fontId="3" fillId="0" borderId="0" xfId="0" applyFont="1" applyAlignment="1">
      <alignment horizontal="center"/>
    </xf>
    <xf numFmtId="164" fontId="3" fillId="0" borderId="0" xfId="2" applyFont="1"/>
    <xf numFmtId="165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3" fillId="0" borderId="0" xfId="0" applyFont="1" applyProtection="1">
      <protection locked="0"/>
    </xf>
    <xf numFmtId="165" fontId="10" fillId="0" borderId="3" xfId="0" applyFont="1" applyBorder="1"/>
    <xf numFmtId="165" fontId="11" fillId="0" borderId="2" xfId="0" applyFont="1" applyBorder="1"/>
    <xf numFmtId="165" fontId="11" fillId="0" borderId="6" xfId="0" applyFont="1" applyBorder="1" applyProtection="1">
      <protection locked="0"/>
    </xf>
    <xf numFmtId="165" fontId="11" fillId="0" borderId="1" xfId="0" applyFont="1" applyBorder="1" applyProtection="1">
      <protection locked="0"/>
    </xf>
    <xf numFmtId="0" fontId="3" fillId="0" borderId="0" xfId="4" applyFont="1"/>
    <xf numFmtId="0" fontId="13" fillId="0" borderId="0" xfId="4" applyFont="1"/>
    <xf numFmtId="0" fontId="3" fillId="0" borderId="0" xfId="4" applyFont="1" applyAlignment="1">
      <alignment horizontal="center"/>
    </xf>
    <xf numFmtId="3" fontId="3" fillId="0" borderId="0" xfId="5" applyNumberFormat="1" applyFont="1" applyAlignment="1">
      <alignment horizontal="center"/>
    </xf>
    <xf numFmtId="0" fontId="14" fillId="0" borderId="0" xfId="4" applyFont="1" applyAlignment="1">
      <alignment horizontal="left"/>
    </xf>
    <xf numFmtId="0" fontId="3" fillId="0" borderId="0" xfId="4" quotePrefix="1" applyFont="1" applyAlignment="1">
      <alignment horizontal="center"/>
    </xf>
    <xf numFmtId="3" fontId="3" fillId="0" borderId="0" xfId="4" applyNumberFormat="1" applyFont="1" applyAlignment="1">
      <alignment horizontal="center"/>
    </xf>
    <xf numFmtId="0" fontId="3" fillId="0" borderId="0" xfId="4" applyFont="1" applyAlignment="1">
      <alignment horizontal="right"/>
    </xf>
    <xf numFmtId="3" fontId="3" fillId="0" borderId="0" xfId="4" applyNumberFormat="1" applyFont="1" applyAlignment="1">
      <alignment horizontal="right"/>
    </xf>
    <xf numFmtId="3" fontId="15" fillId="0" borderId="7" xfId="4" applyNumberFormat="1" applyFont="1" applyBorder="1" applyAlignment="1">
      <alignment horizontal="center"/>
    </xf>
    <xf numFmtId="3" fontId="15" fillId="0" borderId="8" xfId="4" applyNumberFormat="1" applyFont="1" applyBorder="1" applyAlignment="1">
      <alignment horizontal="center"/>
    </xf>
    <xf numFmtId="3" fontId="15" fillId="0" borderId="9" xfId="4" applyNumberFormat="1" applyFont="1" applyBorder="1" applyAlignment="1">
      <alignment horizontal="center"/>
    </xf>
    <xf numFmtId="3" fontId="15" fillId="0" borderId="10" xfId="4" applyNumberFormat="1" applyFont="1" applyBorder="1" applyAlignment="1">
      <alignment horizontal="center"/>
    </xf>
    <xf numFmtId="3" fontId="15" fillId="0" borderId="0" xfId="4" applyNumberFormat="1" applyFont="1" applyAlignment="1">
      <alignment horizontal="center"/>
    </xf>
    <xf numFmtId="3" fontId="15" fillId="0" borderId="11" xfId="4" applyNumberFormat="1" applyFont="1" applyBorder="1" applyAlignment="1">
      <alignment horizontal="center"/>
    </xf>
    <xf numFmtId="3" fontId="15" fillId="0" borderId="12" xfId="4" applyNumberFormat="1" applyFont="1" applyBorder="1" applyAlignment="1">
      <alignment horizontal="center"/>
    </xf>
    <xf numFmtId="3" fontId="15" fillId="0" borderId="13" xfId="4" applyNumberFormat="1" applyFont="1" applyBorder="1" applyAlignment="1">
      <alignment horizontal="center"/>
    </xf>
    <xf numFmtId="3" fontId="15" fillId="0" borderId="14" xfId="4" applyNumberFormat="1" applyFont="1" applyBorder="1" applyAlignment="1">
      <alignment horizontal="center"/>
    </xf>
    <xf numFmtId="0" fontId="14" fillId="0" borderId="0" xfId="4" applyFont="1" applyAlignment="1">
      <alignment horizontal="center"/>
    </xf>
    <xf numFmtId="168" fontId="3" fillId="0" borderId="0" xfId="4" applyNumberFormat="1" applyFont="1" applyAlignment="1">
      <alignment horizontal="right"/>
    </xf>
    <xf numFmtId="168" fontId="3" fillId="0" borderId="0" xfId="6" applyNumberFormat="1" applyFont="1" applyAlignment="1">
      <alignment horizontal="right"/>
    </xf>
    <xf numFmtId="2" fontId="3" fillId="0" borderId="0" xfId="6" applyNumberFormat="1" applyFont="1" applyAlignment="1">
      <alignment horizontal="right"/>
    </xf>
    <xf numFmtId="0" fontId="14" fillId="0" borderId="0" xfId="4" applyFont="1"/>
    <xf numFmtId="3" fontId="8" fillId="0" borderId="3" xfId="4" applyNumberFormat="1" applyFont="1" applyBorder="1" applyAlignment="1">
      <alignment horizontal="center"/>
    </xf>
    <xf numFmtId="0" fontId="4" fillId="0" borderId="0" xfId="4" applyFont="1" applyAlignment="1">
      <alignment horizontal="left"/>
    </xf>
    <xf numFmtId="0" fontId="16" fillId="0" borderId="0" xfId="4" applyFont="1"/>
    <xf numFmtId="0" fontId="4" fillId="0" borderId="0" xfId="4" applyFont="1"/>
    <xf numFmtId="0" fontId="12" fillId="0" borderId="0" xfId="4"/>
  </cellXfs>
  <cellStyles count="7">
    <cellStyle name="Comma 2" xfId="5" xr:uid="{1C722684-518C-4DD0-84B2-8FA77220A07A}"/>
    <cellStyle name="Curren - Style1" xfId="1" xr:uid="{00000000-0005-0000-0000-000000000000}"/>
    <cellStyle name="Currency" xfId="2" builtinId="4"/>
    <cellStyle name="Currency 2" xfId="6" xr:uid="{04C981BA-793F-4894-B8B8-C3C0318B73E6}"/>
    <cellStyle name="Normal" xfId="0" builtinId="0"/>
    <cellStyle name="Normal 2" xfId="3" xr:uid="{4EEACAFF-5FE3-4B3A-8AB8-50D755CCD8E1}"/>
    <cellStyle name="Normal 3" xfId="4" xr:uid="{38677767-7781-4C20-A4F7-C446D29861AC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739112</xdr:colOff>
      <xdr:row>3</xdr:row>
      <xdr:rowOff>79189</xdr:rowOff>
    </xdr:from>
    <xdr:to>
      <xdr:col>10</xdr:col>
      <xdr:colOff>609160</xdr:colOff>
      <xdr:row>9</xdr:row>
      <xdr:rowOff>120431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9112" y="664189"/>
          <a:ext cx="3867848" cy="1221242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  <xdr:twoCellAnchor>
    <xdr:from>
      <xdr:col>0</xdr:col>
      <xdr:colOff>158750</xdr:colOff>
      <xdr:row>0</xdr:row>
      <xdr:rowOff>63500</xdr:rowOff>
    </xdr:from>
    <xdr:to>
      <xdr:col>3</xdr:col>
      <xdr:colOff>850900</xdr:colOff>
      <xdr:row>7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4E9812-114A-4B59-BA4E-EBC87D0F28AE}"/>
            </a:ext>
          </a:extLst>
        </xdr:cNvPr>
        <xdr:cNvSpPr txBox="1"/>
      </xdr:nvSpPr>
      <xdr:spPr>
        <a:xfrm>
          <a:off x="158750" y="63500"/>
          <a:ext cx="5397500" cy="132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Aim</a:t>
          </a:r>
          <a:r>
            <a:rPr lang="en-GB" sz="1100" baseline="0"/>
            <a:t> - Allocate resources across the different products in a way that maximises total profit</a:t>
          </a:r>
        </a:p>
        <a:p>
          <a:r>
            <a:rPr lang="en-GB" sz="1100" baseline="0"/>
            <a:t>i.e. find values in C10 and D10 (decision variables) that maximise the objective function in F10 s.t. the amounts of hours allocated to make each component part </a:t>
          </a:r>
        </a:p>
        <a:p>
          <a:endParaRPr lang="en-GB" sz="1100" baseline="0"/>
        </a:p>
        <a:p>
          <a:r>
            <a:rPr lang="en-GB" sz="1100" baseline="0"/>
            <a:t>N.B. Adjust C10 and D10 values manually and see if inequality constraints are met or not and if so what the impact is on profit</a:t>
          </a:r>
        </a:p>
        <a:p>
          <a:r>
            <a:rPr lang="en-GB" sz="1100" baseline="0"/>
            <a:t>Can take ages and impossible to check all alternatives hence use solver !!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70555</xdr:colOff>
      <xdr:row>0</xdr:row>
      <xdr:rowOff>28222</xdr:rowOff>
    </xdr:from>
    <xdr:to>
      <xdr:col>3</xdr:col>
      <xdr:colOff>526815</xdr:colOff>
      <xdr:row>6</xdr:row>
      <xdr:rowOff>14111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3653B6-1D1A-4105-A9A6-1F541B80442F}"/>
            </a:ext>
          </a:extLst>
        </xdr:cNvPr>
        <xdr:cNvSpPr txBox="1"/>
      </xdr:nvSpPr>
      <xdr:spPr>
        <a:xfrm>
          <a:off x="70555" y="28222"/>
          <a:ext cx="2894660" cy="9383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/>
            <a:t>Network Optimisation problem </a:t>
          </a:r>
        </a:p>
        <a:p>
          <a:r>
            <a:rPr lang="en-GB" sz="1000"/>
            <a:t>Must ensure</a:t>
          </a:r>
          <a:r>
            <a:rPr lang="en-GB" sz="1000" baseline="0"/>
            <a:t> demand required at each distribution centre is met using our three warehouses + that all supply is removed from our warehouses... but in a way that minimise the total shipping cost</a:t>
          </a:r>
        </a:p>
        <a:p>
          <a:r>
            <a:rPr lang="en-GB" sz="1000" baseline="0"/>
            <a:t>How much cargo to transport from each warehouse to each distribution centre given varying costs and different supply levels</a:t>
          </a:r>
        </a:p>
        <a:p>
          <a:r>
            <a:rPr lang="en-GB" sz="1000" baseline="0"/>
            <a:t>Supply constraints at warehouse + demand constraints at distr centres</a:t>
          </a:r>
          <a:endParaRPr lang="en-GB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6451662" cy="4002605"/>
    <xdr:pic>
      <xdr:nvPicPr>
        <xdr:cNvPr id="2" name="Picture 1">
          <a:extLst>
            <a:ext uri="{FF2B5EF4-FFF2-40B4-BE49-F238E27FC236}">
              <a16:creationId xmlns:a16="http://schemas.microsoft.com/office/drawing/2014/main" id="{0281AF12-CBE9-45A7-BF33-801AF2564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17500"/>
          <a:ext cx="6451662" cy="4002605"/>
        </a:xfrm>
        <a:prstGeom prst="rect">
          <a:avLst/>
        </a:prstGeom>
      </xdr:spPr>
    </xdr:pic>
    <xdr:clientData/>
  </xdr:oneCellAnchor>
  <xdr:twoCellAnchor>
    <xdr:from>
      <xdr:col>12</xdr:col>
      <xdr:colOff>171450</xdr:colOff>
      <xdr:row>2</xdr:row>
      <xdr:rowOff>114300</xdr:rowOff>
    </xdr:from>
    <xdr:to>
      <xdr:col>19</xdr:col>
      <xdr:colOff>304800</xdr:colOff>
      <xdr:row>15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9328FE-144C-44D0-88A4-5CBA7BB36518}"/>
            </a:ext>
          </a:extLst>
        </xdr:cNvPr>
        <xdr:cNvSpPr txBox="1"/>
      </xdr:nvSpPr>
      <xdr:spPr>
        <a:xfrm>
          <a:off x="7486650" y="431800"/>
          <a:ext cx="4400550" cy="195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Each</a:t>
          </a:r>
          <a:r>
            <a:rPr lang="en-GB" sz="1100" baseline="0"/>
            <a:t> square is a warehouse </a:t>
          </a:r>
        </a:p>
        <a:p>
          <a:r>
            <a:rPr lang="en-GB" sz="1100" baseline="0"/>
            <a:t>Each circle is a distribution centre</a:t>
          </a:r>
        </a:p>
        <a:p>
          <a:r>
            <a:rPr lang="en-GB" sz="1100" baseline="0"/>
            <a:t>How can we meet the demands of each distribution centre s.t the supply at each warehouse in a way that minimises total cost ??? </a:t>
          </a:r>
          <a:endParaRPr lang="en-GB" sz="1100"/>
        </a:p>
      </xdr:txBody>
    </xdr:sp>
    <xdr:clientData/>
  </xdr:twoCellAnchor>
  <xdr:oneCellAnchor>
    <xdr:from>
      <xdr:col>11</xdr:col>
      <xdr:colOff>431800</xdr:colOff>
      <xdr:row>16</xdr:row>
      <xdr:rowOff>101600</xdr:rowOff>
    </xdr:from>
    <xdr:ext cx="6070710" cy="3888321"/>
    <xdr:pic>
      <xdr:nvPicPr>
        <xdr:cNvPr id="4" name="Picture 3">
          <a:extLst>
            <a:ext uri="{FF2B5EF4-FFF2-40B4-BE49-F238E27FC236}">
              <a16:creationId xmlns:a16="http://schemas.microsoft.com/office/drawing/2014/main" id="{C532CA2F-FB32-43FA-A4AF-7C326179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7400" y="2641600"/>
          <a:ext cx="6070710" cy="3888321"/>
        </a:xfrm>
        <a:prstGeom prst="rect">
          <a:avLst/>
        </a:prstGeom>
      </xdr:spPr>
    </xdr:pic>
    <xdr:clientData/>
  </xdr:oneCellAnchor>
  <xdr:oneCellAnchor>
    <xdr:from>
      <xdr:col>0</xdr:col>
      <xdr:colOff>450850</xdr:colOff>
      <xdr:row>28</xdr:row>
      <xdr:rowOff>95250</xdr:rowOff>
    </xdr:from>
    <xdr:ext cx="6453971" cy="3916892"/>
    <xdr:pic>
      <xdr:nvPicPr>
        <xdr:cNvPr id="5" name="Picture 4">
          <a:extLst>
            <a:ext uri="{FF2B5EF4-FFF2-40B4-BE49-F238E27FC236}">
              <a16:creationId xmlns:a16="http://schemas.microsoft.com/office/drawing/2014/main" id="{60465A9B-68AF-4340-9F5A-51525EF96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850" y="4540250"/>
          <a:ext cx="6453971" cy="3916892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5944591" cy="1666959"/>
    <xdr:pic>
      <xdr:nvPicPr>
        <xdr:cNvPr id="6" name="Picture 5">
          <a:extLst>
            <a:ext uri="{FF2B5EF4-FFF2-40B4-BE49-F238E27FC236}">
              <a16:creationId xmlns:a16="http://schemas.microsoft.com/office/drawing/2014/main" id="{DCA512E6-8847-49F0-84AD-81B210340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731250"/>
          <a:ext cx="5944591" cy="166695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539750</xdr:colOff>
      <xdr:row>0</xdr:row>
      <xdr:rowOff>0</xdr:rowOff>
    </xdr:from>
    <xdr:ext cx="6885714" cy="6828571"/>
    <xdr:pic>
      <xdr:nvPicPr>
        <xdr:cNvPr id="2" name="Picture 1">
          <a:extLst>
            <a:ext uri="{FF2B5EF4-FFF2-40B4-BE49-F238E27FC236}">
              <a16:creationId xmlns:a16="http://schemas.microsoft.com/office/drawing/2014/main" id="{CD66CE8C-2C6E-424D-8B59-4D3B086D9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6950" y="0"/>
          <a:ext cx="6885714" cy="68285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H17"/>
  <sheetViews>
    <sheetView showGridLines="0" zoomScaleNormal="100" workbookViewId="0">
      <selection activeCell="F21" sqref="F21"/>
    </sheetView>
  </sheetViews>
  <sheetFormatPr defaultColWidth="10.84375" defaultRowHeight="15.5"/>
  <cols>
    <col min="1" max="1" width="31.07421875" style="2" bestFit="1" customWidth="1"/>
    <col min="2" max="2" width="11.921875" style="2" customWidth="1"/>
    <col min="3" max="3" width="14" style="2" customWidth="1"/>
    <col min="4" max="4" width="11.53515625" style="2" customWidth="1"/>
    <col min="5" max="5" width="15.61328125" style="2" customWidth="1"/>
    <col min="6" max="6" width="19.4609375" style="2" bestFit="1" customWidth="1"/>
    <col min="7" max="7" width="15.921875" style="2" bestFit="1" customWidth="1"/>
    <col min="8" max="16384" width="10.84375" style="2"/>
  </cols>
  <sheetData>
    <row r="1" spans="1:8">
      <c r="A1" s="6"/>
      <c r="C1" s="1"/>
    </row>
    <row r="2" spans="1:8">
      <c r="A2" s="6"/>
      <c r="C2" s="1"/>
    </row>
    <row r="3" spans="1:8">
      <c r="A3" s="6"/>
      <c r="C3" s="1"/>
    </row>
    <row r="4" spans="1:8">
      <c r="A4" s="6"/>
      <c r="C4" s="1"/>
    </row>
    <row r="5" spans="1:8">
      <c r="A5" s="6"/>
      <c r="C5" s="1"/>
    </row>
    <row r="6" spans="1:8">
      <c r="A6" s="6"/>
      <c r="C6" s="1"/>
    </row>
    <row r="7" spans="1:8">
      <c r="A7" s="6"/>
      <c r="C7" s="1"/>
    </row>
    <row r="8" spans="1:8">
      <c r="A8" s="6"/>
      <c r="C8" s="8" t="s">
        <v>0</v>
      </c>
      <c r="D8" s="8" t="s">
        <v>1</v>
      </c>
    </row>
    <row r="9" spans="1:8" ht="16" thickBot="1">
      <c r="A9" s="6" t="s">
        <v>7</v>
      </c>
      <c r="C9" s="12">
        <v>150</v>
      </c>
      <c r="D9" s="13">
        <v>160</v>
      </c>
      <c r="E9" s="3"/>
      <c r="F9" s="9" t="s">
        <v>8</v>
      </c>
    </row>
    <row r="10" spans="1:8" ht="16" thickBot="1">
      <c r="A10" s="6" t="s">
        <v>11</v>
      </c>
      <c r="C10" s="14">
        <v>840</v>
      </c>
      <c r="D10" s="15">
        <v>450</v>
      </c>
      <c r="E10" s="4"/>
      <c r="F10" s="16">
        <f>SUMPRODUCT(C9:D9,C10:D10)</f>
        <v>198000</v>
      </c>
    </row>
    <row r="12" spans="1:8">
      <c r="C12" s="6" t="s">
        <v>6</v>
      </c>
      <c r="D12" s="10"/>
      <c r="E12" s="11"/>
      <c r="G12" s="3"/>
    </row>
    <row r="13" spans="1:8">
      <c r="C13" s="11" t="s">
        <v>0</v>
      </c>
      <c r="D13" s="8" t="s">
        <v>1</v>
      </c>
      <c r="E13" s="11" t="s">
        <v>10</v>
      </c>
      <c r="F13" s="10" t="s">
        <v>12</v>
      </c>
      <c r="G13" s="11" t="s">
        <v>9</v>
      </c>
    </row>
    <row r="14" spans="1:8">
      <c r="A14" s="6" t="s">
        <v>2</v>
      </c>
      <c r="C14" s="2">
        <v>4</v>
      </c>
      <c r="D14" s="2">
        <v>5</v>
      </c>
      <c r="E14" s="2">
        <f>SUMPRODUCT($C$10:$D$10,C14:D14)</f>
        <v>5610</v>
      </c>
      <c r="F14" s="7" t="s">
        <v>5</v>
      </c>
      <c r="G14" s="2">
        <v>5610</v>
      </c>
      <c r="H14" s="3"/>
    </row>
    <row r="15" spans="1:8">
      <c r="A15" s="6" t="s">
        <v>4</v>
      </c>
      <c r="C15" s="2">
        <v>1.5</v>
      </c>
      <c r="D15" s="2">
        <v>2</v>
      </c>
      <c r="E15" s="2">
        <f t="shared" ref="E15:E16" si="0">SUMPRODUCT($C$10:$D$10,C15:D15)</f>
        <v>2160</v>
      </c>
      <c r="F15" s="7" t="s">
        <v>5</v>
      </c>
      <c r="G15" s="2">
        <v>2200</v>
      </c>
      <c r="H15" s="3"/>
    </row>
    <row r="16" spans="1:8">
      <c r="A16" s="10" t="s">
        <v>3</v>
      </c>
      <c r="C16" s="2">
        <v>1</v>
      </c>
      <c r="D16" s="2">
        <v>0.8</v>
      </c>
      <c r="E16" s="2">
        <f t="shared" si="0"/>
        <v>1200</v>
      </c>
      <c r="F16" s="7" t="s">
        <v>5</v>
      </c>
      <c r="G16" s="2">
        <v>1200</v>
      </c>
    </row>
    <row r="17" spans="6:6">
      <c r="F17" s="5"/>
    </row>
  </sheetData>
  <phoneticPr fontId="0" type="noConversion"/>
  <printOptions headings="1" gridLinesSet="0"/>
  <pageMargins left="0" right="0" top="0" bottom="0" header="0.5" footer="0.5"/>
  <pageSetup orientation="portrait" horizontalDpi="4294967292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906B-4122-4440-8291-07501CEEAC17}">
  <sheetPr>
    <pageSetUpPr fitToPage="1"/>
  </sheetPr>
  <dimension ref="A1:H29"/>
  <sheetViews>
    <sheetView showGridLines="0" zoomScale="135" zoomScaleNormal="135" workbookViewId="0">
      <selection activeCell="E12" sqref="E12"/>
    </sheetView>
  </sheetViews>
  <sheetFormatPr defaultColWidth="9.84375" defaultRowHeight="15.5"/>
  <cols>
    <col min="1" max="1" width="24.53515625" style="32" customWidth="1"/>
    <col min="2" max="3" width="10.765625" style="32" customWidth="1"/>
    <col min="4" max="4" width="11.61328125" style="32" customWidth="1"/>
    <col min="5" max="5" width="14.765625" style="32" customWidth="1"/>
    <col min="6" max="7" width="9.07421875" style="32" customWidth="1"/>
    <col min="8" max="16384" width="9.84375" style="32"/>
  </cols>
  <sheetData>
    <row r="1" spans="1:8">
      <c r="A1" s="58"/>
      <c r="C1" s="54"/>
    </row>
    <row r="2" spans="1:8">
      <c r="A2" s="58"/>
      <c r="C2" s="54"/>
    </row>
    <row r="3" spans="1:8">
      <c r="A3" s="58"/>
      <c r="C3" s="54"/>
    </row>
    <row r="4" spans="1:8">
      <c r="A4" s="58"/>
      <c r="C4" s="54"/>
    </row>
    <row r="5" spans="1:8" ht="16" thickBot="1">
      <c r="A5" s="56"/>
      <c r="E5" s="34"/>
    </row>
    <row r="6" spans="1:8" ht="16" thickBot="1">
      <c r="A6" s="57"/>
      <c r="E6" s="56" t="s">
        <v>57</v>
      </c>
      <c r="F6" s="55">
        <f>SUMPRODUCT(B9:D11,B15:D17)</f>
        <v>7485.0000161658772</v>
      </c>
    </row>
    <row r="7" spans="1:8">
      <c r="A7" s="54" t="s">
        <v>56</v>
      </c>
      <c r="B7" s="34"/>
      <c r="C7" s="34"/>
      <c r="D7" s="34"/>
      <c r="E7" s="33"/>
      <c r="F7" s="33"/>
      <c r="G7" s="39"/>
      <c r="H7" s="33"/>
    </row>
    <row r="8" spans="1:8">
      <c r="A8" s="39" t="s">
        <v>54</v>
      </c>
      <c r="B8" s="34" t="s">
        <v>53</v>
      </c>
      <c r="C8" s="34" t="s">
        <v>52</v>
      </c>
      <c r="D8" s="34" t="s">
        <v>51</v>
      </c>
      <c r="F8" s="39"/>
      <c r="G8" s="39"/>
      <c r="H8" s="33"/>
    </row>
    <row r="9" spans="1:8">
      <c r="A9" s="39" t="s">
        <v>48</v>
      </c>
      <c r="B9" s="53">
        <v>105</v>
      </c>
      <c r="C9" s="53">
        <v>135</v>
      </c>
      <c r="D9" s="53">
        <v>153</v>
      </c>
      <c r="F9" s="39"/>
      <c r="G9" s="51"/>
      <c r="H9" s="33"/>
    </row>
    <row r="10" spans="1:8">
      <c r="A10" s="39" t="s">
        <v>47</v>
      </c>
      <c r="B10" s="53">
        <v>110</v>
      </c>
      <c r="C10" s="53">
        <v>140</v>
      </c>
      <c r="D10" s="53">
        <v>137</v>
      </c>
      <c r="F10" s="39"/>
      <c r="G10" s="51"/>
    </row>
    <row r="11" spans="1:8">
      <c r="A11" s="39" t="s">
        <v>46</v>
      </c>
      <c r="B11" s="53">
        <v>130</v>
      </c>
      <c r="C11" s="53">
        <v>132</v>
      </c>
      <c r="D11" s="53">
        <v>115</v>
      </c>
      <c r="F11" s="39"/>
      <c r="G11" s="51"/>
    </row>
    <row r="12" spans="1:8">
      <c r="A12" s="39"/>
      <c r="B12" s="52"/>
      <c r="C12" s="52"/>
      <c r="D12" s="52"/>
      <c r="F12" s="39"/>
      <c r="G12" s="51"/>
    </row>
    <row r="13" spans="1:8">
      <c r="A13" s="50" t="s">
        <v>55</v>
      </c>
      <c r="B13" s="34"/>
      <c r="C13" s="34"/>
      <c r="D13" s="34"/>
      <c r="E13" s="33"/>
    </row>
    <row r="14" spans="1:8" ht="16" thickBot="1">
      <c r="A14" s="39" t="s">
        <v>54</v>
      </c>
      <c r="B14" s="34" t="s">
        <v>53</v>
      </c>
      <c r="C14" s="34" t="s">
        <v>52</v>
      </c>
      <c r="D14" s="34" t="s">
        <v>51</v>
      </c>
      <c r="E14" s="39" t="s">
        <v>50</v>
      </c>
      <c r="G14" s="50" t="s">
        <v>49</v>
      </c>
      <c r="H14" s="33"/>
    </row>
    <row r="15" spans="1:8">
      <c r="A15" s="39" t="s">
        <v>48</v>
      </c>
      <c r="B15" s="49">
        <v>11.999999778497463</v>
      </c>
      <c r="C15" s="48">
        <v>3.0000002548455122</v>
      </c>
      <c r="D15" s="47">
        <v>1.412441653915959E-11</v>
      </c>
      <c r="E15" s="40">
        <f>SUM(B15:D15)</f>
        <v>15.000000033357098</v>
      </c>
      <c r="F15" s="34" t="s">
        <v>45</v>
      </c>
      <c r="G15" s="38">
        <v>15</v>
      </c>
      <c r="H15" s="33"/>
    </row>
    <row r="16" spans="1:8">
      <c r="A16" s="39" t="s">
        <v>47</v>
      </c>
      <c r="B16" s="46">
        <v>19.999999999999996</v>
      </c>
      <c r="C16" s="45">
        <v>0</v>
      </c>
      <c r="D16" s="44">
        <v>0</v>
      </c>
      <c r="E16" s="40">
        <f>SUM(B16:D16)</f>
        <v>19.999999999999996</v>
      </c>
      <c r="F16" s="34" t="s">
        <v>45</v>
      </c>
      <c r="G16" s="38">
        <v>20</v>
      </c>
      <c r="H16" s="33"/>
    </row>
    <row r="17" spans="1:8" ht="16" thickBot="1">
      <c r="A17" s="39" t="s">
        <v>46</v>
      </c>
      <c r="B17" s="43">
        <v>0</v>
      </c>
      <c r="C17" s="42">
        <v>10.000000038022456</v>
      </c>
      <c r="D17" s="41">
        <v>19.999999999985871</v>
      </c>
      <c r="E17" s="40">
        <f>SUM(B17:D17)</f>
        <v>30.000000038008327</v>
      </c>
      <c r="F17" s="34" t="s">
        <v>45</v>
      </c>
      <c r="G17" s="38">
        <v>30</v>
      </c>
      <c r="H17" s="33"/>
    </row>
    <row r="18" spans="1:8">
      <c r="A18" s="39" t="s">
        <v>44</v>
      </c>
      <c r="B18" s="38">
        <f>SUM(B15:B17)</f>
        <v>31.999999778497461</v>
      </c>
      <c r="C18" s="38">
        <f>SUM(C15:C17)</f>
        <v>13.000000292867968</v>
      </c>
      <c r="D18" s="38">
        <f>SUM(D15:D17)</f>
        <v>19.999999999999996</v>
      </c>
    </row>
    <row r="19" spans="1:8">
      <c r="A19" s="34"/>
      <c r="B19" s="37" t="s">
        <v>43</v>
      </c>
      <c r="C19" s="37" t="s">
        <v>43</v>
      </c>
      <c r="D19" s="37" t="s">
        <v>43</v>
      </c>
      <c r="E19" s="33"/>
    </row>
    <row r="20" spans="1:8">
      <c r="A20" s="36" t="s">
        <v>42</v>
      </c>
      <c r="B20" s="35">
        <v>10</v>
      </c>
      <c r="C20" s="35">
        <v>13</v>
      </c>
      <c r="D20" s="35">
        <v>20</v>
      </c>
      <c r="E20" s="33"/>
    </row>
    <row r="21" spans="1:8">
      <c r="A21" s="34"/>
      <c r="B21" s="33"/>
      <c r="C21" s="33"/>
    </row>
    <row r="22" spans="1:8">
      <c r="A22" s="33"/>
      <c r="E22" s="33"/>
      <c r="F22" s="33"/>
      <c r="G22" s="33"/>
      <c r="H22" s="33"/>
    </row>
    <row r="25" spans="1:8">
      <c r="A25" s="33"/>
      <c r="B25" s="33"/>
      <c r="C25" s="33"/>
      <c r="D25" s="33"/>
      <c r="E25" s="33"/>
    </row>
    <row r="26" spans="1:8">
      <c r="A26" s="33"/>
      <c r="B26" s="33"/>
      <c r="C26" s="33"/>
      <c r="D26" s="33"/>
      <c r="E26" s="33"/>
    </row>
    <row r="27" spans="1:8">
      <c r="A27" s="33"/>
      <c r="B27" s="33"/>
      <c r="C27" s="33"/>
      <c r="D27" s="33"/>
      <c r="E27" s="33"/>
    </row>
    <row r="28" spans="1:8">
      <c r="A28" s="33"/>
      <c r="B28" s="33"/>
      <c r="C28" s="33"/>
      <c r="D28" s="33"/>
      <c r="E28" s="33"/>
    </row>
    <row r="29" spans="1:8">
      <c r="A29" s="33"/>
      <c r="B29" s="33"/>
      <c r="C29" s="33"/>
      <c r="D29" s="33"/>
      <c r="E29" s="33"/>
    </row>
  </sheetData>
  <printOptions headings="1" gridLinesSet="0"/>
  <pageMargins left="0.75" right="0.75" top="1" bottom="1" header="0.5" footer="0.5"/>
  <pageSetup scale="82" orientation="portrait" horizontalDpi="4294967292" verticalDpi="4294967292" r:id="rId1"/>
  <headerFooter alignWithMargins="0">
    <oddHeader>&amp;A</oddHeader>
    <oddFooter>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FF08-A424-4EB8-93CD-3A0A4A7136CC}">
  <dimension ref="A1"/>
  <sheetViews>
    <sheetView zoomScale="55" zoomScaleNormal="55" workbookViewId="0">
      <selection activeCell="B56" sqref="B56"/>
    </sheetView>
  </sheetViews>
  <sheetFormatPr defaultRowHeight="12.5"/>
  <cols>
    <col min="1" max="16384" width="9.23046875" style="59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584D-D16E-42B9-958F-712589EB83BE}">
  <sheetPr transitionEvaluation="1"/>
  <dimension ref="A1:K16"/>
  <sheetViews>
    <sheetView showGridLines="0" zoomScale="116" zoomScaleNormal="116" workbookViewId="0">
      <selection activeCell="G10" sqref="G10"/>
    </sheetView>
  </sheetViews>
  <sheetFormatPr defaultColWidth="10.921875" defaultRowHeight="15.5"/>
  <cols>
    <col min="1" max="1" width="13.4609375" style="2" customWidth="1"/>
    <col min="2" max="2" width="13.921875" style="2" customWidth="1"/>
    <col min="3" max="3" width="14" style="2" customWidth="1"/>
    <col min="4" max="4" width="13" style="2" customWidth="1"/>
    <col min="5" max="5" width="14.765625" style="2" customWidth="1"/>
    <col min="6" max="6" width="13.765625" style="2" customWidth="1"/>
    <col min="7" max="7" width="13.3828125" style="2" customWidth="1"/>
    <col min="8" max="8" width="13.61328125" style="2" customWidth="1"/>
    <col min="9" max="9" width="11" style="2" customWidth="1"/>
    <col min="10" max="10" width="10.07421875" style="2" customWidth="1"/>
    <col min="11" max="16384" width="10.921875" style="2"/>
  </cols>
  <sheetData>
    <row r="1" spans="1:11">
      <c r="A1" s="6"/>
      <c r="C1" s="1"/>
    </row>
    <row r="2" spans="1:11">
      <c r="A2" s="6"/>
      <c r="C2" s="1"/>
    </row>
    <row r="3" spans="1:11">
      <c r="A3" s="1"/>
      <c r="C3" s="1"/>
    </row>
    <row r="4" spans="1:11" ht="16" thickBot="1">
      <c r="C4" s="8" t="s">
        <v>41</v>
      </c>
      <c r="D4" s="8" t="s">
        <v>40</v>
      </c>
      <c r="E4" s="8" t="s">
        <v>39</v>
      </c>
      <c r="F4" s="8" t="s">
        <v>38</v>
      </c>
      <c r="G4" s="25"/>
      <c r="H4" s="10" t="s">
        <v>37</v>
      </c>
    </row>
    <row r="5" spans="1:11" ht="16" thickBot="1">
      <c r="A5" s="6" t="s">
        <v>36</v>
      </c>
      <c r="C5" s="31">
        <v>0</v>
      </c>
      <c r="D5" s="30">
        <v>734</v>
      </c>
      <c r="E5" s="30">
        <v>2</v>
      </c>
      <c r="F5" s="29">
        <v>3382</v>
      </c>
      <c r="G5" s="26"/>
      <c r="H5" s="28">
        <f>SUMPRODUCT(C5:F5,C6:F6)</f>
        <v>28088</v>
      </c>
      <c r="I5" s="22"/>
    </row>
    <row r="6" spans="1:11">
      <c r="A6" s="6" t="s">
        <v>35</v>
      </c>
      <c r="C6" s="27">
        <v>7</v>
      </c>
      <c r="D6" s="27">
        <v>6</v>
      </c>
      <c r="E6" s="27">
        <v>5</v>
      </c>
      <c r="F6" s="2">
        <v>7</v>
      </c>
      <c r="G6" s="26"/>
      <c r="I6" s="22"/>
    </row>
    <row r="7" spans="1:11">
      <c r="A7" s="10"/>
    </row>
    <row r="8" spans="1:11">
      <c r="A8" s="10"/>
      <c r="C8" s="6" t="s">
        <v>34</v>
      </c>
      <c r="D8" s="10"/>
      <c r="E8" s="10"/>
      <c r="F8" s="10"/>
      <c r="G8" s="10"/>
      <c r="H8" s="10"/>
      <c r="I8" s="10"/>
    </row>
    <row r="9" spans="1:11">
      <c r="A9" s="10"/>
      <c r="C9" s="8" t="s">
        <v>33</v>
      </c>
      <c r="D9" s="8" t="s">
        <v>19</v>
      </c>
      <c r="E9" s="8" t="s">
        <v>32</v>
      </c>
      <c r="F9" s="8" t="s">
        <v>31</v>
      </c>
      <c r="G9" s="8" t="s">
        <v>30</v>
      </c>
      <c r="H9" s="10"/>
      <c r="I9" s="8" t="s">
        <v>29</v>
      </c>
      <c r="J9" s="25"/>
    </row>
    <row r="10" spans="1:11">
      <c r="A10" s="6" t="s">
        <v>28</v>
      </c>
      <c r="C10" s="2">
        <v>400</v>
      </c>
      <c r="D10" s="2">
        <v>600</v>
      </c>
      <c r="E10" s="2">
        <v>400</v>
      </c>
      <c r="F10" s="2">
        <v>300</v>
      </c>
      <c r="G10" s="25">
        <f>SUMPRODUCT($C$5:$F$5,C10:F10)</f>
        <v>1455800</v>
      </c>
      <c r="H10" s="24" t="s">
        <v>5</v>
      </c>
      <c r="I10" s="25">
        <v>1500000</v>
      </c>
      <c r="J10" s="25"/>
      <c r="K10" s="24"/>
    </row>
    <row r="11" spans="1:11">
      <c r="A11" s="6" t="s">
        <v>27</v>
      </c>
      <c r="C11" s="2">
        <v>20</v>
      </c>
      <c r="D11" s="2">
        <v>10</v>
      </c>
      <c r="E11" s="2">
        <v>25</v>
      </c>
      <c r="F11" s="2">
        <v>18</v>
      </c>
      <c r="G11" s="25">
        <f>SUMPRODUCT($C$5:$F$5,C11:F11)</f>
        <v>68266</v>
      </c>
      <c r="H11" s="24" t="s">
        <v>5</v>
      </c>
      <c r="I11" s="2">
        <v>100000</v>
      </c>
      <c r="K11" s="24"/>
    </row>
    <row r="12" spans="1:11">
      <c r="A12" s="6" t="s">
        <v>26</v>
      </c>
      <c r="C12" s="2">
        <v>35</v>
      </c>
      <c r="D12" s="2">
        <v>32</v>
      </c>
      <c r="E12" s="2">
        <v>26</v>
      </c>
      <c r="F12" s="2">
        <v>30</v>
      </c>
      <c r="G12" s="25">
        <f>SUMPRODUCT($C$5:$F$5,C12:F12)</f>
        <v>125000</v>
      </c>
      <c r="H12" s="24" t="s">
        <v>5</v>
      </c>
      <c r="I12" s="2">
        <v>125000</v>
      </c>
      <c r="K12" s="24"/>
    </row>
    <row r="13" spans="1:11">
      <c r="A13" s="10" t="s">
        <v>25</v>
      </c>
      <c r="C13" s="2">
        <v>300</v>
      </c>
      <c r="D13" s="2">
        <v>200</v>
      </c>
      <c r="E13" s="2">
        <v>200</v>
      </c>
      <c r="F13" s="2">
        <v>400</v>
      </c>
      <c r="G13" s="25">
        <f>SUMPRODUCT($C$5:$F$5,C13:F13)</f>
        <v>1500000</v>
      </c>
      <c r="H13" s="24" t="s">
        <v>5</v>
      </c>
      <c r="I13" s="2">
        <v>1500000</v>
      </c>
      <c r="K13" s="24"/>
    </row>
    <row r="14" spans="1:11">
      <c r="H14" s="23"/>
    </row>
    <row r="16" spans="1:11">
      <c r="G16" s="22"/>
    </row>
  </sheetData>
  <printOptions headings="1" gridLinesSet="0"/>
  <pageMargins left="0" right="0" top="0" bottom="0" header="0.5" footer="0.5"/>
  <pageSetup orientation="portrait" horizontalDpi="4294967292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BE98-609E-4AF4-B4C5-969776EC4D11}">
  <dimension ref="B2:G11"/>
  <sheetViews>
    <sheetView tabSelected="1" workbookViewId="0">
      <selection activeCell="G16" sqref="G16"/>
    </sheetView>
  </sheetViews>
  <sheetFormatPr defaultRowHeight="14.5"/>
  <cols>
    <col min="1" max="1" width="9.23046875" style="17"/>
    <col min="2" max="2" width="15.3046875" style="17" bestFit="1" customWidth="1"/>
    <col min="3" max="5" width="9.23046875" style="17"/>
    <col min="6" max="6" width="8.69140625" style="17" bestFit="1" customWidth="1"/>
    <col min="7" max="7" width="13.61328125" style="17" bestFit="1" customWidth="1"/>
    <col min="8" max="16384" width="9.23046875" style="17"/>
  </cols>
  <sheetData>
    <row r="2" spans="2:7">
      <c r="B2" s="18"/>
      <c r="C2" s="18" t="s">
        <v>20</v>
      </c>
      <c r="D2" s="18" t="s">
        <v>19</v>
      </c>
    </row>
    <row r="3" spans="2:7">
      <c r="B3" s="18" t="s">
        <v>24</v>
      </c>
      <c r="C3" s="18">
        <v>5</v>
      </c>
      <c r="D3" s="18">
        <v>5.3</v>
      </c>
    </row>
    <row r="4" spans="2:7">
      <c r="B4" s="18" t="s">
        <v>23</v>
      </c>
      <c r="C4" s="21">
        <v>233</v>
      </c>
      <c r="D4" s="21">
        <v>400</v>
      </c>
      <c r="F4" s="18" t="s">
        <v>22</v>
      </c>
      <c r="G4" s="18">
        <f>SUMPRODUCT(C3:D3,C4:D4)</f>
        <v>3285</v>
      </c>
    </row>
    <row r="5" spans="2:7">
      <c r="B5" s="17" t="s">
        <v>17</v>
      </c>
      <c r="C5" s="17" t="s">
        <v>5</v>
      </c>
      <c r="D5" s="17" t="s">
        <v>5</v>
      </c>
    </row>
    <row r="6" spans="2:7">
      <c r="B6" s="17" t="s">
        <v>21</v>
      </c>
      <c r="C6" s="17">
        <v>250</v>
      </c>
      <c r="D6" s="17">
        <v>400</v>
      </c>
    </row>
    <row r="7" spans="2:7">
      <c r="B7" s="20" t="s">
        <v>17</v>
      </c>
    </row>
    <row r="8" spans="2:7">
      <c r="B8" s="18"/>
      <c r="C8" s="18" t="s">
        <v>20</v>
      </c>
      <c r="D8" s="18" t="s">
        <v>19</v>
      </c>
      <c r="E8" s="18" t="s">
        <v>18</v>
      </c>
      <c r="F8" s="19" t="s">
        <v>17</v>
      </c>
      <c r="G8" s="19" t="s">
        <v>16</v>
      </c>
    </row>
    <row r="9" spans="2:7">
      <c r="B9" s="18" t="s">
        <v>15</v>
      </c>
      <c r="C9" s="18">
        <v>0.1</v>
      </c>
      <c r="D9" s="18">
        <v>0.3</v>
      </c>
      <c r="E9" s="18">
        <f>SUMPRODUCT($C$4:$D$4,C9:D9)</f>
        <v>143.30000000000001</v>
      </c>
      <c r="F9" s="17" t="s">
        <v>5</v>
      </c>
      <c r="G9" s="17">
        <v>150</v>
      </c>
    </row>
    <row r="10" spans="2:7">
      <c r="B10" s="18" t="s">
        <v>14</v>
      </c>
      <c r="C10" s="18">
        <v>0.05</v>
      </c>
      <c r="D10" s="18">
        <v>0.1</v>
      </c>
      <c r="E10" s="18">
        <f>SUMPRODUCT($C$4:$D$4,C10:D10)</f>
        <v>51.65</v>
      </c>
      <c r="F10" s="17" t="s">
        <v>5</v>
      </c>
      <c r="G10" s="17">
        <v>130</v>
      </c>
    </row>
    <row r="11" spans="2:7">
      <c r="B11" s="18" t="s">
        <v>13</v>
      </c>
      <c r="C11" s="18">
        <v>0.03</v>
      </c>
      <c r="D11" s="18">
        <v>0.02</v>
      </c>
      <c r="E11" s="18">
        <f>SUMPRODUCT($C$4:$D$4,C11:D11)</f>
        <v>14.989999999999998</v>
      </c>
      <c r="F11" s="17" t="s">
        <v>5</v>
      </c>
      <c r="G11" s="17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EG1</vt:lpstr>
      <vt:lpstr>EG2A</vt:lpstr>
      <vt:lpstr>EG2B</vt:lpstr>
      <vt:lpstr>EG3</vt:lpstr>
      <vt:lpstr>EG4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Stuart (Data Scientist)</dc:creator>
  <cp:lastModifiedBy>Scott, Stuart (Data Scientist)</cp:lastModifiedBy>
  <cp:lastPrinted>1997-01-10T16:07:55Z</cp:lastPrinted>
  <dcterms:created xsi:type="dcterms:W3CDTF">1997-12-13T05:28:31Z</dcterms:created>
  <dcterms:modified xsi:type="dcterms:W3CDTF">2023-01-13T14:44:29Z</dcterms:modified>
</cp:coreProperties>
</file>