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adb.intra.admin.ch\SWISSTOPO$\Appl\DATA\PROD\lg\01_PRODUKTION\Datenmodell\34-Unterstuetzung_tech_Modellierung\DM-Geologie\work\dmGeology\doc\V3_1\"/>
    </mc:Choice>
  </mc:AlternateContent>
  <bookViews>
    <workbookView xWindow="120" yWindow="105" windowWidth="28680" windowHeight="13605"/>
  </bookViews>
  <sheets>
    <sheet name="Corrélation FR" sheetId="2" r:id="rId1"/>
    <sheet name="Korrellation DE" sheetId="1" r:id="rId2"/>
  </sheets>
  <definedNames>
    <definedName name="_xlnm._FilterDatabase" localSheetId="0" hidden="1">'Corrélation FR'!$G$1:$G$75</definedName>
    <definedName name="_xlnm._FilterDatabase" localSheetId="1" hidden="1">'Korrellation DE'!$D$1:$D$76</definedName>
    <definedName name="_xlnm.Print_Area" localSheetId="0">'Corrélation FR'!$A:$G</definedName>
    <definedName name="_xlnm.Print_Area" localSheetId="1">'Korrellation DE'!$A:$D</definedName>
  </definedNames>
  <calcPr calcId="162913"/>
</workbook>
</file>

<file path=xl/calcChain.xml><?xml version="1.0" encoding="utf-8"?>
<calcChain xmlns="http://schemas.openxmlformats.org/spreadsheetml/2006/main">
  <c r="G61" i="1" l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A2" i="1" l="1"/>
  <c r="A2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D64" i="1"/>
  <c r="D63" i="1"/>
  <c r="D62" i="1"/>
</calcChain>
</file>

<file path=xl/comments1.xml><?xml version="1.0" encoding="utf-8"?>
<comments xmlns="http://schemas.openxmlformats.org/spreadsheetml/2006/main">
  <authors>
    <author>Beutner Sabine, BVE-AGI-GBD</author>
  </authors>
  <commentList>
    <comment ref="G2" authorId="0" shapeId="0">
      <text>
        <r>
          <rPr>
            <sz val="9"/>
            <color indexed="81"/>
            <rFont val="Tahoma"/>
            <family val="2"/>
          </rPr>
          <t xml:space="preserve">
(Theme: 1 signe&amp; Classe: 3 signes&amp;"_")</t>
        </r>
      </text>
    </comment>
  </commentList>
</comments>
</file>

<file path=xl/comments2.xml><?xml version="1.0" encoding="utf-8"?>
<comments xmlns="http://schemas.openxmlformats.org/spreadsheetml/2006/main">
  <authors>
    <author>Beutner Sabine, BVE-AGI-GBD</author>
  </authors>
  <commentList>
    <comment ref="G2" authorId="0" shapeId="0">
      <text>
        <r>
          <rPr>
            <sz val="9"/>
            <color indexed="81"/>
            <rFont val="Tahoma"/>
            <family val="2"/>
          </rPr>
          <t xml:space="preserve">
(Thema: 1 Zeichen&amp; Klasse: 3 Zeichen&amp;"_")</t>
        </r>
      </text>
    </comment>
  </commentList>
</comments>
</file>

<file path=xl/sharedStrings.xml><?xml version="1.0" encoding="utf-8"?>
<sst xmlns="http://schemas.openxmlformats.org/spreadsheetml/2006/main" count="284" uniqueCount="113">
  <si>
    <t xml:space="preserve">Konzeptuelles Datenschema </t>
  </si>
  <si>
    <t>Logisches Datenschema</t>
  </si>
  <si>
    <t>Feature Class</t>
  </si>
  <si>
    <t>korrelliert</t>
  </si>
  <si>
    <r>
      <rPr>
        <b/>
        <u/>
        <sz val="11"/>
        <rFont val="Calibri"/>
        <family val="2"/>
      </rPr>
      <t>T</t>
    </r>
    <r>
      <rPr>
        <sz val="11"/>
        <rFont val="Calibri"/>
        <family val="2"/>
      </rPr>
      <t>hema</t>
    </r>
  </si>
  <si>
    <r>
      <rPr>
        <b/>
        <u/>
        <sz val="11"/>
        <rFont val="Calibri"/>
        <family val="2"/>
      </rPr>
      <t>Kla</t>
    </r>
    <r>
      <rPr>
        <sz val="11"/>
        <rFont val="Calibri"/>
        <family val="2"/>
      </rPr>
      <t>sse</t>
    </r>
  </si>
  <si>
    <t>"TKla_"</t>
  </si>
  <si>
    <t>Anthropogenic Features</t>
  </si>
  <si>
    <t>Archaeology_PT</t>
  </si>
  <si>
    <t>GC_POINT_OBJECTS</t>
  </si>
  <si>
    <t>Boreholes_PT</t>
  </si>
  <si>
    <t>Geomorphology</t>
  </si>
  <si>
    <t>Erosional_Structures_PT</t>
  </si>
  <si>
    <t>Glacial_Structures_PT</t>
  </si>
  <si>
    <t>Instability_Structures_PT</t>
  </si>
  <si>
    <t>Karstic_Structures_PT</t>
  </si>
  <si>
    <t>Hydrogeology</t>
  </si>
  <si>
    <t>Construction_PT</t>
  </si>
  <si>
    <t>Surface_Water_PT</t>
  </si>
  <si>
    <t>Local Additional Information</t>
  </si>
  <si>
    <t>Anomalies_PT</t>
  </si>
  <si>
    <t>Indication_of_Resources_PT</t>
  </si>
  <si>
    <t>Miscellaneous_PT</t>
  </si>
  <si>
    <t>Sedimentary_Structures_PT</t>
  </si>
  <si>
    <t>Type_Localities_PT</t>
  </si>
  <si>
    <t>Measurement Spatial Orientation</t>
  </si>
  <si>
    <t>Folds_PT</t>
  </si>
  <si>
    <t>Lineation_PT</t>
  </si>
  <si>
    <t>Planar_Structures_PT</t>
  </si>
  <si>
    <t>Parameter and Modelling</t>
  </si>
  <si>
    <t>Modelled_Water_Table_PT</t>
  </si>
  <si>
    <t>Slope_Bedrock_PT</t>
  </si>
  <si>
    <t>Rock Bodies</t>
  </si>
  <si>
    <t>Unconsolidated_Deposits_PT</t>
  </si>
  <si>
    <t>Tectonics</t>
  </si>
  <si>
    <t>Deformation_Structures_PT</t>
  </si>
  <si>
    <t>Fossils_PT</t>
  </si>
  <si>
    <t>GC_FOSSILS</t>
  </si>
  <si>
    <t>Exploitation_Geomaterials_PT</t>
  </si>
  <si>
    <t>GC_EXPLOIT_GEOMAT_PT</t>
  </si>
  <si>
    <t>Archaeology_L</t>
  </si>
  <si>
    <t>GC_LINEAR_OBJECTS</t>
  </si>
  <si>
    <t>Exploitation_Geomaterials_L</t>
  </si>
  <si>
    <t>Alluvial_and_Lacustrine_Structures_L</t>
  </si>
  <si>
    <t>Erosional_Structures_L</t>
  </si>
  <si>
    <t>Glacial_and_Periglacial_Structures_L</t>
  </si>
  <si>
    <t>Instability_Structures_L</t>
  </si>
  <si>
    <t>Construction_L</t>
  </si>
  <si>
    <t>Palaeohydrology_L</t>
  </si>
  <si>
    <t>Subsurface_Water_L</t>
  </si>
  <si>
    <t>Surface_Water_L</t>
  </si>
  <si>
    <t>Geological_Outlines_L</t>
  </si>
  <si>
    <t>Mineralised_Zone_L</t>
  </si>
  <si>
    <t>Prominet_Lithological_Features_L</t>
  </si>
  <si>
    <t>Contour_Lines_Bedrock_L</t>
  </si>
  <si>
    <t>Contour_Lines_Hydro_L</t>
  </si>
  <si>
    <t>Deformation_Structures_L</t>
  </si>
  <si>
    <t>Tectonic_Boundaries_L</t>
  </si>
  <si>
    <t>Exploitation_Geomaterials_PLG</t>
  </si>
  <si>
    <t>GC_EXPLOIT_GEOMAT_PLG</t>
  </si>
  <si>
    <t>Archaeology_PLG</t>
  </si>
  <si>
    <t>GC_SURFACES</t>
  </si>
  <si>
    <t>Artificial_Surface_Modifications_PLG</t>
  </si>
  <si>
    <t>Glacial_Structures_PLG</t>
  </si>
  <si>
    <t>Instabilities_within_Bedrock_PLG</t>
  </si>
  <si>
    <t>Instabilities_within_Unconsolidated_Deposits_PLG</t>
  </si>
  <si>
    <t>Karstic_Struktures_PLG</t>
  </si>
  <si>
    <t>Surface_Water_PLG</t>
  </si>
  <si>
    <t>Deformation_Structures_PLG</t>
  </si>
  <si>
    <t>Unconsolidated_Deposits_PLG</t>
  </si>
  <si>
    <t>GC_UNCO_DEPOSITS</t>
  </si>
  <si>
    <t>Bedrock_PLG</t>
  </si>
  <si>
    <t>GC_BEDROCK</t>
  </si>
  <si>
    <t>Modèle de données conceptuel</t>
  </si>
  <si>
    <t>Modèle de données logique</t>
  </si>
  <si>
    <r>
      <rPr>
        <b/>
        <u/>
        <sz val="11"/>
        <rFont val="Calibri"/>
        <family val="2"/>
      </rPr>
      <t>T</t>
    </r>
    <r>
      <rPr>
        <sz val="11"/>
        <rFont val="Calibri"/>
        <family val="2"/>
      </rPr>
      <t>heme</t>
    </r>
  </si>
  <si>
    <r>
      <rPr>
        <b/>
        <u/>
        <sz val="11"/>
        <rFont val="Calibri"/>
        <family val="2"/>
      </rPr>
      <t>Cla</t>
    </r>
    <r>
      <rPr>
        <sz val="11"/>
        <rFont val="Calibri"/>
        <family val="2"/>
      </rPr>
      <t>sse</t>
    </r>
  </si>
  <si>
    <t>Préfix</t>
  </si>
  <si>
    <t>des attributs</t>
  </si>
  <si>
    <t>prefix</t>
  </si>
  <si>
    <t>Feature Classe</t>
  </si>
  <si>
    <t>Type</t>
  </si>
  <si>
    <t>Beschreibung</t>
  </si>
  <si>
    <t>Description</t>
  </si>
  <si>
    <t>Layerfiles</t>
  </si>
  <si>
    <t>Point_Objects_Orient.lyr / Point_Objects_NoOrient.lyr</t>
  </si>
  <si>
    <t>Information ponctuelles orientées (p.ex. orientation des couches) / Informations ponctuelles sans orientation (p.ex. sources)</t>
  </si>
  <si>
    <t>Fossils.lyr</t>
  </si>
  <si>
    <t>Gisements de fossile</t>
  </si>
  <si>
    <t>Exploit_Geomat_pt.lyr</t>
  </si>
  <si>
    <t>Informations ponctuelles liées aux exploitations</t>
  </si>
  <si>
    <t>Linear_Objects_Tecto.lyr / Linear_Objects_without_Tecto.lyr</t>
  </si>
  <si>
    <t xml:space="preserve">Informations de type linéaire sur le thème de la tectonique / Informations de type linéaire (p.ex. vallum morainique) </t>
  </si>
  <si>
    <t>Exploit_Geomat_plg.lyr</t>
  </si>
  <si>
    <t>Exploitations (représentées comme surfaces)</t>
  </si>
  <si>
    <t>Surfaces.lyr</t>
  </si>
  <si>
    <t>Information surfacique (p.ex. lacs)</t>
  </si>
  <si>
    <t>Unco_Deposit_Chrono.lyr / Unco_Deposit_Litho.lyr</t>
  </si>
  <si>
    <t>Dépôts quaternaires liés aux glaciers, combinés en fonction de l'âge et de la lithologie / Dépôts quaternaires récents dont l'âge n'est pas représenté, car post-glacial</t>
  </si>
  <si>
    <t>Bedrock.lyr</t>
  </si>
  <si>
    <t>Roche en place</t>
  </si>
  <si>
    <t>(visibles dans le projet ArcMap .mxd)</t>
  </si>
  <si>
    <t>(nur im ArcMap-Projekt .mxd verfügbar)</t>
  </si>
  <si>
    <t>orientierte punktuelle Informationen (z.B Orientierung der Schichten) / punktuelle Informationen, ohne Orientierung (z.B Quelle)</t>
  </si>
  <si>
    <t>Fossilfundstellen</t>
  </si>
  <si>
    <t>punktuelle Angaben zu Abbaustellen</t>
  </si>
  <si>
    <t xml:space="preserve">lineare Informationen im Thema Tektonik / lineare Informationen (z.B. Moränenwall) </t>
  </si>
  <si>
    <t>Abbaustellen (als Flächen dargestellt)</t>
  </si>
  <si>
    <t>Flächeninformation (z.B Seen)</t>
  </si>
  <si>
    <t>gletscherbedingte Quartärablagerungen mit Alters- und Lithologieangaben kombiniert / rezente Quartärablagerungen deren Alter nicht dargestellt ist, weil post-glazial</t>
  </si>
  <si>
    <t>Festgestein</t>
  </si>
  <si>
    <t>"TCla_"</t>
  </si>
  <si>
    <t>Instabilities_PLG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</si>
</sst>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b/>
      <u/>
      <sz val="11"/>
      <name val="Calibri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9"/>
      <color indexed="81"/>
      <name val="Tahoma"/>
      <family val="2"/>
    </font>
    <font>
      <u/>
      <sz val="11"/>
      <color theme="10"/>
      <name val="Calibri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4" fillId="0" borderId="0"/>
    <xf numFmtId="0" fontId="7" fillId="0" borderId="0" applyNumberFormat="0" applyFill="0" applyBorder="0" applyAlignment="0" applyProtection="0"/>
  </cellStyleXfs>
  <cellXfs count="72">
    <xf numFmtId="0" fontId="0" fillId="0" borderId="0" xfId="0"/>
    <xf numFmtId="0" fontId="0" fillId="0" borderId="0" xfId="0" applyAlignment="1">
      <alignment vertical="top"/>
    </xf>
    <xf numFmtId="0" fontId="1" fillId="2" borderId="5" xfId="0" applyFont="1" applyFill="1" applyBorder="1" applyAlignment="1">
      <alignment vertical="top"/>
    </xf>
    <xf numFmtId="0" fontId="0" fillId="0" borderId="5" xfId="0" applyBorder="1" applyAlignment="1">
      <alignment vertical="top"/>
    </xf>
    <xf numFmtId="0" fontId="1" fillId="2" borderId="5" xfId="0" applyFont="1" applyFill="1" applyBorder="1" applyAlignment="1">
      <alignment horizontal="left" vertical="top"/>
    </xf>
    <xf numFmtId="0" fontId="1" fillId="0" borderId="7" xfId="0" applyFont="1" applyFill="1" applyBorder="1" applyAlignment="1">
      <alignment horizontal="center" vertical="center"/>
    </xf>
    <xf numFmtId="0" fontId="0" fillId="2" borderId="5" xfId="0" applyFont="1" applyFill="1" applyBorder="1" applyAlignment="1">
      <alignment vertical="top"/>
    </xf>
    <xf numFmtId="0" fontId="0" fillId="0" borderId="0" xfId="0" applyFill="1" applyAlignment="1">
      <alignment vertical="top"/>
    </xf>
    <xf numFmtId="0" fontId="8" fillId="0" borderId="8" xfId="0" applyFont="1" applyBorder="1" applyAlignment="1">
      <alignment vertical="center"/>
    </xf>
    <xf numFmtId="0" fontId="8" fillId="0" borderId="8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center" wrapText="1"/>
    </xf>
    <xf numFmtId="0" fontId="0" fillId="0" borderId="6" xfId="0" applyBorder="1" applyAlignment="1">
      <alignment vertical="top"/>
    </xf>
    <xf numFmtId="0" fontId="1" fillId="0" borderId="8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vertical="center"/>
    </xf>
    <xf numFmtId="0" fontId="5" fillId="0" borderId="8" xfId="1" applyFont="1" applyFill="1" applyBorder="1" applyAlignment="1" applyProtection="1">
      <alignment vertical="center" wrapText="1"/>
    </xf>
    <xf numFmtId="0" fontId="0" fillId="0" borderId="8" xfId="0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7" xfId="0" applyFill="1" applyBorder="1" applyAlignment="1">
      <alignment vertical="center"/>
    </xf>
    <xf numFmtId="0" fontId="0" fillId="0" borderId="7" xfId="0" applyFill="1" applyBorder="1" applyAlignment="1">
      <alignment horizontal="center" vertical="center"/>
    </xf>
    <xf numFmtId="0" fontId="1" fillId="0" borderId="7" xfId="0" applyFont="1" applyFill="1" applyBorder="1" applyAlignment="1">
      <alignment vertical="center"/>
    </xf>
    <xf numFmtId="0" fontId="1" fillId="0" borderId="8" xfId="0" applyFont="1" applyFill="1" applyBorder="1" applyAlignment="1">
      <alignment vertical="center" wrapText="1"/>
    </xf>
    <xf numFmtId="0" fontId="0" fillId="0" borderId="0" xfId="0" applyAlignment="1">
      <alignment horizontal="center" vertical="top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top" wrapText="1"/>
    </xf>
    <xf numFmtId="0" fontId="0" fillId="0" borderId="0" xfId="0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top"/>
    </xf>
    <xf numFmtId="0" fontId="0" fillId="0" borderId="6" xfId="0" applyBorder="1" applyAlignment="1">
      <alignment horizontal="center" vertical="top"/>
    </xf>
    <xf numFmtId="0" fontId="0" fillId="0" borderId="0" xfId="0" applyFill="1" applyAlignment="1">
      <alignment horizontal="center" vertical="top"/>
    </xf>
    <xf numFmtId="0" fontId="2" fillId="3" borderId="1" xfId="0" applyFont="1" applyFill="1" applyBorder="1" applyAlignment="1">
      <alignment vertical="top"/>
    </xf>
    <xf numFmtId="0" fontId="7" fillId="3" borderId="3" xfId="2" applyFill="1" applyBorder="1" applyAlignment="1">
      <alignment vertical="top"/>
    </xf>
    <xf numFmtId="0" fontId="0" fillId="3" borderId="2" xfId="0" applyFill="1" applyBorder="1" applyAlignment="1">
      <alignment vertical="top"/>
    </xf>
    <xf numFmtId="0" fontId="0" fillId="3" borderId="4" xfId="0" applyFill="1" applyBorder="1" applyAlignment="1">
      <alignment vertical="top"/>
    </xf>
    <xf numFmtId="0" fontId="9" fillId="4" borderId="0" xfId="0" applyFont="1" applyFill="1" applyBorder="1" applyAlignment="1">
      <alignment horizontal="center" vertical="center"/>
    </xf>
    <xf numFmtId="0" fontId="9" fillId="4" borderId="0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top"/>
    </xf>
    <xf numFmtId="0" fontId="1" fillId="4" borderId="4" xfId="0" applyFont="1" applyFill="1" applyBorder="1" applyAlignment="1">
      <alignment horizontal="center" vertical="top" wrapText="1"/>
    </xf>
    <xf numFmtId="0" fontId="2" fillId="5" borderId="2" xfId="0" applyFont="1" applyFill="1" applyBorder="1" applyAlignment="1">
      <alignment horizontal="center" vertical="top"/>
    </xf>
    <xf numFmtId="0" fontId="9" fillId="5" borderId="0" xfId="0" applyFont="1" applyFill="1" applyBorder="1" applyAlignment="1">
      <alignment horizontal="center" vertical="center"/>
    </xf>
    <xf numFmtId="0" fontId="9" fillId="5" borderId="0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top"/>
    </xf>
    <xf numFmtId="0" fontId="0" fillId="5" borderId="4" xfId="0" applyFont="1" applyFill="1" applyBorder="1" applyAlignment="1">
      <alignment vertical="top"/>
    </xf>
    <xf numFmtId="0" fontId="2" fillId="5" borderId="2" xfId="0" applyFont="1" applyFill="1" applyBorder="1" applyAlignment="1">
      <alignment vertical="top"/>
    </xf>
    <xf numFmtId="0" fontId="0" fillId="5" borderId="4" xfId="0" applyFont="1" applyFill="1" applyBorder="1" applyAlignment="1">
      <alignment horizontal="center" vertical="top" wrapText="1"/>
    </xf>
    <xf numFmtId="0" fontId="4" fillId="0" borderId="8" xfId="0" applyFont="1" applyBorder="1" applyAlignment="1">
      <alignment horizontal="center" vertical="center"/>
    </xf>
    <xf numFmtId="0" fontId="2" fillId="4" borderId="2" xfId="0" applyFont="1" applyFill="1" applyBorder="1" applyAlignment="1">
      <alignment vertical="top"/>
    </xf>
    <xf numFmtId="0" fontId="1" fillId="4" borderId="4" xfId="0" applyFont="1" applyFill="1" applyBorder="1" applyAlignment="1">
      <alignment vertical="top"/>
    </xf>
    <xf numFmtId="0" fontId="0" fillId="4" borderId="4" xfId="0" applyFont="1" applyFill="1" applyBorder="1" applyAlignment="1">
      <alignment horizontal="center" vertical="top" wrapText="1"/>
    </xf>
    <xf numFmtId="0" fontId="2" fillId="4" borderId="4" xfId="0" applyFont="1" applyFill="1" applyBorder="1" applyAlignment="1">
      <alignment vertical="top"/>
    </xf>
    <xf numFmtId="0" fontId="4" fillId="0" borderId="8" xfId="0" applyFont="1" applyFill="1" applyBorder="1" applyAlignment="1">
      <alignment horizontal="center" wrapText="1"/>
    </xf>
    <xf numFmtId="0" fontId="0" fillId="2" borderId="5" xfId="0" applyFont="1" applyFill="1" applyBorder="1" applyAlignment="1">
      <alignment horizontal="left" vertical="top"/>
    </xf>
    <xf numFmtId="0" fontId="0" fillId="0" borderId="8" xfId="0" applyFont="1" applyFill="1" applyBorder="1" applyAlignment="1">
      <alignment vertical="center"/>
    </xf>
    <xf numFmtId="0" fontId="0" fillId="0" borderId="8" xfId="0" applyFont="1" applyFill="1" applyBorder="1" applyAlignment="1">
      <alignment vertical="center" wrapText="1"/>
    </xf>
    <xf numFmtId="0" fontId="4" fillId="0" borderId="8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 vertical="center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</cellXfs>
  <cellStyles count="3">
    <cellStyle name="Link" xfId="2" builtinId="8"/>
    <cellStyle name="Standard" xfId="0" builtinId="0"/>
    <cellStyle name="Standard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G63"/>
  <sheetViews>
    <sheetView tabSelected="1" topLeftCell="A21" zoomScale="86" zoomScaleNormal="100" workbookViewId="0">
      <selection activeCell="E30" sqref="E30:E46"/>
    </sheetView>
  </sheetViews>
  <sheetFormatPr baseColWidth="10" defaultColWidth="26.140625" defaultRowHeight="15" x14ac:dyDescent="0.25"/>
  <cols>
    <col min="1" max="1" width="31.42578125" style="1" customWidth="1"/>
    <col min="2" max="2" width="47" style="1" bestFit="1" customWidth="1"/>
    <col min="3" max="3" width="26.42578125" style="23" bestFit="1" customWidth="1"/>
    <col min="4" max="4" width="13.85546875" style="23" bestFit="1" customWidth="1"/>
    <col min="5" max="5" width="35" style="25" customWidth="1"/>
    <col min="6" max="6" width="26.140625" style="23"/>
    <col min="7" max="7" width="13.28515625" style="1" customWidth="1"/>
    <col min="8" max="16384" width="26.140625" style="1"/>
  </cols>
  <sheetData>
    <row r="1" spans="1:7" x14ac:dyDescent="0.25">
      <c r="A1" s="31" t="s">
        <v>73</v>
      </c>
      <c r="B1" s="33"/>
      <c r="C1" s="39" t="s">
        <v>74</v>
      </c>
      <c r="D1" s="40" t="s">
        <v>81</v>
      </c>
      <c r="E1" s="41" t="s">
        <v>84</v>
      </c>
      <c r="F1" s="41" t="s">
        <v>83</v>
      </c>
      <c r="G1" s="44" t="s">
        <v>77</v>
      </c>
    </row>
    <row r="2" spans="1:7" x14ac:dyDescent="0.25">
      <c r="A2" s="32" t="str">
        <f>HYPERLINK("https://www.geologieportal.ch/fr/connaissance/consulter/modeles-de-donnees/modele-de-donnees-geologiques.html","(dokumentiert in Geologie DM_V3.0_DE.pdf)")</f>
        <v>(dokumentiert in Geologie DM_V3.0_DE.pdf)</v>
      </c>
      <c r="B2" s="34"/>
      <c r="C2" s="42"/>
      <c r="D2" s="42"/>
      <c r="E2" s="45" t="s">
        <v>101</v>
      </c>
      <c r="F2" s="42"/>
      <c r="G2" s="43" t="s">
        <v>78</v>
      </c>
    </row>
    <row r="3" spans="1:7" x14ac:dyDescent="0.25">
      <c r="A3" s="6" t="s">
        <v>75</v>
      </c>
      <c r="B3" s="6" t="s">
        <v>76</v>
      </c>
      <c r="C3" s="28"/>
      <c r="G3" s="52" t="s">
        <v>111</v>
      </c>
    </row>
    <row r="4" spans="1:7" x14ac:dyDescent="0.25">
      <c r="A4" s="13"/>
      <c r="B4" s="13"/>
      <c r="C4" s="29"/>
      <c r="G4" s="13"/>
    </row>
    <row r="5" spans="1:7" s="18" customFormat="1" x14ac:dyDescent="0.25">
      <c r="A5" s="15" t="s">
        <v>7</v>
      </c>
      <c r="B5" s="16" t="s">
        <v>8</v>
      </c>
      <c r="C5" s="59" t="s">
        <v>9</v>
      </c>
      <c r="D5" s="61" t="s">
        <v>2</v>
      </c>
      <c r="E5" s="62" t="s">
        <v>85</v>
      </c>
      <c r="F5" s="55" t="s">
        <v>86</v>
      </c>
      <c r="G5" s="17" t="str">
        <f t="shared" ref="G5:G24" si="0">+IF(ISBLANK(A5),"",LEFT(A5,1)&amp;LEFT(B5,3)&amp;"_")</f>
        <v>AArc_</v>
      </c>
    </row>
    <row r="6" spans="1:7" s="18" customFormat="1" x14ac:dyDescent="0.25">
      <c r="A6" s="17" t="s">
        <v>7</v>
      </c>
      <c r="B6" s="53" t="s">
        <v>10</v>
      </c>
      <c r="C6" s="59"/>
      <c r="D6" s="61"/>
      <c r="E6" s="62"/>
      <c r="F6" s="55"/>
      <c r="G6" s="17" t="str">
        <f t="shared" si="0"/>
        <v>ABor_</v>
      </c>
    </row>
    <row r="7" spans="1:7" s="18" customFormat="1" x14ac:dyDescent="0.25">
      <c r="A7" s="15" t="s">
        <v>11</v>
      </c>
      <c r="B7" s="16" t="s">
        <v>12</v>
      </c>
      <c r="C7" s="59"/>
      <c r="D7" s="61"/>
      <c r="E7" s="62"/>
      <c r="F7" s="55"/>
      <c r="G7" s="17" t="str">
        <f t="shared" si="0"/>
        <v>GEro_</v>
      </c>
    </row>
    <row r="8" spans="1:7" s="18" customFormat="1" x14ac:dyDescent="0.25">
      <c r="A8" s="15" t="s">
        <v>11</v>
      </c>
      <c r="B8" s="16" t="s">
        <v>13</v>
      </c>
      <c r="C8" s="59"/>
      <c r="D8" s="61"/>
      <c r="E8" s="62"/>
      <c r="F8" s="55"/>
      <c r="G8" s="17" t="str">
        <f t="shared" si="0"/>
        <v>GGla_</v>
      </c>
    </row>
    <row r="9" spans="1:7" s="18" customFormat="1" x14ac:dyDescent="0.25">
      <c r="A9" s="15" t="s">
        <v>11</v>
      </c>
      <c r="B9" s="15" t="s">
        <v>14</v>
      </c>
      <c r="C9" s="59"/>
      <c r="D9" s="61"/>
      <c r="E9" s="62"/>
      <c r="F9" s="55"/>
      <c r="G9" s="17" t="str">
        <f t="shared" si="0"/>
        <v>GIns_</v>
      </c>
    </row>
    <row r="10" spans="1:7" s="18" customFormat="1" x14ac:dyDescent="0.25">
      <c r="A10" s="15" t="s">
        <v>11</v>
      </c>
      <c r="B10" s="16" t="s">
        <v>15</v>
      </c>
      <c r="C10" s="59"/>
      <c r="D10" s="61"/>
      <c r="E10" s="62"/>
      <c r="F10" s="55"/>
      <c r="G10" s="17" t="str">
        <f t="shared" si="0"/>
        <v>GKar_</v>
      </c>
    </row>
    <row r="11" spans="1:7" s="18" customFormat="1" x14ac:dyDescent="0.25">
      <c r="A11" s="17" t="s">
        <v>16</v>
      </c>
      <c r="B11" s="15" t="s">
        <v>17</v>
      </c>
      <c r="C11" s="59"/>
      <c r="D11" s="61"/>
      <c r="E11" s="62"/>
      <c r="F11" s="55"/>
      <c r="G11" s="17" t="str">
        <f t="shared" si="0"/>
        <v>HCon_</v>
      </c>
    </row>
    <row r="12" spans="1:7" s="18" customFormat="1" x14ac:dyDescent="0.25">
      <c r="A12" s="17" t="s">
        <v>16</v>
      </c>
      <c r="B12" s="53" t="s">
        <v>18</v>
      </c>
      <c r="C12" s="59"/>
      <c r="D12" s="61"/>
      <c r="E12" s="62"/>
      <c r="F12" s="55"/>
      <c r="G12" s="17" t="str">
        <f t="shared" si="0"/>
        <v>HSur_</v>
      </c>
    </row>
    <row r="13" spans="1:7" s="18" customFormat="1" x14ac:dyDescent="0.25">
      <c r="A13" s="15" t="s">
        <v>19</v>
      </c>
      <c r="B13" s="15" t="s">
        <v>20</v>
      </c>
      <c r="C13" s="59"/>
      <c r="D13" s="61"/>
      <c r="E13" s="62"/>
      <c r="F13" s="55"/>
      <c r="G13" s="17" t="str">
        <f t="shared" si="0"/>
        <v>LAno_</v>
      </c>
    </row>
    <row r="14" spans="1:7" s="18" customFormat="1" x14ac:dyDescent="0.25">
      <c r="A14" s="15" t="s">
        <v>19</v>
      </c>
      <c r="B14" s="16" t="s">
        <v>21</v>
      </c>
      <c r="C14" s="59"/>
      <c r="D14" s="61"/>
      <c r="E14" s="62"/>
      <c r="F14" s="55"/>
      <c r="G14" s="17" t="str">
        <f t="shared" si="0"/>
        <v>LInd_</v>
      </c>
    </row>
    <row r="15" spans="1:7" s="18" customFormat="1" x14ac:dyDescent="0.25">
      <c r="A15" s="15" t="s">
        <v>19</v>
      </c>
      <c r="B15" s="16" t="s">
        <v>22</v>
      </c>
      <c r="C15" s="59"/>
      <c r="D15" s="61"/>
      <c r="E15" s="62"/>
      <c r="F15" s="55"/>
      <c r="G15" s="17" t="str">
        <f t="shared" si="0"/>
        <v>LMis_</v>
      </c>
    </row>
    <row r="16" spans="1:7" s="18" customFormat="1" x14ac:dyDescent="0.25">
      <c r="A16" s="15" t="s">
        <v>19</v>
      </c>
      <c r="B16" s="16" t="s">
        <v>23</v>
      </c>
      <c r="C16" s="59"/>
      <c r="D16" s="61"/>
      <c r="E16" s="62"/>
      <c r="F16" s="55"/>
      <c r="G16" s="17" t="str">
        <f t="shared" si="0"/>
        <v>LSed_</v>
      </c>
    </row>
    <row r="17" spans="1:7" s="18" customFormat="1" x14ac:dyDescent="0.25">
      <c r="A17" s="15" t="s">
        <v>19</v>
      </c>
      <c r="B17" s="16" t="s">
        <v>24</v>
      </c>
      <c r="C17" s="59"/>
      <c r="D17" s="61"/>
      <c r="E17" s="62"/>
      <c r="F17" s="55"/>
      <c r="G17" s="17" t="str">
        <f t="shared" si="0"/>
        <v>LTyp_</v>
      </c>
    </row>
    <row r="18" spans="1:7" s="18" customFormat="1" x14ac:dyDescent="0.25">
      <c r="A18" s="15" t="s">
        <v>25</v>
      </c>
      <c r="B18" s="16" t="s">
        <v>26</v>
      </c>
      <c r="C18" s="59"/>
      <c r="D18" s="61"/>
      <c r="E18" s="62"/>
      <c r="F18" s="55"/>
      <c r="G18" s="17" t="str">
        <f t="shared" si="0"/>
        <v>MFol_</v>
      </c>
    </row>
    <row r="19" spans="1:7" s="18" customFormat="1" x14ac:dyDescent="0.25">
      <c r="A19" s="15" t="s">
        <v>25</v>
      </c>
      <c r="B19" s="16" t="s">
        <v>27</v>
      </c>
      <c r="C19" s="59"/>
      <c r="D19" s="61"/>
      <c r="E19" s="62"/>
      <c r="F19" s="55"/>
      <c r="G19" s="17" t="str">
        <f t="shared" si="0"/>
        <v>MLin_</v>
      </c>
    </row>
    <row r="20" spans="1:7" s="18" customFormat="1" x14ac:dyDescent="0.25">
      <c r="A20" s="15" t="s">
        <v>25</v>
      </c>
      <c r="B20" s="15" t="s">
        <v>28</v>
      </c>
      <c r="C20" s="59"/>
      <c r="D20" s="61"/>
      <c r="E20" s="62"/>
      <c r="F20" s="55"/>
      <c r="G20" s="17" t="str">
        <f t="shared" si="0"/>
        <v>MPla_</v>
      </c>
    </row>
    <row r="21" spans="1:7" s="18" customFormat="1" x14ac:dyDescent="0.25">
      <c r="A21" s="17" t="s">
        <v>29</v>
      </c>
      <c r="B21" s="16" t="s">
        <v>30</v>
      </c>
      <c r="C21" s="59"/>
      <c r="D21" s="61"/>
      <c r="E21" s="62"/>
      <c r="F21" s="55"/>
      <c r="G21" s="17" t="str">
        <f t="shared" si="0"/>
        <v>PMod_</v>
      </c>
    </row>
    <row r="22" spans="1:7" s="18" customFormat="1" x14ac:dyDescent="0.25">
      <c r="A22" s="17" t="s">
        <v>29</v>
      </c>
      <c r="B22" s="16" t="s">
        <v>31</v>
      </c>
      <c r="C22" s="59"/>
      <c r="D22" s="61"/>
      <c r="E22" s="62"/>
      <c r="F22" s="55"/>
      <c r="G22" s="17" t="str">
        <f t="shared" si="0"/>
        <v>PSlo_</v>
      </c>
    </row>
    <row r="23" spans="1:7" s="18" customFormat="1" x14ac:dyDescent="0.25">
      <c r="A23" s="15" t="s">
        <v>32</v>
      </c>
      <c r="B23" s="16" t="s">
        <v>33</v>
      </c>
      <c r="C23" s="59"/>
      <c r="D23" s="61"/>
      <c r="E23" s="62"/>
      <c r="F23" s="55"/>
      <c r="G23" s="17" t="str">
        <f t="shared" si="0"/>
        <v>RUnc_</v>
      </c>
    </row>
    <row r="24" spans="1:7" s="18" customFormat="1" x14ac:dyDescent="0.25">
      <c r="A24" s="15" t="s">
        <v>34</v>
      </c>
      <c r="B24" s="16" t="s">
        <v>35</v>
      </c>
      <c r="C24" s="59"/>
      <c r="D24" s="61"/>
      <c r="E24" s="62"/>
      <c r="F24" s="55"/>
      <c r="G24" s="17" t="str">
        <f t="shared" si="0"/>
        <v>TDef_</v>
      </c>
    </row>
    <row r="25" spans="1:7" s="18" customFormat="1" x14ac:dyDescent="0.25">
      <c r="A25" s="19"/>
      <c r="B25" s="19"/>
      <c r="C25" s="20"/>
      <c r="D25" s="24"/>
      <c r="E25" s="26"/>
      <c r="F25" s="24"/>
      <c r="G25" s="19" t="str">
        <f t="shared" ref="G25:G63" si="1">+IF(ISBLANK(A25),"",LEFT(A25,1)&amp;LEFT(B25,3)&amp;"_")</f>
        <v/>
      </c>
    </row>
    <row r="26" spans="1:7" s="18" customFormat="1" x14ac:dyDescent="0.25">
      <c r="A26" s="15" t="s">
        <v>19</v>
      </c>
      <c r="B26" s="15" t="s">
        <v>36</v>
      </c>
      <c r="C26" s="14" t="s">
        <v>37</v>
      </c>
      <c r="D26" s="9" t="s">
        <v>2</v>
      </c>
      <c r="E26" s="27" t="s">
        <v>87</v>
      </c>
      <c r="F26" s="11" t="s">
        <v>88</v>
      </c>
      <c r="G26" s="17" t="str">
        <f t="shared" si="1"/>
        <v>LFos_</v>
      </c>
    </row>
    <row r="27" spans="1:7" s="18" customFormat="1" x14ac:dyDescent="0.25">
      <c r="A27" s="19"/>
      <c r="B27" s="21"/>
      <c r="C27" s="5"/>
      <c r="D27" s="24"/>
      <c r="E27" s="26"/>
      <c r="F27" s="24"/>
      <c r="G27" s="19" t="str">
        <f t="shared" si="1"/>
        <v/>
      </c>
    </row>
    <row r="28" spans="1:7" s="18" customFormat="1" ht="30" x14ac:dyDescent="0.25">
      <c r="A28" s="17" t="s">
        <v>7</v>
      </c>
      <c r="B28" s="15" t="s">
        <v>38</v>
      </c>
      <c r="C28" s="14" t="s">
        <v>39</v>
      </c>
      <c r="D28" s="10" t="s">
        <v>2</v>
      </c>
      <c r="E28" s="27" t="s">
        <v>89</v>
      </c>
      <c r="F28" s="11" t="s">
        <v>90</v>
      </c>
      <c r="G28" s="17" t="str">
        <f t="shared" si="1"/>
        <v>AExp_</v>
      </c>
    </row>
    <row r="29" spans="1:7" s="18" customFormat="1" x14ac:dyDescent="0.25">
      <c r="A29" s="19"/>
      <c r="B29" s="21"/>
      <c r="C29" s="5"/>
      <c r="D29" s="24"/>
      <c r="E29" s="26"/>
      <c r="F29" s="24"/>
      <c r="G29" s="19" t="str">
        <f t="shared" si="1"/>
        <v/>
      </c>
    </row>
    <row r="30" spans="1:7" s="18" customFormat="1" ht="15" customHeight="1" x14ac:dyDescent="0.25">
      <c r="A30" s="17" t="s">
        <v>7</v>
      </c>
      <c r="B30" s="15" t="s">
        <v>40</v>
      </c>
      <c r="C30" s="63" t="s">
        <v>41</v>
      </c>
      <c r="D30" s="66" t="s">
        <v>2</v>
      </c>
      <c r="E30" s="69" t="s">
        <v>91</v>
      </c>
      <c r="F30" s="56" t="s">
        <v>92</v>
      </c>
      <c r="G30" s="17" t="str">
        <f t="shared" ref="G30:G46" si="2">+IF(ISBLANK(A30),"",LEFT(A30,1)&amp;LEFT(B30,3)&amp;"_")</f>
        <v>AArc_</v>
      </c>
    </row>
    <row r="31" spans="1:7" s="18" customFormat="1" x14ac:dyDescent="0.25">
      <c r="A31" s="17" t="s">
        <v>7</v>
      </c>
      <c r="B31" s="15" t="s">
        <v>42</v>
      </c>
      <c r="C31" s="64"/>
      <c r="D31" s="67"/>
      <c r="E31" s="70"/>
      <c r="F31" s="57"/>
      <c r="G31" s="17" t="str">
        <f t="shared" si="2"/>
        <v>AExp_</v>
      </c>
    </row>
    <row r="32" spans="1:7" s="18" customFormat="1" x14ac:dyDescent="0.25">
      <c r="A32" s="15" t="s">
        <v>11</v>
      </c>
      <c r="B32" s="22" t="s">
        <v>43</v>
      </c>
      <c r="C32" s="64"/>
      <c r="D32" s="67"/>
      <c r="E32" s="70"/>
      <c r="F32" s="57"/>
      <c r="G32" s="17" t="str">
        <f t="shared" si="2"/>
        <v>GAll_</v>
      </c>
    </row>
    <row r="33" spans="1:7" s="18" customFormat="1" x14ac:dyDescent="0.25">
      <c r="A33" s="15" t="s">
        <v>11</v>
      </c>
      <c r="B33" s="15" t="s">
        <v>44</v>
      </c>
      <c r="C33" s="64"/>
      <c r="D33" s="67"/>
      <c r="E33" s="70"/>
      <c r="F33" s="57"/>
      <c r="G33" s="17" t="str">
        <f t="shared" si="2"/>
        <v>GEro_</v>
      </c>
    </row>
    <row r="34" spans="1:7" s="18" customFormat="1" x14ac:dyDescent="0.25">
      <c r="A34" s="15" t="s">
        <v>11</v>
      </c>
      <c r="B34" s="22" t="s">
        <v>45</v>
      </c>
      <c r="C34" s="64"/>
      <c r="D34" s="67"/>
      <c r="E34" s="70"/>
      <c r="F34" s="57"/>
      <c r="G34" s="17" t="str">
        <f t="shared" si="2"/>
        <v>GGla_</v>
      </c>
    </row>
    <row r="35" spans="1:7" s="18" customFormat="1" x14ac:dyDescent="0.25">
      <c r="A35" s="15" t="s">
        <v>11</v>
      </c>
      <c r="B35" s="15" t="s">
        <v>46</v>
      </c>
      <c r="C35" s="64"/>
      <c r="D35" s="67"/>
      <c r="E35" s="70"/>
      <c r="F35" s="57"/>
      <c r="G35" s="17" t="str">
        <f t="shared" si="2"/>
        <v>GIns_</v>
      </c>
    </row>
    <row r="36" spans="1:7" s="18" customFormat="1" x14ac:dyDescent="0.25">
      <c r="A36" s="17" t="s">
        <v>16</v>
      </c>
      <c r="B36" s="53" t="s">
        <v>47</v>
      </c>
      <c r="C36" s="64"/>
      <c r="D36" s="67"/>
      <c r="E36" s="70"/>
      <c r="F36" s="57"/>
      <c r="G36" s="17" t="str">
        <f t="shared" si="2"/>
        <v>HCon_</v>
      </c>
    </row>
    <row r="37" spans="1:7" s="18" customFormat="1" x14ac:dyDescent="0.25">
      <c r="A37" s="17" t="s">
        <v>16</v>
      </c>
      <c r="B37" s="15" t="s">
        <v>48</v>
      </c>
      <c r="C37" s="64"/>
      <c r="D37" s="67"/>
      <c r="E37" s="70"/>
      <c r="F37" s="57"/>
      <c r="G37" s="17" t="str">
        <f t="shared" si="2"/>
        <v>HPal_</v>
      </c>
    </row>
    <row r="38" spans="1:7" s="18" customFormat="1" x14ac:dyDescent="0.25">
      <c r="A38" s="17" t="s">
        <v>16</v>
      </c>
      <c r="B38" s="15" t="s">
        <v>49</v>
      </c>
      <c r="C38" s="64"/>
      <c r="D38" s="67"/>
      <c r="E38" s="70"/>
      <c r="F38" s="57"/>
      <c r="G38" s="17" t="str">
        <f t="shared" si="2"/>
        <v>HSub_</v>
      </c>
    </row>
    <row r="39" spans="1:7" s="18" customFormat="1" x14ac:dyDescent="0.25">
      <c r="A39" s="17" t="s">
        <v>16</v>
      </c>
      <c r="B39" s="15" t="s">
        <v>50</v>
      </c>
      <c r="C39" s="64"/>
      <c r="D39" s="67"/>
      <c r="E39" s="70"/>
      <c r="F39" s="57"/>
      <c r="G39" s="17" t="str">
        <f t="shared" si="2"/>
        <v>HSur_</v>
      </c>
    </row>
    <row r="40" spans="1:7" s="18" customFormat="1" x14ac:dyDescent="0.25">
      <c r="A40" s="15" t="s">
        <v>19</v>
      </c>
      <c r="B40" s="53" t="s">
        <v>51</v>
      </c>
      <c r="C40" s="64"/>
      <c r="D40" s="67"/>
      <c r="E40" s="70"/>
      <c r="F40" s="57"/>
      <c r="G40" s="17" t="str">
        <f t="shared" si="2"/>
        <v>LGeo_</v>
      </c>
    </row>
    <row r="41" spans="1:7" s="18" customFormat="1" x14ac:dyDescent="0.25">
      <c r="A41" s="17" t="s">
        <v>19</v>
      </c>
      <c r="B41" s="15" t="s">
        <v>52</v>
      </c>
      <c r="C41" s="64"/>
      <c r="D41" s="67"/>
      <c r="E41" s="70"/>
      <c r="F41" s="57"/>
      <c r="G41" s="17" t="str">
        <f t="shared" si="2"/>
        <v>LMin_</v>
      </c>
    </row>
    <row r="42" spans="1:7" s="18" customFormat="1" x14ac:dyDescent="0.25">
      <c r="A42" s="15" t="s">
        <v>19</v>
      </c>
      <c r="B42" s="54" t="s">
        <v>53</v>
      </c>
      <c r="C42" s="64"/>
      <c r="D42" s="67"/>
      <c r="E42" s="70"/>
      <c r="F42" s="57"/>
      <c r="G42" s="17" t="str">
        <f t="shared" si="2"/>
        <v>LPro_</v>
      </c>
    </row>
    <row r="43" spans="1:7" s="18" customFormat="1" x14ac:dyDescent="0.25">
      <c r="A43" s="17" t="s">
        <v>29</v>
      </c>
      <c r="B43" s="15" t="s">
        <v>54</v>
      </c>
      <c r="C43" s="64"/>
      <c r="D43" s="67"/>
      <c r="E43" s="70"/>
      <c r="F43" s="57"/>
      <c r="G43" s="17" t="str">
        <f t="shared" si="2"/>
        <v>PCon_</v>
      </c>
    </row>
    <row r="44" spans="1:7" s="18" customFormat="1" x14ac:dyDescent="0.25">
      <c r="A44" s="17" t="s">
        <v>29</v>
      </c>
      <c r="B44" s="15" t="s">
        <v>55</v>
      </c>
      <c r="C44" s="64"/>
      <c r="D44" s="67"/>
      <c r="E44" s="70"/>
      <c r="F44" s="57"/>
      <c r="G44" s="17" t="str">
        <f t="shared" si="2"/>
        <v>PCon_</v>
      </c>
    </row>
    <row r="45" spans="1:7" s="18" customFormat="1" x14ac:dyDescent="0.25">
      <c r="A45" s="15" t="s">
        <v>34</v>
      </c>
      <c r="B45" s="15" t="s">
        <v>56</v>
      </c>
      <c r="C45" s="64"/>
      <c r="D45" s="67"/>
      <c r="E45" s="70"/>
      <c r="F45" s="57"/>
      <c r="G45" s="17" t="str">
        <f t="shared" si="2"/>
        <v>TDef_</v>
      </c>
    </row>
    <row r="46" spans="1:7" s="18" customFormat="1" x14ac:dyDescent="0.25">
      <c r="A46" s="15" t="s">
        <v>34</v>
      </c>
      <c r="B46" s="15" t="s">
        <v>57</v>
      </c>
      <c r="C46" s="65"/>
      <c r="D46" s="68"/>
      <c r="E46" s="71"/>
      <c r="F46" s="58"/>
      <c r="G46" s="17" t="str">
        <f t="shared" si="2"/>
        <v>TTec_</v>
      </c>
    </row>
    <row r="47" spans="1:7" s="18" customFormat="1" x14ac:dyDescent="0.25">
      <c r="A47" s="19"/>
      <c r="B47" s="21"/>
      <c r="C47" s="5"/>
      <c r="D47" s="24"/>
      <c r="E47" s="26"/>
      <c r="F47" s="24"/>
      <c r="G47" s="19" t="str">
        <f t="shared" si="1"/>
        <v/>
      </c>
    </row>
    <row r="48" spans="1:7" s="18" customFormat="1" ht="30" x14ac:dyDescent="0.25">
      <c r="A48" s="17" t="s">
        <v>7</v>
      </c>
      <c r="B48" s="15" t="s">
        <v>58</v>
      </c>
      <c r="C48" s="14" t="s">
        <v>59</v>
      </c>
      <c r="D48" s="9" t="s">
        <v>2</v>
      </c>
      <c r="E48" s="27" t="s">
        <v>93</v>
      </c>
      <c r="F48" s="11" t="s">
        <v>94</v>
      </c>
      <c r="G48" s="17" t="str">
        <f t="shared" si="1"/>
        <v>AExp_</v>
      </c>
    </row>
    <row r="49" spans="1:7" s="18" customFormat="1" x14ac:dyDescent="0.25">
      <c r="A49" s="19"/>
      <c r="B49" s="21"/>
      <c r="C49" s="5"/>
      <c r="D49" s="24"/>
      <c r="E49" s="26"/>
      <c r="F49" s="24"/>
      <c r="G49" s="19" t="str">
        <f t="shared" si="1"/>
        <v/>
      </c>
    </row>
    <row r="50" spans="1:7" s="18" customFormat="1" x14ac:dyDescent="0.25">
      <c r="A50" s="17" t="s">
        <v>7</v>
      </c>
      <c r="B50" s="15" t="s">
        <v>60</v>
      </c>
      <c r="C50" s="60" t="s">
        <v>61</v>
      </c>
      <c r="D50" s="61" t="s">
        <v>2</v>
      </c>
      <c r="E50" s="62" t="s">
        <v>95</v>
      </c>
      <c r="F50" s="55" t="s">
        <v>96</v>
      </c>
      <c r="G50" s="17" t="str">
        <f t="shared" ref="G50:G56" si="3">+IF(ISBLANK(A50),"",LEFT(A50,1)&amp;LEFT(B50,3)&amp;"_")</f>
        <v>AArc_</v>
      </c>
    </row>
    <row r="51" spans="1:7" s="18" customFormat="1" x14ac:dyDescent="0.25">
      <c r="A51" s="17" t="s">
        <v>7</v>
      </c>
      <c r="B51" s="22" t="s">
        <v>62</v>
      </c>
      <c r="C51" s="60"/>
      <c r="D51" s="61"/>
      <c r="E51" s="62"/>
      <c r="F51" s="55"/>
      <c r="G51" s="17" t="str">
        <f t="shared" si="3"/>
        <v>AArt_</v>
      </c>
    </row>
    <row r="52" spans="1:7" s="18" customFormat="1" x14ac:dyDescent="0.25">
      <c r="A52" s="15" t="s">
        <v>11</v>
      </c>
      <c r="B52" s="15" t="s">
        <v>63</v>
      </c>
      <c r="C52" s="60"/>
      <c r="D52" s="61"/>
      <c r="E52" s="62"/>
      <c r="F52" s="55"/>
      <c r="G52" s="17" t="str">
        <f t="shared" si="3"/>
        <v>GGla_</v>
      </c>
    </row>
    <row r="53" spans="1:7" s="18" customFormat="1" x14ac:dyDescent="0.25">
      <c r="A53" s="15" t="s">
        <v>11</v>
      </c>
      <c r="B53" s="53" t="s">
        <v>112</v>
      </c>
      <c r="C53" s="60"/>
      <c r="D53" s="61"/>
      <c r="E53" s="62"/>
      <c r="F53" s="55"/>
      <c r="G53" s="17" t="str">
        <f t="shared" si="3"/>
        <v>GIns_</v>
      </c>
    </row>
    <row r="54" spans="1:7" s="18" customFormat="1" x14ac:dyDescent="0.25">
      <c r="A54" s="15" t="s">
        <v>11</v>
      </c>
      <c r="B54" s="15" t="s">
        <v>66</v>
      </c>
      <c r="C54" s="60"/>
      <c r="D54" s="61"/>
      <c r="E54" s="62"/>
      <c r="F54" s="55"/>
      <c r="G54" s="17" t="str">
        <f t="shared" si="3"/>
        <v>GKar_</v>
      </c>
    </row>
    <row r="55" spans="1:7" s="18" customFormat="1" x14ac:dyDescent="0.25">
      <c r="A55" s="15" t="s">
        <v>16</v>
      </c>
      <c r="B55" s="15" t="s">
        <v>67</v>
      </c>
      <c r="C55" s="60"/>
      <c r="D55" s="61"/>
      <c r="E55" s="62"/>
      <c r="F55" s="55"/>
      <c r="G55" s="17" t="str">
        <f t="shared" si="3"/>
        <v>HSur_</v>
      </c>
    </row>
    <row r="56" spans="1:7" s="18" customFormat="1" x14ac:dyDescent="0.25">
      <c r="A56" s="15" t="s">
        <v>34</v>
      </c>
      <c r="B56" s="15" t="s">
        <v>68</v>
      </c>
      <c r="C56" s="60"/>
      <c r="D56" s="61"/>
      <c r="E56" s="62"/>
      <c r="F56" s="55"/>
      <c r="G56" s="17" t="str">
        <f t="shared" si="3"/>
        <v>TDef_</v>
      </c>
    </row>
    <row r="57" spans="1:7" s="18" customFormat="1" x14ac:dyDescent="0.25">
      <c r="A57" s="19"/>
      <c r="B57" s="21"/>
      <c r="C57" s="5"/>
      <c r="D57" s="24"/>
      <c r="E57" s="26"/>
      <c r="F57" s="24"/>
      <c r="G57" s="19" t="str">
        <f t="shared" si="1"/>
        <v/>
      </c>
    </row>
    <row r="58" spans="1:7" s="18" customFormat="1" ht="105" x14ac:dyDescent="0.25">
      <c r="A58" s="15" t="s">
        <v>32</v>
      </c>
      <c r="B58" s="15" t="s">
        <v>69</v>
      </c>
      <c r="C58" s="14" t="s">
        <v>70</v>
      </c>
      <c r="D58" s="8" t="s">
        <v>2</v>
      </c>
      <c r="E58" s="27" t="s">
        <v>97</v>
      </c>
      <c r="F58" s="11" t="s">
        <v>98</v>
      </c>
      <c r="G58" s="17" t="str">
        <f t="shared" si="1"/>
        <v>RUnc_</v>
      </c>
    </row>
    <row r="59" spans="1:7" s="18" customFormat="1" x14ac:dyDescent="0.25">
      <c r="A59" s="19"/>
      <c r="B59" s="21"/>
      <c r="C59" s="5"/>
      <c r="D59" s="24"/>
      <c r="E59" s="26"/>
      <c r="F59" s="24"/>
      <c r="G59" s="19" t="str">
        <f t="shared" si="1"/>
        <v/>
      </c>
    </row>
    <row r="60" spans="1:7" s="18" customFormat="1" x14ac:dyDescent="0.25">
      <c r="A60" s="15" t="s">
        <v>32</v>
      </c>
      <c r="B60" s="15" t="s">
        <v>71</v>
      </c>
      <c r="C60" s="14" t="s">
        <v>72</v>
      </c>
      <c r="D60" s="8" t="s">
        <v>2</v>
      </c>
      <c r="E60" s="46" t="s">
        <v>99</v>
      </c>
      <c r="F60" s="12" t="s">
        <v>100</v>
      </c>
      <c r="G60" s="17" t="str">
        <f t="shared" si="1"/>
        <v>RBed_</v>
      </c>
    </row>
    <row r="61" spans="1:7" x14ac:dyDescent="0.25">
      <c r="A61" s="7"/>
      <c r="B61" s="7"/>
      <c r="C61" s="30"/>
      <c r="G61" s="7" t="str">
        <f t="shared" si="1"/>
        <v/>
      </c>
    </row>
    <row r="62" spans="1:7" x14ac:dyDescent="0.25">
      <c r="G62" s="1" t="str">
        <f t="shared" si="1"/>
        <v/>
      </c>
    </row>
    <row r="63" spans="1:7" x14ac:dyDescent="0.25">
      <c r="G63" s="1" t="str">
        <f t="shared" si="1"/>
        <v/>
      </c>
    </row>
  </sheetData>
  <mergeCells count="12">
    <mergeCell ref="F50:F56"/>
    <mergeCell ref="F5:F24"/>
    <mergeCell ref="F30:F46"/>
    <mergeCell ref="C5:C24"/>
    <mergeCell ref="C50:C56"/>
    <mergeCell ref="D5:D24"/>
    <mergeCell ref="E5:E24"/>
    <mergeCell ref="D50:D56"/>
    <mergeCell ref="E50:E56"/>
    <mergeCell ref="C30:C46"/>
    <mergeCell ref="D30:D46"/>
    <mergeCell ref="E30:E46"/>
  </mergeCells>
  <pageMargins left="0.70866141732283472" right="0.70866141732283472" top="0.78740157480314965" bottom="0.78740157480314965" header="0.31496062992125984" footer="0.31496062992125984"/>
  <pageSetup paperSize="9" scale="70" fitToHeight="0" orientation="portrait" r:id="rId1"/>
  <headerFooter>
    <oddHeader>&amp;L&amp;"Calibri,Fett"Korrelationstabelle konzeptuelles/logisches Datenschema&amp;ROrientierungshilfe für das Geoprodukt</oddHead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G64"/>
  <sheetViews>
    <sheetView workbookViewId="0">
      <selection activeCell="H58" sqref="H58"/>
    </sheetView>
  </sheetViews>
  <sheetFormatPr baseColWidth="10" defaultColWidth="26.140625" defaultRowHeight="15" x14ac:dyDescent="0.25"/>
  <cols>
    <col min="1" max="1" width="31.42578125" style="1" customWidth="1"/>
    <col min="2" max="2" width="47" style="1" bestFit="1" customWidth="1"/>
    <col min="3" max="3" width="24.85546875" style="1" bestFit="1" customWidth="1"/>
    <col min="4" max="4" width="13.85546875" style="1" bestFit="1" customWidth="1"/>
    <col min="5" max="5" width="26.5703125" style="25" customWidth="1"/>
    <col min="6" max="6" width="26.140625" style="25"/>
    <col min="7" max="7" width="10" style="1" bestFit="1" customWidth="1"/>
    <col min="8" max="16384" width="26.140625" style="1"/>
  </cols>
  <sheetData>
    <row r="1" spans="1:7" x14ac:dyDescent="0.25">
      <c r="A1" s="31" t="s">
        <v>0</v>
      </c>
      <c r="B1" s="33"/>
      <c r="C1" s="47" t="s">
        <v>1</v>
      </c>
      <c r="D1" s="35" t="s">
        <v>81</v>
      </c>
      <c r="E1" s="36" t="s">
        <v>84</v>
      </c>
      <c r="F1" s="36" t="s">
        <v>82</v>
      </c>
      <c r="G1" s="47" t="s">
        <v>79</v>
      </c>
    </row>
    <row r="2" spans="1:7" ht="30" x14ac:dyDescent="0.25">
      <c r="A2" s="32" t="str">
        <f>HYPERLINK("https://www.geologieportal.ch/de/wissen/lookup/datenmodelle/datenmodell-geologie.html","(dokumentiert in Geologie DM_V3.0_DE.pdf)")</f>
        <v>(dokumentiert in Geologie DM_V3.0_DE.pdf)</v>
      </c>
      <c r="B2" s="34"/>
      <c r="C2" s="48"/>
      <c r="D2" s="37"/>
      <c r="E2" s="49" t="s">
        <v>102</v>
      </c>
      <c r="F2" s="38"/>
      <c r="G2" s="50" t="s">
        <v>3</v>
      </c>
    </row>
    <row r="3" spans="1:7" x14ac:dyDescent="0.25">
      <c r="A3" s="2" t="s">
        <v>4</v>
      </c>
      <c r="B3" s="2" t="s">
        <v>5</v>
      </c>
      <c r="C3" s="3"/>
      <c r="G3" s="4" t="s">
        <v>6</v>
      </c>
    </row>
    <row r="4" spans="1:7" x14ac:dyDescent="0.25">
      <c r="A4" s="3"/>
      <c r="B4" s="3"/>
      <c r="C4" s="3"/>
      <c r="D4" s="3"/>
    </row>
    <row r="5" spans="1:7" s="7" customFormat="1" x14ac:dyDescent="0.25">
      <c r="A5" s="15" t="s">
        <v>7</v>
      </c>
      <c r="B5" s="16" t="s">
        <v>8</v>
      </c>
      <c r="C5" s="59" t="s">
        <v>9</v>
      </c>
      <c r="D5" s="61" t="s">
        <v>80</v>
      </c>
      <c r="E5" s="62" t="s">
        <v>85</v>
      </c>
      <c r="F5" s="55" t="s">
        <v>103</v>
      </c>
      <c r="G5" s="17" t="str">
        <f t="shared" ref="G5:G61" si="0">+IF(ISBLANK(A5),"",LEFT(A5,1)&amp;LEFT(B5,3)&amp;"_")</f>
        <v>AArc_</v>
      </c>
    </row>
    <row r="6" spans="1:7" s="7" customFormat="1" x14ac:dyDescent="0.25">
      <c r="A6" s="17" t="s">
        <v>7</v>
      </c>
      <c r="B6" s="15" t="s">
        <v>10</v>
      </c>
      <c r="C6" s="59"/>
      <c r="D6" s="61"/>
      <c r="E6" s="62"/>
      <c r="F6" s="55"/>
      <c r="G6" s="17" t="str">
        <f t="shared" si="0"/>
        <v>ABor_</v>
      </c>
    </row>
    <row r="7" spans="1:7" s="7" customFormat="1" x14ac:dyDescent="0.25">
      <c r="A7" s="15" t="s">
        <v>11</v>
      </c>
      <c r="B7" s="16" t="s">
        <v>12</v>
      </c>
      <c r="C7" s="59"/>
      <c r="D7" s="61"/>
      <c r="E7" s="62"/>
      <c r="F7" s="55"/>
      <c r="G7" s="17" t="str">
        <f t="shared" si="0"/>
        <v>GEro_</v>
      </c>
    </row>
    <row r="8" spans="1:7" s="7" customFormat="1" x14ac:dyDescent="0.25">
      <c r="A8" s="15" t="s">
        <v>11</v>
      </c>
      <c r="B8" s="16" t="s">
        <v>13</v>
      </c>
      <c r="C8" s="59"/>
      <c r="D8" s="61"/>
      <c r="E8" s="62"/>
      <c r="F8" s="55"/>
      <c r="G8" s="17" t="str">
        <f t="shared" si="0"/>
        <v>GGla_</v>
      </c>
    </row>
    <row r="9" spans="1:7" s="7" customFormat="1" x14ac:dyDescent="0.25">
      <c r="A9" s="15" t="s">
        <v>11</v>
      </c>
      <c r="B9" s="15" t="s">
        <v>14</v>
      </c>
      <c r="C9" s="59"/>
      <c r="D9" s="61"/>
      <c r="E9" s="62"/>
      <c r="F9" s="55"/>
      <c r="G9" s="17" t="str">
        <f t="shared" si="0"/>
        <v>GIns_</v>
      </c>
    </row>
    <row r="10" spans="1:7" s="7" customFormat="1" x14ac:dyDescent="0.25">
      <c r="A10" s="15" t="s">
        <v>11</v>
      </c>
      <c r="B10" s="16" t="s">
        <v>15</v>
      </c>
      <c r="C10" s="59"/>
      <c r="D10" s="61"/>
      <c r="E10" s="62"/>
      <c r="F10" s="55"/>
      <c r="G10" s="17" t="str">
        <f t="shared" si="0"/>
        <v>GKar_</v>
      </c>
    </row>
    <row r="11" spans="1:7" s="7" customFormat="1" x14ac:dyDescent="0.25">
      <c r="A11" s="17" t="s">
        <v>16</v>
      </c>
      <c r="B11" s="15" t="s">
        <v>17</v>
      </c>
      <c r="C11" s="59"/>
      <c r="D11" s="61"/>
      <c r="E11" s="62"/>
      <c r="F11" s="55"/>
      <c r="G11" s="17" t="str">
        <f t="shared" si="0"/>
        <v>HCon_</v>
      </c>
    </row>
    <row r="12" spans="1:7" s="7" customFormat="1" x14ac:dyDescent="0.25">
      <c r="A12" s="17" t="s">
        <v>16</v>
      </c>
      <c r="B12" s="15" t="s">
        <v>18</v>
      </c>
      <c r="C12" s="59"/>
      <c r="D12" s="61"/>
      <c r="E12" s="62"/>
      <c r="F12" s="55"/>
      <c r="G12" s="17" t="str">
        <f t="shared" si="0"/>
        <v>HSur_</v>
      </c>
    </row>
    <row r="13" spans="1:7" s="7" customFormat="1" x14ac:dyDescent="0.25">
      <c r="A13" s="15" t="s">
        <v>19</v>
      </c>
      <c r="B13" s="15" t="s">
        <v>20</v>
      </c>
      <c r="C13" s="59"/>
      <c r="D13" s="61"/>
      <c r="E13" s="62"/>
      <c r="F13" s="55"/>
      <c r="G13" s="17" t="str">
        <f t="shared" si="0"/>
        <v>LAno_</v>
      </c>
    </row>
    <row r="14" spans="1:7" s="7" customFormat="1" x14ac:dyDescent="0.25">
      <c r="A14" s="15" t="s">
        <v>19</v>
      </c>
      <c r="B14" s="16" t="s">
        <v>21</v>
      </c>
      <c r="C14" s="59"/>
      <c r="D14" s="61"/>
      <c r="E14" s="62"/>
      <c r="F14" s="55"/>
      <c r="G14" s="17" t="str">
        <f t="shared" si="0"/>
        <v>LInd_</v>
      </c>
    </row>
    <row r="15" spans="1:7" s="7" customFormat="1" x14ac:dyDescent="0.25">
      <c r="A15" s="15" t="s">
        <v>19</v>
      </c>
      <c r="B15" s="16" t="s">
        <v>22</v>
      </c>
      <c r="C15" s="59"/>
      <c r="D15" s="61"/>
      <c r="E15" s="62"/>
      <c r="F15" s="55"/>
      <c r="G15" s="17" t="str">
        <f t="shared" si="0"/>
        <v>LMis_</v>
      </c>
    </row>
    <row r="16" spans="1:7" s="7" customFormat="1" x14ac:dyDescent="0.25">
      <c r="A16" s="15" t="s">
        <v>19</v>
      </c>
      <c r="B16" s="16" t="s">
        <v>23</v>
      </c>
      <c r="C16" s="59"/>
      <c r="D16" s="61"/>
      <c r="E16" s="62"/>
      <c r="F16" s="55"/>
      <c r="G16" s="17" t="str">
        <f t="shared" si="0"/>
        <v>LSed_</v>
      </c>
    </row>
    <row r="17" spans="1:7" s="7" customFormat="1" x14ac:dyDescent="0.25">
      <c r="A17" s="15" t="s">
        <v>19</v>
      </c>
      <c r="B17" s="16" t="s">
        <v>24</v>
      </c>
      <c r="C17" s="59"/>
      <c r="D17" s="61"/>
      <c r="E17" s="62"/>
      <c r="F17" s="55"/>
      <c r="G17" s="17" t="str">
        <f t="shared" si="0"/>
        <v>LTyp_</v>
      </c>
    </row>
    <row r="18" spans="1:7" s="7" customFormat="1" x14ac:dyDescent="0.25">
      <c r="A18" s="15" t="s">
        <v>25</v>
      </c>
      <c r="B18" s="16" t="s">
        <v>26</v>
      </c>
      <c r="C18" s="59"/>
      <c r="D18" s="61"/>
      <c r="E18" s="62"/>
      <c r="F18" s="55"/>
      <c r="G18" s="17" t="str">
        <f t="shared" si="0"/>
        <v>MFol_</v>
      </c>
    </row>
    <row r="19" spans="1:7" s="7" customFormat="1" x14ac:dyDescent="0.25">
      <c r="A19" s="15" t="s">
        <v>25</v>
      </c>
      <c r="B19" s="16" t="s">
        <v>27</v>
      </c>
      <c r="C19" s="59"/>
      <c r="D19" s="61"/>
      <c r="E19" s="62"/>
      <c r="F19" s="55"/>
      <c r="G19" s="17" t="str">
        <f t="shared" si="0"/>
        <v>MLin_</v>
      </c>
    </row>
    <row r="20" spans="1:7" s="7" customFormat="1" x14ac:dyDescent="0.25">
      <c r="A20" s="15" t="s">
        <v>25</v>
      </c>
      <c r="B20" s="15" t="s">
        <v>28</v>
      </c>
      <c r="C20" s="59"/>
      <c r="D20" s="61"/>
      <c r="E20" s="62"/>
      <c r="F20" s="55"/>
      <c r="G20" s="17" t="str">
        <f t="shared" si="0"/>
        <v>MPla_</v>
      </c>
    </row>
    <row r="21" spans="1:7" s="7" customFormat="1" x14ac:dyDescent="0.25">
      <c r="A21" s="17" t="s">
        <v>29</v>
      </c>
      <c r="B21" s="16" t="s">
        <v>30</v>
      </c>
      <c r="C21" s="59"/>
      <c r="D21" s="61"/>
      <c r="E21" s="62"/>
      <c r="F21" s="55"/>
      <c r="G21" s="17" t="str">
        <f t="shared" si="0"/>
        <v>PMod_</v>
      </c>
    </row>
    <row r="22" spans="1:7" s="7" customFormat="1" x14ac:dyDescent="0.25">
      <c r="A22" s="17" t="s">
        <v>29</v>
      </c>
      <c r="B22" s="16" t="s">
        <v>31</v>
      </c>
      <c r="C22" s="59"/>
      <c r="D22" s="61"/>
      <c r="E22" s="62"/>
      <c r="F22" s="55"/>
      <c r="G22" s="17" t="str">
        <f t="shared" si="0"/>
        <v>PSlo_</v>
      </c>
    </row>
    <row r="23" spans="1:7" s="7" customFormat="1" x14ac:dyDescent="0.25">
      <c r="A23" s="15" t="s">
        <v>32</v>
      </c>
      <c r="B23" s="16" t="s">
        <v>33</v>
      </c>
      <c r="C23" s="59"/>
      <c r="D23" s="61"/>
      <c r="E23" s="62"/>
      <c r="F23" s="55"/>
      <c r="G23" s="17" t="str">
        <f t="shared" si="0"/>
        <v>RUnc_</v>
      </c>
    </row>
    <row r="24" spans="1:7" s="7" customFormat="1" x14ac:dyDescent="0.25">
      <c r="A24" s="15" t="s">
        <v>34</v>
      </c>
      <c r="B24" s="16" t="s">
        <v>35</v>
      </c>
      <c r="C24" s="59"/>
      <c r="D24" s="61"/>
      <c r="E24" s="62"/>
      <c r="F24" s="55"/>
      <c r="G24" s="17" t="str">
        <f t="shared" si="0"/>
        <v>TDef_</v>
      </c>
    </row>
    <row r="25" spans="1:7" s="7" customFormat="1" x14ac:dyDescent="0.25">
      <c r="A25" s="19"/>
      <c r="B25" s="19"/>
      <c r="C25" s="20"/>
      <c r="D25" s="24"/>
      <c r="E25" s="26"/>
      <c r="F25" s="26"/>
      <c r="G25" s="19" t="str">
        <f t="shared" si="0"/>
        <v/>
      </c>
    </row>
    <row r="26" spans="1:7" s="7" customFormat="1" x14ac:dyDescent="0.25">
      <c r="A26" s="15" t="s">
        <v>19</v>
      </c>
      <c r="B26" s="15" t="s">
        <v>36</v>
      </c>
      <c r="C26" s="14" t="s">
        <v>37</v>
      </c>
      <c r="D26" s="9" t="s">
        <v>80</v>
      </c>
      <c r="E26" s="27" t="s">
        <v>87</v>
      </c>
      <c r="F26" s="12" t="s">
        <v>104</v>
      </c>
      <c r="G26" s="17" t="str">
        <f t="shared" si="0"/>
        <v>LFos_</v>
      </c>
    </row>
    <row r="27" spans="1:7" s="7" customFormat="1" x14ac:dyDescent="0.25">
      <c r="A27" s="19"/>
      <c r="B27" s="21"/>
      <c r="C27" s="5"/>
      <c r="D27" s="24"/>
      <c r="E27" s="26"/>
      <c r="F27" s="26"/>
      <c r="G27" s="19" t="str">
        <f t="shared" si="0"/>
        <v/>
      </c>
    </row>
    <row r="28" spans="1:7" s="7" customFormat="1" ht="30" x14ac:dyDescent="0.25">
      <c r="A28" s="17" t="s">
        <v>7</v>
      </c>
      <c r="B28" s="15" t="s">
        <v>38</v>
      </c>
      <c r="C28" s="14" t="s">
        <v>39</v>
      </c>
      <c r="D28" s="9" t="s">
        <v>80</v>
      </c>
      <c r="E28" s="27" t="s">
        <v>89</v>
      </c>
      <c r="F28" s="12" t="s">
        <v>105</v>
      </c>
      <c r="G28" s="17" t="str">
        <f t="shared" si="0"/>
        <v>AExp_</v>
      </c>
    </row>
    <row r="29" spans="1:7" s="7" customFormat="1" x14ac:dyDescent="0.25">
      <c r="A29" s="19"/>
      <c r="B29" s="21"/>
      <c r="C29" s="5"/>
      <c r="D29" s="24"/>
      <c r="E29" s="26"/>
      <c r="F29" s="26"/>
      <c r="G29" s="19" t="str">
        <f t="shared" si="0"/>
        <v/>
      </c>
    </row>
    <row r="30" spans="1:7" s="7" customFormat="1" x14ac:dyDescent="0.25">
      <c r="A30" s="17" t="s">
        <v>7</v>
      </c>
      <c r="B30" s="15" t="s">
        <v>40</v>
      </c>
      <c r="C30" s="59" t="s">
        <v>41</v>
      </c>
      <c r="D30" s="61" t="s">
        <v>80</v>
      </c>
      <c r="E30" s="62" t="s">
        <v>91</v>
      </c>
      <c r="F30" s="55" t="s">
        <v>106</v>
      </c>
      <c r="G30" s="17" t="str">
        <f t="shared" si="0"/>
        <v>AArc_</v>
      </c>
    </row>
    <row r="31" spans="1:7" s="7" customFormat="1" x14ac:dyDescent="0.25">
      <c r="A31" s="17" t="s">
        <v>7</v>
      </c>
      <c r="B31" s="15" t="s">
        <v>42</v>
      </c>
      <c r="C31" s="59"/>
      <c r="D31" s="61"/>
      <c r="E31" s="62"/>
      <c r="F31" s="55"/>
      <c r="G31" s="17" t="str">
        <f t="shared" si="0"/>
        <v>AExp_</v>
      </c>
    </row>
    <row r="32" spans="1:7" s="7" customFormat="1" x14ac:dyDescent="0.25">
      <c r="A32" s="15" t="s">
        <v>11</v>
      </c>
      <c r="B32" s="22" t="s">
        <v>43</v>
      </c>
      <c r="C32" s="59"/>
      <c r="D32" s="61"/>
      <c r="E32" s="62"/>
      <c r="F32" s="55"/>
      <c r="G32" s="17" t="str">
        <f t="shared" si="0"/>
        <v>GAll_</v>
      </c>
    </row>
    <row r="33" spans="1:7" s="7" customFormat="1" x14ac:dyDescent="0.25">
      <c r="A33" s="15" t="s">
        <v>11</v>
      </c>
      <c r="B33" s="15" t="s">
        <v>44</v>
      </c>
      <c r="C33" s="59"/>
      <c r="D33" s="61"/>
      <c r="E33" s="62"/>
      <c r="F33" s="55"/>
      <c r="G33" s="17" t="str">
        <f t="shared" si="0"/>
        <v>GEro_</v>
      </c>
    </row>
    <row r="34" spans="1:7" s="7" customFormat="1" x14ac:dyDescent="0.25">
      <c r="A34" s="15" t="s">
        <v>11</v>
      </c>
      <c r="B34" s="22" t="s">
        <v>45</v>
      </c>
      <c r="C34" s="59"/>
      <c r="D34" s="61"/>
      <c r="E34" s="62"/>
      <c r="F34" s="55"/>
      <c r="G34" s="17" t="str">
        <f t="shared" si="0"/>
        <v>GGla_</v>
      </c>
    </row>
    <row r="35" spans="1:7" s="7" customFormat="1" x14ac:dyDescent="0.25">
      <c r="A35" s="15" t="s">
        <v>11</v>
      </c>
      <c r="B35" s="15" t="s">
        <v>46</v>
      </c>
      <c r="C35" s="59"/>
      <c r="D35" s="61"/>
      <c r="E35" s="62"/>
      <c r="F35" s="55"/>
      <c r="G35" s="17" t="str">
        <f t="shared" si="0"/>
        <v>GIns_</v>
      </c>
    </row>
    <row r="36" spans="1:7" s="7" customFormat="1" x14ac:dyDescent="0.25">
      <c r="A36" s="17" t="s">
        <v>16</v>
      </c>
      <c r="B36" s="15" t="s">
        <v>47</v>
      </c>
      <c r="C36" s="59"/>
      <c r="D36" s="61"/>
      <c r="E36" s="62"/>
      <c r="F36" s="55"/>
      <c r="G36" s="17" t="str">
        <f t="shared" si="0"/>
        <v>HCon_</v>
      </c>
    </row>
    <row r="37" spans="1:7" s="7" customFormat="1" x14ac:dyDescent="0.25">
      <c r="A37" s="17" t="s">
        <v>16</v>
      </c>
      <c r="B37" s="15" t="s">
        <v>48</v>
      </c>
      <c r="C37" s="59"/>
      <c r="D37" s="61"/>
      <c r="E37" s="62"/>
      <c r="F37" s="55"/>
      <c r="G37" s="17" t="str">
        <f t="shared" si="0"/>
        <v>HPal_</v>
      </c>
    </row>
    <row r="38" spans="1:7" s="7" customFormat="1" x14ac:dyDescent="0.25">
      <c r="A38" s="17" t="s">
        <v>16</v>
      </c>
      <c r="B38" s="15" t="s">
        <v>49</v>
      </c>
      <c r="C38" s="59"/>
      <c r="D38" s="61"/>
      <c r="E38" s="62"/>
      <c r="F38" s="55"/>
      <c r="G38" s="17" t="str">
        <f t="shared" si="0"/>
        <v>HSub_</v>
      </c>
    </row>
    <row r="39" spans="1:7" s="7" customFormat="1" x14ac:dyDescent="0.25">
      <c r="A39" s="17" t="s">
        <v>16</v>
      </c>
      <c r="B39" s="15" t="s">
        <v>50</v>
      </c>
      <c r="C39" s="59"/>
      <c r="D39" s="61"/>
      <c r="E39" s="62"/>
      <c r="F39" s="55"/>
      <c r="G39" s="17" t="str">
        <f t="shared" si="0"/>
        <v>HSur_</v>
      </c>
    </row>
    <row r="40" spans="1:7" s="7" customFormat="1" x14ac:dyDescent="0.25">
      <c r="A40" s="15" t="s">
        <v>19</v>
      </c>
      <c r="B40" s="15" t="s">
        <v>51</v>
      </c>
      <c r="C40" s="59"/>
      <c r="D40" s="61"/>
      <c r="E40" s="62"/>
      <c r="F40" s="55"/>
      <c r="G40" s="17" t="str">
        <f t="shared" si="0"/>
        <v>LGeo_</v>
      </c>
    </row>
    <row r="41" spans="1:7" s="7" customFormat="1" x14ac:dyDescent="0.25">
      <c r="A41" s="17" t="s">
        <v>19</v>
      </c>
      <c r="B41" s="15" t="s">
        <v>52</v>
      </c>
      <c r="C41" s="59"/>
      <c r="D41" s="61"/>
      <c r="E41" s="62"/>
      <c r="F41" s="55"/>
      <c r="G41" s="17" t="str">
        <f t="shared" si="0"/>
        <v>LMin_</v>
      </c>
    </row>
    <row r="42" spans="1:7" s="7" customFormat="1" x14ac:dyDescent="0.25">
      <c r="A42" s="15" t="s">
        <v>19</v>
      </c>
      <c r="B42" s="22" t="s">
        <v>53</v>
      </c>
      <c r="C42" s="59"/>
      <c r="D42" s="61"/>
      <c r="E42" s="62"/>
      <c r="F42" s="55"/>
      <c r="G42" s="17" t="str">
        <f t="shared" si="0"/>
        <v>LPro_</v>
      </c>
    </row>
    <row r="43" spans="1:7" s="7" customFormat="1" x14ac:dyDescent="0.25">
      <c r="A43" s="17" t="s">
        <v>29</v>
      </c>
      <c r="B43" s="15" t="s">
        <v>54</v>
      </c>
      <c r="C43" s="59"/>
      <c r="D43" s="61"/>
      <c r="E43" s="62"/>
      <c r="F43" s="55"/>
      <c r="G43" s="17" t="str">
        <f t="shared" si="0"/>
        <v>PCon_</v>
      </c>
    </row>
    <row r="44" spans="1:7" s="7" customFormat="1" x14ac:dyDescent="0.25">
      <c r="A44" s="17" t="s">
        <v>29</v>
      </c>
      <c r="B44" s="15" t="s">
        <v>55</v>
      </c>
      <c r="C44" s="59"/>
      <c r="D44" s="61"/>
      <c r="E44" s="62"/>
      <c r="F44" s="55"/>
      <c r="G44" s="17" t="str">
        <f t="shared" si="0"/>
        <v>PCon_</v>
      </c>
    </row>
    <row r="45" spans="1:7" s="7" customFormat="1" x14ac:dyDescent="0.25">
      <c r="A45" s="15" t="s">
        <v>34</v>
      </c>
      <c r="B45" s="15" t="s">
        <v>56</v>
      </c>
      <c r="C45" s="59"/>
      <c r="D45" s="61"/>
      <c r="E45" s="62"/>
      <c r="F45" s="55"/>
      <c r="G45" s="17" t="str">
        <f t="shared" si="0"/>
        <v>TDef_</v>
      </c>
    </row>
    <row r="46" spans="1:7" s="7" customFormat="1" x14ac:dyDescent="0.25">
      <c r="A46" s="15" t="s">
        <v>34</v>
      </c>
      <c r="B46" s="15" t="s">
        <v>57</v>
      </c>
      <c r="C46" s="59"/>
      <c r="D46" s="61"/>
      <c r="E46" s="62"/>
      <c r="F46" s="55"/>
      <c r="G46" s="17" t="str">
        <f t="shared" si="0"/>
        <v>TTec_</v>
      </c>
    </row>
    <row r="47" spans="1:7" s="7" customFormat="1" x14ac:dyDescent="0.25">
      <c r="A47" s="19"/>
      <c r="B47" s="21"/>
      <c r="C47" s="5"/>
      <c r="D47" s="24"/>
      <c r="E47" s="26"/>
      <c r="F47" s="26"/>
      <c r="G47" s="19" t="str">
        <f t="shared" si="0"/>
        <v/>
      </c>
    </row>
    <row r="48" spans="1:7" s="7" customFormat="1" ht="30" x14ac:dyDescent="0.25">
      <c r="A48" s="17" t="s">
        <v>7</v>
      </c>
      <c r="B48" s="15" t="s">
        <v>58</v>
      </c>
      <c r="C48" s="14" t="s">
        <v>59</v>
      </c>
      <c r="D48" s="9" t="s">
        <v>80</v>
      </c>
      <c r="E48" s="27" t="s">
        <v>93</v>
      </c>
      <c r="F48" s="51" t="s">
        <v>107</v>
      </c>
      <c r="G48" s="17" t="str">
        <f t="shared" si="0"/>
        <v>AExp_</v>
      </c>
    </row>
    <row r="49" spans="1:7" s="7" customFormat="1" x14ac:dyDescent="0.25">
      <c r="A49" s="19"/>
      <c r="B49" s="21"/>
      <c r="C49" s="5"/>
      <c r="D49" s="24"/>
      <c r="E49" s="26"/>
      <c r="F49" s="26"/>
      <c r="G49" s="19" t="str">
        <f t="shared" si="0"/>
        <v/>
      </c>
    </row>
    <row r="50" spans="1:7" s="7" customFormat="1" x14ac:dyDescent="0.25">
      <c r="A50" s="17" t="s">
        <v>7</v>
      </c>
      <c r="B50" s="15" t="s">
        <v>60</v>
      </c>
      <c r="C50" s="60" t="s">
        <v>61</v>
      </c>
      <c r="D50" s="61" t="s">
        <v>80</v>
      </c>
      <c r="E50" s="62" t="s">
        <v>95</v>
      </c>
      <c r="F50" s="55" t="s">
        <v>108</v>
      </c>
      <c r="G50" s="17" t="str">
        <f t="shared" si="0"/>
        <v>AArc_</v>
      </c>
    </row>
    <row r="51" spans="1:7" s="7" customFormat="1" x14ac:dyDescent="0.25">
      <c r="A51" s="17" t="s">
        <v>7</v>
      </c>
      <c r="B51" s="22" t="s">
        <v>62</v>
      </c>
      <c r="C51" s="60"/>
      <c r="D51" s="61"/>
      <c r="E51" s="62"/>
      <c r="F51" s="55"/>
      <c r="G51" s="17" t="str">
        <f t="shared" si="0"/>
        <v>AArt_</v>
      </c>
    </row>
    <row r="52" spans="1:7" s="7" customFormat="1" x14ac:dyDescent="0.25">
      <c r="A52" s="15" t="s">
        <v>11</v>
      </c>
      <c r="B52" s="15" t="s">
        <v>63</v>
      </c>
      <c r="C52" s="60"/>
      <c r="D52" s="61"/>
      <c r="E52" s="62"/>
      <c r="F52" s="55"/>
      <c r="G52" s="17" t="str">
        <f t="shared" si="0"/>
        <v>GGla_</v>
      </c>
    </row>
    <row r="53" spans="1:7" s="7" customFormat="1" x14ac:dyDescent="0.25">
      <c r="A53" s="15" t="s">
        <v>11</v>
      </c>
      <c r="B53" s="15" t="s">
        <v>64</v>
      </c>
      <c r="C53" s="60"/>
      <c r="D53" s="61"/>
      <c r="E53" s="62"/>
      <c r="F53" s="55"/>
      <c r="G53" s="17" t="str">
        <f t="shared" si="0"/>
        <v>GIns_</v>
      </c>
    </row>
    <row r="54" spans="1:7" s="7" customFormat="1" ht="15" customHeight="1" x14ac:dyDescent="0.25">
      <c r="A54" s="15" t="s">
        <v>11</v>
      </c>
      <c r="B54" s="22" t="s">
        <v>65</v>
      </c>
      <c r="C54" s="60"/>
      <c r="D54" s="61"/>
      <c r="E54" s="62"/>
      <c r="F54" s="55"/>
      <c r="G54" s="17" t="str">
        <f t="shared" si="0"/>
        <v>GIns_</v>
      </c>
    </row>
    <row r="55" spans="1:7" s="7" customFormat="1" x14ac:dyDescent="0.25">
      <c r="A55" s="15" t="s">
        <v>11</v>
      </c>
      <c r="B55" s="15" t="s">
        <v>66</v>
      </c>
      <c r="C55" s="60"/>
      <c r="D55" s="61"/>
      <c r="E55" s="62"/>
      <c r="F55" s="55"/>
      <c r="G55" s="17" t="str">
        <f t="shared" si="0"/>
        <v>GKar_</v>
      </c>
    </row>
    <row r="56" spans="1:7" s="7" customFormat="1" x14ac:dyDescent="0.25">
      <c r="A56" s="15" t="s">
        <v>16</v>
      </c>
      <c r="B56" s="15" t="s">
        <v>67</v>
      </c>
      <c r="C56" s="60"/>
      <c r="D56" s="61"/>
      <c r="E56" s="62"/>
      <c r="F56" s="55"/>
      <c r="G56" s="17" t="str">
        <f t="shared" si="0"/>
        <v>HSur_</v>
      </c>
    </row>
    <row r="57" spans="1:7" s="7" customFormat="1" x14ac:dyDescent="0.25">
      <c r="A57" s="15" t="s">
        <v>34</v>
      </c>
      <c r="B57" s="15" t="s">
        <v>68</v>
      </c>
      <c r="C57" s="60"/>
      <c r="D57" s="61"/>
      <c r="E57" s="62"/>
      <c r="F57" s="55"/>
      <c r="G57" s="17" t="str">
        <f t="shared" si="0"/>
        <v>TDef_</v>
      </c>
    </row>
    <row r="58" spans="1:7" s="7" customFormat="1" x14ac:dyDescent="0.25">
      <c r="A58" s="19"/>
      <c r="B58" s="21"/>
      <c r="C58" s="5"/>
      <c r="D58" s="24"/>
      <c r="E58" s="26"/>
      <c r="F58" s="26"/>
      <c r="G58" s="19" t="str">
        <f t="shared" si="0"/>
        <v/>
      </c>
    </row>
    <row r="59" spans="1:7" s="7" customFormat="1" ht="120" x14ac:dyDescent="0.25">
      <c r="A59" s="15" t="s">
        <v>32</v>
      </c>
      <c r="B59" s="15" t="s">
        <v>69</v>
      </c>
      <c r="C59" s="14" t="s">
        <v>70</v>
      </c>
      <c r="D59" s="8" t="s">
        <v>80</v>
      </c>
      <c r="E59" s="27" t="s">
        <v>97</v>
      </c>
      <c r="F59" s="11" t="s">
        <v>109</v>
      </c>
      <c r="G59" s="17" t="str">
        <f t="shared" si="0"/>
        <v>RUnc_</v>
      </c>
    </row>
    <row r="60" spans="1:7" s="7" customFormat="1" x14ac:dyDescent="0.25">
      <c r="A60" s="19"/>
      <c r="B60" s="21"/>
      <c r="C60" s="5"/>
      <c r="D60" s="24"/>
      <c r="E60" s="26"/>
      <c r="F60" s="26"/>
      <c r="G60" s="19" t="str">
        <f t="shared" si="0"/>
        <v/>
      </c>
    </row>
    <row r="61" spans="1:7" s="7" customFormat="1" x14ac:dyDescent="0.25">
      <c r="A61" s="15" t="s">
        <v>32</v>
      </c>
      <c r="B61" s="15" t="s">
        <v>71</v>
      </c>
      <c r="C61" s="14" t="s">
        <v>72</v>
      </c>
      <c r="D61" s="8" t="s">
        <v>80</v>
      </c>
      <c r="E61" s="27" t="s">
        <v>99</v>
      </c>
      <c r="F61" s="12" t="s">
        <v>110</v>
      </c>
      <c r="G61" s="17" t="str">
        <f t="shared" si="0"/>
        <v>RBed_</v>
      </c>
    </row>
    <row r="62" spans="1:7" x14ac:dyDescent="0.25">
      <c r="D62" s="1" t="str">
        <f t="shared" ref="D62:D64" si="1">+IF(ISBLANK(A62),"",LEFT(A62,1)&amp;LEFT(B62,3)&amp;"_")</f>
        <v/>
      </c>
    </row>
    <row r="63" spans="1:7" x14ac:dyDescent="0.25">
      <c r="D63" s="1" t="str">
        <f t="shared" si="1"/>
        <v/>
      </c>
    </row>
    <row r="64" spans="1:7" x14ac:dyDescent="0.25">
      <c r="D64" s="1" t="str">
        <f t="shared" si="1"/>
        <v/>
      </c>
    </row>
  </sheetData>
  <mergeCells count="12">
    <mergeCell ref="C5:C24"/>
    <mergeCell ref="C30:C46"/>
    <mergeCell ref="C50:C57"/>
    <mergeCell ref="D5:D24"/>
    <mergeCell ref="E5:E24"/>
    <mergeCell ref="F5:F24"/>
    <mergeCell ref="D30:D46"/>
    <mergeCell ref="E30:E46"/>
    <mergeCell ref="F30:F46"/>
    <mergeCell ref="D50:D57"/>
    <mergeCell ref="E50:E57"/>
    <mergeCell ref="F50:F57"/>
  </mergeCells>
  <pageMargins left="0.70866141732283472" right="0.70866141732283472" top="0.78740157480314965" bottom="0.78740157480314965" header="0.31496062992125984" footer="0.31496062992125984"/>
  <pageSetup paperSize="9" scale="70" fitToHeight="0" orientation="portrait" r:id="rId1"/>
  <headerFooter>
    <oddHeader>&amp;L&amp;"Calibri,Fett"Korrelationstabelle konzeptuelles/logisches Datenschema&amp;ROrientierungshilfe für das Geoprodukt</oddHead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Corrélation FR</vt:lpstr>
      <vt:lpstr>Korrellation DE</vt:lpstr>
      <vt:lpstr>'Corrélation FR'!Druckbereich</vt:lpstr>
      <vt:lpstr>'Korrellation DE'!Druckbereich</vt:lpstr>
    </vt:vector>
  </TitlesOfParts>
  <Company>Kanton Bern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Beutner Sabine, BVE-AGI-GBD</dc:creator>
  <cp:lastModifiedBy>Amrein Anja swisstopo</cp:lastModifiedBy>
  <dcterms:created xsi:type="dcterms:W3CDTF">2018-09-18T06:00:31Z</dcterms:created>
  <dcterms:modified xsi:type="dcterms:W3CDTF">2022-05-31T13:19:33Z</dcterms:modified>
</cp:coreProperties>
</file>