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odeName="ThisWorkbook" autoCompressPictures="0"/>
  <bookViews>
    <workbookView xWindow="6440" yWindow="600" windowWidth="24760" windowHeight="15360" tabRatio="500" activeTab="4"/>
  </bookViews>
  <sheets>
    <sheet name="gen" sheetId="3" r:id="rId1"/>
    <sheet name="load" sheetId="1" r:id="rId2"/>
    <sheet name="bus" sheetId="5" r:id="rId3"/>
    <sheet name="branch" sheetId="6" r:id="rId4"/>
    <sheet name="tab fil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4" l="1"/>
  <c r="L5" i="4"/>
  <c r="L6" i="4"/>
  <c r="L7" i="4"/>
  <c r="L8" i="4"/>
  <c r="L9" i="4"/>
  <c r="L10" i="4"/>
  <c r="L11" i="4"/>
  <c r="L12" i="4"/>
  <c r="L3" i="4"/>
  <c r="F2" i="3"/>
  <c r="F3" i="3"/>
  <c r="F5" i="3"/>
  <c r="F6" i="3"/>
  <c r="F7" i="3"/>
  <c r="F8" i="3"/>
  <c r="F9" i="3"/>
  <c r="F1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60" i="3"/>
  <c r="L149" i="4"/>
  <c r="M149" i="4"/>
  <c r="L150" i="4"/>
  <c r="M150" i="4"/>
  <c r="L151" i="4"/>
  <c r="M151" i="4"/>
  <c r="L152" i="4"/>
  <c r="M152" i="4"/>
  <c r="L153" i="4"/>
  <c r="M153" i="4"/>
  <c r="L154" i="4"/>
  <c r="M154" i="4"/>
  <c r="L155" i="4"/>
  <c r="M155" i="4"/>
  <c r="L156" i="4"/>
  <c r="M156" i="4"/>
  <c r="L157" i="4"/>
  <c r="M157" i="4"/>
  <c r="L158" i="4"/>
  <c r="M158" i="4"/>
  <c r="L159" i="4"/>
  <c r="M159" i="4"/>
  <c r="L160" i="4"/>
  <c r="M160" i="4"/>
  <c r="L161" i="4"/>
  <c r="M161" i="4"/>
  <c r="L162" i="4"/>
  <c r="M162" i="4"/>
  <c r="L163" i="4"/>
  <c r="M163" i="4"/>
  <c r="L164" i="4"/>
  <c r="M164" i="4"/>
  <c r="L165" i="4"/>
  <c r="M165" i="4"/>
  <c r="L166" i="4"/>
  <c r="M166" i="4"/>
  <c r="L167" i="4"/>
  <c r="M167" i="4"/>
  <c r="L168" i="4"/>
  <c r="M168" i="4"/>
  <c r="L169" i="4"/>
  <c r="M169" i="4"/>
  <c r="L170" i="4"/>
  <c r="M170" i="4"/>
  <c r="L171" i="4"/>
  <c r="M171" i="4"/>
  <c r="L172" i="4"/>
  <c r="M172" i="4"/>
  <c r="L173" i="4"/>
  <c r="M173" i="4"/>
  <c r="L174" i="4"/>
  <c r="M174" i="4"/>
  <c r="L175" i="4"/>
  <c r="M175" i="4"/>
  <c r="L176" i="4"/>
  <c r="M176" i="4"/>
  <c r="L177" i="4"/>
  <c r="M177" i="4"/>
  <c r="L178" i="4"/>
  <c r="M178" i="4"/>
  <c r="L179" i="4"/>
  <c r="M179" i="4"/>
  <c r="L180" i="4"/>
  <c r="M180" i="4"/>
  <c r="L181" i="4"/>
  <c r="M181" i="4"/>
  <c r="L182" i="4"/>
  <c r="M182" i="4"/>
  <c r="L183" i="4"/>
  <c r="M183" i="4"/>
  <c r="L184" i="4"/>
  <c r="M184" i="4"/>
  <c r="L185" i="4"/>
  <c r="M185" i="4"/>
  <c r="L186" i="4"/>
  <c r="M186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191" i="4"/>
  <c r="D3" i="4"/>
  <c r="D4" i="4"/>
  <c r="D5" i="4"/>
  <c r="D6" i="4"/>
  <c r="D7" i="4"/>
  <c r="D8" i="4"/>
  <c r="D9" i="4"/>
  <c r="D10" i="4"/>
  <c r="D11" i="4"/>
  <c r="D12" i="4"/>
  <c r="C4" i="4"/>
  <c r="C5" i="4"/>
  <c r="C6" i="4"/>
  <c r="C7" i="4"/>
  <c r="C8" i="4"/>
  <c r="C9" i="4"/>
  <c r="C10" i="4"/>
  <c r="C11" i="4"/>
  <c r="C12" i="4"/>
  <c r="C3" i="4"/>
  <c r="K3" i="3"/>
  <c r="D17" i="4"/>
  <c r="K4" i="3"/>
  <c r="D18" i="4"/>
  <c r="K5" i="3"/>
  <c r="D19" i="4"/>
  <c r="K6" i="3"/>
  <c r="D20" i="4"/>
  <c r="K7" i="3"/>
  <c r="D21" i="4"/>
  <c r="K8" i="3"/>
  <c r="D22" i="4"/>
  <c r="K9" i="3"/>
  <c r="D23" i="4"/>
  <c r="K10" i="3"/>
  <c r="D24" i="4"/>
  <c r="K11" i="3"/>
  <c r="D25" i="4"/>
  <c r="K2" i="3"/>
  <c r="D16" i="4"/>
  <c r="A16" i="4"/>
  <c r="A17" i="4"/>
  <c r="A18" i="4"/>
  <c r="A19" i="4"/>
  <c r="A20" i="4"/>
  <c r="A21" i="4"/>
  <c r="A22" i="4"/>
  <c r="A23" i="4"/>
  <c r="A24" i="4"/>
  <c r="A25" i="4"/>
  <c r="O3" i="4"/>
  <c r="O4" i="4"/>
  <c r="O5" i="4"/>
  <c r="O6" i="4"/>
  <c r="O7" i="4"/>
  <c r="O8" i="4"/>
  <c r="O9" i="4"/>
  <c r="O10" i="4"/>
  <c r="O11" i="4"/>
  <c r="O12" i="4"/>
  <c r="N4" i="4"/>
  <c r="N5" i="4"/>
  <c r="N6" i="4"/>
  <c r="N7" i="4"/>
  <c r="N8" i="4"/>
  <c r="N9" i="4"/>
  <c r="N10" i="4"/>
  <c r="N11" i="4"/>
  <c r="N12" i="4"/>
  <c r="N3" i="4"/>
  <c r="A60" i="3"/>
  <c r="A30" i="4"/>
  <c r="B30" i="4"/>
  <c r="D30" i="4"/>
  <c r="A31" i="4"/>
  <c r="B31" i="4"/>
  <c r="D31" i="4"/>
  <c r="A32" i="4"/>
  <c r="B32" i="4"/>
  <c r="D32" i="4"/>
  <c r="D29" i="4"/>
  <c r="B29" i="4"/>
  <c r="A2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49" i="4"/>
  <c r="B37" i="4"/>
  <c r="C37" i="4"/>
  <c r="D37" i="4"/>
  <c r="E37" i="4"/>
  <c r="F37" i="4"/>
  <c r="G37" i="4"/>
  <c r="H37" i="4"/>
  <c r="I37" i="4"/>
  <c r="J37" i="4"/>
  <c r="K37" i="4"/>
  <c r="B38" i="4"/>
  <c r="C38" i="4"/>
  <c r="D38" i="4"/>
  <c r="E38" i="4"/>
  <c r="F38" i="4"/>
  <c r="G38" i="4"/>
  <c r="H38" i="4"/>
  <c r="I38" i="4"/>
  <c r="J38" i="4"/>
  <c r="K38" i="4"/>
  <c r="B39" i="4"/>
  <c r="C39" i="4"/>
  <c r="D39" i="4"/>
  <c r="E39" i="4"/>
  <c r="F39" i="4"/>
  <c r="G39" i="4"/>
  <c r="H39" i="4"/>
  <c r="I39" i="4"/>
  <c r="J39" i="4"/>
  <c r="K39" i="4"/>
  <c r="B40" i="4"/>
  <c r="C40" i="4"/>
  <c r="D40" i="4"/>
  <c r="E40" i="4"/>
  <c r="F40" i="4"/>
  <c r="G40" i="4"/>
  <c r="H40" i="4"/>
  <c r="I40" i="4"/>
  <c r="J40" i="4"/>
  <c r="K40" i="4"/>
  <c r="B41" i="4"/>
  <c r="C41" i="4"/>
  <c r="D41" i="4"/>
  <c r="E41" i="4"/>
  <c r="F41" i="4"/>
  <c r="G41" i="4"/>
  <c r="H41" i="4"/>
  <c r="I41" i="4"/>
  <c r="J41" i="4"/>
  <c r="K41" i="4"/>
  <c r="B42" i="4"/>
  <c r="C42" i="4"/>
  <c r="D42" i="4"/>
  <c r="E42" i="4"/>
  <c r="F42" i="4"/>
  <c r="G42" i="4"/>
  <c r="H42" i="4"/>
  <c r="I42" i="4"/>
  <c r="J42" i="4"/>
  <c r="K42" i="4"/>
  <c r="B43" i="4"/>
  <c r="C43" i="4"/>
  <c r="D43" i="4"/>
  <c r="E43" i="4"/>
  <c r="F43" i="4"/>
  <c r="G43" i="4"/>
  <c r="H43" i="4"/>
  <c r="I43" i="4"/>
  <c r="J43" i="4"/>
  <c r="K43" i="4"/>
  <c r="B44" i="4"/>
  <c r="C44" i="4"/>
  <c r="D44" i="4"/>
  <c r="E44" i="4"/>
  <c r="F44" i="4"/>
  <c r="G44" i="4"/>
  <c r="H44" i="4"/>
  <c r="I44" i="4"/>
  <c r="J44" i="4"/>
  <c r="K44" i="4"/>
  <c r="B45" i="4"/>
  <c r="C45" i="4"/>
  <c r="D45" i="4"/>
  <c r="E45" i="4"/>
  <c r="F45" i="4"/>
  <c r="G45" i="4"/>
  <c r="H45" i="4"/>
  <c r="I45" i="4"/>
  <c r="J45" i="4"/>
  <c r="K45" i="4"/>
  <c r="B46" i="4"/>
  <c r="C46" i="4"/>
  <c r="D46" i="4"/>
  <c r="E46" i="4"/>
  <c r="F46" i="4"/>
  <c r="G46" i="4"/>
  <c r="H46" i="4"/>
  <c r="I46" i="4"/>
  <c r="J46" i="4"/>
  <c r="K46" i="4"/>
  <c r="B47" i="4"/>
  <c r="C47" i="4"/>
  <c r="D47" i="4"/>
  <c r="E47" i="4"/>
  <c r="F47" i="4"/>
  <c r="G47" i="4"/>
  <c r="H47" i="4"/>
  <c r="I47" i="4"/>
  <c r="J47" i="4"/>
  <c r="K47" i="4"/>
  <c r="B48" i="4"/>
  <c r="C48" i="4"/>
  <c r="D48" i="4"/>
  <c r="E48" i="4"/>
  <c r="F48" i="4"/>
  <c r="G48" i="4"/>
  <c r="H48" i="4"/>
  <c r="I48" i="4"/>
  <c r="J48" i="4"/>
  <c r="K48" i="4"/>
  <c r="B49" i="4"/>
  <c r="C49" i="4"/>
  <c r="D49" i="4"/>
  <c r="E49" i="4"/>
  <c r="F49" i="4"/>
  <c r="G49" i="4"/>
  <c r="H49" i="4"/>
  <c r="I49" i="4"/>
  <c r="J49" i="4"/>
  <c r="K49" i="4"/>
  <c r="B50" i="4"/>
  <c r="C50" i="4"/>
  <c r="D50" i="4"/>
  <c r="E50" i="4"/>
  <c r="F50" i="4"/>
  <c r="G50" i="4"/>
  <c r="H50" i="4"/>
  <c r="I50" i="4"/>
  <c r="J50" i="4"/>
  <c r="K50" i="4"/>
  <c r="B51" i="4"/>
  <c r="C51" i="4"/>
  <c r="D51" i="4"/>
  <c r="E51" i="4"/>
  <c r="F51" i="4"/>
  <c r="G51" i="4"/>
  <c r="H51" i="4"/>
  <c r="I51" i="4"/>
  <c r="J51" i="4"/>
  <c r="K51" i="4"/>
  <c r="B52" i="4"/>
  <c r="C52" i="4"/>
  <c r="D52" i="4"/>
  <c r="E52" i="4"/>
  <c r="F52" i="4"/>
  <c r="G52" i="4"/>
  <c r="H52" i="4"/>
  <c r="I52" i="4"/>
  <c r="J52" i="4"/>
  <c r="K52" i="4"/>
  <c r="B53" i="4"/>
  <c r="C53" i="4"/>
  <c r="D53" i="4"/>
  <c r="E53" i="4"/>
  <c r="F53" i="4"/>
  <c r="G53" i="4"/>
  <c r="H53" i="4"/>
  <c r="I53" i="4"/>
  <c r="J53" i="4"/>
  <c r="K53" i="4"/>
  <c r="B54" i="4"/>
  <c r="C54" i="4"/>
  <c r="D54" i="4"/>
  <c r="E54" i="4"/>
  <c r="F54" i="4"/>
  <c r="G54" i="4"/>
  <c r="H54" i="4"/>
  <c r="I54" i="4"/>
  <c r="J54" i="4"/>
  <c r="K54" i="4"/>
  <c r="B55" i="4"/>
  <c r="C55" i="4"/>
  <c r="D55" i="4"/>
  <c r="E55" i="4"/>
  <c r="F55" i="4"/>
  <c r="G55" i="4"/>
  <c r="H55" i="4"/>
  <c r="I55" i="4"/>
  <c r="J55" i="4"/>
  <c r="K55" i="4"/>
  <c r="B56" i="4"/>
  <c r="C56" i="4"/>
  <c r="D56" i="4"/>
  <c r="E56" i="4"/>
  <c r="F56" i="4"/>
  <c r="G56" i="4"/>
  <c r="H56" i="4"/>
  <c r="I56" i="4"/>
  <c r="J56" i="4"/>
  <c r="K56" i="4"/>
  <c r="B57" i="4"/>
  <c r="C57" i="4"/>
  <c r="D57" i="4"/>
  <c r="E57" i="4"/>
  <c r="F57" i="4"/>
  <c r="G57" i="4"/>
  <c r="H57" i="4"/>
  <c r="I57" i="4"/>
  <c r="J57" i="4"/>
  <c r="K57" i="4"/>
  <c r="B58" i="4"/>
  <c r="C58" i="4"/>
  <c r="D58" i="4"/>
  <c r="E58" i="4"/>
  <c r="F58" i="4"/>
  <c r="G58" i="4"/>
  <c r="H58" i="4"/>
  <c r="I58" i="4"/>
  <c r="J58" i="4"/>
  <c r="K58" i="4"/>
  <c r="B59" i="4"/>
  <c r="C59" i="4"/>
  <c r="D59" i="4"/>
  <c r="E59" i="4"/>
  <c r="F59" i="4"/>
  <c r="G59" i="4"/>
  <c r="H59" i="4"/>
  <c r="I59" i="4"/>
  <c r="J59" i="4"/>
  <c r="K59" i="4"/>
  <c r="B60" i="4"/>
  <c r="C60" i="4"/>
  <c r="D60" i="4"/>
  <c r="E60" i="4"/>
  <c r="F60" i="4"/>
  <c r="G60" i="4"/>
  <c r="H60" i="4"/>
  <c r="I60" i="4"/>
  <c r="J60" i="4"/>
  <c r="K60" i="4"/>
  <c r="C36" i="4"/>
  <c r="D36" i="4"/>
  <c r="E36" i="4"/>
  <c r="F36" i="4"/>
  <c r="G36" i="4"/>
  <c r="H36" i="4"/>
  <c r="I36" i="4"/>
  <c r="J36" i="4"/>
  <c r="K36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49" i="4"/>
  <c r="J149" i="4"/>
  <c r="A101" i="3"/>
  <c r="A102" i="3"/>
  <c r="D84" i="3"/>
  <c r="D85" i="3"/>
  <c r="B102" i="3"/>
  <c r="A114" i="3"/>
  <c r="A137" i="4"/>
  <c r="B137" i="4"/>
  <c r="D96" i="3"/>
  <c r="C114" i="3"/>
  <c r="C137" i="4"/>
  <c r="E96" i="3"/>
  <c r="D114" i="3"/>
  <c r="D137" i="4"/>
  <c r="A103" i="3"/>
  <c r="D86" i="3"/>
  <c r="B103" i="3"/>
  <c r="A115" i="3"/>
  <c r="A138" i="4"/>
  <c r="B138" i="4"/>
  <c r="C115" i="3"/>
  <c r="C138" i="4"/>
  <c r="D115" i="3"/>
  <c r="D138" i="4"/>
  <c r="A104" i="3"/>
  <c r="D87" i="3"/>
  <c r="B104" i="3"/>
  <c r="A116" i="3"/>
  <c r="A139" i="4"/>
  <c r="B139" i="4"/>
  <c r="C116" i="3"/>
  <c r="C139" i="4"/>
  <c r="D116" i="3"/>
  <c r="D139" i="4"/>
  <c r="A105" i="3"/>
  <c r="D88" i="3"/>
  <c r="B105" i="3"/>
  <c r="A117" i="3"/>
  <c r="A140" i="4"/>
  <c r="B140" i="4"/>
  <c r="C117" i="3"/>
  <c r="C140" i="4"/>
  <c r="D117" i="3"/>
  <c r="D140" i="4"/>
  <c r="A106" i="3"/>
  <c r="D89" i="3"/>
  <c r="B106" i="3"/>
  <c r="A118" i="3"/>
  <c r="A141" i="4"/>
  <c r="B141" i="4"/>
  <c r="C118" i="3"/>
  <c r="C141" i="4"/>
  <c r="D118" i="3"/>
  <c r="D141" i="4"/>
  <c r="C113" i="3"/>
  <c r="C136" i="4"/>
  <c r="D113" i="3"/>
  <c r="D136" i="4"/>
  <c r="B136" i="4"/>
  <c r="B101" i="3"/>
  <c r="A113" i="3"/>
  <c r="A136" i="4"/>
  <c r="A107" i="3"/>
  <c r="B107" i="3"/>
  <c r="A108" i="3"/>
  <c r="B108" i="3"/>
  <c r="A109" i="3"/>
  <c r="B109" i="3"/>
  <c r="C149" i="4"/>
  <c r="D149" i="4"/>
  <c r="E149" i="4"/>
  <c r="F149" i="4"/>
  <c r="G149" i="4"/>
  <c r="H149" i="4"/>
  <c r="K149" i="4"/>
  <c r="C150" i="4"/>
  <c r="D150" i="4"/>
  <c r="E150" i="4"/>
  <c r="F150" i="4"/>
  <c r="G150" i="4"/>
  <c r="H150" i="4"/>
  <c r="K150" i="4"/>
  <c r="C151" i="4"/>
  <c r="D151" i="4"/>
  <c r="E151" i="4"/>
  <c r="F151" i="4"/>
  <c r="G151" i="4"/>
  <c r="H151" i="4"/>
  <c r="K151" i="4"/>
  <c r="C152" i="4"/>
  <c r="D152" i="4"/>
  <c r="E152" i="4"/>
  <c r="F152" i="4"/>
  <c r="G152" i="4"/>
  <c r="H152" i="4"/>
  <c r="K152" i="4"/>
  <c r="C153" i="4"/>
  <c r="D153" i="4"/>
  <c r="E153" i="4"/>
  <c r="F153" i="4"/>
  <c r="G153" i="4"/>
  <c r="H153" i="4"/>
  <c r="K153" i="4"/>
  <c r="C154" i="4"/>
  <c r="D154" i="4"/>
  <c r="E154" i="4"/>
  <c r="F154" i="4"/>
  <c r="G154" i="4"/>
  <c r="H154" i="4"/>
  <c r="K154" i="4"/>
  <c r="C155" i="4"/>
  <c r="D155" i="4"/>
  <c r="E155" i="4"/>
  <c r="F155" i="4"/>
  <c r="G155" i="4"/>
  <c r="H155" i="4"/>
  <c r="K155" i="4"/>
  <c r="C156" i="4"/>
  <c r="D156" i="4"/>
  <c r="E156" i="4"/>
  <c r="F156" i="4"/>
  <c r="G156" i="4"/>
  <c r="H156" i="4"/>
  <c r="K156" i="4"/>
  <c r="C157" i="4"/>
  <c r="D157" i="4"/>
  <c r="E157" i="4"/>
  <c r="F157" i="4"/>
  <c r="G157" i="4"/>
  <c r="H157" i="4"/>
  <c r="K157" i="4"/>
  <c r="C158" i="4"/>
  <c r="D158" i="4"/>
  <c r="E158" i="4"/>
  <c r="F158" i="4"/>
  <c r="G158" i="4"/>
  <c r="H158" i="4"/>
  <c r="K158" i="4"/>
  <c r="C159" i="4"/>
  <c r="D159" i="4"/>
  <c r="E159" i="4"/>
  <c r="F159" i="4"/>
  <c r="G159" i="4"/>
  <c r="H159" i="4"/>
  <c r="K159" i="4"/>
  <c r="C160" i="4"/>
  <c r="D160" i="4"/>
  <c r="E160" i="4"/>
  <c r="F160" i="4"/>
  <c r="G160" i="4"/>
  <c r="H160" i="4"/>
  <c r="K160" i="4"/>
  <c r="C161" i="4"/>
  <c r="D161" i="4"/>
  <c r="E161" i="4"/>
  <c r="F161" i="4"/>
  <c r="G161" i="4"/>
  <c r="H161" i="4"/>
  <c r="K161" i="4"/>
  <c r="C162" i="4"/>
  <c r="D162" i="4"/>
  <c r="E162" i="4"/>
  <c r="F162" i="4"/>
  <c r="G162" i="4"/>
  <c r="H162" i="4"/>
  <c r="K162" i="4"/>
  <c r="C163" i="4"/>
  <c r="D163" i="4"/>
  <c r="E163" i="4"/>
  <c r="F163" i="4"/>
  <c r="G163" i="4"/>
  <c r="H163" i="4"/>
  <c r="K163" i="4"/>
  <c r="C164" i="4"/>
  <c r="D164" i="4"/>
  <c r="E164" i="4"/>
  <c r="F164" i="4"/>
  <c r="G164" i="4"/>
  <c r="H164" i="4"/>
  <c r="K164" i="4"/>
  <c r="C165" i="4"/>
  <c r="D165" i="4"/>
  <c r="E165" i="4"/>
  <c r="F165" i="4"/>
  <c r="G165" i="4"/>
  <c r="H165" i="4"/>
  <c r="K165" i="4"/>
  <c r="C166" i="4"/>
  <c r="D166" i="4"/>
  <c r="E166" i="4"/>
  <c r="F166" i="4"/>
  <c r="G166" i="4"/>
  <c r="H166" i="4"/>
  <c r="K166" i="4"/>
  <c r="C167" i="4"/>
  <c r="D167" i="4"/>
  <c r="E167" i="4"/>
  <c r="F167" i="4"/>
  <c r="G167" i="4"/>
  <c r="H167" i="4"/>
  <c r="K167" i="4"/>
  <c r="C168" i="4"/>
  <c r="D168" i="4"/>
  <c r="E168" i="4"/>
  <c r="F168" i="4"/>
  <c r="G168" i="4"/>
  <c r="H168" i="4"/>
  <c r="K168" i="4"/>
  <c r="C169" i="4"/>
  <c r="D169" i="4"/>
  <c r="E169" i="4"/>
  <c r="F169" i="4"/>
  <c r="G169" i="4"/>
  <c r="H169" i="4"/>
  <c r="K169" i="4"/>
  <c r="C170" i="4"/>
  <c r="D170" i="4"/>
  <c r="E170" i="4"/>
  <c r="F170" i="4"/>
  <c r="G170" i="4"/>
  <c r="H170" i="4"/>
  <c r="K170" i="4"/>
  <c r="C171" i="4"/>
  <c r="D171" i="4"/>
  <c r="E171" i="4"/>
  <c r="F171" i="4"/>
  <c r="G171" i="4"/>
  <c r="H171" i="4"/>
  <c r="K171" i="4"/>
  <c r="C172" i="4"/>
  <c r="D172" i="4"/>
  <c r="E172" i="4"/>
  <c r="F172" i="4"/>
  <c r="G172" i="4"/>
  <c r="H172" i="4"/>
  <c r="K172" i="4"/>
  <c r="C173" i="4"/>
  <c r="D173" i="4"/>
  <c r="E173" i="4"/>
  <c r="F173" i="4"/>
  <c r="G173" i="4"/>
  <c r="H173" i="4"/>
  <c r="K173" i="4"/>
  <c r="C174" i="4"/>
  <c r="D174" i="4"/>
  <c r="E174" i="4"/>
  <c r="F174" i="4"/>
  <c r="G174" i="4"/>
  <c r="H174" i="4"/>
  <c r="K174" i="4"/>
  <c r="C175" i="4"/>
  <c r="D175" i="4"/>
  <c r="E175" i="4"/>
  <c r="F175" i="4"/>
  <c r="G175" i="4"/>
  <c r="H175" i="4"/>
  <c r="K175" i="4"/>
  <c r="C176" i="4"/>
  <c r="D176" i="4"/>
  <c r="E176" i="4"/>
  <c r="F176" i="4"/>
  <c r="G176" i="4"/>
  <c r="H176" i="4"/>
  <c r="K176" i="4"/>
  <c r="C177" i="4"/>
  <c r="D177" i="4"/>
  <c r="E177" i="4"/>
  <c r="F177" i="4"/>
  <c r="G177" i="4"/>
  <c r="H177" i="4"/>
  <c r="K177" i="4"/>
  <c r="C178" i="4"/>
  <c r="D178" i="4"/>
  <c r="E178" i="4"/>
  <c r="F178" i="4"/>
  <c r="G178" i="4"/>
  <c r="H178" i="4"/>
  <c r="K178" i="4"/>
  <c r="C179" i="4"/>
  <c r="D179" i="4"/>
  <c r="E179" i="4"/>
  <c r="F179" i="4"/>
  <c r="G179" i="4"/>
  <c r="H179" i="4"/>
  <c r="K179" i="4"/>
  <c r="C180" i="4"/>
  <c r="D180" i="4"/>
  <c r="E180" i="4"/>
  <c r="F180" i="4"/>
  <c r="G180" i="4"/>
  <c r="H180" i="4"/>
  <c r="K180" i="4"/>
  <c r="C181" i="4"/>
  <c r="D181" i="4"/>
  <c r="E181" i="4"/>
  <c r="F181" i="4"/>
  <c r="G181" i="4"/>
  <c r="H181" i="4"/>
  <c r="K181" i="4"/>
  <c r="C182" i="4"/>
  <c r="D182" i="4"/>
  <c r="E182" i="4"/>
  <c r="F182" i="4"/>
  <c r="G182" i="4"/>
  <c r="H182" i="4"/>
  <c r="K182" i="4"/>
  <c r="C183" i="4"/>
  <c r="D183" i="4"/>
  <c r="E183" i="4"/>
  <c r="F183" i="4"/>
  <c r="G183" i="4"/>
  <c r="H183" i="4"/>
  <c r="K183" i="4"/>
  <c r="C184" i="4"/>
  <c r="D184" i="4"/>
  <c r="E184" i="4"/>
  <c r="F184" i="4"/>
  <c r="G184" i="4"/>
  <c r="H184" i="4"/>
  <c r="K184" i="4"/>
  <c r="C185" i="4"/>
  <c r="D185" i="4"/>
  <c r="E185" i="4"/>
  <c r="F185" i="4"/>
  <c r="G185" i="4"/>
  <c r="H185" i="4"/>
  <c r="K185" i="4"/>
  <c r="C186" i="4"/>
  <c r="D186" i="4"/>
  <c r="E186" i="4"/>
  <c r="F186" i="4"/>
  <c r="G186" i="4"/>
  <c r="H186" i="4"/>
  <c r="K186" i="4"/>
  <c r="A24" i="6"/>
  <c r="A170" i="4"/>
  <c r="A25" i="6"/>
  <c r="A171" i="4"/>
  <c r="A26" i="6"/>
  <c r="A172" i="4"/>
  <c r="A27" i="6"/>
  <c r="A173" i="4"/>
  <c r="A28" i="6"/>
  <c r="A174" i="4"/>
  <c r="A29" i="6"/>
  <c r="A175" i="4"/>
  <c r="A30" i="6"/>
  <c r="A176" i="4"/>
  <c r="A31" i="6"/>
  <c r="A177" i="4"/>
  <c r="A32" i="6"/>
  <c r="A178" i="4"/>
  <c r="A33" i="6"/>
  <c r="A179" i="4"/>
  <c r="A34" i="6"/>
  <c r="A180" i="4"/>
  <c r="A35" i="6"/>
  <c r="A181" i="4"/>
  <c r="A36" i="6"/>
  <c r="A182" i="4"/>
  <c r="A37" i="6"/>
  <c r="A183" i="4"/>
  <c r="A38" i="6"/>
  <c r="A184" i="4"/>
  <c r="A39" i="6"/>
  <c r="A185" i="4"/>
  <c r="A40" i="6"/>
  <c r="A186" i="4"/>
  <c r="A3" i="6"/>
  <c r="A149" i="4"/>
  <c r="A4" i="6"/>
  <c r="A150" i="4"/>
  <c r="A5" i="6"/>
  <c r="A151" i="4"/>
  <c r="A6" i="6"/>
  <c r="A152" i="4"/>
  <c r="A7" i="6"/>
  <c r="A153" i="4"/>
  <c r="A8" i="6"/>
  <c r="A154" i="4"/>
  <c r="A9" i="6"/>
  <c r="A155" i="4"/>
  <c r="A10" i="6"/>
  <c r="A156" i="4"/>
  <c r="A11" i="6"/>
  <c r="A157" i="4"/>
  <c r="A12" i="6"/>
  <c r="A158" i="4"/>
  <c r="A13" i="6"/>
  <c r="A159" i="4"/>
  <c r="A14" i="6"/>
  <c r="A160" i="4"/>
  <c r="A15" i="6"/>
  <c r="A161" i="4"/>
  <c r="A16" i="6"/>
  <c r="A162" i="4"/>
  <c r="A17" i="6"/>
  <c r="A163" i="4"/>
  <c r="A18" i="6"/>
  <c r="A164" i="4"/>
  <c r="A19" i="6"/>
  <c r="A165" i="4"/>
  <c r="A20" i="6"/>
  <c r="A166" i="4"/>
  <c r="A21" i="6"/>
  <c r="A167" i="4"/>
  <c r="A22" i="6"/>
  <c r="A168" i="4"/>
  <c r="A23" i="6"/>
  <c r="A169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8" i="4"/>
  <c r="A57" i="4"/>
  <c r="A58" i="4"/>
  <c r="A59" i="4"/>
  <c r="A60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B36" i="4"/>
  <c r="A37" i="4"/>
  <c r="G61" i="3"/>
  <c r="E65" i="4"/>
  <c r="G62" i="3"/>
  <c r="E66" i="4"/>
  <c r="G63" i="3"/>
  <c r="E67" i="4"/>
  <c r="G64" i="3"/>
  <c r="E68" i="4"/>
  <c r="G65" i="3"/>
  <c r="E69" i="4"/>
  <c r="G66" i="3"/>
  <c r="E70" i="4"/>
  <c r="G67" i="3"/>
  <c r="E71" i="4"/>
  <c r="G68" i="3"/>
  <c r="E72" i="4"/>
  <c r="G69" i="3"/>
  <c r="E73" i="4"/>
  <c r="G70" i="3"/>
  <c r="E74" i="4"/>
  <c r="G71" i="3"/>
  <c r="E75" i="4"/>
  <c r="G72" i="3"/>
  <c r="E76" i="4"/>
  <c r="G73" i="3"/>
  <c r="E77" i="4"/>
  <c r="G74" i="3"/>
  <c r="E78" i="4"/>
  <c r="G75" i="3"/>
  <c r="E79" i="4"/>
  <c r="G76" i="3"/>
  <c r="E80" i="4"/>
  <c r="G77" i="3"/>
  <c r="E81" i="4"/>
  <c r="G78" i="3"/>
  <c r="E82" i="4"/>
  <c r="G79" i="3"/>
  <c r="E83" i="4"/>
  <c r="G80" i="3"/>
  <c r="E84" i="4"/>
  <c r="G81" i="3"/>
  <c r="E85" i="4"/>
  <c r="G82" i="3"/>
  <c r="E86" i="4"/>
  <c r="G83" i="3"/>
  <c r="E87" i="4"/>
  <c r="G84" i="3"/>
  <c r="E88" i="4"/>
  <c r="G85" i="3"/>
  <c r="E89" i="4"/>
  <c r="G86" i="3"/>
  <c r="E90" i="4"/>
  <c r="G87" i="3"/>
  <c r="E91" i="4"/>
  <c r="G88" i="3"/>
  <c r="E92" i="4"/>
  <c r="G89" i="3"/>
  <c r="E93" i="4"/>
  <c r="G90" i="3"/>
  <c r="E94" i="4"/>
  <c r="G91" i="3"/>
  <c r="E95" i="4"/>
  <c r="G92" i="3"/>
  <c r="E96" i="4"/>
  <c r="G60" i="3"/>
  <c r="E64" i="4"/>
  <c r="A11" i="4"/>
  <c r="L10" i="3"/>
  <c r="J11" i="4"/>
  <c r="K11" i="4"/>
  <c r="M11" i="4"/>
  <c r="A12" i="4"/>
  <c r="L11" i="3"/>
  <c r="J12" i="4"/>
  <c r="K12" i="4"/>
  <c r="M12" i="4"/>
  <c r="D60" i="3"/>
  <c r="D61" i="3"/>
  <c r="A65" i="4"/>
  <c r="A101" i="4"/>
  <c r="C101" i="4"/>
  <c r="D62" i="3"/>
  <c r="A66" i="4"/>
  <c r="A102" i="4"/>
  <c r="C102" i="4"/>
  <c r="D63" i="3"/>
  <c r="A67" i="4"/>
  <c r="A103" i="4"/>
  <c r="C103" i="4"/>
  <c r="D64" i="3"/>
  <c r="A68" i="4"/>
  <c r="A104" i="4"/>
  <c r="C104" i="4"/>
  <c r="D65" i="3"/>
  <c r="A69" i="4"/>
  <c r="A105" i="4"/>
  <c r="C105" i="4"/>
  <c r="D66" i="3"/>
  <c r="A70" i="4"/>
  <c r="A106" i="4"/>
  <c r="C106" i="4"/>
  <c r="D67" i="3"/>
  <c r="A71" i="4"/>
  <c r="A107" i="4"/>
  <c r="C107" i="4"/>
  <c r="D68" i="3"/>
  <c r="A72" i="4"/>
  <c r="A108" i="4"/>
  <c r="C108" i="4"/>
  <c r="D69" i="3"/>
  <c r="A73" i="4"/>
  <c r="A109" i="4"/>
  <c r="C109" i="4"/>
  <c r="D70" i="3"/>
  <c r="A74" i="4"/>
  <c r="A110" i="4"/>
  <c r="C110" i="4"/>
  <c r="D71" i="3"/>
  <c r="A75" i="4"/>
  <c r="A111" i="4"/>
  <c r="C111" i="4"/>
  <c r="D72" i="3"/>
  <c r="A76" i="4"/>
  <c r="A112" i="4"/>
  <c r="C112" i="4"/>
  <c r="D73" i="3"/>
  <c r="A77" i="4"/>
  <c r="A113" i="4"/>
  <c r="C113" i="4"/>
  <c r="D74" i="3"/>
  <c r="A78" i="4"/>
  <c r="A114" i="4"/>
  <c r="C114" i="4"/>
  <c r="D75" i="3"/>
  <c r="A79" i="4"/>
  <c r="A115" i="4"/>
  <c r="C115" i="4"/>
  <c r="D76" i="3"/>
  <c r="A80" i="4"/>
  <c r="A116" i="4"/>
  <c r="C116" i="4"/>
  <c r="D77" i="3"/>
  <c r="A81" i="4"/>
  <c r="A117" i="4"/>
  <c r="C117" i="4"/>
  <c r="D78" i="3"/>
  <c r="A82" i="4"/>
  <c r="A118" i="4"/>
  <c r="C118" i="4"/>
  <c r="D79" i="3"/>
  <c r="A83" i="4"/>
  <c r="A119" i="4"/>
  <c r="C119" i="4"/>
  <c r="D80" i="3"/>
  <c r="A84" i="4"/>
  <c r="A120" i="4"/>
  <c r="C120" i="4"/>
  <c r="D81" i="3"/>
  <c r="A85" i="4"/>
  <c r="A121" i="4"/>
  <c r="C121" i="4"/>
  <c r="D82" i="3"/>
  <c r="A86" i="4"/>
  <c r="A122" i="4"/>
  <c r="C122" i="4"/>
  <c r="D83" i="3"/>
  <c r="A87" i="4"/>
  <c r="A123" i="4"/>
  <c r="C123" i="4"/>
  <c r="A88" i="4"/>
  <c r="A124" i="4"/>
  <c r="C124" i="4"/>
  <c r="A89" i="4"/>
  <c r="A125" i="4"/>
  <c r="C125" i="4"/>
  <c r="A90" i="4"/>
  <c r="A126" i="4"/>
  <c r="C126" i="4"/>
  <c r="A91" i="4"/>
  <c r="A127" i="4"/>
  <c r="C127" i="4"/>
  <c r="A92" i="4"/>
  <c r="A128" i="4"/>
  <c r="C128" i="4"/>
  <c r="A93" i="4"/>
  <c r="A129" i="4"/>
  <c r="C129" i="4"/>
  <c r="D90" i="3"/>
  <c r="A94" i="4"/>
  <c r="A130" i="4"/>
  <c r="C130" i="4"/>
  <c r="D91" i="3"/>
  <c r="A95" i="4"/>
  <c r="A131" i="4"/>
  <c r="C131" i="4"/>
  <c r="D92" i="3"/>
  <c r="A96" i="4"/>
  <c r="A132" i="4"/>
  <c r="C132" i="4"/>
  <c r="B65" i="4"/>
  <c r="A61" i="3"/>
  <c r="C65" i="4"/>
  <c r="F65" i="4"/>
  <c r="B66" i="4"/>
  <c r="A62" i="3"/>
  <c r="C66" i="4"/>
  <c r="F66" i="4"/>
  <c r="B67" i="4"/>
  <c r="A63" i="3"/>
  <c r="C67" i="4"/>
  <c r="F67" i="4"/>
  <c r="B68" i="4"/>
  <c r="A64" i="3"/>
  <c r="C68" i="4"/>
  <c r="F68" i="4"/>
  <c r="B69" i="4"/>
  <c r="A65" i="3"/>
  <c r="C69" i="4"/>
  <c r="F69" i="4"/>
  <c r="B70" i="4"/>
  <c r="A66" i="3"/>
  <c r="C70" i="4"/>
  <c r="F70" i="4"/>
  <c r="B71" i="4"/>
  <c r="A67" i="3"/>
  <c r="C71" i="4"/>
  <c r="F71" i="4"/>
  <c r="B72" i="4"/>
  <c r="A68" i="3"/>
  <c r="C72" i="4"/>
  <c r="F72" i="4"/>
  <c r="B73" i="4"/>
  <c r="A69" i="3"/>
  <c r="C73" i="4"/>
  <c r="F73" i="4"/>
  <c r="B74" i="4"/>
  <c r="A70" i="3"/>
  <c r="C74" i="4"/>
  <c r="F74" i="4"/>
  <c r="B75" i="4"/>
  <c r="A71" i="3"/>
  <c r="C75" i="4"/>
  <c r="F75" i="4"/>
  <c r="B76" i="4"/>
  <c r="A72" i="3"/>
  <c r="C76" i="4"/>
  <c r="F76" i="4"/>
  <c r="B77" i="4"/>
  <c r="A73" i="3"/>
  <c r="C77" i="4"/>
  <c r="F77" i="4"/>
  <c r="B78" i="4"/>
  <c r="A74" i="3"/>
  <c r="C78" i="4"/>
  <c r="F78" i="4"/>
  <c r="B79" i="4"/>
  <c r="A75" i="3"/>
  <c r="C79" i="4"/>
  <c r="F79" i="4"/>
  <c r="B80" i="4"/>
  <c r="A76" i="3"/>
  <c r="C80" i="4"/>
  <c r="F80" i="4"/>
  <c r="B81" i="4"/>
  <c r="A77" i="3"/>
  <c r="C81" i="4"/>
  <c r="F81" i="4"/>
  <c r="B82" i="4"/>
  <c r="A78" i="3"/>
  <c r="C82" i="4"/>
  <c r="F82" i="4"/>
  <c r="B83" i="4"/>
  <c r="A79" i="3"/>
  <c r="C83" i="4"/>
  <c r="F83" i="4"/>
  <c r="B84" i="4"/>
  <c r="A80" i="3"/>
  <c r="C84" i="4"/>
  <c r="F84" i="4"/>
  <c r="B85" i="4"/>
  <c r="A81" i="3"/>
  <c r="C85" i="4"/>
  <c r="F85" i="4"/>
  <c r="B86" i="4"/>
  <c r="A82" i="3"/>
  <c r="C86" i="4"/>
  <c r="F86" i="4"/>
  <c r="B87" i="4"/>
  <c r="A83" i="3"/>
  <c r="C87" i="4"/>
  <c r="F87" i="4"/>
  <c r="B88" i="4"/>
  <c r="A84" i="3"/>
  <c r="C88" i="4"/>
  <c r="F88" i="4"/>
  <c r="B89" i="4"/>
  <c r="A85" i="3"/>
  <c r="C89" i="4"/>
  <c r="F89" i="4"/>
  <c r="B90" i="4"/>
  <c r="A86" i="3"/>
  <c r="C90" i="4"/>
  <c r="F90" i="4"/>
  <c r="B91" i="4"/>
  <c r="A87" i="3"/>
  <c r="C91" i="4"/>
  <c r="F91" i="4"/>
  <c r="B92" i="4"/>
  <c r="A88" i="3"/>
  <c r="C92" i="4"/>
  <c r="F92" i="4"/>
  <c r="B93" i="4"/>
  <c r="A89" i="3"/>
  <c r="C93" i="4"/>
  <c r="F93" i="4"/>
  <c r="B94" i="4"/>
  <c r="A90" i="3"/>
  <c r="C94" i="4"/>
  <c r="F94" i="4"/>
  <c r="B95" i="4"/>
  <c r="A91" i="3"/>
  <c r="C95" i="4"/>
  <c r="F95" i="4"/>
  <c r="B96" i="4"/>
  <c r="A92" i="3"/>
  <c r="C96" i="4"/>
  <c r="F96" i="4"/>
  <c r="A51" i="1"/>
  <c r="D51" i="1"/>
  <c r="A246" i="4"/>
  <c r="B51" i="1"/>
  <c r="E51" i="1"/>
  <c r="B246" i="4"/>
  <c r="F51" i="1"/>
  <c r="C246" i="4"/>
  <c r="G51" i="1"/>
  <c r="D246" i="4"/>
  <c r="A52" i="1"/>
  <c r="D52" i="1"/>
  <c r="A247" i="4"/>
  <c r="B52" i="1"/>
  <c r="E52" i="1"/>
  <c r="B247" i="4"/>
  <c r="F52" i="1"/>
  <c r="C247" i="4"/>
  <c r="G52" i="1"/>
  <c r="D247" i="4"/>
  <c r="A53" i="1"/>
  <c r="D53" i="1"/>
  <c r="A248" i="4"/>
  <c r="B53" i="1"/>
  <c r="E53" i="1"/>
  <c r="B248" i="4"/>
  <c r="F53" i="1"/>
  <c r="C248" i="4"/>
  <c r="G53" i="1"/>
  <c r="D248" i="4"/>
  <c r="A54" i="1"/>
  <c r="D54" i="1"/>
  <c r="A249" i="4"/>
  <c r="B54" i="1"/>
  <c r="E54" i="1"/>
  <c r="B249" i="4"/>
  <c r="F54" i="1"/>
  <c r="C249" i="4"/>
  <c r="G54" i="1"/>
  <c r="D249" i="4"/>
  <c r="A55" i="1"/>
  <c r="D55" i="1"/>
  <c r="A250" i="4"/>
  <c r="B55" i="1"/>
  <c r="E55" i="1"/>
  <c r="B250" i="4"/>
  <c r="F55" i="1"/>
  <c r="C250" i="4"/>
  <c r="G55" i="1"/>
  <c r="D250" i="4"/>
  <c r="A56" i="1"/>
  <c r="D56" i="1"/>
  <c r="A251" i="4"/>
  <c r="B56" i="1"/>
  <c r="E56" i="1"/>
  <c r="B251" i="4"/>
  <c r="F56" i="1"/>
  <c r="C251" i="4"/>
  <c r="G56" i="1"/>
  <c r="D251" i="4"/>
  <c r="A57" i="1"/>
  <c r="D57" i="1"/>
  <c r="A252" i="4"/>
  <c r="B57" i="1"/>
  <c r="E57" i="1"/>
  <c r="B252" i="4"/>
  <c r="F57" i="1"/>
  <c r="C252" i="4"/>
  <c r="G57" i="1"/>
  <c r="D252" i="4"/>
  <c r="A58" i="1"/>
  <c r="D58" i="1"/>
  <c r="A253" i="4"/>
  <c r="B58" i="1"/>
  <c r="E58" i="1"/>
  <c r="B253" i="4"/>
  <c r="F58" i="1"/>
  <c r="C253" i="4"/>
  <c r="G58" i="1"/>
  <c r="D253" i="4"/>
  <c r="A59" i="1"/>
  <c r="D59" i="1"/>
  <c r="A254" i="4"/>
  <c r="B59" i="1"/>
  <c r="E59" i="1"/>
  <c r="B254" i="4"/>
  <c r="F59" i="1"/>
  <c r="C254" i="4"/>
  <c r="G59" i="1"/>
  <c r="D254" i="4"/>
  <c r="A60" i="1"/>
  <c r="D60" i="1"/>
  <c r="A255" i="4"/>
  <c r="B60" i="1"/>
  <c r="E60" i="1"/>
  <c r="B255" i="4"/>
  <c r="F60" i="1"/>
  <c r="C255" i="4"/>
  <c r="G60" i="1"/>
  <c r="D255" i="4"/>
  <c r="A61" i="1"/>
  <c r="D61" i="1"/>
  <c r="A256" i="4"/>
  <c r="B61" i="1"/>
  <c r="E61" i="1"/>
  <c r="B256" i="4"/>
  <c r="F61" i="1"/>
  <c r="C256" i="4"/>
  <c r="G61" i="1"/>
  <c r="D256" i="4"/>
  <c r="A62" i="1"/>
  <c r="D62" i="1"/>
  <c r="A257" i="4"/>
  <c r="B62" i="1"/>
  <c r="E62" i="1"/>
  <c r="B257" i="4"/>
  <c r="F62" i="1"/>
  <c r="C257" i="4"/>
  <c r="G62" i="1"/>
  <c r="D257" i="4"/>
  <c r="A63" i="1"/>
  <c r="D63" i="1"/>
  <c r="A258" i="4"/>
  <c r="B63" i="1"/>
  <c r="E63" i="1"/>
  <c r="B258" i="4"/>
  <c r="F63" i="1"/>
  <c r="C258" i="4"/>
  <c r="G63" i="1"/>
  <c r="D258" i="4"/>
  <c r="A64" i="1"/>
  <c r="D64" i="1"/>
  <c r="A259" i="4"/>
  <c r="B64" i="1"/>
  <c r="E64" i="1"/>
  <c r="B259" i="4"/>
  <c r="F64" i="1"/>
  <c r="C259" i="4"/>
  <c r="G64" i="1"/>
  <c r="D259" i="4"/>
  <c r="A65" i="1"/>
  <c r="D65" i="1"/>
  <c r="A260" i="4"/>
  <c r="B65" i="1"/>
  <c r="E65" i="1"/>
  <c r="B260" i="4"/>
  <c r="F65" i="1"/>
  <c r="C260" i="4"/>
  <c r="G65" i="1"/>
  <c r="D260" i="4"/>
  <c r="A66" i="1"/>
  <c r="D66" i="1"/>
  <c r="A261" i="4"/>
  <c r="B66" i="1"/>
  <c r="E66" i="1"/>
  <c r="B261" i="4"/>
  <c r="F66" i="1"/>
  <c r="C261" i="4"/>
  <c r="G66" i="1"/>
  <c r="D261" i="4"/>
  <c r="A67" i="1"/>
  <c r="D67" i="1"/>
  <c r="A262" i="4"/>
  <c r="B67" i="1"/>
  <c r="E67" i="1"/>
  <c r="B262" i="4"/>
  <c r="F67" i="1"/>
  <c r="C262" i="4"/>
  <c r="G67" i="1"/>
  <c r="D262" i="4"/>
  <c r="A68" i="1"/>
  <c r="D68" i="1"/>
  <c r="A263" i="4"/>
  <c r="B68" i="1"/>
  <c r="E68" i="1"/>
  <c r="B263" i="4"/>
  <c r="F68" i="1"/>
  <c r="C263" i="4"/>
  <c r="G68" i="1"/>
  <c r="D263" i="4"/>
  <c r="A69" i="1"/>
  <c r="D69" i="1"/>
  <c r="A264" i="4"/>
  <c r="B69" i="1"/>
  <c r="E69" i="1"/>
  <c r="B264" i="4"/>
  <c r="F69" i="1"/>
  <c r="C264" i="4"/>
  <c r="G69" i="1"/>
  <c r="D264" i="4"/>
  <c r="A70" i="1"/>
  <c r="D70" i="1"/>
  <c r="A265" i="4"/>
  <c r="B70" i="1"/>
  <c r="E70" i="1"/>
  <c r="B265" i="4"/>
  <c r="F70" i="1"/>
  <c r="C265" i="4"/>
  <c r="G70" i="1"/>
  <c r="D265" i="4"/>
  <c r="A71" i="1"/>
  <c r="D71" i="1"/>
  <c r="A266" i="4"/>
  <c r="B71" i="1"/>
  <c r="E71" i="1"/>
  <c r="B266" i="4"/>
  <c r="F71" i="1"/>
  <c r="C266" i="4"/>
  <c r="G71" i="1"/>
  <c r="D266" i="4"/>
  <c r="A72" i="1"/>
  <c r="D72" i="1"/>
  <c r="A267" i="4"/>
  <c r="B72" i="1"/>
  <c r="E72" i="1"/>
  <c r="B267" i="4"/>
  <c r="F72" i="1"/>
  <c r="C267" i="4"/>
  <c r="G72" i="1"/>
  <c r="D267" i="4"/>
  <c r="A73" i="1"/>
  <c r="D73" i="1"/>
  <c r="A268" i="4"/>
  <c r="B73" i="1"/>
  <c r="E73" i="1"/>
  <c r="B268" i="4"/>
  <c r="F73" i="1"/>
  <c r="C268" i="4"/>
  <c r="G73" i="1"/>
  <c r="D268" i="4"/>
  <c r="A74" i="1"/>
  <c r="D74" i="1"/>
  <c r="A269" i="4"/>
  <c r="B74" i="1"/>
  <c r="E74" i="1"/>
  <c r="B269" i="4"/>
  <c r="F74" i="1"/>
  <c r="C269" i="4"/>
  <c r="G74" i="1"/>
  <c r="D269" i="4"/>
  <c r="A75" i="1"/>
  <c r="D75" i="1"/>
  <c r="A270" i="4"/>
  <c r="B75" i="1"/>
  <c r="E75" i="1"/>
  <c r="B270" i="4"/>
  <c r="F75" i="1"/>
  <c r="C270" i="4"/>
  <c r="G75" i="1"/>
  <c r="D270" i="4"/>
  <c r="A76" i="1"/>
  <c r="D76" i="1"/>
  <c r="A271" i="4"/>
  <c r="B76" i="1"/>
  <c r="E76" i="1"/>
  <c r="B271" i="4"/>
  <c r="F76" i="1"/>
  <c r="C271" i="4"/>
  <c r="G76" i="1"/>
  <c r="D271" i="4"/>
  <c r="A77" i="1"/>
  <c r="D77" i="1"/>
  <c r="A272" i="4"/>
  <c r="B77" i="1"/>
  <c r="E77" i="1"/>
  <c r="B272" i="4"/>
  <c r="F77" i="1"/>
  <c r="C272" i="4"/>
  <c r="G77" i="1"/>
  <c r="D272" i="4"/>
  <c r="A78" i="1"/>
  <c r="D78" i="1"/>
  <c r="A273" i="4"/>
  <c r="B78" i="1"/>
  <c r="E78" i="1"/>
  <c r="B273" i="4"/>
  <c r="F78" i="1"/>
  <c r="C273" i="4"/>
  <c r="G78" i="1"/>
  <c r="D273" i="4"/>
  <c r="A79" i="1"/>
  <c r="D79" i="1"/>
  <c r="A274" i="4"/>
  <c r="B79" i="1"/>
  <c r="E79" i="1"/>
  <c r="B274" i="4"/>
  <c r="F79" i="1"/>
  <c r="C274" i="4"/>
  <c r="G79" i="1"/>
  <c r="D274" i="4"/>
  <c r="A80" i="1"/>
  <c r="D80" i="1"/>
  <c r="A275" i="4"/>
  <c r="B80" i="1"/>
  <c r="E80" i="1"/>
  <c r="B275" i="4"/>
  <c r="F80" i="1"/>
  <c r="C275" i="4"/>
  <c r="G80" i="1"/>
  <c r="D275" i="4"/>
  <c r="A81" i="1"/>
  <c r="D81" i="1"/>
  <c r="A276" i="4"/>
  <c r="B81" i="1"/>
  <c r="E81" i="1"/>
  <c r="B276" i="4"/>
  <c r="F81" i="1"/>
  <c r="C276" i="4"/>
  <c r="G81" i="1"/>
  <c r="D276" i="4"/>
  <c r="A82" i="1"/>
  <c r="D82" i="1"/>
  <c r="A277" i="4"/>
  <c r="B82" i="1"/>
  <c r="E82" i="1"/>
  <c r="B277" i="4"/>
  <c r="F82" i="1"/>
  <c r="C277" i="4"/>
  <c r="G82" i="1"/>
  <c r="D277" i="4"/>
  <c r="A83" i="1"/>
  <c r="D83" i="1"/>
  <c r="A278" i="4"/>
  <c r="B83" i="1"/>
  <c r="E83" i="1"/>
  <c r="B278" i="4"/>
  <c r="F83" i="1"/>
  <c r="C278" i="4"/>
  <c r="G83" i="1"/>
  <c r="D278" i="4"/>
  <c r="A84" i="1"/>
  <c r="D84" i="1"/>
  <c r="A279" i="4"/>
  <c r="B84" i="1"/>
  <c r="E84" i="1"/>
  <c r="B279" i="4"/>
  <c r="F84" i="1"/>
  <c r="C279" i="4"/>
  <c r="G84" i="1"/>
  <c r="D279" i="4"/>
  <c r="A85" i="1"/>
  <c r="D85" i="1"/>
  <c r="A280" i="4"/>
  <c r="B85" i="1"/>
  <c r="E85" i="1"/>
  <c r="B280" i="4"/>
  <c r="F85" i="1"/>
  <c r="C280" i="4"/>
  <c r="G85" i="1"/>
  <c r="D280" i="4"/>
  <c r="A86" i="1"/>
  <c r="D86" i="1"/>
  <c r="A281" i="4"/>
  <c r="B86" i="1"/>
  <c r="E86" i="1"/>
  <c r="B281" i="4"/>
  <c r="F86" i="1"/>
  <c r="C281" i="4"/>
  <c r="G86" i="1"/>
  <c r="D281" i="4"/>
  <c r="A87" i="1"/>
  <c r="D87" i="1"/>
  <c r="A282" i="4"/>
  <c r="B87" i="1"/>
  <c r="E87" i="1"/>
  <c r="B282" i="4"/>
  <c r="F87" i="1"/>
  <c r="C282" i="4"/>
  <c r="G87" i="1"/>
  <c r="D282" i="4"/>
  <c r="A88" i="1"/>
  <c r="D88" i="1"/>
  <c r="A283" i="4"/>
  <c r="B88" i="1"/>
  <c r="E88" i="1"/>
  <c r="B283" i="4"/>
  <c r="F88" i="1"/>
  <c r="C283" i="4"/>
  <c r="G88" i="1"/>
  <c r="D283" i="4"/>
  <c r="A89" i="1"/>
  <c r="D89" i="1"/>
  <c r="A284" i="4"/>
  <c r="B89" i="1"/>
  <c r="E89" i="1"/>
  <c r="B284" i="4"/>
  <c r="F89" i="1"/>
  <c r="C284" i="4"/>
  <c r="G89" i="1"/>
  <c r="D284" i="4"/>
  <c r="A90" i="1"/>
  <c r="D90" i="1"/>
  <c r="A285" i="4"/>
  <c r="B90" i="1"/>
  <c r="E90" i="1"/>
  <c r="B285" i="4"/>
  <c r="F90" i="1"/>
  <c r="C285" i="4"/>
  <c r="G90" i="1"/>
  <c r="D285" i="4"/>
  <c r="A91" i="1"/>
  <c r="D91" i="1"/>
  <c r="A286" i="4"/>
  <c r="B91" i="1"/>
  <c r="E91" i="1"/>
  <c r="B286" i="4"/>
  <c r="F91" i="1"/>
  <c r="C286" i="4"/>
  <c r="G91" i="1"/>
  <c r="D286" i="4"/>
  <c r="A92" i="1"/>
  <c r="D92" i="1"/>
  <c r="A287" i="4"/>
  <c r="B92" i="1"/>
  <c r="E92" i="1"/>
  <c r="B287" i="4"/>
  <c r="F92" i="1"/>
  <c r="C287" i="4"/>
  <c r="G92" i="1"/>
  <c r="D287" i="4"/>
  <c r="A93" i="1"/>
  <c r="D93" i="1"/>
  <c r="A288" i="4"/>
  <c r="B93" i="1"/>
  <c r="E93" i="1"/>
  <c r="B288" i="4"/>
  <c r="F93" i="1"/>
  <c r="C288" i="4"/>
  <c r="G93" i="1"/>
  <c r="D288" i="4"/>
  <c r="A94" i="1"/>
  <c r="D94" i="1"/>
  <c r="A289" i="4"/>
  <c r="B94" i="1"/>
  <c r="E94" i="1"/>
  <c r="B289" i="4"/>
  <c r="F94" i="1"/>
  <c r="C289" i="4"/>
  <c r="G94" i="1"/>
  <c r="D289" i="4"/>
  <c r="A95" i="1"/>
  <c r="D95" i="1"/>
  <c r="A290" i="4"/>
  <c r="B95" i="1"/>
  <c r="E95" i="1"/>
  <c r="B290" i="4"/>
  <c r="F95" i="1"/>
  <c r="C290" i="4"/>
  <c r="G95" i="1"/>
  <c r="D290" i="4"/>
  <c r="A96" i="1"/>
  <c r="D96" i="1"/>
  <c r="A291" i="4"/>
  <c r="B96" i="1"/>
  <c r="E96" i="1"/>
  <c r="B291" i="4"/>
  <c r="F96" i="1"/>
  <c r="C291" i="4"/>
  <c r="G96" i="1"/>
  <c r="D291" i="4"/>
  <c r="A97" i="1"/>
  <c r="D97" i="1"/>
  <c r="A292" i="4"/>
  <c r="B97" i="1"/>
  <c r="E97" i="1"/>
  <c r="B292" i="4"/>
  <c r="F97" i="1"/>
  <c r="C292" i="4"/>
  <c r="G97" i="1"/>
  <c r="D292" i="4"/>
  <c r="A98" i="1"/>
  <c r="D98" i="1"/>
  <c r="A293" i="4"/>
  <c r="B98" i="1"/>
  <c r="E98" i="1"/>
  <c r="B293" i="4"/>
  <c r="F98" i="1"/>
  <c r="C293" i="4"/>
  <c r="G98" i="1"/>
  <c r="D293" i="4"/>
  <c r="A99" i="1"/>
  <c r="D99" i="1"/>
  <c r="A294" i="4"/>
  <c r="B99" i="1"/>
  <c r="E99" i="1"/>
  <c r="B294" i="4"/>
  <c r="F99" i="1"/>
  <c r="C294" i="4"/>
  <c r="G99" i="1"/>
  <c r="D294" i="4"/>
  <c r="A100" i="1"/>
  <c r="D100" i="1"/>
  <c r="A295" i="4"/>
  <c r="B100" i="1"/>
  <c r="E100" i="1"/>
  <c r="B295" i="4"/>
  <c r="F100" i="1"/>
  <c r="C295" i="4"/>
  <c r="G100" i="1"/>
  <c r="D295" i="4"/>
  <c r="A101" i="1"/>
  <c r="D101" i="1"/>
  <c r="A296" i="4"/>
  <c r="B101" i="1"/>
  <c r="E101" i="1"/>
  <c r="B296" i="4"/>
  <c r="F101" i="1"/>
  <c r="C296" i="4"/>
  <c r="G101" i="1"/>
  <c r="D296" i="4"/>
  <c r="A102" i="1"/>
  <c r="D102" i="1"/>
  <c r="A297" i="4"/>
  <c r="B102" i="1"/>
  <c r="E102" i="1"/>
  <c r="B297" i="4"/>
  <c r="F102" i="1"/>
  <c r="C297" i="4"/>
  <c r="G102" i="1"/>
  <c r="D297" i="4"/>
  <c r="A103" i="1"/>
  <c r="D103" i="1"/>
  <c r="A298" i="4"/>
  <c r="B103" i="1"/>
  <c r="E103" i="1"/>
  <c r="B298" i="4"/>
  <c r="F103" i="1"/>
  <c r="C298" i="4"/>
  <c r="G103" i="1"/>
  <c r="D298" i="4"/>
  <c r="A104" i="1"/>
  <c r="D104" i="1"/>
  <c r="A299" i="4"/>
  <c r="B104" i="1"/>
  <c r="E104" i="1"/>
  <c r="B299" i="4"/>
  <c r="F104" i="1"/>
  <c r="C299" i="4"/>
  <c r="G104" i="1"/>
  <c r="D299" i="4"/>
  <c r="A105" i="1"/>
  <c r="D105" i="1"/>
  <c r="A300" i="4"/>
  <c r="B105" i="1"/>
  <c r="E105" i="1"/>
  <c r="B300" i="4"/>
  <c r="F105" i="1"/>
  <c r="C300" i="4"/>
  <c r="G105" i="1"/>
  <c r="D300" i="4"/>
  <c r="A106" i="1"/>
  <c r="D106" i="1"/>
  <c r="A301" i="4"/>
  <c r="B106" i="1"/>
  <c r="E106" i="1"/>
  <c r="B301" i="4"/>
  <c r="F106" i="1"/>
  <c r="C301" i="4"/>
  <c r="G106" i="1"/>
  <c r="D301" i="4"/>
  <c r="A107" i="1"/>
  <c r="D107" i="1"/>
  <c r="A302" i="4"/>
  <c r="B107" i="1"/>
  <c r="E107" i="1"/>
  <c r="B302" i="4"/>
  <c r="F107" i="1"/>
  <c r="C302" i="4"/>
  <c r="G107" i="1"/>
  <c r="D302" i="4"/>
  <c r="A108" i="1"/>
  <c r="D108" i="1"/>
  <c r="A303" i="4"/>
  <c r="B108" i="1"/>
  <c r="E108" i="1"/>
  <c r="B303" i="4"/>
  <c r="F108" i="1"/>
  <c r="C303" i="4"/>
  <c r="G108" i="1"/>
  <c r="D303" i="4"/>
  <c r="A109" i="1"/>
  <c r="D109" i="1"/>
  <c r="A304" i="4"/>
  <c r="B109" i="1"/>
  <c r="E109" i="1"/>
  <c r="B304" i="4"/>
  <c r="F109" i="1"/>
  <c r="C304" i="4"/>
  <c r="G109" i="1"/>
  <c r="D304" i="4"/>
  <c r="A110" i="1"/>
  <c r="D110" i="1"/>
  <c r="A305" i="4"/>
  <c r="B110" i="1"/>
  <c r="E110" i="1"/>
  <c r="B305" i="4"/>
  <c r="F110" i="1"/>
  <c r="C305" i="4"/>
  <c r="G110" i="1"/>
  <c r="D305" i="4"/>
  <c r="A111" i="1"/>
  <c r="D111" i="1"/>
  <c r="A306" i="4"/>
  <c r="B111" i="1"/>
  <c r="E111" i="1"/>
  <c r="B306" i="4"/>
  <c r="F111" i="1"/>
  <c r="C306" i="4"/>
  <c r="G111" i="1"/>
  <c r="D306" i="4"/>
  <c r="A112" i="1"/>
  <c r="D112" i="1"/>
  <c r="A307" i="4"/>
  <c r="B112" i="1"/>
  <c r="E112" i="1"/>
  <c r="B307" i="4"/>
  <c r="F112" i="1"/>
  <c r="C307" i="4"/>
  <c r="G112" i="1"/>
  <c r="D307" i="4"/>
  <c r="A113" i="1"/>
  <c r="D113" i="1"/>
  <c r="A308" i="4"/>
  <c r="B113" i="1"/>
  <c r="E113" i="1"/>
  <c r="B308" i="4"/>
  <c r="F113" i="1"/>
  <c r="C308" i="4"/>
  <c r="G113" i="1"/>
  <c r="D308" i="4"/>
  <c r="A114" i="1"/>
  <c r="D114" i="1"/>
  <c r="A309" i="4"/>
  <c r="B114" i="1"/>
  <c r="E114" i="1"/>
  <c r="B309" i="4"/>
  <c r="F114" i="1"/>
  <c r="C309" i="4"/>
  <c r="G114" i="1"/>
  <c r="D309" i="4"/>
  <c r="A115" i="1"/>
  <c r="D115" i="1"/>
  <c r="A310" i="4"/>
  <c r="B115" i="1"/>
  <c r="E115" i="1"/>
  <c r="B310" i="4"/>
  <c r="F115" i="1"/>
  <c r="C310" i="4"/>
  <c r="G115" i="1"/>
  <c r="D310" i="4"/>
  <c r="A116" i="1"/>
  <c r="D116" i="1"/>
  <c r="A311" i="4"/>
  <c r="B116" i="1"/>
  <c r="E116" i="1"/>
  <c r="B311" i="4"/>
  <c r="F116" i="1"/>
  <c r="C311" i="4"/>
  <c r="G116" i="1"/>
  <c r="D311" i="4"/>
  <c r="A117" i="1"/>
  <c r="D117" i="1"/>
  <c r="A312" i="4"/>
  <c r="B117" i="1"/>
  <c r="E117" i="1"/>
  <c r="B312" i="4"/>
  <c r="F117" i="1"/>
  <c r="C312" i="4"/>
  <c r="G117" i="1"/>
  <c r="D312" i="4"/>
  <c r="A118" i="1"/>
  <c r="D118" i="1"/>
  <c r="A313" i="4"/>
  <c r="B118" i="1"/>
  <c r="E118" i="1"/>
  <c r="B313" i="4"/>
  <c r="F118" i="1"/>
  <c r="C313" i="4"/>
  <c r="G118" i="1"/>
  <c r="D313" i="4"/>
  <c r="A119" i="1"/>
  <c r="D119" i="1"/>
  <c r="A314" i="4"/>
  <c r="B119" i="1"/>
  <c r="E119" i="1"/>
  <c r="B314" i="4"/>
  <c r="F119" i="1"/>
  <c r="C314" i="4"/>
  <c r="G119" i="1"/>
  <c r="D314" i="4"/>
  <c r="A120" i="1"/>
  <c r="D120" i="1"/>
  <c r="A315" i="4"/>
  <c r="B120" i="1"/>
  <c r="E120" i="1"/>
  <c r="B315" i="4"/>
  <c r="F120" i="1"/>
  <c r="C315" i="4"/>
  <c r="G120" i="1"/>
  <c r="D315" i="4"/>
  <c r="A121" i="1"/>
  <c r="D121" i="1"/>
  <c r="A316" i="4"/>
  <c r="B121" i="1"/>
  <c r="E121" i="1"/>
  <c r="B316" i="4"/>
  <c r="F121" i="1"/>
  <c r="C316" i="4"/>
  <c r="G121" i="1"/>
  <c r="D316" i="4"/>
  <c r="A122" i="1"/>
  <c r="D122" i="1"/>
  <c r="A317" i="4"/>
  <c r="B122" i="1"/>
  <c r="E122" i="1"/>
  <c r="B317" i="4"/>
  <c r="F122" i="1"/>
  <c r="C317" i="4"/>
  <c r="G122" i="1"/>
  <c r="D317" i="4"/>
  <c r="A123" i="1"/>
  <c r="D123" i="1"/>
  <c r="A318" i="4"/>
  <c r="B123" i="1"/>
  <c r="E123" i="1"/>
  <c r="B318" i="4"/>
  <c r="F123" i="1"/>
  <c r="C318" i="4"/>
  <c r="G123" i="1"/>
  <c r="D318" i="4"/>
  <c r="A124" i="1"/>
  <c r="D124" i="1"/>
  <c r="A319" i="4"/>
  <c r="B124" i="1"/>
  <c r="E124" i="1"/>
  <c r="B319" i="4"/>
  <c r="F124" i="1"/>
  <c r="C319" i="4"/>
  <c r="G124" i="1"/>
  <c r="D319" i="4"/>
  <c r="A125" i="1"/>
  <c r="D125" i="1"/>
  <c r="A320" i="4"/>
  <c r="B125" i="1"/>
  <c r="E125" i="1"/>
  <c r="B320" i="4"/>
  <c r="F125" i="1"/>
  <c r="C320" i="4"/>
  <c r="G125" i="1"/>
  <c r="D320" i="4"/>
  <c r="A126" i="1"/>
  <c r="D126" i="1"/>
  <c r="A321" i="4"/>
  <c r="B126" i="1"/>
  <c r="E126" i="1"/>
  <c r="B321" i="4"/>
  <c r="F126" i="1"/>
  <c r="C321" i="4"/>
  <c r="G126" i="1"/>
  <c r="D321" i="4"/>
  <c r="A127" i="1"/>
  <c r="D127" i="1"/>
  <c r="A322" i="4"/>
  <c r="B127" i="1"/>
  <c r="E127" i="1"/>
  <c r="B322" i="4"/>
  <c r="F127" i="1"/>
  <c r="C322" i="4"/>
  <c r="G127" i="1"/>
  <c r="D322" i="4"/>
  <c r="A128" i="1"/>
  <c r="D128" i="1"/>
  <c r="A323" i="4"/>
  <c r="B128" i="1"/>
  <c r="E128" i="1"/>
  <c r="B323" i="4"/>
  <c r="F128" i="1"/>
  <c r="C323" i="4"/>
  <c r="G128" i="1"/>
  <c r="D323" i="4"/>
  <c r="A129" i="1"/>
  <c r="D129" i="1"/>
  <c r="A324" i="4"/>
  <c r="B129" i="1"/>
  <c r="E129" i="1"/>
  <c r="B324" i="4"/>
  <c r="F129" i="1"/>
  <c r="C324" i="4"/>
  <c r="G129" i="1"/>
  <c r="D324" i="4"/>
  <c r="A130" i="1"/>
  <c r="D130" i="1"/>
  <c r="A325" i="4"/>
  <c r="B130" i="1"/>
  <c r="E130" i="1"/>
  <c r="B325" i="4"/>
  <c r="F130" i="1"/>
  <c r="C325" i="4"/>
  <c r="G130" i="1"/>
  <c r="D325" i="4"/>
  <c r="A131" i="1"/>
  <c r="D131" i="1"/>
  <c r="A326" i="4"/>
  <c r="B131" i="1"/>
  <c r="E131" i="1"/>
  <c r="B326" i="4"/>
  <c r="F131" i="1"/>
  <c r="C326" i="4"/>
  <c r="G131" i="1"/>
  <c r="D326" i="4"/>
  <c r="A132" i="1"/>
  <c r="D132" i="1"/>
  <c r="A327" i="4"/>
  <c r="B132" i="1"/>
  <c r="E132" i="1"/>
  <c r="B327" i="4"/>
  <c r="F132" i="1"/>
  <c r="C327" i="4"/>
  <c r="G132" i="1"/>
  <c r="D327" i="4"/>
  <c r="A133" i="1"/>
  <c r="D133" i="1"/>
  <c r="A328" i="4"/>
  <c r="B133" i="1"/>
  <c r="E133" i="1"/>
  <c r="B328" i="4"/>
  <c r="F133" i="1"/>
  <c r="C328" i="4"/>
  <c r="G133" i="1"/>
  <c r="D328" i="4"/>
  <c r="A134" i="1"/>
  <c r="D134" i="1"/>
  <c r="A329" i="4"/>
  <c r="B134" i="1"/>
  <c r="E134" i="1"/>
  <c r="B329" i="4"/>
  <c r="F134" i="1"/>
  <c r="C329" i="4"/>
  <c r="G134" i="1"/>
  <c r="D329" i="4"/>
  <c r="A135" i="1"/>
  <c r="D135" i="1"/>
  <c r="A330" i="4"/>
  <c r="B135" i="1"/>
  <c r="E135" i="1"/>
  <c r="B330" i="4"/>
  <c r="F135" i="1"/>
  <c r="C330" i="4"/>
  <c r="G135" i="1"/>
  <c r="D330" i="4"/>
  <c r="A136" i="1"/>
  <c r="D136" i="1"/>
  <c r="A331" i="4"/>
  <c r="B136" i="1"/>
  <c r="E136" i="1"/>
  <c r="B331" i="4"/>
  <c r="F136" i="1"/>
  <c r="C331" i="4"/>
  <c r="G136" i="1"/>
  <c r="D331" i="4"/>
  <c r="A137" i="1"/>
  <c r="D137" i="1"/>
  <c r="A332" i="4"/>
  <c r="B137" i="1"/>
  <c r="E137" i="1"/>
  <c r="B332" i="4"/>
  <c r="F137" i="1"/>
  <c r="C332" i="4"/>
  <c r="G137" i="1"/>
  <c r="D332" i="4"/>
  <c r="A138" i="1"/>
  <c r="D138" i="1"/>
  <c r="A333" i="4"/>
  <c r="B138" i="1"/>
  <c r="E138" i="1"/>
  <c r="B333" i="4"/>
  <c r="F138" i="1"/>
  <c r="C333" i="4"/>
  <c r="G138" i="1"/>
  <c r="D333" i="4"/>
  <c r="A139" i="1"/>
  <c r="D139" i="1"/>
  <c r="A334" i="4"/>
  <c r="B139" i="1"/>
  <c r="E139" i="1"/>
  <c r="B334" i="4"/>
  <c r="F139" i="1"/>
  <c r="C334" i="4"/>
  <c r="G139" i="1"/>
  <c r="D334" i="4"/>
  <c r="A140" i="1"/>
  <c r="D140" i="1"/>
  <c r="A335" i="4"/>
  <c r="B140" i="1"/>
  <c r="E140" i="1"/>
  <c r="B335" i="4"/>
  <c r="F140" i="1"/>
  <c r="C335" i="4"/>
  <c r="G140" i="1"/>
  <c r="D335" i="4"/>
  <c r="A141" i="1"/>
  <c r="D141" i="1"/>
  <c r="A336" i="4"/>
  <c r="B141" i="1"/>
  <c r="E141" i="1"/>
  <c r="B336" i="4"/>
  <c r="F141" i="1"/>
  <c r="C336" i="4"/>
  <c r="G141" i="1"/>
  <c r="D336" i="4"/>
  <c r="A142" i="1"/>
  <c r="D142" i="1"/>
  <c r="A337" i="4"/>
  <c r="B142" i="1"/>
  <c r="E142" i="1"/>
  <c r="B337" i="4"/>
  <c r="F142" i="1"/>
  <c r="C337" i="4"/>
  <c r="G142" i="1"/>
  <c r="D337" i="4"/>
  <c r="A143" i="1"/>
  <c r="D143" i="1"/>
  <c r="A338" i="4"/>
  <c r="B143" i="1"/>
  <c r="E143" i="1"/>
  <c r="B338" i="4"/>
  <c r="F143" i="1"/>
  <c r="C338" i="4"/>
  <c r="G143" i="1"/>
  <c r="D338" i="4"/>
  <c r="A144" i="1"/>
  <c r="D144" i="1"/>
  <c r="A339" i="4"/>
  <c r="B144" i="1"/>
  <c r="E144" i="1"/>
  <c r="B339" i="4"/>
  <c r="F144" i="1"/>
  <c r="C339" i="4"/>
  <c r="G144" i="1"/>
  <c r="D339" i="4"/>
  <c r="A145" i="1"/>
  <c r="D145" i="1"/>
  <c r="A340" i="4"/>
  <c r="B145" i="1"/>
  <c r="E145" i="1"/>
  <c r="B340" i="4"/>
  <c r="F145" i="1"/>
  <c r="C340" i="4"/>
  <c r="G145" i="1"/>
  <c r="D340" i="4"/>
  <c r="A146" i="1"/>
  <c r="D146" i="1"/>
  <c r="A341" i="4"/>
  <c r="B146" i="1"/>
  <c r="E146" i="1"/>
  <c r="B341" i="4"/>
  <c r="F146" i="1"/>
  <c r="C341" i="4"/>
  <c r="G146" i="1"/>
  <c r="D341" i="4"/>
  <c r="A147" i="1"/>
  <c r="D147" i="1"/>
  <c r="A342" i="4"/>
  <c r="B147" i="1"/>
  <c r="E147" i="1"/>
  <c r="B342" i="4"/>
  <c r="F147" i="1"/>
  <c r="C342" i="4"/>
  <c r="G147" i="1"/>
  <c r="D342" i="4"/>
  <c r="A148" i="1"/>
  <c r="D148" i="1"/>
  <c r="A343" i="4"/>
  <c r="B148" i="1"/>
  <c r="E148" i="1"/>
  <c r="B343" i="4"/>
  <c r="F148" i="1"/>
  <c r="C343" i="4"/>
  <c r="G148" i="1"/>
  <c r="D343" i="4"/>
  <c r="A149" i="1"/>
  <c r="D149" i="1"/>
  <c r="A344" i="4"/>
  <c r="B149" i="1"/>
  <c r="E149" i="1"/>
  <c r="B344" i="4"/>
  <c r="F149" i="1"/>
  <c r="C344" i="4"/>
  <c r="G149" i="1"/>
  <c r="D344" i="4"/>
  <c r="A150" i="1"/>
  <c r="D150" i="1"/>
  <c r="A345" i="4"/>
  <c r="B150" i="1"/>
  <c r="E150" i="1"/>
  <c r="B345" i="4"/>
  <c r="F150" i="1"/>
  <c r="C345" i="4"/>
  <c r="G150" i="1"/>
  <c r="D345" i="4"/>
  <c r="A151" i="1"/>
  <c r="D151" i="1"/>
  <c r="A346" i="4"/>
  <c r="B151" i="1"/>
  <c r="E151" i="1"/>
  <c r="B346" i="4"/>
  <c r="F151" i="1"/>
  <c r="C346" i="4"/>
  <c r="G151" i="1"/>
  <c r="D346" i="4"/>
  <c r="A152" i="1"/>
  <c r="D152" i="1"/>
  <c r="A347" i="4"/>
  <c r="B152" i="1"/>
  <c r="E152" i="1"/>
  <c r="B347" i="4"/>
  <c r="F152" i="1"/>
  <c r="C347" i="4"/>
  <c r="G152" i="1"/>
  <c r="D347" i="4"/>
  <c r="A153" i="1"/>
  <c r="D153" i="1"/>
  <c r="A348" i="4"/>
  <c r="B153" i="1"/>
  <c r="E153" i="1"/>
  <c r="B348" i="4"/>
  <c r="F153" i="1"/>
  <c r="C348" i="4"/>
  <c r="G153" i="1"/>
  <c r="D348" i="4"/>
  <c r="A154" i="1"/>
  <c r="D154" i="1"/>
  <c r="A349" i="4"/>
  <c r="B154" i="1"/>
  <c r="E154" i="1"/>
  <c r="B349" i="4"/>
  <c r="F154" i="1"/>
  <c r="C349" i="4"/>
  <c r="G154" i="1"/>
  <c r="D349" i="4"/>
  <c r="A155" i="1"/>
  <c r="D155" i="1"/>
  <c r="A350" i="4"/>
  <c r="B155" i="1"/>
  <c r="E155" i="1"/>
  <c r="B350" i="4"/>
  <c r="F155" i="1"/>
  <c r="C350" i="4"/>
  <c r="G155" i="1"/>
  <c r="D350" i="4"/>
  <c r="A156" i="1"/>
  <c r="D156" i="1"/>
  <c r="A351" i="4"/>
  <c r="B156" i="1"/>
  <c r="E156" i="1"/>
  <c r="B351" i="4"/>
  <c r="F156" i="1"/>
  <c r="C351" i="4"/>
  <c r="G156" i="1"/>
  <c r="D351" i="4"/>
  <c r="A157" i="1"/>
  <c r="D157" i="1"/>
  <c r="A352" i="4"/>
  <c r="B157" i="1"/>
  <c r="E157" i="1"/>
  <c r="B352" i="4"/>
  <c r="F157" i="1"/>
  <c r="C352" i="4"/>
  <c r="G157" i="1"/>
  <c r="D352" i="4"/>
  <c r="A158" i="1"/>
  <c r="D158" i="1"/>
  <c r="A353" i="4"/>
  <c r="B158" i="1"/>
  <c r="E158" i="1"/>
  <c r="B353" i="4"/>
  <c r="F158" i="1"/>
  <c r="C353" i="4"/>
  <c r="G158" i="1"/>
  <c r="D353" i="4"/>
  <c r="A159" i="1"/>
  <c r="D159" i="1"/>
  <c r="A354" i="4"/>
  <c r="B159" i="1"/>
  <c r="E159" i="1"/>
  <c r="B354" i="4"/>
  <c r="F159" i="1"/>
  <c r="C354" i="4"/>
  <c r="G159" i="1"/>
  <c r="D354" i="4"/>
  <c r="A160" i="1"/>
  <c r="D160" i="1"/>
  <c r="A355" i="4"/>
  <c r="B160" i="1"/>
  <c r="E160" i="1"/>
  <c r="B355" i="4"/>
  <c r="F160" i="1"/>
  <c r="C355" i="4"/>
  <c r="G160" i="1"/>
  <c r="D355" i="4"/>
  <c r="A161" i="1"/>
  <c r="D161" i="1"/>
  <c r="A356" i="4"/>
  <c r="B161" i="1"/>
  <c r="E161" i="1"/>
  <c r="B356" i="4"/>
  <c r="F161" i="1"/>
  <c r="C356" i="4"/>
  <c r="G161" i="1"/>
  <c r="D356" i="4"/>
  <c r="A162" i="1"/>
  <c r="D162" i="1"/>
  <c r="A357" i="4"/>
  <c r="B162" i="1"/>
  <c r="E162" i="1"/>
  <c r="B357" i="4"/>
  <c r="F162" i="1"/>
  <c r="C357" i="4"/>
  <c r="G162" i="1"/>
  <c r="D357" i="4"/>
  <c r="A163" i="1"/>
  <c r="D163" i="1"/>
  <c r="A358" i="4"/>
  <c r="B163" i="1"/>
  <c r="E163" i="1"/>
  <c r="B358" i="4"/>
  <c r="F163" i="1"/>
  <c r="C358" i="4"/>
  <c r="G163" i="1"/>
  <c r="D358" i="4"/>
  <c r="A164" i="1"/>
  <c r="D164" i="1"/>
  <c r="A359" i="4"/>
  <c r="B164" i="1"/>
  <c r="E164" i="1"/>
  <c r="B359" i="4"/>
  <c r="F164" i="1"/>
  <c r="C359" i="4"/>
  <c r="G164" i="1"/>
  <c r="D359" i="4"/>
  <c r="A165" i="1"/>
  <c r="D165" i="1"/>
  <c r="A360" i="4"/>
  <c r="B165" i="1"/>
  <c r="E165" i="1"/>
  <c r="B360" i="4"/>
  <c r="F165" i="1"/>
  <c r="C360" i="4"/>
  <c r="G165" i="1"/>
  <c r="D360" i="4"/>
  <c r="A166" i="1"/>
  <c r="D166" i="1"/>
  <c r="A361" i="4"/>
  <c r="B166" i="1"/>
  <c r="E166" i="1"/>
  <c r="B361" i="4"/>
  <c r="F166" i="1"/>
  <c r="C361" i="4"/>
  <c r="G166" i="1"/>
  <c r="D361" i="4"/>
  <c r="A167" i="1"/>
  <c r="D167" i="1"/>
  <c r="A362" i="4"/>
  <c r="B167" i="1"/>
  <c r="E167" i="1"/>
  <c r="B362" i="4"/>
  <c r="F167" i="1"/>
  <c r="C362" i="4"/>
  <c r="G167" i="1"/>
  <c r="D362" i="4"/>
  <c r="A168" i="1"/>
  <c r="D168" i="1"/>
  <c r="A363" i="4"/>
  <c r="B168" i="1"/>
  <c r="E168" i="1"/>
  <c r="B363" i="4"/>
  <c r="F168" i="1"/>
  <c r="C363" i="4"/>
  <c r="G168" i="1"/>
  <c r="D363" i="4"/>
  <c r="A169" i="1"/>
  <c r="D169" i="1"/>
  <c r="A364" i="4"/>
  <c r="B169" i="1"/>
  <c r="E169" i="1"/>
  <c r="B364" i="4"/>
  <c r="F169" i="1"/>
  <c r="C364" i="4"/>
  <c r="G169" i="1"/>
  <c r="D364" i="4"/>
  <c r="A170" i="1"/>
  <c r="D170" i="1"/>
  <c r="A365" i="4"/>
  <c r="B170" i="1"/>
  <c r="E170" i="1"/>
  <c r="B365" i="4"/>
  <c r="F170" i="1"/>
  <c r="C365" i="4"/>
  <c r="G170" i="1"/>
  <c r="D365" i="4"/>
  <c r="A171" i="1"/>
  <c r="D171" i="1"/>
  <c r="A366" i="4"/>
  <c r="B171" i="1"/>
  <c r="E171" i="1"/>
  <c r="B366" i="4"/>
  <c r="F171" i="1"/>
  <c r="C366" i="4"/>
  <c r="G171" i="1"/>
  <c r="D366" i="4"/>
  <c r="A172" i="1"/>
  <c r="D172" i="1"/>
  <c r="A367" i="4"/>
  <c r="B172" i="1"/>
  <c r="E172" i="1"/>
  <c r="B367" i="4"/>
  <c r="F172" i="1"/>
  <c r="C367" i="4"/>
  <c r="G172" i="1"/>
  <c r="D367" i="4"/>
  <c r="A173" i="1"/>
  <c r="D173" i="1"/>
  <c r="A368" i="4"/>
  <c r="B173" i="1"/>
  <c r="E173" i="1"/>
  <c r="B368" i="4"/>
  <c r="F173" i="1"/>
  <c r="C368" i="4"/>
  <c r="G173" i="1"/>
  <c r="D368" i="4"/>
  <c r="A174" i="1"/>
  <c r="D174" i="1"/>
  <c r="A369" i="4"/>
  <c r="B174" i="1"/>
  <c r="E174" i="1"/>
  <c r="B369" i="4"/>
  <c r="F174" i="1"/>
  <c r="C369" i="4"/>
  <c r="G174" i="1"/>
  <c r="D369" i="4"/>
  <c r="A175" i="1"/>
  <c r="D175" i="1"/>
  <c r="A370" i="4"/>
  <c r="B175" i="1"/>
  <c r="E175" i="1"/>
  <c r="B370" i="4"/>
  <c r="F175" i="1"/>
  <c r="C370" i="4"/>
  <c r="G175" i="1"/>
  <c r="D370" i="4"/>
  <c r="A176" i="1"/>
  <c r="D176" i="1"/>
  <c r="A371" i="4"/>
  <c r="B176" i="1"/>
  <c r="E176" i="1"/>
  <c r="B371" i="4"/>
  <c r="F176" i="1"/>
  <c r="C371" i="4"/>
  <c r="G176" i="1"/>
  <c r="D371" i="4"/>
  <c r="A177" i="1"/>
  <c r="D177" i="1"/>
  <c r="A372" i="4"/>
  <c r="B177" i="1"/>
  <c r="E177" i="1"/>
  <c r="B372" i="4"/>
  <c r="F177" i="1"/>
  <c r="C372" i="4"/>
  <c r="G177" i="1"/>
  <c r="D372" i="4"/>
  <c r="A178" i="1"/>
  <c r="D178" i="1"/>
  <c r="A373" i="4"/>
  <c r="B178" i="1"/>
  <c r="E178" i="1"/>
  <c r="B373" i="4"/>
  <c r="F178" i="1"/>
  <c r="C373" i="4"/>
  <c r="G178" i="1"/>
  <c r="D373" i="4"/>
  <c r="A179" i="1"/>
  <c r="D179" i="1"/>
  <c r="A374" i="4"/>
  <c r="B179" i="1"/>
  <c r="E179" i="1"/>
  <c r="B374" i="4"/>
  <c r="F179" i="1"/>
  <c r="C374" i="4"/>
  <c r="G179" i="1"/>
  <c r="D374" i="4"/>
  <c r="A180" i="1"/>
  <c r="D180" i="1"/>
  <c r="A375" i="4"/>
  <c r="B180" i="1"/>
  <c r="E180" i="1"/>
  <c r="B375" i="4"/>
  <c r="F180" i="1"/>
  <c r="C375" i="4"/>
  <c r="G180" i="1"/>
  <c r="D375" i="4"/>
  <c r="A181" i="1"/>
  <c r="D181" i="1"/>
  <c r="A376" i="4"/>
  <c r="B181" i="1"/>
  <c r="E181" i="1"/>
  <c r="B376" i="4"/>
  <c r="F181" i="1"/>
  <c r="C376" i="4"/>
  <c r="G181" i="1"/>
  <c r="D376" i="4"/>
  <c r="A182" i="1"/>
  <c r="D182" i="1"/>
  <c r="A377" i="4"/>
  <c r="B182" i="1"/>
  <c r="E182" i="1"/>
  <c r="B377" i="4"/>
  <c r="F182" i="1"/>
  <c r="C377" i="4"/>
  <c r="G182" i="1"/>
  <c r="D377" i="4"/>
  <c r="A183" i="1"/>
  <c r="D183" i="1"/>
  <c r="A378" i="4"/>
  <c r="B183" i="1"/>
  <c r="E183" i="1"/>
  <c r="B378" i="4"/>
  <c r="F183" i="1"/>
  <c r="C378" i="4"/>
  <c r="G183" i="1"/>
  <c r="D378" i="4"/>
  <c r="A184" i="1"/>
  <c r="D184" i="1"/>
  <c r="A379" i="4"/>
  <c r="B184" i="1"/>
  <c r="E184" i="1"/>
  <c r="B379" i="4"/>
  <c r="F184" i="1"/>
  <c r="C379" i="4"/>
  <c r="G184" i="1"/>
  <c r="D379" i="4"/>
  <c r="A185" i="1"/>
  <c r="D185" i="1"/>
  <c r="A380" i="4"/>
  <c r="B185" i="1"/>
  <c r="E185" i="1"/>
  <c r="B380" i="4"/>
  <c r="F185" i="1"/>
  <c r="C380" i="4"/>
  <c r="G185" i="1"/>
  <c r="D380" i="4"/>
  <c r="A186" i="1"/>
  <c r="D186" i="1"/>
  <c r="A381" i="4"/>
  <c r="B186" i="1"/>
  <c r="E186" i="1"/>
  <c r="B381" i="4"/>
  <c r="F186" i="1"/>
  <c r="C381" i="4"/>
  <c r="G186" i="1"/>
  <c r="D381" i="4"/>
  <c r="A187" i="1"/>
  <c r="D187" i="1"/>
  <c r="A382" i="4"/>
  <c r="B187" i="1"/>
  <c r="E187" i="1"/>
  <c r="B382" i="4"/>
  <c r="F187" i="1"/>
  <c r="C382" i="4"/>
  <c r="G187" i="1"/>
  <c r="D382" i="4"/>
  <c r="A188" i="1"/>
  <c r="D188" i="1"/>
  <c r="A383" i="4"/>
  <c r="B188" i="1"/>
  <c r="E188" i="1"/>
  <c r="B383" i="4"/>
  <c r="F188" i="1"/>
  <c r="C383" i="4"/>
  <c r="G188" i="1"/>
  <c r="D383" i="4"/>
  <c r="A189" i="1"/>
  <c r="D189" i="1"/>
  <c r="A384" i="4"/>
  <c r="B189" i="1"/>
  <c r="E189" i="1"/>
  <c r="B384" i="4"/>
  <c r="F189" i="1"/>
  <c r="C384" i="4"/>
  <c r="G189" i="1"/>
  <c r="D384" i="4"/>
  <c r="A190" i="1"/>
  <c r="D190" i="1"/>
  <c r="A385" i="4"/>
  <c r="B190" i="1"/>
  <c r="E190" i="1"/>
  <c r="B385" i="4"/>
  <c r="F190" i="1"/>
  <c r="C385" i="4"/>
  <c r="G190" i="1"/>
  <c r="D385" i="4"/>
  <c r="A191" i="1"/>
  <c r="D191" i="1"/>
  <c r="A386" i="4"/>
  <c r="B191" i="1"/>
  <c r="E191" i="1"/>
  <c r="B386" i="4"/>
  <c r="F191" i="1"/>
  <c r="C386" i="4"/>
  <c r="G191" i="1"/>
  <c r="D386" i="4"/>
  <c r="A192" i="1"/>
  <c r="D192" i="1"/>
  <c r="A387" i="4"/>
  <c r="B192" i="1"/>
  <c r="E192" i="1"/>
  <c r="B387" i="4"/>
  <c r="F192" i="1"/>
  <c r="C387" i="4"/>
  <c r="G192" i="1"/>
  <c r="D387" i="4"/>
  <c r="A193" i="1"/>
  <c r="D193" i="1"/>
  <c r="A388" i="4"/>
  <c r="B193" i="1"/>
  <c r="E193" i="1"/>
  <c r="B388" i="4"/>
  <c r="F193" i="1"/>
  <c r="C388" i="4"/>
  <c r="G193" i="1"/>
  <c r="D388" i="4"/>
  <c r="A194" i="1"/>
  <c r="D194" i="1"/>
  <c r="A389" i="4"/>
  <c r="B194" i="1"/>
  <c r="E194" i="1"/>
  <c r="B389" i="4"/>
  <c r="F194" i="1"/>
  <c r="C389" i="4"/>
  <c r="G194" i="1"/>
  <c r="D389" i="4"/>
  <c r="A195" i="1"/>
  <c r="D195" i="1"/>
  <c r="A390" i="4"/>
  <c r="B195" i="1"/>
  <c r="E195" i="1"/>
  <c r="B390" i="4"/>
  <c r="F195" i="1"/>
  <c r="C390" i="4"/>
  <c r="G195" i="1"/>
  <c r="D390" i="4"/>
  <c r="A196" i="1"/>
  <c r="D196" i="1"/>
  <c r="A391" i="4"/>
  <c r="B196" i="1"/>
  <c r="E196" i="1"/>
  <c r="B391" i="4"/>
  <c r="F196" i="1"/>
  <c r="C391" i="4"/>
  <c r="G196" i="1"/>
  <c r="D391" i="4"/>
  <c r="A197" i="1"/>
  <c r="D197" i="1"/>
  <c r="A392" i="4"/>
  <c r="B197" i="1"/>
  <c r="E197" i="1"/>
  <c r="B392" i="4"/>
  <c r="F197" i="1"/>
  <c r="C392" i="4"/>
  <c r="G197" i="1"/>
  <c r="D392" i="4"/>
  <c r="A198" i="1"/>
  <c r="D198" i="1"/>
  <c r="A393" i="4"/>
  <c r="B198" i="1"/>
  <c r="E198" i="1"/>
  <c r="B393" i="4"/>
  <c r="F198" i="1"/>
  <c r="C393" i="4"/>
  <c r="G198" i="1"/>
  <c r="D393" i="4"/>
  <c r="A199" i="1"/>
  <c r="D199" i="1"/>
  <c r="A394" i="4"/>
  <c r="B199" i="1"/>
  <c r="E199" i="1"/>
  <c r="B394" i="4"/>
  <c r="F199" i="1"/>
  <c r="C394" i="4"/>
  <c r="G199" i="1"/>
  <c r="D394" i="4"/>
  <c r="A200" i="1"/>
  <c r="D200" i="1"/>
  <c r="A395" i="4"/>
  <c r="B200" i="1"/>
  <c r="E200" i="1"/>
  <c r="B395" i="4"/>
  <c r="F200" i="1"/>
  <c r="C395" i="4"/>
  <c r="G200" i="1"/>
  <c r="D395" i="4"/>
  <c r="A201" i="1"/>
  <c r="D201" i="1"/>
  <c r="A396" i="4"/>
  <c r="B201" i="1"/>
  <c r="E201" i="1"/>
  <c r="B396" i="4"/>
  <c r="F201" i="1"/>
  <c r="C396" i="4"/>
  <c r="G201" i="1"/>
  <c r="D396" i="4"/>
  <c r="A202" i="1"/>
  <c r="D202" i="1"/>
  <c r="A397" i="4"/>
  <c r="B202" i="1"/>
  <c r="E202" i="1"/>
  <c r="B397" i="4"/>
  <c r="F202" i="1"/>
  <c r="C397" i="4"/>
  <c r="G202" i="1"/>
  <c r="D397" i="4"/>
  <c r="A203" i="1"/>
  <c r="D203" i="1"/>
  <c r="A398" i="4"/>
  <c r="B203" i="1"/>
  <c r="E203" i="1"/>
  <c r="B398" i="4"/>
  <c r="F203" i="1"/>
  <c r="C398" i="4"/>
  <c r="G203" i="1"/>
  <c r="D398" i="4"/>
  <c r="A204" i="1"/>
  <c r="D204" i="1"/>
  <c r="A399" i="4"/>
  <c r="B204" i="1"/>
  <c r="E204" i="1"/>
  <c r="B399" i="4"/>
  <c r="F204" i="1"/>
  <c r="C399" i="4"/>
  <c r="G204" i="1"/>
  <c r="D399" i="4"/>
  <c r="A205" i="1"/>
  <c r="D205" i="1"/>
  <c r="A400" i="4"/>
  <c r="B205" i="1"/>
  <c r="E205" i="1"/>
  <c r="B400" i="4"/>
  <c r="F205" i="1"/>
  <c r="C400" i="4"/>
  <c r="G205" i="1"/>
  <c r="D400" i="4"/>
  <c r="A206" i="1"/>
  <c r="D206" i="1"/>
  <c r="A401" i="4"/>
  <c r="B206" i="1"/>
  <c r="E206" i="1"/>
  <c r="B401" i="4"/>
  <c r="F206" i="1"/>
  <c r="C401" i="4"/>
  <c r="G206" i="1"/>
  <c r="D401" i="4"/>
  <c r="A207" i="1"/>
  <c r="D207" i="1"/>
  <c r="A402" i="4"/>
  <c r="B207" i="1"/>
  <c r="E207" i="1"/>
  <c r="B402" i="4"/>
  <c r="F207" i="1"/>
  <c r="C402" i="4"/>
  <c r="G207" i="1"/>
  <c r="D402" i="4"/>
  <c r="A208" i="1"/>
  <c r="D208" i="1"/>
  <c r="A403" i="4"/>
  <c r="B208" i="1"/>
  <c r="E208" i="1"/>
  <c r="B403" i="4"/>
  <c r="F208" i="1"/>
  <c r="C403" i="4"/>
  <c r="G208" i="1"/>
  <c r="D403" i="4"/>
  <c r="A209" i="1"/>
  <c r="D209" i="1"/>
  <c r="A404" i="4"/>
  <c r="B209" i="1"/>
  <c r="E209" i="1"/>
  <c r="B404" i="4"/>
  <c r="F209" i="1"/>
  <c r="C404" i="4"/>
  <c r="G209" i="1"/>
  <c r="D404" i="4"/>
  <c r="A210" i="1"/>
  <c r="D210" i="1"/>
  <c r="A405" i="4"/>
  <c r="B210" i="1"/>
  <c r="E210" i="1"/>
  <c r="B405" i="4"/>
  <c r="F210" i="1"/>
  <c r="C405" i="4"/>
  <c r="G210" i="1"/>
  <c r="D405" i="4"/>
  <c r="A211" i="1"/>
  <c r="D211" i="1"/>
  <c r="A406" i="4"/>
  <c r="B211" i="1"/>
  <c r="E211" i="1"/>
  <c r="B406" i="4"/>
  <c r="F211" i="1"/>
  <c r="C406" i="4"/>
  <c r="G211" i="1"/>
  <c r="D406" i="4"/>
  <c r="A212" i="1"/>
  <c r="D212" i="1"/>
  <c r="A407" i="4"/>
  <c r="B212" i="1"/>
  <c r="E212" i="1"/>
  <c r="B407" i="4"/>
  <c r="F212" i="1"/>
  <c r="C407" i="4"/>
  <c r="G212" i="1"/>
  <c r="D407" i="4"/>
  <c r="A213" i="1"/>
  <c r="D213" i="1"/>
  <c r="A408" i="4"/>
  <c r="B213" i="1"/>
  <c r="E213" i="1"/>
  <c r="B408" i="4"/>
  <c r="F213" i="1"/>
  <c r="C408" i="4"/>
  <c r="G213" i="1"/>
  <c r="D408" i="4"/>
  <c r="A214" i="1"/>
  <c r="D214" i="1"/>
  <c r="A409" i="4"/>
  <c r="B214" i="1"/>
  <c r="E214" i="1"/>
  <c r="B409" i="4"/>
  <c r="F214" i="1"/>
  <c r="C409" i="4"/>
  <c r="G214" i="1"/>
  <c r="D409" i="4"/>
  <c r="A215" i="1"/>
  <c r="D215" i="1"/>
  <c r="A410" i="4"/>
  <c r="B215" i="1"/>
  <c r="E215" i="1"/>
  <c r="B410" i="4"/>
  <c r="F215" i="1"/>
  <c r="C410" i="4"/>
  <c r="G215" i="1"/>
  <c r="D410" i="4"/>
  <c r="A216" i="1"/>
  <c r="D216" i="1"/>
  <c r="A411" i="4"/>
  <c r="B216" i="1"/>
  <c r="E216" i="1"/>
  <c r="B411" i="4"/>
  <c r="F216" i="1"/>
  <c r="C411" i="4"/>
  <c r="G216" i="1"/>
  <c r="D411" i="4"/>
  <c r="A217" i="1"/>
  <c r="D217" i="1"/>
  <c r="A412" i="4"/>
  <c r="B217" i="1"/>
  <c r="E217" i="1"/>
  <c r="B412" i="4"/>
  <c r="F217" i="1"/>
  <c r="C412" i="4"/>
  <c r="G217" i="1"/>
  <c r="D412" i="4"/>
  <c r="A218" i="1"/>
  <c r="D218" i="1"/>
  <c r="A413" i="4"/>
  <c r="B218" i="1"/>
  <c r="E218" i="1"/>
  <c r="B413" i="4"/>
  <c r="F218" i="1"/>
  <c r="C413" i="4"/>
  <c r="G218" i="1"/>
  <c r="D413" i="4"/>
  <c r="A219" i="1"/>
  <c r="D219" i="1"/>
  <c r="A414" i="4"/>
  <c r="B219" i="1"/>
  <c r="E219" i="1"/>
  <c r="B414" i="4"/>
  <c r="F219" i="1"/>
  <c r="C414" i="4"/>
  <c r="G219" i="1"/>
  <c r="D414" i="4"/>
  <c r="A220" i="1"/>
  <c r="D220" i="1"/>
  <c r="A415" i="4"/>
  <c r="B220" i="1"/>
  <c r="E220" i="1"/>
  <c r="B415" i="4"/>
  <c r="F220" i="1"/>
  <c r="C415" i="4"/>
  <c r="G220" i="1"/>
  <c r="D415" i="4"/>
  <c r="A221" i="1"/>
  <c r="D221" i="1"/>
  <c r="A416" i="4"/>
  <c r="B221" i="1"/>
  <c r="E221" i="1"/>
  <c r="B416" i="4"/>
  <c r="F221" i="1"/>
  <c r="C416" i="4"/>
  <c r="G221" i="1"/>
  <c r="D416" i="4"/>
  <c r="A222" i="1"/>
  <c r="D222" i="1"/>
  <c r="A417" i="4"/>
  <c r="B222" i="1"/>
  <c r="E222" i="1"/>
  <c r="B417" i="4"/>
  <c r="F222" i="1"/>
  <c r="C417" i="4"/>
  <c r="G222" i="1"/>
  <c r="D417" i="4"/>
  <c r="A223" i="1"/>
  <c r="D223" i="1"/>
  <c r="A418" i="4"/>
  <c r="B223" i="1"/>
  <c r="E223" i="1"/>
  <c r="B418" i="4"/>
  <c r="F223" i="1"/>
  <c r="C418" i="4"/>
  <c r="G223" i="1"/>
  <c r="D418" i="4"/>
  <c r="A224" i="1"/>
  <c r="D224" i="1"/>
  <c r="A419" i="4"/>
  <c r="B224" i="1"/>
  <c r="E224" i="1"/>
  <c r="B419" i="4"/>
  <c r="F224" i="1"/>
  <c r="C419" i="4"/>
  <c r="G224" i="1"/>
  <c r="D419" i="4"/>
  <c r="A225" i="1"/>
  <c r="D225" i="1"/>
  <c r="A420" i="4"/>
  <c r="B225" i="1"/>
  <c r="E225" i="1"/>
  <c r="B420" i="4"/>
  <c r="F225" i="1"/>
  <c r="C420" i="4"/>
  <c r="G225" i="1"/>
  <c r="D420" i="4"/>
  <c r="A226" i="1"/>
  <c r="D226" i="1"/>
  <c r="A421" i="4"/>
  <c r="B226" i="1"/>
  <c r="E226" i="1"/>
  <c r="B421" i="4"/>
  <c r="F226" i="1"/>
  <c r="C421" i="4"/>
  <c r="G226" i="1"/>
  <c r="D421" i="4"/>
  <c r="A227" i="1"/>
  <c r="D227" i="1"/>
  <c r="A422" i="4"/>
  <c r="B227" i="1"/>
  <c r="E227" i="1"/>
  <c r="B422" i="4"/>
  <c r="F227" i="1"/>
  <c r="C422" i="4"/>
  <c r="G227" i="1"/>
  <c r="D422" i="4"/>
  <c r="A228" i="1"/>
  <c r="D228" i="1"/>
  <c r="A423" i="4"/>
  <c r="B228" i="1"/>
  <c r="E228" i="1"/>
  <c r="B423" i="4"/>
  <c r="F228" i="1"/>
  <c r="C423" i="4"/>
  <c r="G228" i="1"/>
  <c r="D423" i="4"/>
  <c r="A229" i="1"/>
  <c r="D229" i="1"/>
  <c r="A424" i="4"/>
  <c r="B229" i="1"/>
  <c r="E229" i="1"/>
  <c r="B424" i="4"/>
  <c r="F229" i="1"/>
  <c r="C424" i="4"/>
  <c r="G229" i="1"/>
  <c r="D424" i="4"/>
  <c r="A230" i="1"/>
  <c r="D230" i="1"/>
  <c r="A425" i="4"/>
  <c r="B230" i="1"/>
  <c r="E230" i="1"/>
  <c r="B425" i="4"/>
  <c r="F230" i="1"/>
  <c r="C425" i="4"/>
  <c r="G230" i="1"/>
  <c r="D425" i="4"/>
  <c r="A231" i="1"/>
  <c r="D231" i="1"/>
  <c r="A426" i="4"/>
  <c r="B231" i="1"/>
  <c r="E231" i="1"/>
  <c r="B426" i="4"/>
  <c r="F231" i="1"/>
  <c r="C426" i="4"/>
  <c r="G231" i="1"/>
  <c r="D426" i="4"/>
  <c r="A232" i="1"/>
  <c r="D232" i="1"/>
  <c r="A427" i="4"/>
  <c r="B232" i="1"/>
  <c r="E232" i="1"/>
  <c r="B427" i="4"/>
  <c r="F232" i="1"/>
  <c r="C427" i="4"/>
  <c r="G232" i="1"/>
  <c r="D427" i="4"/>
  <c r="A233" i="1"/>
  <c r="D233" i="1"/>
  <c r="A428" i="4"/>
  <c r="B233" i="1"/>
  <c r="E233" i="1"/>
  <c r="B428" i="4"/>
  <c r="F233" i="1"/>
  <c r="C428" i="4"/>
  <c r="G233" i="1"/>
  <c r="D428" i="4"/>
  <c r="A234" i="1"/>
  <c r="D234" i="1"/>
  <c r="A429" i="4"/>
  <c r="B234" i="1"/>
  <c r="E234" i="1"/>
  <c r="B429" i="4"/>
  <c r="F234" i="1"/>
  <c r="C429" i="4"/>
  <c r="G234" i="1"/>
  <c r="D429" i="4"/>
  <c r="A235" i="1"/>
  <c r="D235" i="1"/>
  <c r="A430" i="4"/>
  <c r="B235" i="1"/>
  <c r="E235" i="1"/>
  <c r="B430" i="4"/>
  <c r="F235" i="1"/>
  <c r="C430" i="4"/>
  <c r="G235" i="1"/>
  <c r="D430" i="4"/>
  <c r="A236" i="1"/>
  <c r="D236" i="1"/>
  <c r="A431" i="4"/>
  <c r="B236" i="1"/>
  <c r="E236" i="1"/>
  <c r="B431" i="4"/>
  <c r="F236" i="1"/>
  <c r="C431" i="4"/>
  <c r="G236" i="1"/>
  <c r="D431" i="4"/>
  <c r="A237" i="1"/>
  <c r="D237" i="1"/>
  <c r="A432" i="4"/>
  <c r="B237" i="1"/>
  <c r="E237" i="1"/>
  <c r="B432" i="4"/>
  <c r="F237" i="1"/>
  <c r="C432" i="4"/>
  <c r="G237" i="1"/>
  <c r="D432" i="4"/>
  <c r="A238" i="1"/>
  <c r="D238" i="1"/>
  <c r="A433" i="4"/>
  <c r="B238" i="1"/>
  <c r="E238" i="1"/>
  <c r="B433" i="4"/>
  <c r="F238" i="1"/>
  <c r="C433" i="4"/>
  <c r="G238" i="1"/>
  <c r="D433" i="4"/>
  <c r="A239" i="1"/>
  <c r="D239" i="1"/>
  <c r="A434" i="4"/>
  <c r="B239" i="1"/>
  <c r="E239" i="1"/>
  <c r="B434" i="4"/>
  <c r="F239" i="1"/>
  <c r="C434" i="4"/>
  <c r="G239" i="1"/>
  <c r="D434" i="4"/>
  <c r="A240" i="1"/>
  <c r="D240" i="1"/>
  <c r="A435" i="4"/>
  <c r="B240" i="1"/>
  <c r="E240" i="1"/>
  <c r="B435" i="4"/>
  <c r="F240" i="1"/>
  <c r="C435" i="4"/>
  <c r="G240" i="1"/>
  <c r="D435" i="4"/>
  <c r="A241" i="1"/>
  <c r="D241" i="1"/>
  <c r="A436" i="4"/>
  <c r="B241" i="1"/>
  <c r="E241" i="1"/>
  <c r="B436" i="4"/>
  <c r="F241" i="1"/>
  <c r="C436" i="4"/>
  <c r="G241" i="1"/>
  <c r="D436" i="4"/>
  <c r="A242" i="1"/>
  <c r="D242" i="1"/>
  <c r="A437" i="4"/>
  <c r="B242" i="1"/>
  <c r="E242" i="1"/>
  <c r="B437" i="4"/>
  <c r="F242" i="1"/>
  <c r="C437" i="4"/>
  <c r="G242" i="1"/>
  <c r="D437" i="4"/>
  <c r="A243" i="1"/>
  <c r="D243" i="1"/>
  <c r="A438" i="4"/>
  <c r="B243" i="1"/>
  <c r="E243" i="1"/>
  <c r="B438" i="4"/>
  <c r="F243" i="1"/>
  <c r="C438" i="4"/>
  <c r="G243" i="1"/>
  <c r="D438" i="4"/>
  <c r="A244" i="1"/>
  <c r="D244" i="1"/>
  <c r="A439" i="4"/>
  <c r="B244" i="1"/>
  <c r="E244" i="1"/>
  <c r="B439" i="4"/>
  <c r="F244" i="1"/>
  <c r="C439" i="4"/>
  <c r="G244" i="1"/>
  <c r="D439" i="4"/>
  <c r="A245" i="1"/>
  <c r="D245" i="1"/>
  <c r="A440" i="4"/>
  <c r="B245" i="1"/>
  <c r="E245" i="1"/>
  <c r="B440" i="4"/>
  <c r="F245" i="1"/>
  <c r="C440" i="4"/>
  <c r="G245" i="1"/>
  <c r="D440" i="4"/>
  <c r="A246" i="1"/>
  <c r="D246" i="1"/>
  <c r="A441" i="4"/>
  <c r="B246" i="1"/>
  <c r="E246" i="1"/>
  <c r="B441" i="4"/>
  <c r="F246" i="1"/>
  <c r="C441" i="4"/>
  <c r="G246" i="1"/>
  <c r="D441" i="4"/>
  <c r="A247" i="1"/>
  <c r="D247" i="1"/>
  <c r="A442" i="4"/>
  <c r="B247" i="1"/>
  <c r="E247" i="1"/>
  <c r="B442" i="4"/>
  <c r="F247" i="1"/>
  <c r="C442" i="4"/>
  <c r="G247" i="1"/>
  <c r="D442" i="4"/>
  <c r="A248" i="1"/>
  <c r="D248" i="1"/>
  <c r="A443" i="4"/>
  <c r="B248" i="1"/>
  <c r="E248" i="1"/>
  <c r="B443" i="4"/>
  <c r="F248" i="1"/>
  <c r="C443" i="4"/>
  <c r="G248" i="1"/>
  <c r="D443" i="4"/>
  <c r="A249" i="1"/>
  <c r="D249" i="1"/>
  <c r="A444" i="4"/>
  <c r="B249" i="1"/>
  <c r="E249" i="1"/>
  <c r="B444" i="4"/>
  <c r="F249" i="1"/>
  <c r="C444" i="4"/>
  <c r="G249" i="1"/>
  <c r="D444" i="4"/>
  <c r="A250" i="1"/>
  <c r="D250" i="1"/>
  <c r="A445" i="4"/>
  <c r="B250" i="1"/>
  <c r="E250" i="1"/>
  <c r="B445" i="4"/>
  <c r="F250" i="1"/>
  <c r="C445" i="4"/>
  <c r="G250" i="1"/>
  <c r="D445" i="4"/>
  <c r="A251" i="1"/>
  <c r="D251" i="1"/>
  <c r="A446" i="4"/>
  <c r="B251" i="1"/>
  <c r="E251" i="1"/>
  <c r="B446" i="4"/>
  <c r="F251" i="1"/>
  <c r="C446" i="4"/>
  <c r="G251" i="1"/>
  <c r="D446" i="4"/>
  <c r="A252" i="1"/>
  <c r="D252" i="1"/>
  <c r="A447" i="4"/>
  <c r="B252" i="1"/>
  <c r="E252" i="1"/>
  <c r="B447" i="4"/>
  <c r="F252" i="1"/>
  <c r="C447" i="4"/>
  <c r="G252" i="1"/>
  <c r="D447" i="4"/>
  <c r="A253" i="1"/>
  <c r="D253" i="1"/>
  <c r="A448" i="4"/>
  <c r="B253" i="1"/>
  <c r="E253" i="1"/>
  <c r="B448" i="4"/>
  <c r="F253" i="1"/>
  <c r="C448" i="4"/>
  <c r="G253" i="1"/>
  <c r="D448" i="4"/>
  <c r="A254" i="1"/>
  <c r="D254" i="1"/>
  <c r="A449" i="4"/>
  <c r="B254" i="1"/>
  <c r="E254" i="1"/>
  <c r="B449" i="4"/>
  <c r="F254" i="1"/>
  <c r="C449" i="4"/>
  <c r="G254" i="1"/>
  <c r="D449" i="4"/>
  <c r="A255" i="1"/>
  <c r="D255" i="1"/>
  <c r="A450" i="4"/>
  <c r="B255" i="1"/>
  <c r="E255" i="1"/>
  <c r="B450" i="4"/>
  <c r="F255" i="1"/>
  <c r="C450" i="4"/>
  <c r="G255" i="1"/>
  <c r="D450" i="4"/>
  <c r="A256" i="1"/>
  <c r="D256" i="1"/>
  <c r="A451" i="4"/>
  <c r="B256" i="1"/>
  <c r="E256" i="1"/>
  <c r="B451" i="4"/>
  <c r="F256" i="1"/>
  <c r="C451" i="4"/>
  <c r="G256" i="1"/>
  <c r="D451" i="4"/>
  <c r="A257" i="1"/>
  <c r="D257" i="1"/>
  <c r="A452" i="4"/>
  <c r="B257" i="1"/>
  <c r="E257" i="1"/>
  <c r="B452" i="4"/>
  <c r="F257" i="1"/>
  <c r="C452" i="4"/>
  <c r="G257" i="1"/>
  <c r="D452" i="4"/>
  <c r="A258" i="1"/>
  <c r="D258" i="1"/>
  <c r="A453" i="4"/>
  <c r="B258" i="1"/>
  <c r="E258" i="1"/>
  <c r="B453" i="4"/>
  <c r="F258" i="1"/>
  <c r="C453" i="4"/>
  <c r="G258" i="1"/>
  <c r="D453" i="4"/>
  <c r="A259" i="1"/>
  <c r="D259" i="1"/>
  <c r="A454" i="4"/>
  <c r="B259" i="1"/>
  <c r="E259" i="1"/>
  <c r="B454" i="4"/>
  <c r="F259" i="1"/>
  <c r="C454" i="4"/>
  <c r="G259" i="1"/>
  <c r="D454" i="4"/>
  <c r="A260" i="1"/>
  <c r="D260" i="1"/>
  <c r="A455" i="4"/>
  <c r="B260" i="1"/>
  <c r="E260" i="1"/>
  <c r="B455" i="4"/>
  <c r="F260" i="1"/>
  <c r="C455" i="4"/>
  <c r="G260" i="1"/>
  <c r="D455" i="4"/>
  <c r="A261" i="1"/>
  <c r="D261" i="1"/>
  <c r="A456" i="4"/>
  <c r="B261" i="1"/>
  <c r="E261" i="1"/>
  <c r="B456" i="4"/>
  <c r="F261" i="1"/>
  <c r="C456" i="4"/>
  <c r="G261" i="1"/>
  <c r="D456" i="4"/>
  <c r="A262" i="1"/>
  <c r="D262" i="1"/>
  <c r="A457" i="4"/>
  <c r="B262" i="1"/>
  <c r="E262" i="1"/>
  <c r="B457" i="4"/>
  <c r="F262" i="1"/>
  <c r="C457" i="4"/>
  <c r="G262" i="1"/>
  <c r="D457" i="4"/>
  <c r="A263" i="1"/>
  <c r="D263" i="1"/>
  <c r="A458" i="4"/>
  <c r="B263" i="1"/>
  <c r="E263" i="1"/>
  <c r="B458" i="4"/>
  <c r="F263" i="1"/>
  <c r="C458" i="4"/>
  <c r="G263" i="1"/>
  <c r="D458" i="4"/>
  <c r="A264" i="1"/>
  <c r="D264" i="1"/>
  <c r="A459" i="4"/>
  <c r="B264" i="1"/>
  <c r="E264" i="1"/>
  <c r="B459" i="4"/>
  <c r="F264" i="1"/>
  <c r="C459" i="4"/>
  <c r="G264" i="1"/>
  <c r="D459" i="4"/>
  <c r="A265" i="1"/>
  <c r="D265" i="1"/>
  <c r="A460" i="4"/>
  <c r="B265" i="1"/>
  <c r="E265" i="1"/>
  <c r="B460" i="4"/>
  <c r="F265" i="1"/>
  <c r="C460" i="4"/>
  <c r="G265" i="1"/>
  <c r="D460" i="4"/>
  <c r="A266" i="1"/>
  <c r="D266" i="1"/>
  <c r="A461" i="4"/>
  <c r="B266" i="1"/>
  <c r="E266" i="1"/>
  <c r="B461" i="4"/>
  <c r="F266" i="1"/>
  <c r="C461" i="4"/>
  <c r="G266" i="1"/>
  <c r="D461" i="4"/>
  <c r="A267" i="1"/>
  <c r="D267" i="1"/>
  <c r="A462" i="4"/>
  <c r="B267" i="1"/>
  <c r="E267" i="1"/>
  <c r="B462" i="4"/>
  <c r="F267" i="1"/>
  <c r="C462" i="4"/>
  <c r="G267" i="1"/>
  <c r="D462" i="4"/>
  <c r="A268" i="1"/>
  <c r="D268" i="1"/>
  <c r="A463" i="4"/>
  <c r="B268" i="1"/>
  <c r="E268" i="1"/>
  <c r="B463" i="4"/>
  <c r="F268" i="1"/>
  <c r="C463" i="4"/>
  <c r="G268" i="1"/>
  <c r="D463" i="4"/>
  <c r="A269" i="1"/>
  <c r="D269" i="1"/>
  <c r="A464" i="4"/>
  <c r="B269" i="1"/>
  <c r="E269" i="1"/>
  <c r="B464" i="4"/>
  <c r="F269" i="1"/>
  <c r="C464" i="4"/>
  <c r="G269" i="1"/>
  <c r="D464" i="4"/>
  <c r="A270" i="1"/>
  <c r="D270" i="1"/>
  <c r="A465" i="4"/>
  <c r="B270" i="1"/>
  <c r="E270" i="1"/>
  <c r="B465" i="4"/>
  <c r="F270" i="1"/>
  <c r="C465" i="4"/>
  <c r="G270" i="1"/>
  <c r="D465" i="4"/>
  <c r="A271" i="1"/>
  <c r="D271" i="1"/>
  <c r="A466" i="4"/>
  <c r="B271" i="1"/>
  <c r="E271" i="1"/>
  <c r="B466" i="4"/>
  <c r="F271" i="1"/>
  <c r="C466" i="4"/>
  <c r="G271" i="1"/>
  <c r="D466" i="4"/>
  <c r="A272" i="1"/>
  <c r="D272" i="1"/>
  <c r="A467" i="4"/>
  <c r="B272" i="1"/>
  <c r="E272" i="1"/>
  <c r="B467" i="4"/>
  <c r="F272" i="1"/>
  <c r="C467" i="4"/>
  <c r="G272" i="1"/>
  <c r="D467" i="4"/>
  <c r="A273" i="1"/>
  <c r="D273" i="1"/>
  <c r="A468" i="4"/>
  <c r="B273" i="1"/>
  <c r="E273" i="1"/>
  <c r="B468" i="4"/>
  <c r="F273" i="1"/>
  <c r="C468" i="4"/>
  <c r="G273" i="1"/>
  <c r="D468" i="4"/>
  <c r="A274" i="1"/>
  <c r="D274" i="1"/>
  <c r="A469" i="4"/>
  <c r="B274" i="1"/>
  <c r="E274" i="1"/>
  <c r="B469" i="4"/>
  <c r="F274" i="1"/>
  <c r="C469" i="4"/>
  <c r="G274" i="1"/>
  <c r="D469" i="4"/>
  <c r="A275" i="1"/>
  <c r="D275" i="1"/>
  <c r="A470" i="4"/>
  <c r="B275" i="1"/>
  <c r="E275" i="1"/>
  <c r="B470" i="4"/>
  <c r="F275" i="1"/>
  <c r="C470" i="4"/>
  <c r="G275" i="1"/>
  <c r="D470" i="4"/>
  <c r="A276" i="1"/>
  <c r="D276" i="1"/>
  <c r="A471" i="4"/>
  <c r="B276" i="1"/>
  <c r="E276" i="1"/>
  <c r="B471" i="4"/>
  <c r="F276" i="1"/>
  <c r="C471" i="4"/>
  <c r="G276" i="1"/>
  <c r="D471" i="4"/>
  <c r="A277" i="1"/>
  <c r="D277" i="1"/>
  <c r="A472" i="4"/>
  <c r="B277" i="1"/>
  <c r="E277" i="1"/>
  <c r="B472" i="4"/>
  <c r="F277" i="1"/>
  <c r="C472" i="4"/>
  <c r="G277" i="1"/>
  <c r="D472" i="4"/>
  <c r="A278" i="1"/>
  <c r="D278" i="1"/>
  <c r="A473" i="4"/>
  <c r="B278" i="1"/>
  <c r="E278" i="1"/>
  <c r="B473" i="4"/>
  <c r="F278" i="1"/>
  <c r="C473" i="4"/>
  <c r="G278" i="1"/>
  <c r="D473" i="4"/>
  <c r="A279" i="1"/>
  <c r="D279" i="1"/>
  <c r="A474" i="4"/>
  <c r="B279" i="1"/>
  <c r="E279" i="1"/>
  <c r="B474" i="4"/>
  <c r="F279" i="1"/>
  <c r="C474" i="4"/>
  <c r="G279" i="1"/>
  <c r="D474" i="4"/>
  <c r="A280" i="1"/>
  <c r="D280" i="1"/>
  <c r="A475" i="4"/>
  <c r="B280" i="1"/>
  <c r="E280" i="1"/>
  <c r="B475" i="4"/>
  <c r="F280" i="1"/>
  <c r="C475" i="4"/>
  <c r="G280" i="1"/>
  <c r="D475" i="4"/>
  <c r="A281" i="1"/>
  <c r="D281" i="1"/>
  <c r="A476" i="4"/>
  <c r="B281" i="1"/>
  <c r="E281" i="1"/>
  <c r="B476" i="4"/>
  <c r="F281" i="1"/>
  <c r="C476" i="4"/>
  <c r="G281" i="1"/>
  <c r="D476" i="4"/>
  <c r="A282" i="1"/>
  <c r="D282" i="1"/>
  <c r="A477" i="4"/>
  <c r="B282" i="1"/>
  <c r="E282" i="1"/>
  <c r="B477" i="4"/>
  <c r="F282" i="1"/>
  <c r="C477" i="4"/>
  <c r="G282" i="1"/>
  <c r="D477" i="4"/>
  <c r="A283" i="1"/>
  <c r="D283" i="1"/>
  <c r="A478" i="4"/>
  <c r="B283" i="1"/>
  <c r="E283" i="1"/>
  <c r="B478" i="4"/>
  <c r="F283" i="1"/>
  <c r="C478" i="4"/>
  <c r="G283" i="1"/>
  <c r="D478" i="4"/>
  <c r="A284" i="1"/>
  <c r="D284" i="1"/>
  <c r="A479" i="4"/>
  <c r="B284" i="1"/>
  <c r="E284" i="1"/>
  <c r="B479" i="4"/>
  <c r="F284" i="1"/>
  <c r="C479" i="4"/>
  <c r="G284" i="1"/>
  <c r="D479" i="4"/>
  <c r="A285" i="1"/>
  <c r="D285" i="1"/>
  <c r="A480" i="4"/>
  <c r="B285" i="1"/>
  <c r="E285" i="1"/>
  <c r="B480" i="4"/>
  <c r="F285" i="1"/>
  <c r="C480" i="4"/>
  <c r="G285" i="1"/>
  <c r="D480" i="4"/>
  <c r="A286" i="1"/>
  <c r="D286" i="1"/>
  <c r="A481" i="4"/>
  <c r="B286" i="1"/>
  <c r="E286" i="1"/>
  <c r="B481" i="4"/>
  <c r="F286" i="1"/>
  <c r="C481" i="4"/>
  <c r="G286" i="1"/>
  <c r="D481" i="4"/>
  <c r="A287" i="1"/>
  <c r="D287" i="1"/>
  <c r="A482" i="4"/>
  <c r="B287" i="1"/>
  <c r="E287" i="1"/>
  <c r="B482" i="4"/>
  <c r="F287" i="1"/>
  <c r="C482" i="4"/>
  <c r="G287" i="1"/>
  <c r="D482" i="4"/>
  <c r="A288" i="1"/>
  <c r="D288" i="1"/>
  <c r="A483" i="4"/>
  <c r="B288" i="1"/>
  <c r="E288" i="1"/>
  <c r="B483" i="4"/>
  <c r="F288" i="1"/>
  <c r="C483" i="4"/>
  <c r="G288" i="1"/>
  <c r="D483" i="4"/>
  <c r="A289" i="1"/>
  <c r="D289" i="1"/>
  <c r="A484" i="4"/>
  <c r="B289" i="1"/>
  <c r="E289" i="1"/>
  <c r="B484" i="4"/>
  <c r="F289" i="1"/>
  <c r="C484" i="4"/>
  <c r="G289" i="1"/>
  <c r="D484" i="4"/>
  <c r="A290" i="1"/>
  <c r="D290" i="1"/>
  <c r="A485" i="4"/>
  <c r="B290" i="1"/>
  <c r="E290" i="1"/>
  <c r="B485" i="4"/>
  <c r="F290" i="1"/>
  <c r="C485" i="4"/>
  <c r="G290" i="1"/>
  <c r="D485" i="4"/>
  <c r="A291" i="1"/>
  <c r="D291" i="1"/>
  <c r="A486" i="4"/>
  <c r="B291" i="1"/>
  <c r="E291" i="1"/>
  <c r="B486" i="4"/>
  <c r="F291" i="1"/>
  <c r="C486" i="4"/>
  <c r="G291" i="1"/>
  <c r="D486" i="4"/>
  <c r="A292" i="1"/>
  <c r="D292" i="1"/>
  <c r="A487" i="4"/>
  <c r="B292" i="1"/>
  <c r="E292" i="1"/>
  <c r="B487" i="4"/>
  <c r="F292" i="1"/>
  <c r="C487" i="4"/>
  <c r="G292" i="1"/>
  <c r="D487" i="4"/>
  <c r="A293" i="1"/>
  <c r="D293" i="1"/>
  <c r="A488" i="4"/>
  <c r="B293" i="1"/>
  <c r="E293" i="1"/>
  <c r="B488" i="4"/>
  <c r="F293" i="1"/>
  <c r="C488" i="4"/>
  <c r="G293" i="1"/>
  <c r="D488" i="4"/>
  <c r="A294" i="1"/>
  <c r="D294" i="1"/>
  <c r="A489" i="4"/>
  <c r="B294" i="1"/>
  <c r="E294" i="1"/>
  <c r="B489" i="4"/>
  <c r="F294" i="1"/>
  <c r="C489" i="4"/>
  <c r="G294" i="1"/>
  <c r="D489" i="4"/>
  <c r="A295" i="1"/>
  <c r="D295" i="1"/>
  <c r="A490" i="4"/>
  <c r="B295" i="1"/>
  <c r="E295" i="1"/>
  <c r="B490" i="4"/>
  <c r="F295" i="1"/>
  <c r="C490" i="4"/>
  <c r="G295" i="1"/>
  <c r="D490" i="4"/>
  <c r="A296" i="1"/>
  <c r="D296" i="1"/>
  <c r="A491" i="4"/>
  <c r="B296" i="1"/>
  <c r="E296" i="1"/>
  <c r="B491" i="4"/>
  <c r="F296" i="1"/>
  <c r="C491" i="4"/>
  <c r="G296" i="1"/>
  <c r="D491" i="4"/>
  <c r="A297" i="1"/>
  <c r="D297" i="1"/>
  <c r="A492" i="4"/>
  <c r="B297" i="1"/>
  <c r="E297" i="1"/>
  <c r="B492" i="4"/>
  <c r="F297" i="1"/>
  <c r="C492" i="4"/>
  <c r="G297" i="1"/>
  <c r="D492" i="4"/>
  <c r="A298" i="1"/>
  <c r="D298" i="1"/>
  <c r="A493" i="4"/>
  <c r="B298" i="1"/>
  <c r="E298" i="1"/>
  <c r="B493" i="4"/>
  <c r="F298" i="1"/>
  <c r="C493" i="4"/>
  <c r="G298" i="1"/>
  <c r="D493" i="4"/>
  <c r="A299" i="1"/>
  <c r="D299" i="1"/>
  <c r="A494" i="4"/>
  <c r="B299" i="1"/>
  <c r="E299" i="1"/>
  <c r="B494" i="4"/>
  <c r="F299" i="1"/>
  <c r="C494" i="4"/>
  <c r="G299" i="1"/>
  <c r="D494" i="4"/>
  <c r="A300" i="1"/>
  <c r="D300" i="1"/>
  <c r="A495" i="4"/>
  <c r="B300" i="1"/>
  <c r="E300" i="1"/>
  <c r="B495" i="4"/>
  <c r="F300" i="1"/>
  <c r="C495" i="4"/>
  <c r="G300" i="1"/>
  <c r="D495" i="4"/>
  <c r="A301" i="1"/>
  <c r="D301" i="1"/>
  <c r="A496" i="4"/>
  <c r="B301" i="1"/>
  <c r="E301" i="1"/>
  <c r="B496" i="4"/>
  <c r="F301" i="1"/>
  <c r="C496" i="4"/>
  <c r="G301" i="1"/>
  <c r="D496" i="4"/>
  <c r="A302" i="1"/>
  <c r="D302" i="1"/>
  <c r="A497" i="4"/>
  <c r="B302" i="1"/>
  <c r="E302" i="1"/>
  <c r="B497" i="4"/>
  <c r="F302" i="1"/>
  <c r="C497" i="4"/>
  <c r="G302" i="1"/>
  <c r="D497" i="4"/>
  <c r="A303" i="1"/>
  <c r="D303" i="1"/>
  <c r="A498" i="4"/>
  <c r="B303" i="1"/>
  <c r="E303" i="1"/>
  <c r="B498" i="4"/>
  <c r="F303" i="1"/>
  <c r="C498" i="4"/>
  <c r="G303" i="1"/>
  <c r="D498" i="4"/>
  <c r="A304" i="1"/>
  <c r="D304" i="1"/>
  <c r="A499" i="4"/>
  <c r="B304" i="1"/>
  <c r="E304" i="1"/>
  <c r="B499" i="4"/>
  <c r="F304" i="1"/>
  <c r="C499" i="4"/>
  <c r="G304" i="1"/>
  <c r="D499" i="4"/>
  <c r="A305" i="1"/>
  <c r="D305" i="1"/>
  <c r="A500" i="4"/>
  <c r="B305" i="1"/>
  <c r="E305" i="1"/>
  <c r="B500" i="4"/>
  <c r="F305" i="1"/>
  <c r="C500" i="4"/>
  <c r="G305" i="1"/>
  <c r="D500" i="4"/>
  <c r="A306" i="1"/>
  <c r="D306" i="1"/>
  <c r="A501" i="4"/>
  <c r="B306" i="1"/>
  <c r="E306" i="1"/>
  <c r="B501" i="4"/>
  <c r="F306" i="1"/>
  <c r="C501" i="4"/>
  <c r="G306" i="1"/>
  <c r="D501" i="4"/>
  <c r="A307" i="1"/>
  <c r="D307" i="1"/>
  <c r="A502" i="4"/>
  <c r="B307" i="1"/>
  <c r="E307" i="1"/>
  <c r="B502" i="4"/>
  <c r="F307" i="1"/>
  <c r="C502" i="4"/>
  <c r="G307" i="1"/>
  <c r="D502" i="4"/>
  <c r="A308" i="1"/>
  <c r="D308" i="1"/>
  <c r="A503" i="4"/>
  <c r="B308" i="1"/>
  <c r="E308" i="1"/>
  <c r="B503" i="4"/>
  <c r="F308" i="1"/>
  <c r="C503" i="4"/>
  <c r="G308" i="1"/>
  <c r="D503" i="4"/>
  <c r="A309" i="1"/>
  <c r="D309" i="1"/>
  <c r="A504" i="4"/>
  <c r="B309" i="1"/>
  <c r="E309" i="1"/>
  <c r="B504" i="4"/>
  <c r="F309" i="1"/>
  <c r="C504" i="4"/>
  <c r="G309" i="1"/>
  <c r="D504" i="4"/>
  <c r="A310" i="1"/>
  <c r="D310" i="1"/>
  <c r="A505" i="4"/>
  <c r="B310" i="1"/>
  <c r="E310" i="1"/>
  <c r="B505" i="4"/>
  <c r="F310" i="1"/>
  <c r="C505" i="4"/>
  <c r="G310" i="1"/>
  <c r="D505" i="4"/>
  <c r="A311" i="1"/>
  <c r="D311" i="1"/>
  <c r="A506" i="4"/>
  <c r="B311" i="1"/>
  <c r="E311" i="1"/>
  <c r="B506" i="4"/>
  <c r="F311" i="1"/>
  <c r="C506" i="4"/>
  <c r="G311" i="1"/>
  <c r="D506" i="4"/>
  <c r="A312" i="1"/>
  <c r="D312" i="1"/>
  <c r="A507" i="4"/>
  <c r="B312" i="1"/>
  <c r="E312" i="1"/>
  <c r="B507" i="4"/>
  <c r="F312" i="1"/>
  <c r="C507" i="4"/>
  <c r="G312" i="1"/>
  <c r="D507" i="4"/>
  <c r="A313" i="1"/>
  <c r="D313" i="1"/>
  <c r="A508" i="4"/>
  <c r="B313" i="1"/>
  <c r="E313" i="1"/>
  <c r="B508" i="4"/>
  <c r="F313" i="1"/>
  <c r="C508" i="4"/>
  <c r="G313" i="1"/>
  <c r="D508" i="4"/>
  <c r="A314" i="1"/>
  <c r="D314" i="1"/>
  <c r="A509" i="4"/>
  <c r="B314" i="1"/>
  <c r="E314" i="1"/>
  <c r="B509" i="4"/>
  <c r="F314" i="1"/>
  <c r="C509" i="4"/>
  <c r="G314" i="1"/>
  <c r="D509" i="4"/>
  <c r="A315" i="1"/>
  <c r="D315" i="1"/>
  <c r="A510" i="4"/>
  <c r="B315" i="1"/>
  <c r="E315" i="1"/>
  <c r="B510" i="4"/>
  <c r="F315" i="1"/>
  <c r="C510" i="4"/>
  <c r="G315" i="1"/>
  <c r="D510" i="4"/>
  <c r="A316" i="1"/>
  <c r="D316" i="1"/>
  <c r="A511" i="4"/>
  <c r="B316" i="1"/>
  <c r="E316" i="1"/>
  <c r="B511" i="4"/>
  <c r="F316" i="1"/>
  <c r="C511" i="4"/>
  <c r="G316" i="1"/>
  <c r="D511" i="4"/>
  <c r="A317" i="1"/>
  <c r="D317" i="1"/>
  <c r="A512" i="4"/>
  <c r="B317" i="1"/>
  <c r="E317" i="1"/>
  <c r="B512" i="4"/>
  <c r="F317" i="1"/>
  <c r="C512" i="4"/>
  <c r="G317" i="1"/>
  <c r="D512" i="4"/>
  <c r="A318" i="1"/>
  <c r="D318" i="1"/>
  <c r="A513" i="4"/>
  <c r="B318" i="1"/>
  <c r="E318" i="1"/>
  <c r="B513" i="4"/>
  <c r="F318" i="1"/>
  <c r="C513" i="4"/>
  <c r="G318" i="1"/>
  <c r="D513" i="4"/>
  <c r="A319" i="1"/>
  <c r="D319" i="1"/>
  <c r="A514" i="4"/>
  <c r="B319" i="1"/>
  <c r="E319" i="1"/>
  <c r="B514" i="4"/>
  <c r="F319" i="1"/>
  <c r="C514" i="4"/>
  <c r="G319" i="1"/>
  <c r="D514" i="4"/>
  <c r="A320" i="1"/>
  <c r="D320" i="1"/>
  <c r="A515" i="4"/>
  <c r="B320" i="1"/>
  <c r="E320" i="1"/>
  <c r="B515" i="4"/>
  <c r="F320" i="1"/>
  <c r="C515" i="4"/>
  <c r="G320" i="1"/>
  <c r="D515" i="4"/>
  <c r="A321" i="1"/>
  <c r="D321" i="1"/>
  <c r="A516" i="4"/>
  <c r="B321" i="1"/>
  <c r="E321" i="1"/>
  <c r="B516" i="4"/>
  <c r="F321" i="1"/>
  <c r="C516" i="4"/>
  <c r="G321" i="1"/>
  <c r="D516" i="4"/>
  <c r="A322" i="1"/>
  <c r="D322" i="1"/>
  <c r="A517" i="4"/>
  <c r="B322" i="1"/>
  <c r="E322" i="1"/>
  <c r="B517" i="4"/>
  <c r="F322" i="1"/>
  <c r="C517" i="4"/>
  <c r="G322" i="1"/>
  <c r="D517" i="4"/>
  <c r="A323" i="1"/>
  <c r="D323" i="1"/>
  <c r="A518" i="4"/>
  <c r="B323" i="1"/>
  <c r="E323" i="1"/>
  <c r="B518" i="4"/>
  <c r="F323" i="1"/>
  <c r="C518" i="4"/>
  <c r="G323" i="1"/>
  <c r="D518" i="4"/>
  <c r="A324" i="1"/>
  <c r="D324" i="1"/>
  <c r="A519" i="4"/>
  <c r="B324" i="1"/>
  <c r="E324" i="1"/>
  <c r="B519" i="4"/>
  <c r="F324" i="1"/>
  <c r="C519" i="4"/>
  <c r="G324" i="1"/>
  <c r="D519" i="4"/>
  <c r="A325" i="1"/>
  <c r="D325" i="1"/>
  <c r="A520" i="4"/>
  <c r="B325" i="1"/>
  <c r="E325" i="1"/>
  <c r="B520" i="4"/>
  <c r="F325" i="1"/>
  <c r="C520" i="4"/>
  <c r="G325" i="1"/>
  <c r="D520" i="4"/>
  <c r="A326" i="1"/>
  <c r="D326" i="1"/>
  <c r="A521" i="4"/>
  <c r="B326" i="1"/>
  <c r="E326" i="1"/>
  <c r="B521" i="4"/>
  <c r="F326" i="1"/>
  <c r="C521" i="4"/>
  <c r="G326" i="1"/>
  <c r="D521" i="4"/>
  <c r="A327" i="1"/>
  <c r="D327" i="1"/>
  <c r="A522" i="4"/>
  <c r="B327" i="1"/>
  <c r="E327" i="1"/>
  <c r="B522" i="4"/>
  <c r="F327" i="1"/>
  <c r="C522" i="4"/>
  <c r="G327" i="1"/>
  <c r="D522" i="4"/>
  <c r="A328" i="1"/>
  <c r="D328" i="1"/>
  <c r="A523" i="4"/>
  <c r="B328" i="1"/>
  <c r="E328" i="1"/>
  <c r="B523" i="4"/>
  <c r="F328" i="1"/>
  <c r="C523" i="4"/>
  <c r="G328" i="1"/>
  <c r="D523" i="4"/>
  <c r="A329" i="1"/>
  <c r="D329" i="1"/>
  <c r="A524" i="4"/>
  <c r="B329" i="1"/>
  <c r="E329" i="1"/>
  <c r="B524" i="4"/>
  <c r="F329" i="1"/>
  <c r="C524" i="4"/>
  <c r="G329" i="1"/>
  <c r="D524" i="4"/>
  <c r="A330" i="1"/>
  <c r="D330" i="1"/>
  <c r="A525" i="4"/>
  <c r="B330" i="1"/>
  <c r="E330" i="1"/>
  <c r="B525" i="4"/>
  <c r="F330" i="1"/>
  <c r="C525" i="4"/>
  <c r="G330" i="1"/>
  <c r="D525" i="4"/>
  <c r="A331" i="1"/>
  <c r="D331" i="1"/>
  <c r="A526" i="4"/>
  <c r="B331" i="1"/>
  <c r="E331" i="1"/>
  <c r="B526" i="4"/>
  <c r="F331" i="1"/>
  <c r="C526" i="4"/>
  <c r="G331" i="1"/>
  <c r="D526" i="4"/>
  <c r="A332" i="1"/>
  <c r="D332" i="1"/>
  <c r="A527" i="4"/>
  <c r="B332" i="1"/>
  <c r="E332" i="1"/>
  <c r="B527" i="4"/>
  <c r="F332" i="1"/>
  <c r="C527" i="4"/>
  <c r="G332" i="1"/>
  <c r="D527" i="4"/>
  <c r="A333" i="1"/>
  <c r="D333" i="1"/>
  <c r="A528" i="4"/>
  <c r="B333" i="1"/>
  <c r="E333" i="1"/>
  <c r="B528" i="4"/>
  <c r="F333" i="1"/>
  <c r="C528" i="4"/>
  <c r="G333" i="1"/>
  <c r="D528" i="4"/>
  <c r="A334" i="1"/>
  <c r="D334" i="1"/>
  <c r="A529" i="4"/>
  <c r="B334" i="1"/>
  <c r="E334" i="1"/>
  <c r="B529" i="4"/>
  <c r="F334" i="1"/>
  <c r="C529" i="4"/>
  <c r="G334" i="1"/>
  <c r="D529" i="4"/>
  <c r="A335" i="1"/>
  <c r="D335" i="1"/>
  <c r="A530" i="4"/>
  <c r="B335" i="1"/>
  <c r="E335" i="1"/>
  <c r="B530" i="4"/>
  <c r="F335" i="1"/>
  <c r="C530" i="4"/>
  <c r="G335" i="1"/>
  <c r="D530" i="4"/>
  <c r="A336" i="1"/>
  <c r="D336" i="1"/>
  <c r="A531" i="4"/>
  <c r="B336" i="1"/>
  <c r="E336" i="1"/>
  <c r="B531" i="4"/>
  <c r="F336" i="1"/>
  <c r="C531" i="4"/>
  <c r="G336" i="1"/>
  <c r="D531" i="4"/>
  <c r="A337" i="1"/>
  <c r="D337" i="1"/>
  <c r="A532" i="4"/>
  <c r="B337" i="1"/>
  <c r="E337" i="1"/>
  <c r="B532" i="4"/>
  <c r="F337" i="1"/>
  <c r="C532" i="4"/>
  <c r="G337" i="1"/>
  <c r="D532" i="4"/>
  <c r="A338" i="1"/>
  <c r="D338" i="1"/>
  <c r="A533" i="4"/>
  <c r="B338" i="1"/>
  <c r="E338" i="1"/>
  <c r="B533" i="4"/>
  <c r="F338" i="1"/>
  <c r="C533" i="4"/>
  <c r="G338" i="1"/>
  <c r="D533" i="4"/>
  <c r="A339" i="1"/>
  <c r="D339" i="1"/>
  <c r="A534" i="4"/>
  <c r="B339" i="1"/>
  <c r="E339" i="1"/>
  <c r="B534" i="4"/>
  <c r="F339" i="1"/>
  <c r="C534" i="4"/>
  <c r="G339" i="1"/>
  <c r="D534" i="4"/>
  <c r="A340" i="1"/>
  <c r="D340" i="1"/>
  <c r="A535" i="4"/>
  <c r="B340" i="1"/>
  <c r="E340" i="1"/>
  <c r="B535" i="4"/>
  <c r="F340" i="1"/>
  <c r="C535" i="4"/>
  <c r="G340" i="1"/>
  <c r="D535" i="4"/>
  <c r="A341" i="1"/>
  <c r="D341" i="1"/>
  <c r="A536" i="4"/>
  <c r="B341" i="1"/>
  <c r="E341" i="1"/>
  <c r="B536" i="4"/>
  <c r="F341" i="1"/>
  <c r="C536" i="4"/>
  <c r="G341" i="1"/>
  <c r="D536" i="4"/>
  <c r="A342" i="1"/>
  <c r="D342" i="1"/>
  <c r="A537" i="4"/>
  <c r="B342" i="1"/>
  <c r="E342" i="1"/>
  <c r="B537" i="4"/>
  <c r="F342" i="1"/>
  <c r="C537" i="4"/>
  <c r="G342" i="1"/>
  <c r="D537" i="4"/>
  <c r="A343" i="1"/>
  <c r="D343" i="1"/>
  <c r="A538" i="4"/>
  <c r="B343" i="1"/>
  <c r="E343" i="1"/>
  <c r="B538" i="4"/>
  <c r="F343" i="1"/>
  <c r="C538" i="4"/>
  <c r="G343" i="1"/>
  <c r="D538" i="4"/>
  <c r="A344" i="1"/>
  <c r="D344" i="1"/>
  <c r="A539" i="4"/>
  <c r="B344" i="1"/>
  <c r="E344" i="1"/>
  <c r="B539" i="4"/>
  <c r="F344" i="1"/>
  <c r="C539" i="4"/>
  <c r="G344" i="1"/>
  <c r="D539" i="4"/>
  <c r="A345" i="1"/>
  <c r="D345" i="1"/>
  <c r="A540" i="4"/>
  <c r="B345" i="1"/>
  <c r="E345" i="1"/>
  <c r="B540" i="4"/>
  <c r="F345" i="1"/>
  <c r="C540" i="4"/>
  <c r="G345" i="1"/>
  <c r="D540" i="4"/>
  <c r="A346" i="1"/>
  <c r="D346" i="1"/>
  <c r="A541" i="4"/>
  <c r="B346" i="1"/>
  <c r="E346" i="1"/>
  <c r="B541" i="4"/>
  <c r="F346" i="1"/>
  <c r="C541" i="4"/>
  <c r="G346" i="1"/>
  <c r="D541" i="4"/>
  <c r="A347" i="1"/>
  <c r="D347" i="1"/>
  <c r="A542" i="4"/>
  <c r="B347" i="1"/>
  <c r="E347" i="1"/>
  <c r="B542" i="4"/>
  <c r="F347" i="1"/>
  <c r="C542" i="4"/>
  <c r="G347" i="1"/>
  <c r="D542" i="4"/>
  <c r="A348" i="1"/>
  <c r="D348" i="1"/>
  <c r="A543" i="4"/>
  <c r="B348" i="1"/>
  <c r="E348" i="1"/>
  <c r="B543" i="4"/>
  <c r="F348" i="1"/>
  <c r="C543" i="4"/>
  <c r="G348" i="1"/>
  <c r="D543" i="4"/>
  <c r="A349" i="1"/>
  <c r="D349" i="1"/>
  <c r="A544" i="4"/>
  <c r="B349" i="1"/>
  <c r="E349" i="1"/>
  <c r="B544" i="4"/>
  <c r="F349" i="1"/>
  <c r="C544" i="4"/>
  <c r="G349" i="1"/>
  <c r="D544" i="4"/>
  <c r="A350" i="1"/>
  <c r="D350" i="1"/>
  <c r="A545" i="4"/>
  <c r="B350" i="1"/>
  <c r="E350" i="1"/>
  <c r="B545" i="4"/>
  <c r="F350" i="1"/>
  <c r="C545" i="4"/>
  <c r="G350" i="1"/>
  <c r="D545" i="4"/>
  <c r="A351" i="1"/>
  <c r="D351" i="1"/>
  <c r="A546" i="4"/>
  <c r="B351" i="1"/>
  <c r="E351" i="1"/>
  <c r="B546" i="4"/>
  <c r="F351" i="1"/>
  <c r="C546" i="4"/>
  <c r="G351" i="1"/>
  <c r="D546" i="4"/>
  <c r="A352" i="1"/>
  <c r="D352" i="1"/>
  <c r="A547" i="4"/>
  <c r="B352" i="1"/>
  <c r="E352" i="1"/>
  <c r="B547" i="4"/>
  <c r="F352" i="1"/>
  <c r="C547" i="4"/>
  <c r="G352" i="1"/>
  <c r="D547" i="4"/>
  <c r="A353" i="1"/>
  <c r="D353" i="1"/>
  <c r="A548" i="4"/>
  <c r="B353" i="1"/>
  <c r="E353" i="1"/>
  <c r="B548" i="4"/>
  <c r="F353" i="1"/>
  <c r="C548" i="4"/>
  <c r="G353" i="1"/>
  <c r="D548" i="4"/>
  <c r="A354" i="1"/>
  <c r="D354" i="1"/>
  <c r="A549" i="4"/>
  <c r="B354" i="1"/>
  <c r="E354" i="1"/>
  <c r="B549" i="4"/>
  <c r="F354" i="1"/>
  <c r="C549" i="4"/>
  <c r="G354" i="1"/>
  <c r="D549" i="4"/>
  <c r="A355" i="1"/>
  <c r="D355" i="1"/>
  <c r="A550" i="4"/>
  <c r="B355" i="1"/>
  <c r="E355" i="1"/>
  <c r="B550" i="4"/>
  <c r="F355" i="1"/>
  <c r="C550" i="4"/>
  <c r="G355" i="1"/>
  <c r="D550" i="4"/>
  <c r="A356" i="1"/>
  <c r="D356" i="1"/>
  <c r="A551" i="4"/>
  <c r="B356" i="1"/>
  <c r="E356" i="1"/>
  <c r="B551" i="4"/>
  <c r="F356" i="1"/>
  <c r="C551" i="4"/>
  <c r="G356" i="1"/>
  <c r="D551" i="4"/>
  <c r="A357" i="1"/>
  <c r="D357" i="1"/>
  <c r="A552" i="4"/>
  <c r="B357" i="1"/>
  <c r="E357" i="1"/>
  <c r="B552" i="4"/>
  <c r="F357" i="1"/>
  <c r="C552" i="4"/>
  <c r="G357" i="1"/>
  <c r="D552" i="4"/>
  <c r="A358" i="1"/>
  <c r="D358" i="1"/>
  <c r="A553" i="4"/>
  <c r="B358" i="1"/>
  <c r="E358" i="1"/>
  <c r="B553" i="4"/>
  <c r="F358" i="1"/>
  <c r="C553" i="4"/>
  <c r="G358" i="1"/>
  <c r="D553" i="4"/>
  <c r="A359" i="1"/>
  <c r="D359" i="1"/>
  <c r="A554" i="4"/>
  <c r="B359" i="1"/>
  <c r="E359" i="1"/>
  <c r="B554" i="4"/>
  <c r="F359" i="1"/>
  <c r="C554" i="4"/>
  <c r="G359" i="1"/>
  <c r="D554" i="4"/>
  <c r="A360" i="1"/>
  <c r="D360" i="1"/>
  <c r="A555" i="4"/>
  <c r="B360" i="1"/>
  <c r="E360" i="1"/>
  <c r="B555" i="4"/>
  <c r="F360" i="1"/>
  <c r="C555" i="4"/>
  <c r="G360" i="1"/>
  <c r="D555" i="4"/>
  <c r="A361" i="1"/>
  <c r="D361" i="1"/>
  <c r="A556" i="4"/>
  <c r="B361" i="1"/>
  <c r="E361" i="1"/>
  <c r="B556" i="4"/>
  <c r="F361" i="1"/>
  <c r="C556" i="4"/>
  <c r="G361" i="1"/>
  <c r="D556" i="4"/>
  <c r="A362" i="1"/>
  <c r="D362" i="1"/>
  <c r="A557" i="4"/>
  <c r="B362" i="1"/>
  <c r="E362" i="1"/>
  <c r="B557" i="4"/>
  <c r="F362" i="1"/>
  <c r="C557" i="4"/>
  <c r="G362" i="1"/>
  <c r="D557" i="4"/>
  <c r="A363" i="1"/>
  <c r="D363" i="1"/>
  <c r="A558" i="4"/>
  <c r="B363" i="1"/>
  <c r="E363" i="1"/>
  <c r="B558" i="4"/>
  <c r="F363" i="1"/>
  <c r="C558" i="4"/>
  <c r="G363" i="1"/>
  <c r="D558" i="4"/>
  <c r="A364" i="1"/>
  <c r="D364" i="1"/>
  <c r="A559" i="4"/>
  <c r="B364" i="1"/>
  <c r="E364" i="1"/>
  <c r="B559" i="4"/>
  <c r="F364" i="1"/>
  <c r="C559" i="4"/>
  <c r="G364" i="1"/>
  <c r="D559" i="4"/>
  <c r="A365" i="1"/>
  <c r="D365" i="1"/>
  <c r="A560" i="4"/>
  <c r="B365" i="1"/>
  <c r="E365" i="1"/>
  <c r="B560" i="4"/>
  <c r="F365" i="1"/>
  <c r="C560" i="4"/>
  <c r="G365" i="1"/>
  <c r="D560" i="4"/>
  <c r="A366" i="1"/>
  <c r="D366" i="1"/>
  <c r="A561" i="4"/>
  <c r="B366" i="1"/>
  <c r="E366" i="1"/>
  <c r="B561" i="4"/>
  <c r="F366" i="1"/>
  <c r="C561" i="4"/>
  <c r="G366" i="1"/>
  <c r="D561" i="4"/>
  <c r="A367" i="1"/>
  <c r="D367" i="1"/>
  <c r="A562" i="4"/>
  <c r="B367" i="1"/>
  <c r="E367" i="1"/>
  <c r="B562" i="4"/>
  <c r="F367" i="1"/>
  <c r="C562" i="4"/>
  <c r="G367" i="1"/>
  <c r="D562" i="4"/>
  <c r="A368" i="1"/>
  <c r="D368" i="1"/>
  <c r="A563" i="4"/>
  <c r="B368" i="1"/>
  <c r="E368" i="1"/>
  <c r="B563" i="4"/>
  <c r="F368" i="1"/>
  <c r="C563" i="4"/>
  <c r="G368" i="1"/>
  <c r="D563" i="4"/>
  <c r="A369" i="1"/>
  <c r="D369" i="1"/>
  <c r="A564" i="4"/>
  <c r="B369" i="1"/>
  <c r="E369" i="1"/>
  <c r="B564" i="4"/>
  <c r="F369" i="1"/>
  <c r="C564" i="4"/>
  <c r="G369" i="1"/>
  <c r="D564" i="4"/>
  <c r="A370" i="1"/>
  <c r="D370" i="1"/>
  <c r="A565" i="4"/>
  <c r="B370" i="1"/>
  <c r="E370" i="1"/>
  <c r="B565" i="4"/>
  <c r="F370" i="1"/>
  <c r="C565" i="4"/>
  <c r="G370" i="1"/>
  <c r="D565" i="4"/>
  <c r="A371" i="1"/>
  <c r="D371" i="1"/>
  <c r="A566" i="4"/>
  <c r="B371" i="1"/>
  <c r="E371" i="1"/>
  <c r="B566" i="4"/>
  <c r="F371" i="1"/>
  <c r="C566" i="4"/>
  <c r="G371" i="1"/>
  <c r="D566" i="4"/>
  <c r="A372" i="1"/>
  <c r="D372" i="1"/>
  <c r="A567" i="4"/>
  <c r="B372" i="1"/>
  <c r="E372" i="1"/>
  <c r="B567" i="4"/>
  <c r="F372" i="1"/>
  <c r="C567" i="4"/>
  <c r="G372" i="1"/>
  <c r="D567" i="4"/>
  <c r="A373" i="1"/>
  <c r="D373" i="1"/>
  <c r="A568" i="4"/>
  <c r="B373" i="1"/>
  <c r="E373" i="1"/>
  <c r="B568" i="4"/>
  <c r="F373" i="1"/>
  <c r="C568" i="4"/>
  <c r="G373" i="1"/>
  <c r="D568" i="4"/>
  <c r="A374" i="1"/>
  <c r="D374" i="1"/>
  <c r="A569" i="4"/>
  <c r="B374" i="1"/>
  <c r="E374" i="1"/>
  <c r="B569" i="4"/>
  <c r="F374" i="1"/>
  <c r="C569" i="4"/>
  <c r="G374" i="1"/>
  <c r="D569" i="4"/>
  <c r="A375" i="1"/>
  <c r="D375" i="1"/>
  <c r="A570" i="4"/>
  <c r="B375" i="1"/>
  <c r="E375" i="1"/>
  <c r="B570" i="4"/>
  <c r="F375" i="1"/>
  <c r="C570" i="4"/>
  <c r="G375" i="1"/>
  <c r="D570" i="4"/>
  <c r="A376" i="1"/>
  <c r="D376" i="1"/>
  <c r="A571" i="4"/>
  <c r="B376" i="1"/>
  <c r="E376" i="1"/>
  <c r="B571" i="4"/>
  <c r="F376" i="1"/>
  <c r="C571" i="4"/>
  <c r="G376" i="1"/>
  <c r="D571" i="4"/>
  <c r="A377" i="1"/>
  <c r="D377" i="1"/>
  <c r="A572" i="4"/>
  <c r="B377" i="1"/>
  <c r="E377" i="1"/>
  <c r="B572" i="4"/>
  <c r="F377" i="1"/>
  <c r="C572" i="4"/>
  <c r="G377" i="1"/>
  <c r="D572" i="4"/>
  <c r="A378" i="1"/>
  <c r="D378" i="1"/>
  <c r="A573" i="4"/>
  <c r="B378" i="1"/>
  <c r="E378" i="1"/>
  <c r="B573" i="4"/>
  <c r="F378" i="1"/>
  <c r="C573" i="4"/>
  <c r="G378" i="1"/>
  <c r="D573" i="4"/>
  <c r="A379" i="1"/>
  <c r="D379" i="1"/>
  <c r="A574" i="4"/>
  <c r="B379" i="1"/>
  <c r="E379" i="1"/>
  <c r="B574" i="4"/>
  <c r="F379" i="1"/>
  <c r="C574" i="4"/>
  <c r="G379" i="1"/>
  <c r="D574" i="4"/>
  <c r="A380" i="1"/>
  <c r="D380" i="1"/>
  <c r="A575" i="4"/>
  <c r="B380" i="1"/>
  <c r="E380" i="1"/>
  <c r="B575" i="4"/>
  <c r="F380" i="1"/>
  <c r="C575" i="4"/>
  <c r="G380" i="1"/>
  <c r="D575" i="4"/>
  <c r="A381" i="1"/>
  <c r="D381" i="1"/>
  <c r="A576" i="4"/>
  <c r="B381" i="1"/>
  <c r="E381" i="1"/>
  <c r="B576" i="4"/>
  <c r="F381" i="1"/>
  <c r="C576" i="4"/>
  <c r="G381" i="1"/>
  <c r="D576" i="4"/>
  <c r="A382" i="1"/>
  <c r="D382" i="1"/>
  <c r="A577" i="4"/>
  <c r="B382" i="1"/>
  <c r="E382" i="1"/>
  <c r="B577" i="4"/>
  <c r="F382" i="1"/>
  <c r="C577" i="4"/>
  <c r="G382" i="1"/>
  <c r="D577" i="4"/>
  <c r="A383" i="1"/>
  <c r="D383" i="1"/>
  <c r="A578" i="4"/>
  <c r="B383" i="1"/>
  <c r="E383" i="1"/>
  <c r="B578" i="4"/>
  <c r="F383" i="1"/>
  <c r="C578" i="4"/>
  <c r="G383" i="1"/>
  <c r="D578" i="4"/>
  <c r="A384" i="1"/>
  <c r="D384" i="1"/>
  <c r="A579" i="4"/>
  <c r="B384" i="1"/>
  <c r="E384" i="1"/>
  <c r="B579" i="4"/>
  <c r="F384" i="1"/>
  <c r="C579" i="4"/>
  <c r="G384" i="1"/>
  <c r="D579" i="4"/>
  <c r="A385" i="1"/>
  <c r="D385" i="1"/>
  <c r="A580" i="4"/>
  <c r="B385" i="1"/>
  <c r="E385" i="1"/>
  <c r="B580" i="4"/>
  <c r="F385" i="1"/>
  <c r="C580" i="4"/>
  <c r="G385" i="1"/>
  <c r="D580" i="4"/>
  <c r="A386" i="1"/>
  <c r="D386" i="1"/>
  <c r="A581" i="4"/>
  <c r="B386" i="1"/>
  <c r="E386" i="1"/>
  <c r="B581" i="4"/>
  <c r="F386" i="1"/>
  <c r="C581" i="4"/>
  <c r="G386" i="1"/>
  <c r="D581" i="4"/>
  <c r="A387" i="1"/>
  <c r="D387" i="1"/>
  <c r="A582" i="4"/>
  <c r="B387" i="1"/>
  <c r="E387" i="1"/>
  <c r="B582" i="4"/>
  <c r="F387" i="1"/>
  <c r="C582" i="4"/>
  <c r="G387" i="1"/>
  <c r="D582" i="4"/>
  <c r="A388" i="1"/>
  <c r="D388" i="1"/>
  <c r="A583" i="4"/>
  <c r="B388" i="1"/>
  <c r="E388" i="1"/>
  <c r="B583" i="4"/>
  <c r="F388" i="1"/>
  <c r="C583" i="4"/>
  <c r="G388" i="1"/>
  <c r="D583" i="4"/>
  <c r="A389" i="1"/>
  <c r="D389" i="1"/>
  <c r="A584" i="4"/>
  <c r="B389" i="1"/>
  <c r="E389" i="1"/>
  <c r="B584" i="4"/>
  <c r="F389" i="1"/>
  <c r="C584" i="4"/>
  <c r="G389" i="1"/>
  <c r="D584" i="4"/>
  <c r="A390" i="1"/>
  <c r="D390" i="1"/>
  <c r="A585" i="4"/>
  <c r="B390" i="1"/>
  <c r="E390" i="1"/>
  <c r="B585" i="4"/>
  <c r="F390" i="1"/>
  <c r="C585" i="4"/>
  <c r="G390" i="1"/>
  <c r="D585" i="4"/>
  <c r="A391" i="1"/>
  <c r="D391" i="1"/>
  <c r="A586" i="4"/>
  <c r="B391" i="1"/>
  <c r="E391" i="1"/>
  <c r="B586" i="4"/>
  <c r="F391" i="1"/>
  <c r="C586" i="4"/>
  <c r="G391" i="1"/>
  <c r="D586" i="4"/>
  <c r="A392" i="1"/>
  <c r="D392" i="1"/>
  <c r="A587" i="4"/>
  <c r="B392" i="1"/>
  <c r="E392" i="1"/>
  <c r="B587" i="4"/>
  <c r="F392" i="1"/>
  <c r="C587" i="4"/>
  <c r="G392" i="1"/>
  <c r="D587" i="4"/>
  <c r="A393" i="1"/>
  <c r="D393" i="1"/>
  <c r="A588" i="4"/>
  <c r="B393" i="1"/>
  <c r="E393" i="1"/>
  <c r="B588" i="4"/>
  <c r="F393" i="1"/>
  <c r="C588" i="4"/>
  <c r="G393" i="1"/>
  <c r="D588" i="4"/>
  <c r="A394" i="1"/>
  <c r="D394" i="1"/>
  <c r="A589" i="4"/>
  <c r="B394" i="1"/>
  <c r="E394" i="1"/>
  <c r="B589" i="4"/>
  <c r="F394" i="1"/>
  <c r="C589" i="4"/>
  <c r="G394" i="1"/>
  <c r="D589" i="4"/>
  <c r="A395" i="1"/>
  <c r="D395" i="1"/>
  <c r="A590" i="4"/>
  <c r="B395" i="1"/>
  <c r="E395" i="1"/>
  <c r="B590" i="4"/>
  <c r="F395" i="1"/>
  <c r="C590" i="4"/>
  <c r="G395" i="1"/>
  <c r="D590" i="4"/>
  <c r="A396" i="1"/>
  <c r="D396" i="1"/>
  <c r="A591" i="4"/>
  <c r="B396" i="1"/>
  <c r="E396" i="1"/>
  <c r="B591" i="4"/>
  <c r="F396" i="1"/>
  <c r="C591" i="4"/>
  <c r="G396" i="1"/>
  <c r="D591" i="4"/>
  <c r="A397" i="1"/>
  <c r="D397" i="1"/>
  <c r="A592" i="4"/>
  <c r="B397" i="1"/>
  <c r="E397" i="1"/>
  <c r="B592" i="4"/>
  <c r="F397" i="1"/>
  <c r="C592" i="4"/>
  <c r="G397" i="1"/>
  <c r="D592" i="4"/>
  <c r="A398" i="1"/>
  <c r="D398" i="1"/>
  <c r="A593" i="4"/>
  <c r="B398" i="1"/>
  <c r="E398" i="1"/>
  <c r="B593" i="4"/>
  <c r="F398" i="1"/>
  <c r="C593" i="4"/>
  <c r="G398" i="1"/>
  <c r="D593" i="4"/>
  <c r="A399" i="1"/>
  <c r="D399" i="1"/>
  <c r="A594" i="4"/>
  <c r="B399" i="1"/>
  <c r="E399" i="1"/>
  <c r="B594" i="4"/>
  <c r="F399" i="1"/>
  <c r="C594" i="4"/>
  <c r="G399" i="1"/>
  <c r="D594" i="4"/>
  <c r="A400" i="1"/>
  <c r="D400" i="1"/>
  <c r="A595" i="4"/>
  <c r="B400" i="1"/>
  <c r="E400" i="1"/>
  <c r="B595" i="4"/>
  <c r="F400" i="1"/>
  <c r="C595" i="4"/>
  <c r="G400" i="1"/>
  <c r="D595" i="4"/>
  <c r="A401" i="1"/>
  <c r="D401" i="1"/>
  <c r="A596" i="4"/>
  <c r="B401" i="1"/>
  <c r="E401" i="1"/>
  <c r="B596" i="4"/>
  <c r="F401" i="1"/>
  <c r="C596" i="4"/>
  <c r="G401" i="1"/>
  <c r="D596" i="4"/>
  <c r="A402" i="1"/>
  <c r="D402" i="1"/>
  <c r="A597" i="4"/>
  <c r="B402" i="1"/>
  <c r="E402" i="1"/>
  <c r="B597" i="4"/>
  <c r="F402" i="1"/>
  <c r="C597" i="4"/>
  <c r="G402" i="1"/>
  <c r="D597" i="4"/>
  <c r="A403" i="1"/>
  <c r="D403" i="1"/>
  <c r="A598" i="4"/>
  <c r="B403" i="1"/>
  <c r="E403" i="1"/>
  <c r="B598" i="4"/>
  <c r="F403" i="1"/>
  <c r="C598" i="4"/>
  <c r="G403" i="1"/>
  <c r="D598" i="4"/>
  <c r="A404" i="1"/>
  <c r="D404" i="1"/>
  <c r="A599" i="4"/>
  <c r="B404" i="1"/>
  <c r="E404" i="1"/>
  <c r="B599" i="4"/>
  <c r="F404" i="1"/>
  <c r="C599" i="4"/>
  <c r="G404" i="1"/>
  <c r="D599" i="4"/>
  <c r="A405" i="1"/>
  <c r="D405" i="1"/>
  <c r="A600" i="4"/>
  <c r="B405" i="1"/>
  <c r="E405" i="1"/>
  <c r="B600" i="4"/>
  <c r="F405" i="1"/>
  <c r="C600" i="4"/>
  <c r="G405" i="1"/>
  <c r="D600" i="4"/>
  <c r="A406" i="1"/>
  <c r="D406" i="1"/>
  <c r="A601" i="4"/>
  <c r="B406" i="1"/>
  <c r="E406" i="1"/>
  <c r="B601" i="4"/>
  <c r="F406" i="1"/>
  <c r="C601" i="4"/>
  <c r="G406" i="1"/>
  <c r="D601" i="4"/>
  <c r="A407" i="1"/>
  <c r="D407" i="1"/>
  <c r="A602" i="4"/>
  <c r="B407" i="1"/>
  <c r="E407" i="1"/>
  <c r="B602" i="4"/>
  <c r="F407" i="1"/>
  <c r="C602" i="4"/>
  <c r="G407" i="1"/>
  <c r="D602" i="4"/>
  <c r="A408" i="1"/>
  <c r="D408" i="1"/>
  <c r="A603" i="4"/>
  <c r="B408" i="1"/>
  <c r="E408" i="1"/>
  <c r="B603" i="4"/>
  <c r="F408" i="1"/>
  <c r="C603" i="4"/>
  <c r="G408" i="1"/>
  <c r="D603" i="4"/>
  <c r="A409" i="1"/>
  <c r="D409" i="1"/>
  <c r="A604" i="4"/>
  <c r="B409" i="1"/>
  <c r="E409" i="1"/>
  <c r="B604" i="4"/>
  <c r="F409" i="1"/>
  <c r="C604" i="4"/>
  <c r="G409" i="1"/>
  <c r="D604" i="4"/>
  <c r="A410" i="1"/>
  <c r="D410" i="1"/>
  <c r="A605" i="4"/>
  <c r="B410" i="1"/>
  <c r="E410" i="1"/>
  <c r="B605" i="4"/>
  <c r="F410" i="1"/>
  <c r="C605" i="4"/>
  <c r="G410" i="1"/>
  <c r="D605" i="4"/>
  <c r="A411" i="1"/>
  <c r="D411" i="1"/>
  <c r="A606" i="4"/>
  <c r="B411" i="1"/>
  <c r="E411" i="1"/>
  <c r="B606" i="4"/>
  <c r="F411" i="1"/>
  <c r="C606" i="4"/>
  <c r="G411" i="1"/>
  <c r="D606" i="4"/>
  <c r="A412" i="1"/>
  <c r="D412" i="1"/>
  <c r="A607" i="4"/>
  <c r="B412" i="1"/>
  <c r="E412" i="1"/>
  <c r="B607" i="4"/>
  <c r="F412" i="1"/>
  <c r="C607" i="4"/>
  <c r="G412" i="1"/>
  <c r="D607" i="4"/>
  <c r="A413" i="1"/>
  <c r="D413" i="1"/>
  <c r="A608" i="4"/>
  <c r="B413" i="1"/>
  <c r="E413" i="1"/>
  <c r="B608" i="4"/>
  <c r="F413" i="1"/>
  <c r="C608" i="4"/>
  <c r="G413" i="1"/>
  <c r="D608" i="4"/>
  <c r="A414" i="1"/>
  <c r="D414" i="1"/>
  <c r="A609" i="4"/>
  <c r="B414" i="1"/>
  <c r="E414" i="1"/>
  <c r="B609" i="4"/>
  <c r="F414" i="1"/>
  <c r="C609" i="4"/>
  <c r="G414" i="1"/>
  <c r="D609" i="4"/>
  <c r="A415" i="1"/>
  <c r="D415" i="1"/>
  <c r="A610" i="4"/>
  <c r="B415" i="1"/>
  <c r="E415" i="1"/>
  <c r="B610" i="4"/>
  <c r="F415" i="1"/>
  <c r="C610" i="4"/>
  <c r="G415" i="1"/>
  <c r="D610" i="4"/>
  <c r="A416" i="1"/>
  <c r="D416" i="1"/>
  <c r="A611" i="4"/>
  <c r="B416" i="1"/>
  <c r="E416" i="1"/>
  <c r="B611" i="4"/>
  <c r="F416" i="1"/>
  <c r="C611" i="4"/>
  <c r="G416" i="1"/>
  <c r="D611" i="4"/>
  <c r="A417" i="1"/>
  <c r="D417" i="1"/>
  <c r="A612" i="4"/>
  <c r="B417" i="1"/>
  <c r="E417" i="1"/>
  <c r="B612" i="4"/>
  <c r="F417" i="1"/>
  <c r="C612" i="4"/>
  <c r="G417" i="1"/>
  <c r="D612" i="4"/>
  <c r="A418" i="1"/>
  <c r="D418" i="1"/>
  <c r="A613" i="4"/>
  <c r="B418" i="1"/>
  <c r="E418" i="1"/>
  <c r="B613" i="4"/>
  <c r="F418" i="1"/>
  <c r="C613" i="4"/>
  <c r="G418" i="1"/>
  <c r="D613" i="4"/>
  <c r="A419" i="1"/>
  <c r="D419" i="1"/>
  <c r="A614" i="4"/>
  <c r="B419" i="1"/>
  <c r="E419" i="1"/>
  <c r="B614" i="4"/>
  <c r="F419" i="1"/>
  <c r="C614" i="4"/>
  <c r="G419" i="1"/>
  <c r="D614" i="4"/>
  <c r="A420" i="1"/>
  <c r="D420" i="1"/>
  <c r="A615" i="4"/>
  <c r="B420" i="1"/>
  <c r="E420" i="1"/>
  <c r="B615" i="4"/>
  <c r="F420" i="1"/>
  <c r="C615" i="4"/>
  <c r="G420" i="1"/>
  <c r="D615" i="4"/>
  <c r="A421" i="1"/>
  <c r="D421" i="1"/>
  <c r="A616" i="4"/>
  <c r="B421" i="1"/>
  <c r="E421" i="1"/>
  <c r="B616" i="4"/>
  <c r="F421" i="1"/>
  <c r="C616" i="4"/>
  <c r="G421" i="1"/>
  <c r="D616" i="4"/>
  <c r="A422" i="1"/>
  <c r="D422" i="1"/>
  <c r="A617" i="4"/>
  <c r="B422" i="1"/>
  <c r="E422" i="1"/>
  <c r="B617" i="4"/>
  <c r="F422" i="1"/>
  <c r="C617" i="4"/>
  <c r="G422" i="1"/>
  <c r="D617" i="4"/>
  <c r="A423" i="1"/>
  <c r="D423" i="1"/>
  <c r="A618" i="4"/>
  <c r="B423" i="1"/>
  <c r="E423" i="1"/>
  <c r="B618" i="4"/>
  <c r="F423" i="1"/>
  <c r="C618" i="4"/>
  <c r="G423" i="1"/>
  <c r="D618" i="4"/>
  <c r="A424" i="1"/>
  <c r="D424" i="1"/>
  <c r="A619" i="4"/>
  <c r="B424" i="1"/>
  <c r="E424" i="1"/>
  <c r="B619" i="4"/>
  <c r="F424" i="1"/>
  <c r="C619" i="4"/>
  <c r="G424" i="1"/>
  <c r="D619" i="4"/>
  <c r="A425" i="1"/>
  <c r="D425" i="1"/>
  <c r="A620" i="4"/>
  <c r="B425" i="1"/>
  <c r="E425" i="1"/>
  <c r="B620" i="4"/>
  <c r="F425" i="1"/>
  <c r="C620" i="4"/>
  <c r="G425" i="1"/>
  <c r="D620" i="4"/>
  <c r="A426" i="1"/>
  <c r="D426" i="1"/>
  <c r="A621" i="4"/>
  <c r="B426" i="1"/>
  <c r="E426" i="1"/>
  <c r="B621" i="4"/>
  <c r="F426" i="1"/>
  <c r="C621" i="4"/>
  <c r="G426" i="1"/>
  <c r="D621" i="4"/>
  <c r="A427" i="1"/>
  <c r="D427" i="1"/>
  <c r="A622" i="4"/>
  <c r="B427" i="1"/>
  <c r="E427" i="1"/>
  <c r="B622" i="4"/>
  <c r="F427" i="1"/>
  <c r="C622" i="4"/>
  <c r="G427" i="1"/>
  <c r="D622" i="4"/>
  <c r="A428" i="1"/>
  <c r="D428" i="1"/>
  <c r="A623" i="4"/>
  <c r="B428" i="1"/>
  <c r="E428" i="1"/>
  <c r="B623" i="4"/>
  <c r="F428" i="1"/>
  <c r="C623" i="4"/>
  <c r="G428" i="1"/>
  <c r="D623" i="4"/>
  <c r="A429" i="1"/>
  <c r="D429" i="1"/>
  <c r="A624" i="4"/>
  <c r="B429" i="1"/>
  <c r="E429" i="1"/>
  <c r="B624" i="4"/>
  <c r="F429" i="1"/>
  <c r="C624" i="4"/>
  <c r="G429" i="1"/>
  <c r="D624" i="4"/>
  <c r="A430" i="1"/>
  <c r="D430" i="1"/>
  <c r="A625" i="4"/>
  <c r="B430" i="1"/>
  <c r="E430" i="1"/>
  <c r="B625" i="4"/>
  <c r="F430" i="1"/>
  <c r="C625" i="4"/>
  <c r="G430" i="1"/>
  <c r="D625" i="4"/>
  <c r="A431" i="1"/>
  <c r="D431" i="1"/>
  <c r="A626" i="4"/>
  <c r="B431" i="1"/>
  <c r="E431" i="1"/>
  <c r="B626" i="4"/>
  <c r="F431" i="1"/>
  <c r="C626" i="4"/>
  <c r="G431" i="1"/>
  <c r="D626" i="4"/>
  <c r="A432" i="1"/>
  <c r="D432" i="1"/>
  <c r="A627" i="4"/>
  <c r="B432" i="1"/>
  <c r="E432" i="1"/>
  <c r="B627" i="4"/>
  <c r="F432" i="1"/>
  <c r="C627" i="4"/>
  <c r="G432" i="1"/>
  <c r="D627" i="4"/>
  <c r="A433" i="1"/>
  <c r="D433" i="1"/>
  <c r="A628" i="4"/>
  <c r="B433" i="1"/>
  <c r="E433" i="1"/>
  <c r="B628" i="4"/>
  <c r="F433" i="1"/>
  <c r="C628" i="4"/>
  <c r="G433" i="1"/>
  <c r="D628" i="4"/>
  <c r="A434" i="1"/>
  <c r="D434" i="1"/>
  <c r="A629" i="4"/>
  <c r="B434" i="1"/>
  <c r="E434" i="1"/>
  <c r="B629" i="4"/>
  <c r="F434" i="1"/>
  <c r="C629" i="4"/>
  <c r="G434" i="1"/>
  <c r="D629" i="4"/>
  <c r="A435" i="1"/>
  <c r="D435" i="1"/>
  <c r="A630" i="4"/>
  <c r="B435" i="1"/>
  <c r="E435" i="1"/>
  <c r="B630" i="4"/>
  <c r="F435" i="1"/>
  <c r="C630" i="4"/>
  <c r="G435" i="1"/>
  <c r="D630" i="4"/>
  <c r="A436" i="1"/>
  <c r="D436" i="1"/>
  <c r="A631" i="4"/>
  <c r="B436" i="1"/>
  <c r="E436" i="1"/>
  <c r="B631" i="4"/>
  <c r="F436" i="1"/>
  <c r="C631" i="4"/>
  <c r="G436" i="1"/>
  <c r="D631" i="4"/>
  <c r="A437" i="1"/>
  <c r="D437" i="1"/>
  <c r="A632" i="4"/>
  <c r="B437" i="1"/>
  <c r="E437" i="1"/>
  <c r="B632" i="4"/>
  <c r="F437" i="1"/>
  <c r="C632" i="4"/>
  <c r="G437" i="1"/>
  <c r="D632" i="4"/>
  <c r="A438" i="1"/>
  <c r="D438" i="1"/>
  <c r="A633" i="4"/>
  <c r="B438" i="1"/>
  <c r="E438" i="1"/>
  <c r="B633" i="4"/>
  <c r="F438" i="1"/>
  <c r="C633" i="4"/>
  <c r="G438" i="1"/>
  <c r="D633" i="4"/>
  <c r="A439" i="1"/>
  <c r="D439" i="1"/>
  <c r="A634" i="4"/>
  <c r="B439" i="1"/>
  <c r="E439" i="1"/>
  <c r="B634" i="4"/>
  <c r="F439" i="1"/>
  <c r="C634" i="4"/>
  <c r="G439" i="1"/>
  <c r="D634" i="4"/>
  <c r="A440" i="1"/>
  <c r="D440" i="1"/>
  <c r="A635" i="4"/>
  <c r="B440" i="1"/>
  <c r="E440" i="1"/>
  <c r="B635" i="4"/>
  <c r="F440" i="1"/>
  <c r="C635" i="4"/>
  <c r="G440" i="1"/>
  <c r="D635" i="4"/>
  <c r="A441" i="1"/>
  <c r="D441" i="1"/>
  <c r="A636" i="4"/>
  <c r="B441" i="1"/>
  <c r="E441" i="1"/>
  <c r="B636" i="4"/>
  <c r="F441" i="1"/>
  <c r="C636" i="4"/>
  <c r="G441" i="1"/>
  <c r="D636" i="4"/>
  <c r="A442" i="1"/>
  <c r="D442" i="1"/>
  <c r="A637" i="4"/>
  <c r="B442" i="1"/>
  <c r="E442" i="1"/>
  <c r="B637" i="4"/>
  <c r="F442" i="1"/>
  <c r="C637" i="4"/>
  <c r="G442" i="1"/>
  <c r="D637" i="4"/>
  <c r="A443" i="1"/>
  <c r="D443" i="1"/>
  <c r="A638" i="4"/>
  <c r="B443" i="1"/>
  <c r="E443" i="1"/>
  <c r="B638" i="4"/>
  <c r="F443" i="1"/>
  <c r="C638" i="4"/>
  <c r="G443" i="1"/>
  <c r="D638" i="4"/>
  <c r="A444" i="1"/>
  <c r="D444" i="1"/>
  <c r="A639" i="4"/>
  <c r="B444" i="1"/>
  <c r="E444" i="1"/>
  <c r="B639" i="4"/>
  <c r="F444" i="1"/>
  <c r="C639" i="4"/>
  <c r="G444" i="1"/>
  <c r="D639" i="4"/>
  <c r="A445" i="1"/>
  <c r="D445" i="1"/>
  <c r="A640" i="4"/>
  <c r="B445" i="1"/>
  <c r="E445" i="1"/>
  <c r="B640" i="4"/>
  <c r="F445" i="1"/>
  <c r="C640" i="4"/>
  <c r="G445" i="1"/>
  <c r="D640" i="4"/>
  <c r="A446" i="1"/>
  <c r="D446" i="1"/>
  <c r="A641" i="4"/>
  <c r="B446" i="1"/>
  <c r="E446" i="1"/>
  <c r="B641" i="4"/>
  <c r="F446" i="1"/>
  <c r="C641" i="4"/>
  <c r="G446" i="1"/>
  <c r="D641" i="4"/>
  <c r="A447" i="1"/>
  <c r="D447" i="1"/>
  <c r="A642" i="4"/>
  <c r="B447" i="1"/>
  <c r="E447" i="1"/>
  <c r="B642" i="4"/>
  <c r="F447" i="1"/>
  <c r="C642" i="4"/>
  <c r="G447" i="1"/>
  <c r="D642" i="4"/>
  <c r="A448" i="1"/>
  <c r="D448" i="1"/>
  <c r="A643" i="4"/>
  <c r="B448" i="1"/>
  <c r="E448" i="1"/>
  <c r="B643" i="4"/>
  <c r="F448" i="1"/>
  <c r="C643" i="4"/>
  <c r="G448" i="1"/>
  <c r="D643" i="4"/>
  <c r="A449" i="1"/>
  <c r="D449" i="1"/>
  <c r="A644" i="4"/>
  <c r="B449" i="1"/>
  <c r="E449" i="1"/>
  <c r="B644" i="4"/>
  <c r="F449" i="1"/>
  <c r="C644" i="4"/>
  <c r="G449" i="1"/>
  <c r="D644" i="4"/>
  <c r="A450" i="1"/>
  <c r="D450" i="1"/>
  <c r="A645" i="4"/>
  <c r="B450" i="1"/>
  <c r="E450" i="1"/>
  <c r="B645" i="4"/>
  <c r="F450" i="1"/>
  <c r="C645" i="4"/>
  <c r="G450" i="1"/>
  <c r="D645" i="4"/>
  <c r="A451" i="1"/>
  <c r="D451" i="1"/>
  <c r="A646" i="4"/>
  <c r="B451" i="1"/>
  <c r="E451" i="1"/>
  <c r="B646" i="4"/>
  <c r="F451" i="1"/>
  <c r="C646" i="4"/>
  <c r="G451" i="1"/>
  <c r="D646" i="4"/>
  <c r="A452" i="1"/>
  <c r="D452" i="1"/>
  <c r="A647" i="4"/>
  <c r="B452" i="1"/>
  <c r="E452" i="1"/>
  <c r="B647" i="4"/>
  <c r="F452" i="1"/>
  <c r="C647" i="4"/>
  <c r="G452" i="1"/>
  <c r="D647" i="4"/>
  <c r="A453" i="1"/>
  <c r="D453" i="1"/>
  <c r="A648" i="4"/>
  <c r="B453" i="1"/>
  <c r="E453" i="1"/>
  <c r="B648" i="4"/>
  <c r="F453" i="1"/>
  <c r="C648" i="4"/>
  <c r="G453" i="1"/>
  <c r="D648" i="4"/>
  <c r="A454" i="1"/>
  <c r="D454" i="1"/>
  <c r="A649" i="4"/>
  <c r="B454" i="1"/>
  <c r="E454" i="1"/>
  <c r="B649" i="4"/>
  <c r="F454" i="1"/>
  <c r="C649" i="4"/>
  <c r="G454" i="1"/>
  <c r="D649" i="4"/>
  <c r="A455" i="1"/>
  <c r="D455" i="1"/>
  <c r="A650" i="4"/>
  <c r="B455" i="1"/>
  <c r="E455" i="1"/>
  <c r="B650" i="4"/>
  <c r="F455" i="1"/>
  <c r="C650" i="4"/>
  <c r="G455" i="1"/>
  <c r="D650" i="4"/>
  <c r="A456" i="1"/>
  <c r="D456" i="1"/>
  <c r="A651" i="4"/>
  <c r="B456" i="1"/>
  <c r="E456" i="1"/>
  <c r="B651" i="4"/>
  <c r="F456" i="1"/>
  <c r="C651" i="4"/>
  <c r="G456" i="1"/>
  <c r="D651" i="4"/>
  <c r="A457" i="1"/>
  <c r="D457" i="1"/>
  <c r="A652" i="4"/>
  <c r="B457" i="1"/>
  <c r="E457" i="1"/>
  <c r="B652" i="4"/>
  <c r="F457" i="1"/>
  <c r="C652" i="4"/>
  <c r="G457" i="1"/>
  <c r="D652" i="4"/>
  <c r="D50" i="1"/>
  <c r="A245" i="4"/>
  <c r="E50" i="1"/>
  <c r="B245" i="4"/>
  <c r="F50" i="1"/>
  <c r="C245" i="4"/>
  <c r="G50" i="1"/>
  <c r="D245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191" i="4"/>
  <c r="A3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A4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A5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A6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A7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A8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A9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A10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A1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A12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A13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A14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A15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A16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A17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A18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A19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50" i="1"/>
  <c r="C100" i="4"/>
  <c r="A64" i="4"/>
  <c r="A100" i="4"/>
  <c r="C64" i="4"/>
  <c r="F64" i="4"/>
  <c r="B64" i="4"/>
  <c r="K4" i="4"/>
  <c r="K5" i="4"/>
  <c r="K6" i="4"/>
  <c r="K7" i="4"/>
  <c r="K8" i="4"/>
  <c r="K9" i="4"/>
  <c r="K10" i="4"/>
  <c r="K3" i="4"/>
  <c r="A4" i="4"/>
  <c r="L3" i="3"/>
  <c r="J4" i="4"/>
  <c r="M4" i="4"/>
  <c r="A5" i="4"/>
  <c r="L4" i="3"/>
  <c r="J5" i="4"/>
  <c r="M5" i="4"/>
  <c r="A6" i="4"/>
  <c r="L5" i="3"/>
  <c r="J6" i="4"/>
  <c r="M6" i="4"/>
  <c r="A7" i="4"/>
  <c r="L6" i="3"/>
  <c r="J7" i="4"/>
  <c r="M7" i="4"/>
  <c r="A8" i="4"/>
  <c r="L7" i="3"/>
  <c r="J8" i="4"/>
  <c r="M8" i="4"/>
  <c r="A9" i="4"/>
  <c r="L8" i="3"/>
  <c r="J9" i="4"/>
  <c r="M9" i="4"/>
  <c r="A10" i="4"/>
  <c r="L9" i="3"/>
  <c r="J10" i="4"/>
  <c r="M10" i="4"/>
  <c r="L2" i="3"/>
  <c r="J3" i="4"/>
  <c r="M3" i="4"/>
  <c r="A3" i="4"/>
  <c r="D46" i="3"/>
  <c r="D45" i="3"/>
  <c r="D44" i="3"/>
  <c r="D43" i="3"/>
  <c r="D42" i="3"/>
  <c r="D41" i="3"/>
  <c r="D40" i="3"/>
  <c r="D39" i="3"/>
  <c r="D38" i="3"/>
  <c r="D37" i="3"/>
  <c r="E37" i="3"/>
  <c r="D36" i="3"/>
  <c r="E36" i="3"/>
  <c r="D35" i="3"/>
  <c r="E35" i="3"/>
  <c r="D34" i="3"/>
  <c r="D33" i="3"/>
  <c r="E33" i="3"/>
  <c r="D32" i="3"/>
  <c r="E32" i="3"/>
  <c r="D31" i="3"/>
  <c r="E31" i="3"/>
  <c r="D30" i="3"/>
  <c r="D29" i="3"/>
  <c r="E29" i="3"/>
  <c r="D28" i="3"/>
  <c r="E28" i="3"/>
  <c r="D27" i="3"/>
  <c r="E27" i="3"/>
  <c r="D22" i="3"/>
  <c r="D21" i="3"/>
  <c r="E21" i="3"/>
  <c r="D20" i="3"/>
  <c r="E20" i="3"/>
  <c r="D26" i="3"/>
  <c r="D25" i="3"/>
  <c r="E25" i="3"/>
  <c r="D24" i="3"/>
  <c r="E24" i="3"/>
  <c r="D23" i="3"/>
  <c r="E23" i="3"/>
  <c r="D18" i="3"/>
  <c r="D17" i="3"/>
  <c r="E17" i="3"/>
  <c r="D19" i="3"/>
  <c r="E18" i="3"/>
  <c r="D16" i="3"/>
  <c r="E16" i="3"/>
  <c r="C53" i="3"/>
  <c r="C54" i="3"/>
  <c r="C55" i="3"/>
  <c r="C52" i="3"/>
</calcChain>
</file>

<file path=xl/sharedStrings.xml><?xml version="1.0" encoding="utf-8"?>
<sst xmlns="http://schemas.openxmlformats.org/spreadsheetml/2006/main" count="294" uniqueCount="164">
  <si>
    <t>bus</t>
  </si>
  <si>
    <t>Peak Bus Loads</t>
  </si>
  <si>
    <t>MW</t>
  </si>
  <si>
    <t>MVAr</t>
  </si>
  <si>
    <t>Hourly Peak Load in Percentage of Daily Peak (weekday, peak week (51))</t>
  </si>
  <si>
    <t>hour</t>
  </si>
  <si>
    <t>load (%)</t>
  </si>
  <si>
    <t>unit label</t>
  </si>
  <si>
    <t>U12</t>
  </si>
  <si>
    <t>U20</t>
  </si>
  <si>
    <t>U50</t>
  </si>
  <si>
    <t>U76</t>
  </si>
  <si>
    <t>U100</t>
  </si>
  <si>
    <t>U155</t>
  </si>
  <si>
    <t>U197</t>
  </si>
  <si>
    <t>U350</t>
  </si>
  <si>
    <t>U400</t>
  </si>
  <si>
    <t>fuel</t>
  </si>
  <si>
    <t>residual</t>
  </si>
  <si>
    <t>distillate</t>
  </si>
  <si>
    <t>hydro</t>
  </si>
  <si>
    <t>coal</t>
  </si>
  <si>
    <t>nuclear</t>
  </si>
  <si>
    <t>fuel costs</t>
  </si>
  <si>
    <t>cost (1979$/MMBtu)</t>
  </si>
  <si>
    <t>cost (2015$/mmBtu)</t>
  </si>
  <si>
    <t>(based on http://data.bls.gov/cgi-bin/cpicalc.pl)</t>
  </si>
  <si>
    <t>heat rate (Btu/kWh)</t>
  </si>
  <si>
    <t>fixed O&amp;M (1979$/kW/year)</t>
  </si>
  <si>
    <t>fixed O&amp;M (2015$/kW/year)</t>
  </si>
  <si>
    <t>variable O&amp;M (1979$/MWh)</t>
  </si>
  <si>
    <t>variable O&amp;M (2015$/MWh)</t>
  </si>
  <si>
    <t>heat rate breakpoints (and min load)</t>
  </si>
  <si>
    <t>output (%)</t>
  </si>
  <si>
    <t>total fuel</t>
  </si>
  <si>
    <t>incremental rate</t>
  </si>
  <si>
    <t>*** get these from EIA averages for 2013 or 2014</t>
  </si>
  <si>
    <t>O&amp;M based on 1979 IEEE RTS as reported in Billinton and Li 1994</t>
  </si>
  <si>
    <t>from 1999 IEEE RTS</t>
  </si>
  <si>
    <t>generator_info.tab</t>
  </si>
  <si>
    <t>generation_technology</t>
  </si>
  <si>
    <t>g_max_age</t>
  </si>
  <si>
    <t>g_is_variable</t>
  </si>
  <si>
    <t>g_is_baseload</t>
  </si>
  <si>
    <t>g_is_flexible_baseload</t>
  </si>
  <si>
    <t>g_is_cogen</t>
  </si>
  <si>
    <t>g_competes_for_space</t>
  </si>
  <si>
    <t>g_variable_o_m</t>
  </si>
  <si>
    <t>g_energy_source</t>
  </si>
  <si>
    <t>g_unit_size</t>
  </si>
  <si>
    <t>hydro.tab</t>
  </si>
  <si>
    <t>generator projects</t>
  </si>
  <si>
    <t>unit type</t>
  </si>
  <si>
    <t>unit id</t>
  </si>
  <si>
    <t>project id</t>
  </si>
  <si>
    <t>P_max (MW)</t>
  </si>
  <si>
    <t>Q_max (MVAR)</t>
  </si>
  <si>
    <t>Q_min (MVAR)</t>
  </si>
  <si>
    <t>project_info.tab</t>
  </si>
  <si>
    <t>PROJECT</t>
  </si>
  <si>
    <t>proj_gen_tech</t>
  </si>
  <si>
    <t>proj_load_zone</t>
  </si>
  <si>
    <t>proj_connect_cost_per_mw</t>
  </si>
  <si>
    <t>proj_capacity_limit_mw</t>
  </si>
  <si>
    <t>unit index</t>
  </si>
  <si>
    <t>A</t>
  </si>
  <si>
    <t>load_zone</t>
  </si>
  <si>
    <t>build_year</t>
  </si>
  <si>
    <t>proj_existing_cap</t>
  </si>
  <si>
    <t>LOAD_ZONE</t>
  </si>
  <si>
    <t>loads.tab</t>
  </si>
  <si>
    <t>TIMEPOINT</t>
  </si>
  <si>
    <t>lz_demand_mw</t>
  </si>
  <si>
    <t>hourly loads by bus</t>
  </si>
  <si>
    <t>bus row</t>
  </si>
  <si>
    <t>load_MVAr</t>
  </si>
  <si>
    <t>load_MW</t>
  </si>
  <si>
    <t>hour_row</t>
  </si>
  <si>
    <t>bus_loads.tab</t>
  </si>
  <si>
    <t>bus_demand_mw</t>
  </si>
  <si>
    <t>bus_demand_mvar</t>
  </si>
  <si>
    <t>BUS</t>
  </si>
  <si>
    <t>buses.tab</t>
  </si>
  <si>
    <t>.</t>
  </si>
  <si>
    <t>SyncCond</t>
  </si>
  <si>
    <t>sync_cond</t>
  </si>
  <si>
    <t>timepoints.tab</t>
  </si>
  <si>
    <t>timepoint_id</t>
  </si>
  <si>
    <t>timeseries</t>
  </si>
  <si>
    <t>branches</t>
  </si>
  <si>
    <t>fbus</t>
  </si>
  <si>
    <t>tbus</t>
  </si>
  <si>
    <t>angle</t>
  </si>
  <si>
    <t>status</t>
  </si>
  <si>
    <t>angmin</t>
  </si>
  <si>
    <t>angmax</t>
  </si>
  <si>
    <t>branch_id</t>
  </si>
  <si>
    <t>normal rating</t>
  </si>
  <si>
    <t>short term emergency rating</t>
  </si>
  <si>
    <t>long term emergency rating</t>
  </si>
  <si>
    <t>tap ratio</t>
  </si>
  <si>
    <t>r (pu)</t>
  </si>
  <si>
    <t>x (pu)</t>
  </si>
  <si>
    <t>b (pu)</t>
  </si>
  <si>
    <t>branches.tab</t>
  </si>
  <si>
    <t>branch_from</t>
  </si>
  <si>
    <t>branch_to</t>
  </si>
  <si>
    <t>branch_r_pu</t>
  </si>
  <si>
    <t>branch_x_pu</t>
  </si>
  <si>
    <t>branch_b_pu</t>
  </si>
  <si>
    <t>branch_tap_ratio</t>
  </si>
  <si>
    <t>branch_status</t>
  </si>
  <si>
    <t>hydro limits</t>
  </si>
  <si>
    <t>row</t>
  </si>
  <si>
    <t>max energy</t>
  </si>
  <si>
    <t>month</t>
  </si>
  <si>
    <t>power limit (%)</t>
  </si>
  <si>
    <t>energy limit (%)</t>
  </si>
  <si>
    <t>hydro projects</t>
  </si>
  <si>
    <t>hydro project limits</t>
  </si>
  <si>
    <t>project</t>
  </si>
  <si>
    <t>max power</t>
  </si>
  <si>
    <t>max power (MW)</t>
  </si>
  <si>
    <t>max energy (MWh/day)</t>
  </si>
  <si>
    <t>TIMESERIES</t>
  </si>
  <si>
    <t>hydro_max_power_mw</t>
  </si>
  <si>
    <t>hydro_max_energy_mwh</t>
  </si>
  <si>
    <t>branch_rating_mw_long_term</t>
  </si>
  <si>
    <t>branch_rating_mw_short_term</t>
  </si>
  <si>
    <t>branch_rating_mw_emergency</t>
  </si>
  <si>
    <t>proj_bus</t>
  </si>
  <si>
    <t>bus_type</t>
  </si>
  <si>
    <t>bus_load_zone</t>
  </si>
  <si>
    <t>bus_v_setpoint_pu</t>
  </si>
  <si>
    <t>bus_area</t>
  </si>
  <si>
    <t>bus_base_kv</t>
  </si>
  <si>
    <t>bus_v_max_pu</t>
  </si>
  <si>
    <t>bus_v_min_pu</t>
  </si>
  <si>
    <t>bus_loss_zone</t>
  </si>
  <si>
    <t>bus_g_mw</t>
  </si>
  <si>
    <t>bus_b_mvar</t>
  </si>
  <si>
    <t>branch_contingency</t>
  </si>
  <si>
    <t>contingency</t>
  </si>
  <si>
    <t>note: r, x, b data from IEEE ref system 1979 (same as 1999 but with more decimal places), via matpower and pypower; rest are from 1999 RTS</t>
  </si>
  <si>
    <t>fuel_cost.tab</t>
  </si>
  <si>
    <t>period</t>
  </si>
  <si>
    <t>fuel_cost</t>
  </si>
  <si>
    <t>g_full_load_heat_rate</t>
  </si>
  <si>
    <t>full load heat rate (Btu/kWh)</t>
  </si>
  <si>
    <t>proj_existing_builds.tab</t>
  </si>
  <si>
    <t>g_q_max_mvar</t>
  </si>
  <si>
    <t>g_q_min_mvar</t>
  </si>
  <si>
    <t>gen_new_build_costs.tab</t>
  </si>
  <si>
    <t>proj_build_costs.tab</t>
  </si>
  <si>
    <t>proj_overnight_cost</t>
  </si>
  <si>
    <t>proj_fixed_om</t>
  </si>
  <si>
    <t>investment_period</t>
  </si>
  <si>
    <t>g_overnight_cost</t>
  </si>
  <si>
    <t>g_fixed_o_m</t>
  </si>
  <si>
    <t>forced outage rate</t>
  </si>
  <si>
    <t>scheduled outage rate</t>
  </si>
  <si>
    <t>g_scheduled_outage_rate</t>
  </si>
  <si>
    <t>g_forced_outage_rate</t>
  </si>
  <si>
    <t>branch_phase_shift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</si>
</sst>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gen!$A$23</c:f>
              <c:strCache>
                <c:ptCount val="1"/>
                <c:pt idx="0">
                  <c:v>U76</c:v>
                </c:pt>
              </c:strCache>
            </c:strRef>
          </c:tx>
          <c:xVal>
            <c:numRef>
              <c:f>gen!$B$23:$B$26</c:f>
              <c:numCache>
                <c:formatCode>General</c:formatCode>
                <c:ptCount val="4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1.0</c:v>
                </c:pt>
              </c:numCache>
            </c:numRef>
          </c:xVal>
          <c:yVal>
            <c:numRef>
              <c:f>gen!$D$23:$D$26</c:f>
              <c:numCache>
                <c:formatCode>General</c:formatCode>
                <c:ptCount val="4"/>
                <c:pt idx="0">
                  <c:v>3421.4</c:v>
                </c:pt>
                <c:pt idx="1">
                  <c:v>6318.5</c:v>
                </c:pt>
                <c:pt idx="2">
                  <c:v>9520.0</c:v>
                </c:pt>
                <c:pt idx="3">
                  <c:v>12000.0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gen!$A$16</c:f>
              <c:strCache>
                <c:ptCount val="1"/>
                <c:pt idx="0">
                  <c:v>U12</c:v>
                </c:pt>
              </c:strCache>
            </c:strRef>
          </c:tx>
          <c:xVal>
            <c:numRef>
              <c:f>gen!$B$16:$B$19</c:f>
              <c:numCache>
                <c:formatCode>General</c:formatCode>
                <c:ptCount val="4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1.0</c:v>
                </c:pt>
              </c:numCache>
            </c:numRef>
          </c:xVal>
          <c:yVal>
            <c:numRef>
              <c:f>gen!$D$16:$D$19</c:f>
              <c:numCache>
                <c:formatCode>General</c:formatCode>
                <c:ptCount val="4"/>
                <c:pt idx="0">
                  <c:v>3203.4</c:v>
                </c:pt>
                <c:pt idx="1">
                  <c:v>6250.0</c:v>
                </c:pt>
                <c:pt idx="2">
                  <c:v>9520.0</c:v>
                </c:pt>
                <c:pt idx="3">
                  <c:v>12000.0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gen!$A$20</c:f>
              <c:strCache>
                <c:ptCount val="1"/>
                <c:pt idx="0">
                  <c:v>U20</c:v>
                </c:pt>
              </c:strCache>
            </c:strRef>
          </c:tx>
          <c:xVal>
            <c:numRef>
              <c:f>gen!$B$20:$B$22</c:f>
              <c:numCache>
                <c:formatCode>General</c:formatCode>
                <c:ptCount val="3"/>
                <c:pt idx="0">
                  <c:v>0.79</c:v>
                </c:pt>
                <c:pt idx="1">
                  <c:v>0.8</c:v>
                </c:pt>
                <c:pt idx="2">
                  <c:v>1.0</c:v>
                </c:pt>
              </c:numCache>
            </c:numRef>
          </c:xVal>
          <c:yVal>
            <c:numRef>
              <c:f>gen!$D$20:$D$22</c:f>
              <c:numCache>
                <c:formatCode>General</c:formatCode>
                <c:ptCount val="3"/>
                <c:pt idx="0">
                  <c:v>11899.77</c:v>
                </c:pt>
                <c:pt idx="1">
                  <c:v>12000.0</c:v>
                </c:pt>
                <c:pt idx="2">
                  <c:v>14500.0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22376"/>
        <c:axId val="-2067058424"/>
      </c:scatterChart>
      <c:valAx>
        <c:axId val="-212182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7058424"/>
        <c:crosses val="autoZero"/>
        <c:crossBetween val="midCat"/>
      </c:valAx>
      <c:valAx>
        <c:axId val="-2067058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822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730250</xdr:colOff>
      <xdr:row>14</xdr:row>
      <xdr:rowOff>38100</xdr:rowOff>
    </xdr:from>
    <xdr:to>
      <xdr:col>13</xdr:col>
      <xdr:colOff>349250</xdr:colOff>
      <xdr:row>30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118"/>
  <sheetViews>
    <sheetView workbookViewId="0">
      <selection activeCell="F2" sqref="F2"/>
    </sheetView>
  </sheetViews>
  <sheetFormatPr baseColWidth="10" defaultRowHeight="15" x14ac:dyDescent="0"/>
  <sheetData>
    <row r="1" spans="1:13">
      <c r="A1" t="s">
        <v>7</v>
      </c>
      <c r="B1" t="s">
        <v>55</v>
      </c>
      <c r="C1" t="s">
        <v>56</v>
      </c>
      <c r="D1" t="s">
        <v>57</v>
      </c>
      <c r="E1" t="s">
        <v>17</v>
      </c>
      <c r="F1" t="s">
        <v>148</v>
      </c>
      <c r="G1" t="s">
        <v>159</v>
      </c>
      <c r="H1" t="s">
        <v>160</v>
      </c>
      <c r="I1" t="s">
        <v>28</v>
      </c>
      <c r="J1" t="s">
        <v>30</v>
      </c>
      <c r="K1" t="s">
        <v>29</v>
      </c>
      <c r="L1" t="s">
        <v>31</v>
      </c>
      <c r="M1" t="s">
        <v>26</v>
      </c>
    </row>
    <row r="2" spans="1:13">
      <c r="A2" t="s">
        <v>8</v>
      </c>
      <c r="B2">
        <v>12</v>
      </c>
      <c r="C2">
        <v>6</v>
      </c>
      <c r="D2">
        <v>0</v>
      </c>
      <c r="E2" t="s">
        <v>18</v>
      </c>
      <c r="F2">
        <f>C19</f>
        <v>12000</v>
      </c>
      <c r="G2">
        <v>0</v>
      </c>
      <c r="H2">
        <v>0</v>
      </c>
      <c r="I2">
        <v>10</v>
      </c>
      <c r="J2">
        <v>0.9</v>
      </c>
      <c r="K2">
        <f>3.28*I2</f>
        <v>32.799999999999997</v>
      </c>
      <c r="L2">
        <f>3.28*J2</f>
        <v>2.952</v>
      </c>
    </row>
    <row r="3" spans="1:13">
      <c r="A3" t="s">
        <v>9</v>
      </c>
      <c r="B3">
        <v>20</v>
      </c>
      <c r="C3">
        <v>30</v>
      </c>
      <c r="D3">
        <v>-25</v>
      </c>
      <c r="E3" t="s">
        <v>19</v>
      </c>
      <c r="F3">
        <f>C22</f>
        <v>14500</v>
      </c>
      <c r="G3">
        <v>0</v>
      </c>
      <c r="H3">
        <v>0</v>
      </c>
      <c r="I3">
        <v>0.3</v>
      </c>
      <c r="J3">
        <v>5</v>
      </c>
      <c r="K3">
        <f t="shared" ref="K3:K11" si="0">3.28*I3</f>
        <v>0.98399999999999987</v>
      </c>
      <c r="L3">
        <f t="shared" ref="L3:L11" si="1">3.28*J3</f>
        <v>16.399999999999999</v>
      </c>
    </row>
    <row r="4" spans="1:13">
      <c r="A4" t="s">
        <v>10</v>
      </c>
      <c r="B4">
        <v>50</v>
      </c>
      <c r="C4">
        <v>16</v>
      </c>
      <c r="D4">
        <v>-10</v>
      </c>
      <c r="E4" t="s">
        <v>20</v>
      </c>
      <c r="F4" t="s">
        <v>83</v>
      </c>
      <c r="G4">
        <v>0</v>
      </c>
      <c r="H4">
        <v>0</v>
      </c>
      <c r="I4">
        <v>0</v>
      </c>
      <c r="J4">
        <v>0</v>
      </c>
      <c r="K4">
        <f t="shared" si="0"/>
        <v>0</v>
      </c>
      <c r="L4">
        <f t="shared" si="1"/>
        <v>0</v>
      </c>
    </row>
    <row r="5" spans="1:13">
      <c r="A5" t="s">
        <v>11</v>
      </c>
      <c r="B5">
        <v>76</v>
      </c>
      <c r="C5">
        <v>30</v>
      </c>
      <c r="D5">
        <v>-25</v>
      </c>
      <c r="E5" t="s">
        <v>21</v>
      </c>
      <c r="F5">
        <f>C26</f>
        <v>12000</v>
      </c>
      <c r="G5">
        <v>0</v>
      </c>
      <c r="H5">
        <v>0</v>
      </c>
      <c r="I5">
        <v>10.5</v>
      </c>
      <c r="J5">
        <v>0.9</v>
      </c>
      <c r="K5">
        <f t="shared" si="0"/>
        <v>34.44</v>
      </c>
      <c r="L5">
        <f t="shared" si="1"/>
        <v>2.952</v>
      </c>
    </row>
    <row r="6" spans="1:13">
      <c r="A6" t="s">
        <v>12</v>
      </c>
      <c r="B6">
        <v>100</v>
      </c>
      <c r="C6">
        <v>60</v>
      </c>
      <c r="D6">
        <v>0</v>
      </c>
      <c r="E6" t="s">
        <v>18</v>
      </c>
      <c r="F6">
        <f>C30</f>
        <v>10000</v>
      </c>
      <c r="G6">
        <v>0</v>
      </c>
      <c r="H6">
        <v>0</v>
      </c>
      <c r="I6">
        <v>8.5</v>
      </c>
      <c r="J6">
        <v>0.8</v>
      </c>
      <c r="K6">
        <f t="shared" si="0"/>
        <v>27.88</v>
      </c>
      <c r="L6">
        <f t="shared" si="1"/>
        <v>2.6240000000000001</v>
      </c>
    </row>
    <row r="7" spans="1:13">
      <c r="A7" t="s">
        <v>13</v>
      </c>
      <c r="B7">
        <v>155</v>
      </c>
      <c r="C7">
        <v>80</v>
      </c>
      <c r="D7">
        <v>-50</v>
      </c>
      <c r="E7" t="s">
        <v>21</v>
      </c>
      <c r="F7">
        <f>C34</f>
        <v>9600</v>
      </c>
      <c r="G7">
        <v>0</v>
      </c>
      <c r="H7">
        <v>0</v>
      </c>
      <c r="I7">
        <v>7</v>
      </c>
      <c r="J7">
        <v>0.8</v>
      </c>
      <c r="K7">
        <f t="shared" si="0"/>
        <v>22.959999999999997</v>
      </c>
      <c r="L7">
        <f t="shared" si="1"/>
        <v>2.6240000000000001</v>
      </c>
    </row>
    <row r="8" spans="1:13">
      <c r="A8" t="s">
        <v>14</v>
      </c>
      <c r="B8">
        <v>197</v>
      </c>
      <c r="C8">
        <v>80</v>
      </c>
      <c r="D8">
        <v>0</v>
      </c>
      <c r="E8" t="s">
        <v>18</v>
      </c>
      <c r="F8">
        <f>C38</f>
        <v>9500</v>
      </c>
      <c r="G8">
        <v>0</v>
      </c>
      <c r="H8">
        <v>0</v>
      </c>
      <c r="I8">
        <v>5</v>
      </c>
      <c r="J8">
        <v>0.7</v>
      </c>
      <c r="K8">
        <f t="shared" si="0"/>
        <v>16.399999999999999</v>
      </c>
      <c r="L8">
        <f t="shared" si="1"/>
        <v>2.2959999999999998</v>
      </c>
    </row>
    <row r="9" spans="1:13">
      <c r="A9" t="s">
        <v>15</v>
      </c>
      <c r="B9">
        <v>350</v>
      </c>
      <c r="C9">
        <v>150</v>
      </c>
      <c r="D9">
        <v>-25</v>
      </c>
      <c r="E9" t="s">
        <v>21</v>
      </c>
      <c r="F9">
        <f>C42</f>
        <v>9500</v>
      </c>
      <c r="G9">
        <v>0</v>
      </c>
      <c r="H9">
        <v>0</v>
      </c>
      <c r="I9">
        <v>4.5</v>
      </c>
      <c r="J9">
        <v>0.7</v>
      </c>
      <c r="K9">
        <f t="shared" si="0"/>
        <v>14.76</v>
      </c>
      <c r="L9">
        <f t="shared" si="1"/>
        <v>2.2959999999999998</v>
      </c>
    </row>
    <row r="10" spans="1:13">
      <c r="A10" t="s">
        <v>16</v>
      </c>
      <c r="B10">
        <v>400</v>
      </c>
      <c r="C10">
        <v>200</v>
      </c>
      <c r="D10">
        <v>-50</v>
      </c>
      <c r="E10" t="s">
        <v>22</v>
      </c>
      <c r="F10">
        <f>C46</f>
        <v>10000</v>
      </c>
      <c r="G10">
        <v>0</v>
      </c>
      <c r="H10">
        <v>0</v>
      </c>
      <c r="I10">
        <v>5</v>
      </c>
      <c r="J10">
        <v>0.3</v>
      </c>
      <c r="K10">
        <f t="shared" si="0"/>
        <v>16.399999999999999</v>
      </c>
      <c r="L10">
        <f t="shared" si="1"/>
        <v>0.98399999999999987</v>
      </c>
    </row>
    <row r="11" spans="1:13">
      <c r="A11" t="s">
        <v>84</v>
      </c>
      <c r="B11">
        <v>200</v>
      </c>
      <c r="C11">
        <v>200</v>
      </c>
      <c r="D11">
        <v>-50</v>
      </c>
      <c r="E11" t="s">
        <v>85</v>
      </c>
      <c r="F11" t="s">
        <v>83</v>
      </c>
      <c r="G11">
        <v>0</v>
      </c>
      <c r="H11">
        <v>0</v>
      </c>
      <c r="I11">
        <v>0</v>
      </c>
      <c r="J11">
        <v>0</v>
      </c>
      <c r="K11">
        <f t="shared" si="0"/>
        <v>0</v>
      </c>
      <c r="L11">
        <f t="shared" si="1"/>
        <v>0</v>
      </c>
    </row>
    <row r="12" spans="1:13">
      <c r="I12" t="s">
        <v>37</v>
      </c>
    </row>
    <row r="13" spans="1:13">
      <c r="A13" t="s">
        <v>38</v>
      </c>
    </row>
    <row r="14" spans="1:13">
      <c r="A14" t="s">
        <v>32</v>
      </c>
    </row>
    <row r="15" spans="1:13">
      <c r="A15" t="s">
        <v>7</v>
      </c>
      <c r="B15" t="s">
        <v>33</v>
      </c>
      <c r="C15" t="s">
        <v>27</v>
      </c>
      <c r="D15" t="s">
        <v>34</v>
      </c>
      <c r="E15" t="s">
        <v>35</v>
      </c>
    </row>
    <row r="16" spans="1:13">
      <c r="A16" t="s">
        <v>8</v>
      </c>
      <c r="B16">
        <v>0.2</v>
      </c>
      <c r="C16">
        <v>16017</v>
      </c>
      <c r="D16">
        <f>C16*B16</f>
        <v>3203.4</v>
      </c>
      <c r="E16">
        <f>(D17-D16)/(B17-B16)</f>
        <v>10155.333333333334</v>
      </c>
    </row>
    <row r="17" spans="1:5">
      <c r="A17" t="s">
        <v>8</v>
      </c>
      <c r="B17">
        <v>0.5</v>
      </c>
      <c r="C17">
        <v>12500</v>
      </c>
      <c r="D17">
        <f t="shared" ref="D17:D46" si="2">C17*B17</f>
        <v>6250</v>
      </c>
      <c r="E17">
        <f>(D18-D17)/(B18-B17)</f>
        <v>10899.999999999998</v>
      </c>
    </row>
    <row r="18" spans="1:5">
      <c r="A18" t="s">
        <v>8</v>
      </c>
      <c r="B18">
        <v>0.8</v>
      </c>
      <c r="C18">
        <v>11900</v>
      </c>
      <c r="D18">
        <f t="shared" si="2"/>
        <v>9520</v>
      </c>
      <c r="E18">
        <f>(D19-D18)/(B19-B18)</f>
        <v>12400.000000000004</v>
      </c>
    </row>
    <row r="19" spans="1:5">
      <c r="A19" t="s">
        <v>8</v>
      </c>
      <c r="B19">
        <v>1</v>
      </c>
      <c r="C19">
        <v>12000</v>
      </c>
      <c r="D19">
        <f t="shared" si="2"/>
        <v>12000</v>
      </c>
    </row>
    <row r="20" spans="1:5">
      <c r="A20" t="s">
        <v>9</v>
      </c>
      <c r="B20">
        <v>0.79</v>
      </c>
      <c r="C20">
        <v>15063</v>
      </c>
      <c r="D20">
        <f t="shared" si="2"/>
        <v>11899.77</v>
      </c>
      <c r="E20">
        <f>(D21-D20)/(B21-B20)</f>
        <v>10022.999999999947</v>
      </c>
    </row>
    <row r="21" spans="1:5">
      <c r="A21" t="s">
        <v>9</v>
      </c>
      <c r="B21">
        <v>0.8</v>
      </c>
      <c r="C21">
        <v>15000</v>
      </c>
      <c r="D21">
        <f t="shared" si="2"/>
        <v>12000</v>
      </c>
      <c r="E21">
        <f>(D22-D21)/(B22-B21)</f>
        <v>12500.000000000004</v>
      </c>
    </row>
    <row r="22" spans="1:5">
      <c r="A22" t="s">
        <v>9</v>
      </c>
      <c r="B22">
        <v>1</v>
      </c>
      <c r="C22">
        <v>14500</v>
      </c>
      <c r="D22">
        <f t="shared" si="2"/>
        <v>14500</v>
      </c>
    </row>
    <row r="23" spans="1:5">
      <c r="A23" t="s">
        <v>11</v>
      </c>
      <c r="B23">
        <v>0.2</v>
      </c>
      <c r="C23">
        <v>17107</v>
      </c>
      <c r="D23">
        <f t="shared" si="2"/>
        <v>3421.4</v>
      </c>
      <c r="E23">
        <f>(D24-D23)/(B24-B23)</f>
        <v>9657</v>
      </c>
    </row>
    <row r="24" spans="1:5">
      <c r="A24" t="s">
        <v>11</v>
      </c>
      <c r="B24">
        <v>0.5</v>
      </c>
      <c r="C24">
        <v>12637</v>
      </c>
      <c r="D24">
        <f t="shared" si="2"/>
        <v>6318.5</v>
      </c>
      <c r="E24">
        <f>(D25-D24)/(B25-B24)</f>
        <v>10671.666666666664</v>
      </c>
    </row>
    <row r="25" spans="1:5">
      <c r="A25" t="s">
        <v>11</v>
      </c>
      <c r="B25">
        <v>0.8</v>
      </c>
      <c r="C25">
        <v>11900</v>
      </c>
      <c r="D25">
        <f t="shared" si="2"/>
        <v>9520</v>
      </c>
      <c r="E25">
        <f>(D26-D25)/(B26-B25)</f>
        <v>12400.000000000004</v>
      </c>
    </row>
    <row r="26" spans="1:5">
      <c r="A26" t="s">
        <v>11</v>
      </c>
      <c r="B26">
        <v>1</v>
      </c>
      <c r="C26">
        <v>12000</v>
      </c>
      <c r="D26">
        <f t="shared" si="2"/>
        <v>12000</v>
      </c>
    </row>
    <row r="27" spans="1:5">
      <c r="A27" t="s">
        <v>12</v>
      </c>
      <c r="B27">
        <v>0.25</v>
      </c>
      <c r="C27">
        <v>12999</v>
      </c>
      <c r="D27">
        <f t="shared" si="2"/>
        <v>3249.75</v>
      </c>
      <c r="E27">
        <f>(D28-D27)/(B28-B27)</f>
        <v>8401</v>
      </c>
    </row>
    <row r="28" spans="1:5">
      <c r="A28" t="s">
        <v>12</v>
      </c>
      <c r="B28">
        <v>0.5</v>
      </c>
      <c r="C28">
        <v>10700</v>
      </c>
      <c r="D28">
        <f t="shared" si="2"/>
        <v>5350</v>
      </c>
      <c r="E28">
        <f>(D29-D28)/(B29-B28)</f>
        <v>9065.3333333333339</v>
      </c>
    </row>
    <row r="29" spans="1:5">
      <c r="A29" t="s">
        <v>12</v>
      </c>
      <c r="B29">
        <v>0.8</v>
      </c>
      <c r="C29">
        <v>10087</v>
      </c>
      <c r="D29">
        <f t="shared" si="2"/>
        <v>8069.6</v>
      </c>
      <c r="E29">
        <f>(D30-D29)/(B30-B29)</f>
        <v>9652</v>
      </c>
    </row>
    <row r="30" spans="1:5">
      <c r="A30" t="s">
        <v>12</v>
      </c>
      <c r="B30">
        <v>1</v>
      </c>
      <c r="C30">
        <v>10000</v>
      </c>
      <c r="D30">
        <f t="shared" si="2"/>
        <v>10000</v>
      </c>
    </row>
    <row r="31" spans="1:5">
      <c r="A31" t="s">
        <v>13</v>
      </c>
      <c r="B31">
        <v>0.35</v>
      </c>
      <c r="C31">
        <v>11244</v>
      </c>
      <c r="D31">
        <f t="shared" si="2"/>
        <v>3935.3999999999996</v>
      </c>
      <c r="E31">
        <f>(D32-D31)/(B32-B31)</f>
        <v>8385.6000000000022</v>
      </c>
    </row>
    <row r="32" spans="1:5">
      <c r="A32" t="s">
        <v>13</v>
      </c>
      <c r="B32">
        <v>0.6</v>
      </c>
      <c r="C32">
        <v>10053</v>
      </c>
      <c r="D32">
        <f t="shared" si="2"/>
        <v>6031.8</v>
      </c>
      <c r="E32">
        <f>(D33-D32)/(B33-B32)</f>
        <v>8712.9999999999982</v>
      </c>
    </row>
    <row r="33" spans="1:6">
      <c r="A33" t="s">
        <v>13</v>
      </c>
      <c r="B33">
        <v>0.8</v>
      </c>
      <c r="C33">
        <v>9718</v>
      </c>
      <c r="D33">
        <f t="shared" si="2"/>
        <v>7774.4000000000005</v>
      </c>
      <c r="E33">
        <f>(D34-D33)/(B34-B33)</f>
        <v>9128</v>
      </c>
    </row>
    <row r="34" spans="1:6">
      <c r="A34" t="s">
        <v>13</v>
      </c>
      <c r="B34">
        <v>1</v>
      </c>
      <c r="C34">
        <v>9600</v>
      </c>
      <c r="D34">
        <f t="shared" si="2"/>
        <v>9600</v>
      </c>
    </row>
    <row r="35" spans="1:6">
      <c r="A35" t="s">
        <v>14</v>
      </c>
      <c r="B35">
        <v>0.35</v>
      </c>
      <c r="C35">
        <v>10200</v>
      </c>
      <c r="D35">
        <f t="shared" si="2"/>
        <v>3570</v>
      </c>
      <c r="E35">
        <f>(D36-D35)/(B36-B35)</f>
        <v>8760</v>
      </c>
    </row>
    <row r="36" spans="1:6">
      <c r="A36" t="s">
        <v>14</v>
      </c>
      <c r="B36">
        <v>0.6</v>
      </c>
      <c r="C36">
        <v>9600</v>
      </c>
      <c r="D36">
        <f t="shared" si="2"/>
        <v>5760</v>
      </c>
      <c r="E36">
        <f>(D37-D36)/(B37-B36)</f>
        <v>9199.9999999999964</v>
      </c>
    </row>
    <row r="37" spans="1:6">
      <c r="A37" t="s">
        <v>14</v>
      </c>
      <c r="B37">
        <v>0.8</v>
      </c>
      <c r="C37">
        <v>9500</v>
      </c>
      <c r="D37">
        <f t="shared" si="2"/>
        <v>7600</v>
      </c>
      <c r="E37">
        <f>(D38-D37)/(B38-B37)</f>
        <v>9500.0000000000018</v>
      </c>
    </row>
    <row r="38" spans="1:6">
      <c r="A38" t="s">
        <v>14</v>
      </c>
      <c r="B38">
        <v>1</v>
      </c>
      <c r="C38">
        <v>9500</v>
      </c>
      <c r="D38">
        <f t="shared" si="2"/>
        <v>9500</v>
      </c>
    </row>
    <row r="39" spans="1:6">
      <c r="A39" t="s">
        <v>15</v>
      </c>
      <c r="B39">
        <v>0.4</v>
      </c>
      <c r="C39">
        <v>10200</v>
      </c>
      <c r="D39">
        <f t="shared" si="2"/>
        <v>4080</v>
      </c>
      <c r="E39" s="1">
        <v>8385.6</v>
      </c>
      <c r="F39" s="1"/>
    </row>
    <row r="40" spans="1:6">
      <c r="A40" t="s">
        <v>15</v>
      </c>
      <c r="B40">
        <v>0.65</v>
      </c>
      <c r="C40">
        <v>9600</v>
      </c>
      <c r="D40">
        <f t="shared" si="2"/>
        <v>6240</v>
      </c>
      <c r="E40" s="1">
        <v>8713</v>
      </c>
      <c r="F40" s="1"/>
    </row>
    <row r="41" spans="1:6">
      <c r="A41" t="s">
        <v>15</v>
      </c>
      <c r="B41">
        <v>0.8</v>
      </c>
      <c r="C41">
        <v>9500</v>
      </c>
      <c r="D41">
        <f t="shared" si="2"/>
        <v>7600</v>
      </c>
      <c r="E41" s="1">
        <v>9128</v>
      </c>
      <c r="F41" s="1"/>
    </row>
    <row r="42" spans="1:6">
      <c r="A42" t="s">
        <v>15</v>
      </c>
      <c r="B42">
        <v>1</v>
      </c>
      <c r="C42">
        <v>9500</v>
      </c>
      <c r="D42">
        <f t="shared" si="2"/>
        <v>9500</v>
      </c>
    </row>
    <row r="43" spans="1:6">
      <c r="A43" t="s">
        <v>16</v>
      </c>
      <c r="B43">
        <v>0.25</v>
      </c>
      <c r="C43">
        <v>12751</v>
      </c>
      <c r="D43">
        <f t="shared" si="2"/>
        <v>3187.75</v>
      </c>
      <c r="E43" s="1">
        <v>8385.6</v>
      </c>
      <c r="F43" s="1"/>
    </row>
    <row r="44" spans="1:6">
      <c r="A44" t="s">
        <v>16</v>
      </c>
      <c r="B44">
        <v>0.5</v>
      </c>
      <c r="C44">
        <v>10825</v>
      </c>
      <c r="D44">
        <f t="shared" si="2"/>
        <v>5412.5</v>
      </c>
      <c r="E44" s="1">
        <v>8713</v>
      </c>
      <c r="F44" s="1"/>
    </row>
    <row r="45" spans="1:6">
      <c r="A45" t="s">
        <v>16</v>
      </c>
      <c r="B45">
        <v>0.8</v>
      </c>
      <c r="C45">
        <v>10170</v>
      </c>
      <c r="D45">
        <f t="shared" si="2"/>
        <v>8136</v>
      </c>
      <c r="E45" s="1">
        <v>9128</v>
      </c>
      <c r="F45" s="1"/>
    </row>
    <row r="46" spans="1:6">
      <c r="A46" t="s">
        <v>16</v>
      </c>
      <c r="B46">
        <v>1</v>
      </c>
      <c r="C46">
        <v>10000</v>
      </c>
      <c r="D46">
        <f t="shared" si="2"/>
        <v>10000</v>
      </c>
    </row>
    <row r="50" spans="1:7">
      <c r="A50" t="s">
        <v>23</v>
      </c>
      <c r="B50" t="s">
        <v>36</v>
      </c>
    </row>
    <row r="51" spans="1:7">
      <c r="A51" t="s">
        <v>17</v>
      </c>
      <c r="B51" t="s">
        <v>24</v>
      </c>
      <c r="C51" t="s">
        <v>25</v>
      </c>
      <c r="D51" t="s">
        <v>26</v>
      </c>
    </row>
    <row r="52" spans="1:7">
      <c r="A52" t="s">
        <v>18</v>
      </c>
      <c r="B52">
        <v>2.2999999999999998</v>
      </c>
      <c r="C52">
        <f>3.28*B52</f>
        <v>7.5439999999999987</v>
      </c>
    </row>
    <row r="53" spans="1:7">
      <c r="A53" t="s">
        <v>19</v>
      </c>
      <c r="B53">
        <v>3</v>
      </c>
      <c r="C53">
        <f t="shared" ref="C53:C55" si="3">3.28*B53</f>
        <v>9.84</v>
      </c>
    </row>
    <row r="54" spans="1:7">
      <c r="A54" t="s">
        <v>21</v>
      </c>
      <c r="B54">
        <v>1.2</v>
      </c>
      <c r="C54">
        <f t="shared" si="3"/>
        <v>3.9359999999999995</v>
      </c>
    </row>
    <row r="55" spans="1:7">
      <c r="A55" t="s">
        <v>22</v>
      </c>
      <c r="B55">
        <v>0.6</v>
      </c>
      <c r="C55">
        <f t="shared" si="3"/>
        <v>1.9679999999999997</v>
      </c>
    </row>
    <row r="58" spans="1:7">
      <c r="A58" t="s">
        <v>51</v>
      </c>
    </row>
    <row r="59" spans="1:7">
      <c r="A59" t="s">
        <v>66</v>
      </c>
      <c r="B59" t="s">
        <v>0</v>
      </c>
      <c r="C59" t="s">
        <v>52</v>
      </c>
      <c r="D59" t="s">
        <v>53</v>
      </c>
      <c r="E59" t="s">
        <v>54</v>
      </c>
      <c r="G59" t="s">
        <v>64</v>
      </c>
    </row>
    <row r="60" spans="1:7">
      <c r="A60" t="str">
        <f>VLOOKUP(B60, bus!$A$2:$B$25, 2, FALSE)</f>
        <v>A</v>
      </c>
      <c r="B60">
        <v>1</v>
      </c>
      <c r="C60" t="s">
        <v>9</v>
      </c>
      <c r="D60">
        <f>IF(B60=B59, D59+1, 1)</f>
        <v>1</v>
      </c>
      <c r="E60" t="str">
        <f>C60&amp;"_"&amp;B60&amp;IF(AND(D60=1,D61&lt;&gt; 2), "", ""&amp;CHAR(96+D60))</f>
        <v>U20_1a</v>
      </c>
      <c r="G60">
        <f>MATCH(C60, A$2:A$11, 0)</f>
        <v>2</v>
      </c>
    </row>
    <row r="61" spans="1:7">
      <c r="A61" t="str">
        <f>VLOOKUP(B61, bus!$A$2:$B$25, 2, FALSE)</f>
        <v>A</v>
      </c>
      <c r="B61">
        <v>1</v>
      </c>
      <c r="C61" t="s">
        <v>9</v>
      </c>
      <c r="D61">
        <f t="shared" ref="D61:D92" si="4">IF(B61=B60, D60+1, 1)</f>
        <v>2</v>
      </c>
      <c r="E61" t="str">
        <f t="shared" ref="E61:E92" si="5">C61&amp;"_"&amp;B61&amp;IF(AND(D61=1,D62&lt;&gt; 2), "", ""&amp;CHAR(96+D61))</f>
        <v>U20_1b</v>
      </c>
      <c r="G61">
        <f t="shared" ref="G61:G92" si="6">MATCH(C61, A$2:A$11, 0)</f>
        <v>2</v>
      </c>
    </row>
    <row r="62" spans="1:7">
      <c r="A62" t="str">
        <f>VLOOKUP(B62, bus!$A$2:$B$25, 2, FALSE)</f>
        <v>A</v>
      </c>
      <c r="B62">
        <v>1</v>
      </c>
      <c r="C62" t="s">
        <v>11</v>
      </c>
      <c r="D62">
        <f t="shared" si="4"/>
        <v>3</v>
      </c>
      <c r="E62" t="str">
        <f t="shared" si="5"/>
        <v>U76_1c</v>
      </c>
      <c r="G62">
        <f t="shared" si="6"/>
        <v>4</v>
      </c>
    </row>
    <row r="63" spans="1:7">
      <c r="A63" t="str">
        <f>VLOOKUP(B63, bus!$A$2:$B$25, 2, FALSE)</f>
        <v>A</v>
      </c>
      <c r="B63">
        <v>1</v>
      </c>
      <c r="C63" t="s">
        <v>11</v>
      </c>
      <c r="D63">
        <f t="shared" si="4"/>
        <v>4</v>
      </c>
      <c r="E63" t="str">
        <f t="shared" si="5"/>
        <v>U76_1d</v>
      </c>
      <c r="G63">
        <f t="shared" si="6"/>
        <v>4</v>
      </c>
    </row>
    <row r="64" spans="1:7">
      <c r="A64" t="str">
        <f>VLOOKUP(B64, bus!$A$2:$B$25, 2, FALSE)</f>
        <v>A</v>
      </c>
      <c r="B64">
        <v>2</v>
      </c>
      <c r="C64" t="s">
        <v>9</v>
      </c>
      <c r="D64">
        <f t="shared" si="4"/>
        <v>1</v>
      </c>
      <c r="E64" t="str">
        <f t="shared" si="5"/>
        <v>U20_2a</v>
      </c>
      <c r="G64">
        <f t="shared" si="6"/>
        <v>2</v>
      </c>
    </row>
    <row r="65" spans="1:7">
      <c r="A65" t="str">
        <f>VLOOKUP(B65, bus!$A$2:$B$25, 2, FALSE)</f>
        <v>A</v>
      </c>
      <c r="B65">
        <v>2</v>
      </c>
      <c r="C65" t="s">
        <v>9</v>
      </c>
      <c r="D65">
        <f t="shared" si="4"/>
        <v>2</v>
      </c>
      <c r="E65" t="str">
        <f t="shared" si="5"/>
        <v>U20_2b</v>
      </c>
      <c r="G65">
        <f t="shared" si="6"/>
        <v>2</v>
      </c>
    </row>
    <row r="66" spans="1:7">
      <c r="A66" t="str">
        <f>VLOOKUP(B66, bus!$A$2:$B$25, 2, FALSE)</f>
        <v>A</v>
      </c>
      <c r="B66">
        <v>2</v>
      </c>
      <c r="C66" t="s">
        <v>11</v>
      </c>
      <c r="D66">
        <f t="shared" si="4"/>
        <v>3</v>
      </c>
      <c r="E66" t="str">
        <f t="shared" si="5"/>
        <v>U76_2c</v>
      </c>
      <c r="G66">
        <f t="shared" si="6"/>
        <v>4</v>
      </c>
    </row>
    <row r="67" spans="1:7">
      <c r="A67" t="str">
        <f>VLOOKUP(B67, bus!$A$2:$B$25, 2, FALSE)</f>
        <v>A</v>
      </c>
      <c r="B67">
        <v>2</v>
      </c>
      <c r="C67" t="s">
        <v>11</v>
      </c>
      <c r="D67">
        <f t="shared" si="4"/>
        <v>4</v>
      </c>
      <c r="E67" t="str">
        <f t="shared" si="5"/>
        <v>U76_2d</v>
      </c>
      <c r="G67">
        <f t="shared" si="6"/>
        <v>4</v>
      </c>
    </row>
    <row r="68" spans="1:7">
      <c r="A68" t="str">
        <f>VLOOKUP(B68, bus!$A$2:$B$25, 2, FALSE)</f>
        <v>A</v>
      </c>
      <c r="B68">
        <v>7</v>
      </c>
      <c r="C68" t="s">
        <v>12</v>
      </c>
      <c r="D68">
        <f t="shared" si="4"/>
        <v>1</v>
      </c>
      <c r="E68" t="str">
        <f t="shared" si="5"/>
        <v>U100_7a</v>
      </c>
      <c r="G68">
        <f t="shared" si="6"/>
        <v>5</v>
      </c>
    </row>
    <row r="69" spans="1:7">
      <c r="A69" t="str">
        <f>VLOOKUP(B69, bus!$A$2:$B$25, 2, FALSE)</f>
        <v>A</v>
      </c>
      <c r="B69">
        <v>7</v>
      </c>
      <c r="C69" t="s">
        <v>12</v>
      </c>
      <c r="D69">
        <f t="shared" si="4"/>
        <v>2</v>
      </c>
      <c r="E69" t="str">
        <f t="shared" si="5"/>
        <v>U100_7b</v>
      </c>
      <c r="G69">
        <f t="shared" si="6"/>
        <v>5</v>
      </c>
    </row>
    <row r="70" spans="1:7">
      <c r="A70" t="str">
        <f>VLOOKUP(B70, bus!$A$2:$B$25, 2, FALSE)</f>
        <v>A</v>
      </c>
      <c r="B70">
        <v>7</v>
      </c>
      <c r="C70" t="s">
        <v>12</v>
      </c>
      <c r="D70">
        <f t="shared" si="4"/>
        <v>3</v>
      </c>
      <c r="E70" t="str">
        <f t="shared" si="5"/>
        <v>U100_7c</v>
      </c>
      <c r="G70">
        <f t="shared" si="6"/>
        <v>5</v>
      </c>
    </row>
    <row r="71" spans="1:7">
      <c r="A71" t="str">
        <f>VLOOKUP(B71, bus!$A$2:$B$25, 2, FALSE)</f>
        <v>A</v>
      </c>
      <c r="B71">
        <v>13</v>
      </c>
      <c r="C71" t="s">
        <v>14</v>
      </c>
      <c r="D71">
        <f t="shared" si="4"/>
        <v>1</v>
      </c>
      <c r="E71" t="str">
        <f t="shared" si="5"/>
        <v>U197_13a</v>
      </c>
      <c r="G71">
        <f t="shared" si="6"/>
        <v>7</v>
      </c>
    </row>
    <row r="72" spans="1:7">
      <c r="A72" t="str">
        <f>VLOOKUP(B72, bus!$A$2:$B$25, 2, FALSE)</f>
        <v>A</v>
      </c>
      <c r="B72">
        <v>13</v>
      </c>
      <c r="C72" t="s">
        <v>14</v>
      </c>
      <c r="D72">
        <f t="shared" si="4"/>
        <v>2</v>
      </c>
      <c r="E72" t="str">
        <f t="shared" si="5"/>
        <v>U197_13b</v>
      </c>
      <c r="G72">
        <f t="shared" si="6"/>
        <v>7</v>
      </c>
    </row>
    <row r="73" spans="1:7">
      <c r="A73" t="str">
        <f>VLOOKUP(B73, bus!$A$2:$B$25, 2, FALSE)</f>
        <v>A</v>
      </c>
      <c r="B73">
        <v>13</v>
      </c>
      <c r="C73" t="s">
        <v>14</v>
      </c>
      <c r="D73">
        <f t="shared" si="4"/>
        <v>3</v>
      </c>
      <c r="E73" t="str">
        <f t="shared" si="5"/>
        <v>U197_13c</v>
      </c>
      <c r="G73">
        <f t="shared" si="6"/>
        <v>7</v>
      </c>
    </row>
    <row r="74" spans="1:7">
      <c r="A74" t="str">
        <f>VLOOKUP(B74, bus!$A$2:$B$25, 2, FALSE)</f>
        <v>A</v>
      </c>
      <c r="B74">
        <v>14</v>
      </c>
      <c r="C74" t="s">
        <v>84</v>
      </c>
      <c r="D74">
        <f t="shared" si="4"/>
        <v>1</v>
      </c>
      <c r="E74" t="str">
        <f t="shared" si="5"/>
        <v>SyncCond_14</v>
      </c>
      <c r="G74">
        <f t="shared" si="6"/>
        <v>10</v>
      </c>
    </row>
    <row r="75" spans="1:7">
      <c r="A75" t="str">
        <f>VLOOKUP(B75, bus!$A$2:$B$25, 2, FALSE)</f>
        <v>A</v>
      </c>
      <c r="B75">
        <v>15</v>
      </c>
      <c r="C75" t="s">
        <v>8</v>
      </c>
      <c r="D75">
        <f t="shared" si="4"/>
        <v>1</v>
      </c>
      <c r="E75" t="str">
        <f t="shared" si="5"/>
        <v>U12_15a</v>
      </c>
      <c r="G75">
        <f t="shared" si="6"/>
        <v>1</v>
      </c>
    </row>
    <row r="76" spans="1:7">
      <c r="A76" t="str">
        <f>VLOOKUP(B76, bus!$A$2:$B$25, 2, FALSE)</f>
        <v>A</v>
      </c>
      <c r="B76">
        <v>15</v>
      </c>
      <c r="C76" t="s">
        <v>8</v>
      </c>
      <c r="D76">
        <f t="shared" si="4"/>
        <v>2</v>
      </c>
      <c r="E76" t="str">
        <f t="shared" si="5"/>
        <v>U12_15b</v>
      </c>
      <c r="G76">
        <f t="shared" si="6"/>
        <v>1</v>
      </c>
    </row>
    <row r="77" spans="1:7">
      <c r="A77" t="str">
        <f>VLOOKUP(B77, bus!$A$2:$B$25, 2, FALSE)</f>
        <v>A</v>
      </c>
      <c r="B77">
        <v>15</v>
      </c>
      <c r="C77" t="s">
        <v>8</v>
      </c>
      <c r="D77">
        <f t="shared" si="4"/>
        <v>3</v>
      </c>
      <c r="E77" t="str">
        <f t="shared" si="5"/>
        <v>U12_15c</v>
      </c>
      <c r="G77">
        <f t="shared" si="6"/>
        <v>1</v>
      </c>
    </row>
    <row r="78" spans="1:7">
      <c r="A78" t="str">
        <f>VLOOKUP(B78, bus!$A$2:$B$25, 2, FALSE)</f>
        <v>A</v>
      </c>
      <c r="B78">
        <v>15</v>
      </c>
      <c r="C78" t="s">
        <v>8</v>
      </c>
      <c r="D78">
        <f t="shared" si="4"/>
        <v>4</v>
      </c>
      <c r="E78" t="str">
        <f t="shared" si="5"/>
        <v>U12_15d</v>
      </c>
      <c r="G78">
        <f t="shared" si="6"/>
        <v>1</v>
      </c>
    </row>
    <row r="79" spans="1:7">
      <c r="A79" t="str">
        <f>VLOOKUP(B79, bus!$A$2:$B$25, 2, FALSE)</f>
        <v>A</v>
      </c>
      <c r="B79">
        <v>15</v>
      </c>
      <c r="C79" t="s">
        <v>8</v>
      </c>
      <c r="D79">
        <f t="shared" si="4"/>
        <v>5</v>
      </c>
      <c r="E79" t="str">
        <f t="shared" si="5"/>
        <v>U12_15e</v>
      </c>
      <c r="G79">
        <f t="shared" si="6"/>
        <v>1</v>
      </c>
    </row>
    <row r="80" spans="1:7">
      <c r="A80" t="str">
        <f>VLOOKUP(B80, bus!$A$2:$B$25, 2, FALSE)</f>
        <v>A</v>
      </c>
      <c r="B80">
        <v>15</v>
      </c>
      <c r="C80" t="s">
        <v>13</v>
      </c>
      <c r="D80">
        <f t="shared" si="4"/>
        <v>6</v>
      </c>
      <c r="E80" t="str">
        <f t="shared" si="5"/>
        <v>U155_15f</v>
      </c>
      <c r="G80">
        <f t="shared" si="6"/>
        <v>6</v>
      </c>
    </row>
    <row r="81" spans="1:7">
      <c r="A81" t="str">
        <f>VLOOKUP(B81, bus!$A$2:$B$25, 2, FALSE)</f>
        <v>A</v>
      </c>
      <c r="B81">
        <v>16</v>
      </c>
      <c r="C81" t="s">
        <v>13</v>
      </c>
      <c r="D81">
        <f t="shared" si="4"/>
        <v>1</v>
      </c>
      <c r="E81" t="str">
        <f t="shared" si="5"/>
        <v>U155_16</v>
      </c>
      <c r="G81">
        <f t="shared" si="6"/>
        <v>6</v>
      </c>
    </row>
    <row r="82" spans="1:7">
      <c r="A82" t="str">
        <f>VLOOKUP(B82, bus!$A$2:$B$25, 2, FALSE)</f>
        <v>A</v>
      </c>
      <c r="B82">
        <v>18</v>
      </c>
      <c r="C82" t="s">
        <v>16</v>
      </c>
      <c r="D82">
        <f t="shared" si="4"/>
        <v>1</v>
      </c>
      <c r="E82" t="str">
        <f t="shared" si="5"/>
        <v>U400_18</v>
      </c>
      <c r="G82">
        <f t="shared" si="6"/>
        <v>9</v>
      </c>
    </row>
    <row r="83" spans="1:7">
      <c r="A83" t="str">
        <f>VLOOKUP(B83, bus!$A$2:$B$25, 2, FALSE)</f>
        <v>A</v>
      </c>
      <c r="B83">
        <v>21</v>
      </c>
      <c r="C83" t="s">
        <v>16</v>
      </c>
      <c r="D83">
        <f t="shared" si="4"/>
        <v>1</v>
      </c>
      <c r="E83" t="str">
        <f t="shared" si="5"/>
        <v>U400_21</v>
      </c>
      <c r="G83">
        <f t="shared" si="6"/>
        <v>9</v>
      </c>
    </row>
    <row r="84" spans="1:7">
      <c r="A84" t="str">
        <f>VLOOKUP(B84, bus!$A$2:$B$25, 2, FALSE)</f>
        <v>A</v>
      </c>
      <c r="B84">
        <v>22</v>
      </c>
      <c r="C84" t="s">
        <v>10</v>
      </c>
      <c r="D84">
        <f t="shared" si="4"/>
        <v>1</v>
      </c>
      <c r="E84" t="str">
        <f t="shared" si="5"/>
        <v>U50_22a</v>
      </c>
      <c r="G84">
        <f t="shared" si="6"/>
        <v>3</v>
      </c>
    </row>
    <row r="85" spans="1:7">
      <c r="A85" t="str">
        <f>VLOOKUP(B85, bus!$A$2:$B$25, 2, FALSE)</f>
        <v>A</v>
      </c>
      <c r="B85">
        <v>22</v>
      </c>
      <c r="C85" t="s">
        <v>10</v>
      </c>
      <c r="D85">
        <f t="shared" si="4"/>
        <v>2</v>
      </c>
      <c r="E85" t="str">
        <f t="shared" si="5"/>
        <v>U50_22b</v>
      </c>
      <c r="G85">
        <f t="shared" si="6"/>
        <v>3</v>
      </c>
    </row>
    <row r="86" spans="1:7">
      <c r="A86" t="str">
        <f>VLOOKUP(B86, bus!$A$2:$B$25, 2, FALSE)</f>
        <v>A</v>
      </c>
      <c r="B86">
        <v>22</v>
      </c>
      <c r="C86" t="s">
        <v>10</v>
      </c>
      <c r="D86">
        <f t="shared" si="4"/>
        <v>3</v>
      </c>
      <c r="E86" t="str">
        <f t="shared" si="5"/>
        <v>U50_22c</v>
      </c>
      <c r="G86">
        <f t="shared" si="6"/>
        <v>3</v>
      </c>
    </row>
    <row r="87" spans="1:7">
      <c r="A87" t="str">
        <f>VLOOKUP(B87, bus!$A$2:$B$25, 2, FALSE)</f>
        <v>A</v>
      </c>
      <c r="B87">
        <v>22</v>
      </c>
      <c r="C87" t="s">
        <v>10</v>
      </c>
      <c r="D87">
        <f t="shared" si="4"/>
        <v>4</v>
      </c>
      <c r="E87" t="str">
        <f t="shared" si="5"/>
        <v>U50_22d</v>
      </c>
      <c r="G87">
        <f t="shared" si="6"/>
        <v>3</v>
      </c>
    </row>
    <row r="88" spans="1:7">
      <c r="A88" t="str">
        <f>VLOOKUP(B88, bus!$A$2:$B$25, 2, FALSE)</f>
        <v>A</v>
      </c>
      <c r="B88">
        <v>22</v>
      </c>
      <c r="C88" t="s">
        <v>10</v>
      </c>
      <c r="D88">
        <f t="shared" si="4"/>
        <v>5</v>
      </c>
      <c r="E88" t="str">
        <f t="shared" si="5"/>
        <v>U50_22e</v>
      </c>
      <c r="G88">
        <f t="shared" si="6"/>
        <v>3</v>
      </c>
    </row>
    <row r="89" spans="1:7">
      <c r="A89" t="str">
        <f>VLOOKUP(B89, bus!$A$2:$B$25, 2, FALSE)</f>
        <v>A</v>
      </c>
      <c r="B89">
        <v>22</v>
      </c>
      <c r="C89" t="s">
        <v>10</v>
      </c>
      <c r="D89">
        <f t="shared" si="4"/>
        <v>6</v>
      </c>
      <c r="E89" t="str">
        <f t="shared" si="5"/>
        <v>U50_22f</v>
      </c>
      <c r="G89">
        <f t="shared" si="6"/>
        <v>3</v>
      </c>
    </row>
    <row r="90" spans="1:7">
      <c r="A90" t="str">
        <f>VLOOKUP(B90, bus!$A$2:$B$25, 2, FALSE)</f>
        <v>A</v>
      </c>
      <c r="B90">
        <v>23</v>
      </c>
      <c r="C90" t="s">
        <v>13</v>
      </c>
      <c r="D90">
        <f t="shared" si="4"/>
        <v>1</v>
      </c>
      <c r="E90" t="str">
        <f t="shared" si="5"/>
        <v>U155_23a</v>
      </c>
      <c r="G90">
        <f t="shared" si="6"/>
        <v>6</v>
      </c>
    </row>
    <row r="91" spans="1:7">
      <c r="A91" t="str">
        <f>VLOOKUP(B91, bus!$A$2:$B$25, 2, FALSE)</f>
        <v>A</v>
      </c>
      <c r="B91">
        <v>23</v>
      </c>
      <c r="C91" t="s">
        <v>13</v>
      </c>
      <c r="D91">
        <f t="shared" si="4"/>
        <v>2</v>
      </c>
      <c r="E91" t="str">
        <f t="shared" si="5"/>
        <v>U155_23b</v>
      </c>
      <c r="G91">
        <f t="shared" si="6"/>
        <v>6</v>
      </c>
    </row>
    <row r="92" spans="1:7">
      <c r="A92" t="str">
        <f>VLOOKUP(B92, bus!$A$2:$B$25, 2, FALSE)</f>
        <v>A</v>
      </c>
      <c r="B92">
        <v>23</v>
      </c>
      <c r="C92" t="s">
        <v>15</v>
      </c>
      <c r="D92">
        <f t="shared" si="4"/>
        <v>3</v>
      </c>
      <c r="E92" t="str">
        <f t="shared" si="5"/>
        <v>U350_23c</v>
      </c>
      <c r="G92">
        <f t="shared" si="6"/>
        <v>8</v>
      </c>
    </row>
    <row r="94" spans="1:7">
      <c r="A94" t="s">
        <v>112</v>
      </c>
    </row>
    <row r="95" spans="1:7">
      <c r="A95" t="s">
        <v>115</v>
      </c>
      <c r="B95" t="s">
        <v>116</v>
      </c>
      <c r="C95" t="s">
        <v>117</v>
      </c>
      <c r="D95" t="s">
        <v>122</v>
      </c>
      <c r="E95" t="s">
        <v>123</v>
      </c>
    </row>
    <row r="96" spans="1:7">
      <c r="A96">
        <v>12</v>
      </c>
      <c r="B96">
        <v>0.9</v>
      </c>
      <c r="C96">
        <v>0.2</v>
      </c>
      <c r="D96">
        <f>B96*50</f>
        <v>45</v>
      </c>
      <c r="E96">
        <f>C96*200000/(365/4)</f>
        <v>438.35616438356163</v>
      </c>
    </row>
    <row r="98" spans="1:4">
      <c r="A98" t="s">
        <v>118</v>
      </c>
    </row>
    <row r="99" spans="1:4">
      <c r="A99" t="s">
        <v>113</v>
      </c>
    </row>
    <row r="100" spans="1:4">
      <c r="A100">
        <v>0</v>
      </c>
      <c r="B100" t="s">
        <v>54</v>
      </c>
    </row>
    <row r="101" spans="1:4">
      <c r="A101">
        <f ca="1">MATCH("U50", OFFSET(C$59, A100+1, 0, ROWS(C$60:C$92)-(A100+1)), 0)+A100</f>
        <v>25</v>
      </c>
      <c r="B101" t="str">
        <f ca="1">INDEX(E$60:E$92, A101)</f>
        <v>U50_22a</v>
      </c>
    </row>
    <row r="102" spans="1:4">
      <c r="A102">
        <f t="shared" ref="A102:A109" ca="1" si="7">MATCH("U50", OFFSET(C$59, A101+1, 0, ROWS(C$60:C$92)-(A101+1)), 0)+A101</f>
        <v>26</v>
      </c>
      <c r="B102" t="str">
        <f t="shared" ref="B102:B109" ca="1" si="8">INDEX(E$60:E$92, A102)</f>
        <v>U50_22b</v>
      </c>
    </row>
    <row r="103" spans="1:4">
      <c r="A103">
        <f t="shared" ca="1" si="7"/>
        <v>27</v>
      </c>
      <c r="B103" t="str">
        <f t="shared" ca="1" si="8"/>
        <v>U50_22c</v>
      </c>
    </row>
    <row r="104" spans="1:4">
      <c r="A104">
        <f t="shared" ca="1" si="7"/>
        <v>28</v>
      </c>
      <c r="B104" t="str">
        <f t="shared" ca="1" si="8"/>
        <v>U50_22d</v>
      </c>
    </row>
    <row r="105" spans="1:4">
      <c r="A105">
        <f t="shared" ca="1" si="7"/>
        <v>29</v>
      </c>
      <c r="B105" t="str">
        <f t="shared" ca="1" si="8"/>
        <v>U50_22e</v>
      </c>
    </row>
    <row r="106" spans="1:4">
      <c r="A106">
        <f t="shared" ca="1" si="7"/>
        <v>30</v>
      </c>
      <c r="B106" t="str">
        <f t="shared" ca="1" si="8"/>
        <v>U50_22f</v>
      </c>
    </row>
    <row r="107" spans="1:4">
      <c r="A107" t="e">
        <f t="shared" ca="1" si="7"/>
        <v>#N/A</v>
      </c>
      <c r="B107" t="e">
        <f t="shared" ca="1" si="8"/>
        <v>#N/A</v>
      </c>
    </row>
    <row r="108" spans="1:4">
      <c r="A108" t="e">
        <f t="shared" ca="1" si="7"/>
        <v>#N/A</v>
      </c>
      <c r="B108" t="e">
        <f t="shared" ca="1" si="8"/>
        <v>#N/A</v>
      </c>
    </row>
    <row r="109" spans="1:4">
      <c r="A109" t="e">
        <f t="shared" ca="1" si="7"/>
        <v>#N/A</v>
      </c>
      <c r="B109" t="e">
        <f t="shared" ca="1" si="8"/>
        <v>#N/A</v>
      </c>
    </row>
    <row r="111" spans="1:4">
      <c r="A111" t="s">
        <v>119</v>
      </c>
    </row>
    <row r="112" spans="1:4">
      <c r="A112" t="s">
        <v>120</v>
      </c>
      <c r="B112" t="s">
        <v>88</v>
      </c>
      <c r="C112" t="s">
        <v>121</v>
      </c>
      <c r="D112" t="s">
        <v>114</v>
      </c>
    </row>
    <row r="113" spans="1:4">
      <c r="A113" t="str">
        <f t="shared" ref="A113:A118" ca="1" si="9">B101</f>
        <v>U50_22a</v>
      </c>
      <c r="B113">
        <v>2015</v>
      </c>
      <c r="C113">
        <f>D$96</f>
        <v>45</v>
      </c>
      <c r="D113">
        <f>E$96</f>
        <v>438.35616438356163</v>
      </c>
    </row>
    <row r="114" spans="1:4">
      <c r="A114" t="str">
        <f t="shared" ca="1" si="9"/>
        <v>U50_22b</v>
      </c>
      <c r="B114">
        <v>2015</v>
      </c>
      <c r="C114">
        <f t="shared" ref="C114:D114" si="10">D$96</f>
        <v>45</v>
      </c>
      <c r="D114">
        <f t="shared" si="10"/>
        <v>438.35616438356163</v>
      </c>
    </row>
    <row r="115" spans="1:4">
      <c r="A115" t="str">
        <f t="shared" ca="1" si="9"/>
        <v>U50_22c</v>
      </c>
      <c r="B115">
        <v>2015</v>
      </c>
      <c r="C115">
        <f t="shared" ref="C115:D115" si="11">D$96</f>
        <v>45</v>
      </c>
      <c r="D115">
        <f t="shared" si="11"/>
        <v>438.35616438356163</v>
      </c>
    </row>
    <row r="116" spans="1:4">
      <c r="A116" t="str">
        <f t="shared" ca="1" si="9"/>
        <v>U50_22d</v>
      </c>
      <c r="B116">
        <v>2015</v>
      </c>
      <c r="C116">
        <f t="shared" ref="C116:D116" si="12">D$96</f>
        <v>45</v>
      </c>
      <c r="D116">
        <f t="shared" si="12"/>
        <v>438.35616438356163</v>
      </c>
    </row>
    <row r="117" spans="1:4">
      <c r="A117" t="str">
        <f t="shared" ca="1" si="9"/>
        <v>U50_22e</v>
      </c>
      <c r="B117">
        <v>2015</v>
      </c>
      <c r="C117">
        <f t="shared" ref="C117:D117" si="13">D$96</f>
        <v>45</v>
      </c>
      <c r="D117">
        <f t="shared" si="13"/>
        <v>438.35616438356163</v>
      </c>
    </row>
    <row r="118" spans="1:4">
      <c r="A118" t="str">
        <f t="shared" ca="1" si="9"/>
        <v>U50_22f</v>
      </c>
      <c r="B118">
        <v>2015</v>
      </c>
      <c r="C118">
        <f t="shared" ref="C118:D118" si="14">D$96</f>
        <v>45</v>
      </c>
      <c r="D118">
        <f t="shared" si="14"/>
        <v>438.35616438356163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57"/>
  <sheetViews>
    <sheetView workbookViewId="0">
      <selection activeCell="C13" sqref="C13"/>
    </sheetView>
  </sheetViews>
  <sheetFormatPr baseColWidth="10" defaultRowHeight="15" x14ac:dyDescent="0"/>
  <sheetData>
    <row r="1" spans="1:4">
      <c r="A1" t="s">
        <v>1</v>
      </c>
    </row>
    <row r="2" spans="1:4">
      <c r="A2" t="s">
        <v>66</v>
      </c>
      <c r="B2" t="s">
        <v>0</v>
      </c>
      <c r="C2" t="s">
        <v>2</v>
      </c>
      <c r="D2" t="s">
        <v>3</v>
      </c>
    </row>
    <row r="3" spans="1:4">
      <c r="A3" t="str">
        <f>VLOOKUP(B3, bus!$A$2:$B$25, 2, FALSE)</f>
        <v>A</v>
      </c>
      <c r="B3">
        <v>1</v>
      </c>
      <c r="C3">
        <v>108</v>
      </c>
      <c r="D3">
        <v>22</v>
      </c>
    </row>
    <row r="4" spans="1:4">
      <c r="A4" t="str">
        <f>VLOOKUP(B4, bus!$A$2:$B$25, 2, FALSE)</f>
        <v>A</v>
      </c>
      <c r="B4">
        <v>2</v>
      </c>
      <c r="C4">
        <v>97</v>
      </c>
      <c r="D4">
        <v>20</v>
      </c>
    </row>
    <row r="5" spans="1:4">
      <c r="A5" t="str">
        <f>VLOOKUP(B5, bus!$A$2:$B$25, 2, FALSE)</f>
        <v>A</v>
      </c>
      <c r="B5">
        <v>3</v>
      </c>
      <c r="C5">
        <v>180</v>
      </c>
      <c r="D5">
        <v>37</v>
      </c>
    </row>
    <row r="6" spans="1:4">
      <c r="A6" t="str">
        <f>VLOOKUP(B6, bus!$A$2:$B$25, 2, FALSE)</f>
        <v>A</v>
      </c>
      <c r="B6">
        <v>4</v>
      </c>
      <c r="C6">
        <v>74</v>
      </c>
      <c r="D6">
        <v>15</v>
      </c>
    </row>
    <row r="7" spans="1:4">
      <c r="A7" t="str">
        <f>VLOOKUP(B7, bus!$A$2:$B$25, 2, FALSE)</f>
        <v>A</v>
      </c>
      <c r="B7">
        <v>5</v>
      </c>
      <c r="C7">
        <v>71</v>
      </c>
      <c r="D7">
        <v>14</v>
      </c>
    </row>
    <row r="8" spans="1:4">
      <c r="A8" t="str">
        <f>VLOOKUP(B8, bus!$A$2:$B$25, 2, FALSE)</f>
        <v>A</v>
      </c>
      <c r="B8">
        <v>6</v>
      </c>
      <c r="C8">
        <v>136</v>
      </c>
      <c r="D8">
        <v>28</v>
      </c>
    </row>
    <row r="9" spans="1:4">
      <c r="A9" t="str">
        <f>VLOOKUP(B9, bus!$A$2:$B$25, 2, FALSE)</f>
        <v>A</v>
      </c>
      <c r="B9">
        <v>7</v>
      </c>
      <c r="C9">
        <v>125</v>
      </c>
      <c r="D9">
        <v>25</v>
      </c>
    </row>
    <row r="10" spans="1:4">
      <c r="A10" t="str">
        <f>VLOOKUP(B10, bus!$A$2:$B$25, 2, FALSE)</f>
        <v>A</v>
      </c>
      <c r="B10">
        <v>8</v>
      </c>
      <c r="C10">
        <v>171</v>
      </c>
      <c r="D10">
        <v>35</v>
      </c>
    </row>
    <row r="11" spans="1:4">
      <c r="A11" t="str">
        <f>VLOOKUP(B11, bus!$A$2:$B$25, 2, FALSE)</f>
        <v>A</v>
      </c>
      <c r="B11">
        <v>9</v>
      </c>
      <c r="C11">
        <v>175</v>
      </c>
      <c r="D11">
        <v>36</v>
      </c>
    </row>
    <row r="12" spans="1:4">
      <c r="A12" t="str">
        <f>VLOOKUP(B12, bus!$A$2:$B$25, 2, FALSE)</f>
        <v>A</v>
      </c>
      <c r="B12">
        <v>10</v>
      </c>
      <c r="C12">
        <v>195</v>
      </c>
      <c r="D12">
        <v>40</v>
      </c>
    </row>
    <row r="13" spans="1:4">
      <c r="A13" t="str">
        <f>VLOOKUP(B13, bus!$A$2:$B$25, 2, FALSE)</f>
        <v>A</v>
      </c>
      <c r="B13">
        <v>13</v>
      </c>
      <c r="C13">
        <v>265</v>
      </c>
      <c r="D13">
        <v>54</v>
      </c>
    </row>
    <row r="14" spans="1:4">
      <c r="A14" t="str">
        <f>VLOOKUP(B14, bus!$A$2:$B$25, 2, FALSE)</f>
        <v>A</v>
      </c>
      <c r="B14">
        <v>14</v>
      </c>
      <c r="C14">
        <v>194</v>
      </c>
      <c r="D14">
        <v>39</v>
      </c>
    </row>
    <row r="15" spans="1:4">
      <c r="A15" t="str">
        <f>VLOOKUP(B15, bus!$A$2:$B$25, 2, FALSE)</f>
        <v>A</v>
      </c>
      <c r="B15">
        <v>15</v>
      </c>
      <c r="C15">
        <v>317</v>
      </c>
      <c r="D15">
        <v>64</v>
      </c>
    </row>
    <row r="16" spans="1:4">
      <c r="A16" t="str">
        <f>VLOOKUP(B16, bus!$A$2:$B$25, 2, FALSE)</f>
        <v>A</v>
      </c>
      <c r="B16">
        <v>16</v>
      </c>
      <c r="C16">
        <v>100</v>
      </c>
      <c r="D16">
        <v>20</v>
      </c>
    </row>
    <row r="17" spans="1:4">
      <c r="A17" t="str">
        <f>VLOOKUP(B17, bus!$A$2:$B$25, 2, FALSE)</f>
        <v>A</v>
      </c>
      <c r="B17">
        <v>18</v>
      </c>
      <c r="C17">
        <v>333</v>
      </c>
      <c r="D17">
        <v>68</v>
      </c>
    </row>
    <row r="18" spans="1:4">
      <c r="A18" t="str">
        <f>VLOOKUP(B18, bus!$A$2:$B$25, 2, FALSE)</f>
        <v>A</v>
      </c>
      <c r="B18">
        <v>19</v>
      </c>
      <c r="C18">
        <v>181</v>
      </c>
      <c r="D18">
        <v>37</v>
      </c>
    </row>
    <row r="19" spans="1:4">
      <c r="A19" t="str">
        <f>VLOOKUP(B19, bus!$A$2:$B$25, 2, FALSE)</f>
        <v>A</v>
      </c>
      <c r="B19">
        <v>20</v>
      </c>
      <c r="C19">
        <v>128</v>
      </c>
      <c r="D19">
        <v>26</v>
      </c>
    </row>
    <row r="21" spans="1:4">
      <c r="A21" t="s">
        <v>4</v>
      </c>
    </row>
    <row r="22" spans="1:4">
      <c r="A22" t="s">
        <v>5</v>
      </c>
      <c r="B22" t="s">
        <v>6</v>
      </c>
    </row>
    <row r="23" spans="1:4">
      <c r="A23">
        <v>0</v>
      </c>
      <c r="B23">
        <v>0.67</v>
      </c>
    </row>
    <row r="24" spans="1:4">
      <c r="A24">
        <v>1</v>
      </c>
      <c r="B24">
        <v>0.63</v>
      </c>
    </row>
    <row r="25" spans="1:4">
      <c r="A25">
        <v>2</v>
      </c>
      <c r="B25">
        <v>0.6</v>
      </c>
    </row>
    <row r="26" spans="1:4">
      <c r="A26">
        <v>3</v>
      </c>
      <c r="B26">
        <v>0.59</v>
      </c>
    </row>
    <row r="27" spans="1:4">
      <c r="A27">
        <v>4</v>
      </c>
      <c r="B27">
        <v>0.59</v>
      </c>
    </row>
    <row r="28" spans="1:4">
      <c r="A28">
        <v>5</v>
      </c>
      <c r="B28">
        <v>0.6</v>
      </c>
    </row>
    <row r="29" spans="1:4">
      <c r="A29">
        <v>6</v>
      </c>
      <c r="B29">
        <v>0.74</v>
      </c>
    </row>
    <row r="30" spans="1:4">
      <c r="A30">
        <v>7</v>
      </c>
      <c r="B30">
        <v>0.86</v>
      </c>
    </row>
    <row r="31" spans="1:4">
      <c r="A31">
        <v>8</v>
      </c>
      <c r="B31">
        <v>0.95</v>
      </c>
    </row>
    <row r="32" spans="1:4">
      <c r="A32">
        <v>9</v>
      </c>
      <c r="B32">
        <v>0.96</v>
      </c>
    </row>
    <row r="33" spans="1:2">
      <c r="A33">
        <v>10</v>
      </c>
      <c r="B33">
        <v>0.96</v>
      </c>
    </row>
    <row r="34" spans="1:2">
      <c r="A34">
        <v>11</v>
      </c>
      <c r="B34">
        <v>0.95</v>
      </c>
    </row>
    <row r="35" spans="1:2">
      <c r="A35">
        <v>12</v>
      </c>
      <c r="B35">
        <v>0.95</v>
      </c>
    </row>
    <row r="36" spans="1:2">
      <c r="A36">
        <v>13</v>
      </c>
      <c r="B36">
        <v>0.95</v>
      </c>
    </row>
    <row r="37" spans="1:2">
      <c r="A37">
        <v>14</v>
      </c>
      <c r="B37">
        <v>0.93</v>
      </c>
    </row>
    <row r="38" spans="1:2">
      <c r="A38">
        <v>15</v>
      </c>
      <c r="B38">
        <v>0.94</v>
      </c>
    </row>
    <row r="39" spans="1:2">
      <c r="A39">
        <v>16</v>
      </c>
      <c r="B39">
        <v>0.99</v>
      </c>
    </row>
    <row r="40" spans="1:2">
      <c r="A40">
        <v>17</v>
      </c>
      <c r="B40">
        <v>1</v>
      </c>
    </row>
    <row r="41" spans="1:2">
      <c r="A41">
        <v>18</v>
      </c>
      <c r="B41">
        <v>1</v>
      </c>
    </row>
    <row r="42" spans="1:2">
      <c r="A42">
        <v>19</v>
      </c>
      <c r="B42">
        <v>0.96</v>
      </c>
    </row>
    <row r="43" spans="1:2">
      <c r="A43">
        <v>20</v>
      </c>
      <c r="B43">
        <v>0.91</v>
      </c>
    </row>
    <row r="44" spans="1:2">
      <c r="A44">
        <v>21</v>
      </c>
      <c r="B44">
        <v>0.83</v>
      </c>
    </row>
    <row r="45" spans="1:2">
      <c r="A45">
        <v>22</v>
      </c>
      <c r="B45">
        <v>0.73</v>
      </c>
    </row>
    <row r="46" spans="1:2">
      <c r="A46">
        <v>23</v>
      </c>
      <c r="B46">
        <v>0.63</v>
      </c>
    </row>
    <row r="48" spans="1:2">
      <c r="A48" t="s">
        <v>73</v>
      </c>
    </row>
    <row r="49" spans="1:7">
      <c r="A49" t="s">
        <v>74</v>
      </c>
      <c r="B49" t="s">
        <v>77</v>
      </c>
      <c r="C49" t="s">
        <v>66</v>
      </c>
      <c r="D49" t="s">
        <v>0</v>
      </c>
      <c r="E49" t="s">
        <v>5</v>
      </c>
      <c r="F49" t="s">
        <v>76</v>
      </c>
      <c r="G49" t="s">
        <v>75</v>
      </c>
    </row>
    <row r="50" spans="1:7">
      <c r="A50">
        <v>1</v>
      </c>
      <c r="B50">
        <v>1</v>
      </c>
      <c r="C50" t="str">
        <f>INDEX(A$3:A$19, $A50)</f>
        <v>A</v>
      </c>
      <c r="D50">
        <f>INDEX(B$3:B$19, $A50)</f>
        <v>1</v>
      </c>
      <c r="E50">
        <f>INDEX($A$23:$A$46, $B50)</f>
        <v>0</v>
      </c>
      <c r="F50">
        <f t="shared" ref="F50:F113" si="0">INDEX(C$3:C$19, $A50) * INDEX($B$23:$B$46, $B50)</f>
        <v>72.36</v>
      </c>
      <c r="G50">
        <f t="shared" ref="G50:G113" si="1">INDEX(D$3:D$19, $A50) * INDEX($B$23:$B$46, $B50)</f>
        <v>14.74</v>
      </c>
    </row>
    <row r="51" spans="1:7">
      <c r="A51">
        <f>IF(B50=24, A50+1, A50)</f>
        <v>1</v>
      </c>
      <c r="B51">
        <f>IF(B50=24, 1, B50+1)</f>
        <v>2</v>
      </c>
      <c r="C51" t="str">
        <f t="shared" ref="C51:C114" si="2">INDEX(A$3:A$19, $A51)</f>
        <v>A</v>
      </c>
      <c r="D51">
        <f t="shared" ref="D51:D114" si="3">INDEX(B$3:B$19, $A51)</f>
        <v>1</v>
      </c>
      <c r="E51">
        <f t="shared" ref="E51:E114" si="4">INDEX($A$23:$A$46, $B51)</f>
        <v>1</v>
      </c>
      <c r="F51">
        <f t="shared" si="0"/>
        <v>68.040000000000006</v>
      </c>
      <c r="G51">
        <f t="shared" si="1"/>
        <v>13.86</v>
      </c>
    </row>
    <row r="52" spans="1:7">
      <c r="A52">
        <f t="shared" ref="A52:A115" si="5">IF(B51=24, A51+1, A51)</f>
        <v>1</v>
      </c>
      <c r="B52">
        <f t="shared" ref="B52:B115" si="6">IF(B51=24, 1, B51+1)</f>
        <v>3</v>
      </c>
      <c r="C52" t="str">
        <f t="shared" si="2"/>
        <v>A</v>
      </c>
      <c r="D52">
        <f t="shared" si="3"/>
        <v>1</v>
      </c>
      <c r="E52">
        <f t="shared" si="4"/>
        <v>2</v>
      </c>
      <c r="F52">
        <f t="shared" si="0"/>
        <v>64.8</v>
      </c>
      <c r="G52">
        <f t="shared" si="1"/>
        <v>13.2</v>
      </c>
    </row>
    <row r="53" spans="1:7">
      <c r="A53">
        <f t="shared" si="5"/>
        <v>1</v>
      </c>
      <c r="B53">
        <f t="shared" si="6"/>
        <v>4</v>
      </c>
      <c r="C53" t="str">
        <f t="shared" si="2"/>
        <v>A</v>
      </c>
      <c r="D53">
        <f t="shared" si="3"/>
        <v>1</v>
      </c>
      <c r="E53">
        <f t="shared" si="4"/>
        <v>3</v>
      </c>
      <c r="F53">
        <f t="shared" si="0"/>
        <v>63.72</v>
      </c>
      <c r="G53">
        <f t="shared" si="1"/>
        <v>12.979999999999999</v>
      </c>
    </row>
    <row r="54" spans="1:7">
      <c r="A54">
        <f t="shared" si="5"/>
        <v>1</v>
      </c>
      <c r="B54">
        <f t="shared" si="6"/>
        <v>5</v>
      </c>
      <c r="C54" t="str">
        <f t="shared" si="2"/>
        <v>A</v>
      </c>
      <c r="D54">
        <f t="shared" si="3"/>
        <v>1</v>
      </c>
      <c r="E54">
        <f t="shared" si="4"/>
        <v>4</v>
      </c>
      <c r="F54">
        <f t="shared" si="0"/>
        <v>63.72</v>
      </c>
      <c r="G54">
        <f t="shared" si="1"/>
        <v>12.979999999999999</v>
      </c>
    </row>
    <row r="55" spans="1:7">
      <c r="A55">
        <f t="shared" si="5"/>
        <v>1</v>
      </c>
      <c r="B55">
        <f t="shared" si="6"/>
        <v>6</v>
      </c>
      <c r="C55" t="str">
        <f t="shared" si="2"/>
        <v>A</v>
      </c>
      <c r="D55">
        <f t="shared" si="3"/>
        <v>1</v>
      </c>
      <c r="E55">
        <f t="shared" si="4"/>
        <v>5</v>
      </c>
      <c r="F55">
        <f t="shared" si="0"/>
        <v>64.8</v>
      </c>
      <c r="G55">
        <f t="shared" si="1"/>
        <v>13.2</v>
      </c>
    </row>
    <row r="56" spans="1:7">
      <c r="A56">
        <f t="shared" si="5"/>
        <v>1</v>
      </c>
      <c r="B56">
        <f t="shared" si="6"/>
        <v>7</v>
      </c>
      <c r="C56" t="str">
        <f t="shared" si="2"/>
        <v>A</v>
      </c>
      <c r="D56">
        <f t="shared" si="3"/>
        <v>1</v>
      </c>
      <c r="E56">
        <f t="shared" si="4"/>
        <v>6</v>
      </c>
      <c r="F56">
        <f t="shared" si="0"/>
        <v>79.92</v>
      </c>
      <c r="G56">
        <f t="shared" si="1"/>
        <v>16.28</v>
      </c>
    </row>
    <row r="57" spans="1:7">
      <c r="A57">
        <f t="shared" si="5"/>
        <v>1</v>
      </c>
      <c r="B57">
        <f t="shared" si="6"/>
        <v>8</v>
      </c>
      <c r="C57" t="str">
        <f t="shared" si="2"/>
        <v>A</v>
      </c>
      <c r="D57">
        <f t="shared" si="3"/>
        <v>1</v>
      </c>
      <c r="E57">
        <f t="shared" si="4"/>
        <v>7</v>
      </c>
      <c r="F57">
        <f t="shared" si="0"/>
        <v>92.88</v>
      </c>
      <c r="G57">
        <f t="shared" si="1"/>
        <v>18.919999999999998</v>
      </c>
    </row>
    <row r="58" spans="1:7">
      <c r="A58">
        <f t="shared" si="5"/>
        <v>1</v>
      </c>
      <c r="B58">
        <f t="shared" si="6"/>
        <v>9</v>
      </c>
      <c r="C58" t="str">
        <f t="shared" si="2"/>
        <v>A</v>
      </c>
      <c r="D58">
        <f t="shared" si="3"/>
        <v>1</v>
      </c>
      <c r="E58">
        <f t="shared" si="4"/>
        <v>8</v>
      </c>
      <c r="F58">
        <f t="shared" si="0"/>
        <v>102.6</v>
      </c>
      <c r="G58">
        <f t="shared" si="1"/>
        <v>20.9</v>
      </c>
    </row>
    <row r="59" spans="1:7">
      <c r="A59">
        <f t="shared" si="5"/>
        <v>1</v>
      </c>
      <c r="B59">
        <f t="shared" si="6"/>
        <v>10</v>
      </c>
      <c r="C59" t="str">
        <f t="shared" si="2"/>
        <v>A</v>
      </c>
      <c r="D59">
        <f t="shared" si="3"/>
        <v>1</v>
      </c>
      <c r="E59">
        <f t="shared" si="4"/>
        <v>9</v>
      </c>
      <c r="F59">
        <f t="shared" si="0"/>
        <v>103.67999999999999</v>
      </c>
      <c r="G59">
        <f t="shared" si="1"/>
        <v>21.119999999999997</v>
      </c>
    </row>
    <row r="60" spans="1:7">
      <c r="A60">
        <f t="shared" si="5"/>
        <v>1</v>
      </c>
      <c r="B60">
        <f t="shared" si="6"/>
        <v>11</v>
      </c>
      <c r="C60" t="str">
        <f t="shared" si="2"/>
        <v>A</v>
      </c>
      <c r="D60">
        <f t="shared" si="3"/>
        <v>1</v>
      </c>
      <c r="E60">
        <f t="shared" si="4"/>
        <v>10</v>
      </c>
      <c r="F60">
        <f t="shared" si="0"/>
        <v>103.67999999999999</v>
      </c>
      <c r="G60">
        <f t="shared" si="1"/>
        <v>21.119999999999997</v>
      </c>
    </row>
    <row r="61" spans="1:7">
      <c r="A61">
        <f t="shared" si="5"/>
        <v>1</v>
      </c>
      <c r="B61">
        <f t="shared" si="6"/>
        <v>12</v>
      </c>
      <c r="C61" t="str">
        <f t="shared" si="2"/>
        <v>A</v>
      </c>
      <c r="D61">
        <f t="shared" si="3"/>
        <v>1</v>
      </c>
      <c r="E61">
        <f t="shared" si="4"/>
        <v>11</v>
      </c>
      <c r="F61">
        <f t="shared" si="0"/>
        <v>102.6</v>
      </c>
      <c r="G61">
        <f t="shared" si="1"/>
        <v>20.9</v>
      </c>
    </row>
    <row r="62" spans="1:7">
      <c r="A62">
        <f t="shared" si="5"/>
        <v>1</v>
      </c>
      <c r="B62">
        <f t="shared" si="6"/>
        <v>13</v>
      </c>
      <c r="C62" t="str">
        <f t="shared" si="2"/>
        <v>A</v>
      </c>
      <c r="D62">
        <f t="shared" si="3"/>
        <v>1</v>
      </c>
      <c r="E62">
        <f t="shared" si="4"/>
        <v>12</v>
      </c>
      <c r="F62">
        <f t="shared" si="0"/>
        <v>102.6</v>
      </c>
      <c r="G62">
        <f t="shared" si="1"/>
        <v>20.9</v>
      </c>
    </row>
    <row r="63" spans="1:7">
      <c r="A63">
        <f t="shared" si="5"/>
        <v>1</v>
      </c>
      <c r="B63">
        <f t="shared" si="6"/>
        <v>14</v>
      </c>
      <c r="C63" t="str">
        <f t="shared" si="2"/>
        <v>A</v>
      </c>
      <c r="D63">
        <f t="shared" si="3"/>
        <v>1</v>
      </c>
      <c r="E63">
        <f t="shared" si="4"/>
        <v>13</v>
      </c>
      <c r="F63">
        <f t="shared" si="0"/>
        <v>102.6</v>
      </c>
      <c r="G63">
        <f t="shared" si="1"/>
        <v>20.9</v>
      </c>
    </row>
    <row r="64" spans="1:7">
      <c r="A64">
        <f t="shared" si="5"/>
        <v>1</v>
      </c>
      <c r="B64">
        <f t="shared" si="6"/>
        <v>15</v>
      </c>
      <c r="C64" t="str">
        <f t="shared" si="2"/>
        <v>A</v>
      </c>
      <c r="D64">
        <f t="shared" si="3"/>
        <v>1</v>
      </c>
      <c r="E64">
        <f t="shared" si="4"/>
        <v>14</v>
      </c>
      <c r="F64">
        <f t="shared" si="0"/>
        <v>100.44000000000001</v>
      </c>
      <c r="G64">
        <f t="shared" si="1"/>
        <v>20.46</v>
      </c>
    </row>
    <row r="65" spans="1:7">
      <c r="A65">
        <f t="shared" si="5"/>
        <v>1</v>
      </c>
      <c r="B65">
        <f t="shared" si="6"/>
        <v>16</v>
      </c>
      <c r="C65" t="str">
        <f t="shared" si="2"/>
        <v>A</v>
      </c>
      <c r="D65">
        <f t="shared" si="3"/>
        <v>1</v>
      </c>
      <c r="E65">
        <f t="shared" si="4"/>
        <v>15</v>
      </c>
      <c r="F65">
        <f t="shared" si="0"/>
        <v>101.52</v>
      </c>
      <c r="G65">
        <f t="shared" si="1"/>
        <v>20.68</v>
      </c>
    </row>
    <row r="66" spans="1:7">
      <c r="A66">
        <f t="shared" si="5"/>
        <v>1</v>
      </c>
      <c r="B66">
        <f t="shared" si="6"/>
        <v>17</v>
      </c>
      <c r="C66" t="str">
        <f t="shared" si="2"/>
        <v>A</v>
      </c>
      <c r="D66">
        <f t="shared" si="3"/>
        <v>1</v>
      </c>
      <c r="E66">
        <f t="shared" si="4"/>
        <v>16</v>
      </c>
      <c r="F66">
        <f t="shared" si="0"/>
        <v>106.92</v>
      </c>
      <c r="G66">
        <f t="shared" si="1"/>
        <v>21.78</v>
      </c>
    </row>
    <row r="67" spans="1:7">
      <c r="A67">
        <f t="shared" si="5"/>
        <v>1</v>
      </c>
      <c r="B67">
        <f t="shared" si="6"/>
        <v>18</v>
      </c>
      <c r="C67" t="str">
        <f t="shared" si="2"/>
        <v>A</v>
      </c>
      <c r="D67">
        <f t="shared" si="3"/>
        <v>1</v>
      </c>
      <c r="E67">
        <f t="shared" si="4"/>
        <v>17</v>
      </c>
      <c r="F67">
        <f t="shared" si="0"/>
        <v>108</v>
      </c>
      <c r="G67">
        <f t="shared" si="1"/>
        <v>22</v>
      </c>
    </row>
    <row r="68" spans="1:7">
      <c r="A68">
        <f t="shared" si="5"/>
        <v>1</v>
      </c>
      <c r="B68">
        <f t="shared" si="6"/>
        <v>19</v>
      </c>
      <c r="C68" t="str">
        <f t="shared" si="2"/>
        <v>A</v>
      </c>
      <c r="D68">
        <f t="shared" si="3"/>
        <v>1</v>
      </c>
      <c r="E68">
        <f t="shared" si="4"/>
        <v>18</v>
      </c>
      <c r="F68">
        <f t="shared" si="0"/>
        <v>108</v>
      </c>
      <c r="G68">
        <f t="shared" si="1"/>
        <v>22</v>
      </c>
    </row>
    <row r="69" spans="1:7">
      <c r="A69">
        <f t="shared" si="5"/>
        <v>1</v>
      </c>
      <c r="B69">
        <f t="shared" si="6"/>
        <v>20</v>
      </c>
      <c r="C69" t="str">
        <f t="shared" si="2"/>
        <v>A</v>
      </c>
      <c r="D69">
        <f t="shared" si="3"/>
        <v>1</v>
      </c>
      <c r="E69">
        <f t="shared" si="4"/>
        <v>19</v>
      </c>
      <c r="F69">
        <f t="shared" si="0"/>
        <v>103.67999999999999</v>
      </c>
      <c r="G69">
        <f t="shared" si="1"/>
        <v>21.119999999999997</v>
      </c>
    </row>
    <row r="70" spans="1:7">
      <c r="A70">
        <f t="shared" si="5"/>
        <v>1</v>
      </c>
      <c r="B70">
        <f t="shared" si="6"/>
        <v>21</v>
      </c>
      <c r="C70" t="str">
        <f t="shared" si="2"/>
        <v>A</v>
      </c>
      <c r="D70">
        <f t="shared" si="3"/>
        <v>1</v>
      </c>
      <c r="E70">
        <f t="shared" si="4"/>
        <v>20</v>
      </c>
      <c r="F70">
        <f t="shared" si="0"/>
        <v>98.28</v>
      </c>
      <c r="G70">
        <f t="shared" si="1"/>
        <v>20.02</v>
      </c>
    </row>
    <row r="71" spans="1:7">
      <c r="A71">
        <f t="shared" si="5"/>
        <v>1</v>
      </c>
      <c r="B71">
        <f t="shared" si="6"/>
        <v>22</v>
      </c>
      <c r="C71" t="str">
        <f t="shared" si="2"/>
        <v>A</v>
      </c>
      <c r="D71">
        <f t="shared" si="3"/>
        <v>1</v>
      </c>
      <c r="E71">
        <f t="shared" si="4"/>
        <v>21</v>
      </c>
      <c r="F71">
        <f t="shared" si="0"/>
        <v>89.64</v>
      </c>
      <c r="G71">
        <f t="shared" si="1"/>
        <v>18.259999999999998</v>
      </c>
    </row>
    <row r="72" spans="1:7">
      <c r="A72">
        <f t="shared" si="5"/>
        <v>1</v>
      </c>
      <c r="B72">
        <f t="shared" si="6"/>
        <v>23</v>
      </c>
      <c r="C72" t="str">
        <f t="shared" si="2"/>
        <v>A</v>
      </c>
      <c r="D72">
        <f t="shared" si="3"/>
        <v>1</v>
      </c>
      <c r="E72">
        <f t="shared" si="4"/>
        <v>22</v>
      </c>
      <c r="F72">
        <f t="shared" si="0"/>
        <v>78.84</v>
      </c>
      <c r="G72">
        <f t="shared" si="1"/>
        <v>16.059999999999999</v>
      </c>
    </row>
    <row r="73" spans="1:7">
      <c r="A73">
        <f t="shared" si="5"/>
        <v>1</v>
      </c>
      <c r="B73">
        <f t="shared" si="6"/>
        <v>24</v>
      </c>
      <c r="C73" t="str">
        <f t="shared" si="2"/>
        <v>A</v>
      </c>
      <c r="D73">
        <f t="shared" si="3"/>
        <v>1</v>
      </c>
      <c r="E73">
        <f t="shared" si="4"/>
        <v>23</v>
      </c>
      <c r="F73">
        <f t="shared" si="0"/>
        <v>68.040000000000006</v>
      </c>
      <c r="G73">
        <f t="shared" si="1"/>
        <v>13.86</v>
      </c>
    </row>
    <row r="74" spans="1:7">
      <c r="A74">
        <f t="shared" si="5"/>
        <v>2</v>
      </c>
      <c r="B74">
        <f t="shared" si="6"/>
        <v>1</v>
      </c>
      <c r="C74" t="str">
        <f t="shared" si="2"/>
        <v>A</v>
      </c>
      <c r="D74">
        <f t="shared" si="3"/>
        <v>2</v>
      </c>
      <c r="E74">
        <f t="shared" si="4"/>
        <v>0</v>
      </c>
      <c r="F74">
        <f t="shared" si="0"/>
        <v>64.990000000000009</v>
      </c>
      <c r="G74">
        <f t="shared" si="1"/>
        <v>13.4</v>
      </c>
    </row>
    <row r="75" spans="1:7">
      <c r="A75">
        <f t="shared" si="5"/>
        <v>2</v>
      </c>
      <c r="B75">
        <f t="shared" si="6"/>
        <v>2</v>
      </c>
      <c r="C75" t="str">
        <f t="shared" si="2"/>
        <v>A</v>
      </c>
      <c r="D75">
        <f t="shared" si="3"/>
        <v>2</v>
      </c>
      <c r="E75">
        <f t="shared" si="4"/>
        <v>1</v>
      </c>
      <c r="F75">
        <f t="shared" si="0"/>
        <v>61.11</v>
      </c>
      <c r="G75">
        <f t="shared" si="1"/>
        <v>12.6</v>
      </c>
    </row>
    <row r="76" spans="1:7">
      <c r="A76">
        <f t="shared" si="5"/>
        <v>2</v>
      </c>
      <c r="B76">
        <f t="shared" si="6"/>
        <v>3</v>
      </c>
      <c r="C76" t="str">
        <f t="shared" si="2"/>
        <v>A</v>
      </c>
      <c r="D76">
        <f t="shared" si="3"/>
        <v>2</v>
      </c>
      <c r="E76">
        <f t="shared" si="4"/>
        <v>2</v>
      </c>
      <c r="F76">
        <f t="shared" si="0"/>
        <v>58.199999999999996</v>
      </c>
      <c r="G76">
        <f t="shared" si="1"/>
        <v>12</v>
      </c>
    </row>
    <row r="77" spans="1:7">
      <c r="A77">
        <f t="shared" si="5"/>
        <v>2</v>
      </c>
      <c r="B77">
        <f t="shared" si="6"/>
        <v>4</v>
      </c>
      <c r="C77" t="str">
        <f t="shared" si="2"/>
        <v>A</v>
      </c>
      <c r="D77">
        <f t="shared" si="3"/>
        <v>2</v>
      </c>
      <c r="E77">
        <f t="shared" si="4"/>
        <v>3</v>
      </c>
      <c r="F77">
        <f t="shared" si="0"/>
        <v>57.23</v>
      </c>
      <c r="G77">
        <f t="shared" si="1"/>
        <v>11.799999999999999</v>
      </c>
    </row>
    <row r="78" spans="1:7">
      <c r="A78">
        <f t="shared" si="5"/>
        <v>2</v>
      </c>
      <c r="B78">
        <f t="shared" si="6"/>
        <v>5</v>
      </c>
      <c r="C78" t="str">
        <f t="shared" si="2"/>
        <v>A</v>
      </c>
      <c r="D78">
        <f t="shared" si="3"/>
        <v>2</v>
      </c>
      <c r="E78">
        <f t="shared" si="4"/>
        <v>4</v>
      </c>
      <c r="F78">
        <f t="shared" si="0"/>
        <v>57.23</v>
      </c>
      <c r="G78">
        <f t="shared" si="1"/>
        <v>11.799999999999999</v>
      </c>
    </row>
    <row r="79" spans="1:7">
      <c r="A79">
        <f t="shared" si="5"/>
        <v>2</v>
      </c>
      <c r="B79">
        <f t="shared" si="6"/>
        <v>6</v>
      </c>
      <c r="C79" t="str">
        <f t="shared" si="2"/>
        <v>A</v>
      </c>
      <c r="D79">
        <f t="shared" si="3"/>
        <v>2</v>
      </c>
      <c r="E79">
        <f t="shared" si="4"/>
        <v>5</v>
      </c>
      <c r="F79">
        <f t="shared" si="0"/>
        <v>58.199999999999996</v>
      </c>
      <c r="G79">
        <f t="shared" si="1"/>
        <v>12</v>
      </c>
    </row>
    <row r="80" spans="1:7">
      <c r="A80">
        <f t="shared" si="5"/>
        <v>2</v>
      </c>
      <c r="B80">
        <f t="shared" si="6"/>
        <v>7</v>
      </c>
      <c r="C80" t="str">
        <f t="shared" si="2"/>
        <v>A</v>
      </c>
      <c r="D80">
        <f t="shared" si="3"/>
        <v>2</v>
      </c>
      <c r="E80">
        <f t="shared" si="4"/>
        <v>6</v>
      </c>
      <c r="F80">
        <f t="shared" si="0"/>
        <v>71.78</v>
      </c>
      <c r="G80">
        <f t="shared" si="1"/>
        <v>14.8</v>
      </c>
    </row>
    <row r="81" spans="1:7">
      <c r="A81">
        <f t="shared" si="5"/>
        <v>2</v>
      </c>
      <c r="B81">
        <f t="shared" si="6"/>
        <v>8</v>
      </c>
      <c r="C81" t="str">
        <f t="shared" si="2"/>
        <v>A</v>
      </c>
      <c r="D81">
        <f t="shared" si="3"/>
        <v>2</v>
      </c>
      <c r="E81">
        <f t="shared" si="4"/>
        <v>7</v>
      </c>
      <c r="F81">
        <f t="shared" si="0"/>
        <v>83.42</v>
      </c>
      <c r="G81">
        <f t="shared" si="1"/>
        <v>17.2</v>
      </c>
    </row>
    <row r="82" spans="1:7">
      <c r="A82">
        <f t="shared" si="5"/>
        <v>2</v>
      </c>
      <c r="B82">
        <f t="shared" si="6"/>
        <v>9</v>
      </c>
      <c r="C82" t="str">
        <f t="shared" si="2"/>
        <v>A</v>
      </c>
      <c r="D82">
        <f t="shared" si="3"/>
        <v>2</v>
      </c>
      <c r="E82">
        <f t="shared" si="4"/>
        <v>8</v>
      </c>
      <c r="F82">
        <f t="shared" si="0"/>
        <v>92.149999999999991</v>
      </c>
      <c r="G82">
        <f t="shared" si="1"/>
        <v>19</v>
      </c>
    </row>
    <row r="83" spans="1:7">
      <c r="A83">
        <f t="shared" si="5"/>
        <v>2</v>
      </c>
      <c r="B83">
        <f t="shared" si="6"/>
        <v>10</v>
      </c>
      <c r="C83" t="str">
        <f t="shared" si="2"/>
        <v>A</v>
      </c>
      <c r="D83">
        <f t="shared" si="3"/>
        <v>2</v>
      </c>
      <c r="E83">
        <f t="shared" si="4"/>
        <v>9</v>
      </c>
      <c r="F83">
        <f t="shared" si="0"/>
        <v>93.11999999999999</v>
      </c>
      <c r="G83">
        <f t="shared" si="1"/>
        <v>19.2</v>
      </c>
    </row>
    <row r="84" spans="1:7">
      <c r="A84">
        <f t="shared" si="5"/>
        <v>2</v>
      </c>
      <c r="B84">
        <f t="shared" si="6"/>
        <v>11</v>
      </c>
      <c r="C84" t="str">
        <f t="shared" si="2"/>
        <v>A</v>
      </c>
      <c r="D84">
        <f t="shared" si="3"/>
        <v>2</v>
      </c>
      <c r="E84">
        <f t="shared" si="4"/>
        <v>10</v>
      </c>
      <c r="F84">
        <f t="shared" si="0"/>
        <v>93.11999999999999</v>
      </c>
      <c r="G84">
        <f t="shared" si="1"/>
        <v>19.2</v>
      </c>
    </row>
    <row r="85" spans="1:7">
      <c r="A85">
        <f t="shared" si="5"/>
        <v>2</v>
      </c>
      <c r="B85">
        <f t="shared" si="6"/>
        <v>12</v>
      </c>
      <c r="C85" t="str">
        <f t="shared" si="2"/>
        <v>A</v>
      </c>
      <c r="D85">
        <f t="shared" si="3"/>
        <v>2</v>
      </c>
      <c r="E85">
        <f t="shared" si="4"/>
        <v>11</v>
      </c>
      <c r="F85">
        <f t="shared" si="0"/>
        <v>92.149999999999991</v>
      </c>
      <c r="G85">
        <f t="shared" si="1"/>
        <v>19</v>
      </c>
    </row>
    <row r="86" spans="1:7">
      <c r="A86">
        <f t="shared" si="5"/>
        <v>2</v>
      </c>
      <c r="B86">
        <f t="shared" si="6"/>
        <v>13</v>
      </c>
      <c r="C86" t="str">
        <f t="shared" si="2"/>
        <v>A</v>
      </c>
      <c r="D86">
        <f t="shared" si="3"/>
        <v>2</v>
      </c>
      <c r="E86">
        <f t="shared" si="4"/>
        <v>12</v>
      </c>
      <c r="F86">
        <f t="shared" si="0"/>
        <v>92.149999999999991</v>
      </c>
      <c r="G86">
        <f t="shared" si="1"/>
        <v>19</v>
      </c>
    </row>
    <row r="87" spans="1:7">
      <c r="A87">
        <f t="shared" si="5"/>
        <v>2</v>
      </c>
      <c r="B87">
        <f t="shared" si="6"/>
        <v>14</v>
      </c>
      <c r="C87" t="str">
        <f t="shared" si="2"/>
        <v>A</v>
      </c>
      <c r="D87">
        <f t="shared" si="3"/>
        <v>2</v>
      </c>
      <c r="E87">
        <f t="shared" si="4"/>
        <v>13</v>
      </c>
      <c r="F87">
        <f t="shared" si="0"/>
        <v>92.149999999999991</v>
      </c>
      <c r="G87">
        <f t="shared" si="1"/>
        <v>19</v>
      </c>
    </row>
    <row r="88" spans="1:7">
      <c r="A88">
        <f t="shared" si="5"/>
        <v>2</v>
      </c>
      <c r="B88">
        <f t="shared" si="6"/>
        <v>15</v>
      </c>
      <c r="C88" t="str">
        <f t="shared" si="2"/>
        <v>A</v>
      </c>
      <c r="D88">
        <f t="shared" si="3"/>
        <v>2</v>
      </c>
      <c r="E88">
        <f t="shared" si="4"/>
        <v>14</v>
      </c>
      <c r="F88">
        <f t="shared" si="0"/>
        <v>90.210000000000008</v>
      </c>
      <c r="G88">
        <f t="shared" si="1"/>
        <v>18.600000000000001</v>
      </c>
    </row>
    <row r="89" spans="1:7">
      <c r="A89">
        <f t="shared" si="5"/>
        <v>2</v>
      </c>
      <c r="B89">
        <f t="shared" si="6"/>
        <v>16</v>
      </c>
      <c r="C89" t="str">
        <f t="shared" si="2"/>
        <v>A</v>
      </c>
      <c r="D89">
        <f t="shared" si="3"/>
        <v>2</v>
      </c>
      <c r="E89">
        <f t="shared" si="4"/>
        <v>15</v>
      </c>
      <c r="F89">
        <f t="shared" si="0"/>
        <v>91.179999999999993</v>
      </c>
      <c r="G89">
        <f t="shared" si="1"/>
        <v>18.799999999999997</v>
      </c>
    </row>
    <row r="90" spans="1:7">
      <c r="A90">
        <f t="shared" si="5"/>
        <v>2</v>
      </c>
      <c r="B90">
        <f t="shared" si="6"/>
        <v>17</v>
      </c>
      <c r="C90" t="str">
        <f t="shared" si="2"/>
        <v>A</v>
      </c>
      <c r="D90">
        <f t="shared" si="3"/>
        <v>2</v>
      </c>
      <c r="E90">
        <f t="shared" si="4"/>
        <v>16</v>
      </c>
      <c r="F90">
        <f t="shared" si="0"/>
        <v>96.03</v>
      </c>
      <c r="G90">
        <f t="shared" si="1"/>
        <v>19.8</v>
      </c>
    </row>
    <row r="91" spans="1:7">
      <c r="A91">
        <f t="shared" si="5"/>
        <v>2</v>
      </c>
      <c r="B91">
        <f t="shared" si="6"/>
        <v>18</v>
      </c>
      <c r="C91" t="str">
        <f t="shared" si="2"/>
        <v>A</v>
      </c>
      <c r="D91">
        <f t="shared" si="3"/>
        <v>2</v>
      </c>
      <c r="E91">
        <f t="shared" si="4"/>
        <v>17</v>
      </c>
      <c r="F91">
        <f t="shared" si="0"/>
        <v>97</v>
      </c>
      <c r="G91">
        <f t="shared" si="1"/>
        <v>20</v>
      </c>
    </row>
    <row r="92" spans="1:7">
      <c r="A92">
        <f t="shared" si="5"/>
        <v>2</v>
      </c>
      <c r="B92">
        <f t="shared" si="6"/>
        <v>19</v>
      </c>
      <c r="C92" t="str">
        <f t="shared" si="2"/>
        <v>A</v>
      </c>
      <c r="D92">
        <f t="shared" si="3"/>
        <v>2</v>
      </c>
      <c r="E92">
        <f t="shared" si="4"/>
        <v>18</v>
      </c>
      <c r="F92">
        <f t="shared" si="0"/>
        <v>97</v>
      </c>
      <c r="G92">
        <f t="shared" si="1"/>
        <v>20</v>
      </c>
    </row>
    <row r="93" spans="1:7">
      <c r="A93">
        <f t="shared" si="5"/>
        <v>2</v>
      </c>
      <c r="B93">
        <f t="shared" si="6"/>
        <v>20</v>
      </c>
      <c r="C93" t="str">
        <f t="shared" si="2"/>
        <v>A</v>
      </c>
      <c r="D93">
        <f t="shared" si="3"/>
        <v>2</v>
      </c>
      <c r="E93">
        <f t="shared" si="4"/>
        <v>19</v>
      </c>
      <c r="F93">
        <f t="shared" si="0"/>
        <v>93.11999999999999</v>
      </c>
      <c r="G93">
        <f t="shared" si="1"/>
        <v>19.2</v>
      </c>
    </row>
    <row r="94" spans="1:7">
      <c r="A94">
        <f t="shared" si="5"/>
        <v>2</v>
      </c>
      <c r="B94">
        <f t="shared" si="6"/>
        <v>21</v>
      </c>
      <c r="C94" t="str">
        <f t="shared" si="2"/>
        <v>A</v>
      </c>
      <c r="D94">
        <f t="shared" si="3"/>
        <v>2</v>
      </c>
      <c r="E94">
        <f t="shared" si="4"/>
        <v>20</v>
      </c>
      <c r="F94">
        <f t="shared" si="0"/>
        <v>88.27</v>
      </c>
      <c r="G94">
        <f t="shared" si="1"/>
        <v>18.2</v>
      </c>
    </row>
    <row r="95" spans="1:7">
      <c r="A95">
        <f t="shared" si="5"/>
        <v>2</v>
      </c>
      <c r="B95">
        <f t="shared" si="6"/>
        <v>22</v>
      </c>
      <c r="C95" t="str">
        <f t="shared" si="2"/>
        <v>A</v>
      </c>
      <c r="D95">
        <f t="shared" si="3"/>
        <v>2</v>
      </c>
      <c r="E95">
        <f t="shared" si="4"/>
        <v>21</v>
      </c>
      <c r="F95">
        <f t="shared" si="0"/>
        <v>80.509999999999991</v>
      </c>
      <c r="G95">
        <f t="shared" si="1"/>
        <v>16.599999999999998</v>
      </c>
    </row>
    <row r="96" spans="1:7">
      <c r="A96">
        <f t="shared" si="5"/>
        <v>2</v>
      </c>
      <c r="B96">
        <f t="shared" si="6"/>
        <v>23</v>
      </c>
      <c r="C96" t="str">
        <f t="shared" si="2"/>
        <v>A</v>
      </c>
      <c r="D96">
        <f t="shared" si="3"/>
        <v>2</v>
      </c>
      <c r="E96">
        <f t="shared" si="4"/>
        <v>22</v>
      </c>
      <c r="F96">
        <f t="shared" si="0"/>
        <v>70.81</v>
      </c>
      <c r="G96">
        <f t="shared" si="1"/>
        <v>14.6</v>
      </c>
    </row>
    <row r="97" spans="1:7">
      <c r="A97">
        <f t="shared" si="5"/>
        <v>2</v>
      </c>
      <c r="B97">
        <f t="shared" si="6"/>
        <v>24</v>
      </c>
      <c r="C97" t="str">
        <f t="shared" si="2"/>
        <v>A</v>
      </c>
      <c r="D97">
        <f t="shared" si="3"/>
        <v>2</v>
      </c>
      <c r="E97">
        <f t="shared" si="4"/>
        <v>23</v>
      </c>
      <c r="F97">
        <f t="shared" si="0"/>
        <v>61.11</v>
      </c>
      <c r="G97">
        <f t="shared" si="1"/>
        <v>12.6</v>
      </c>
    </row>
    <row r="98" spans="1:7">
      <c r="A98">
        <f t="shared" si="5"/>
        <v>3</v>
      </c>
      <c r="B98">
        <f t="shared" si="6"/>
        <v>1</v>
      </c>
      <c r="C98" t="str">
        <f t="shared" si="2"/>
        <v>A</v>
      </c>
      <c r="D98">
        <f t="shared" si="3"/>
        <v>3</v>
      </c>
      <c r="E98">
        <f t="shared" si="4"/>
        <v>0</v>
      </c>
      <c r="F98">
        <f t="shared" si="0"/>
        <v>120.60000000000001</v>
      </c>
      <c r="G98">
        <f t="shared" si="1"/>
        <v>24.790000000000003</v>
      </c>
    </row>
    <row r="99" spans="1:7">
      <c r="A99">
        <f t="shared" si="5"/>
        <v>3</v>
      </c>
      <c r="B99">
        <f t="shared" si="6"/>
        <v>2</v>
      </c>
      <c r="C99" t="str">
        <f t="shared" si="2"/>
        <v>A</v>
      </c>
      <c r="D99">
        <f t="shared" si="3"/>
        <v>3</v>
      </c>
      <c r="E99">
        <f t="shared" si="4"/>
        <v>1</v>
      </c>
      <c r="F99">
        <f t="shared" si="0"/>
        <v>113.4</v>
      </c>
      <c r="G99">
        <f t="shared" si="1"/>
        <v>23.31</v>
      </c>
    </row>
    <row r="100" spans="1:7">
      <c r="A100">
        <f t="shared" si="5"/>
        <v>3</v>
      </c>
      <c r="B100">
        <f t="shared" si="6"/>
        <v>3</v>
      </c>
      <c r="C100" t="str">
        <f t="shared" si="2"/>
        <v>A</v>
      </c>
      <c r="D100">
        <f t="shared" si="3"/>
        <v>3</v>
      </c>
      <c r="E100">
        <f t="shared" si="4"/>
        <v>2</v>
      </c>
      <c r="F100">
        <f t="shared" si="0"/>
        <v>108</v>
      </c>
      <c r="G100">
        <f t="shared" si="1"/>
        <v>22.2</v>
      </c>
    </row>
    <row r="101" spans="1:7">
      <c r="A101">
        <f t="shared" si="5"/>
        <v>3</v>
      </c>
      <c r="B101">
        <f t="shared" si="6"/>
        <v>4</v>
      </c>
      <c r="C101" t="str">
        <f t="shared" si="2"/>
        <v>A</v>
      </c>
      <c r="D101">
        <f t="shared" si="3"/>
        <v>3</v>
      </c>
      <c r="E101">
        <f t="shared" si="4"/>
        <v>3</v>
      </c>
      <c r="F101">
        <f t="shared" si="0"/>
        <v>106.19999999999999</v>
      </c>
      <c r="G101">
        <f t="shared" si="1"/>
        <v>21.83</v>
      </c>
    </row>
    <row r="102" spans="1:7">
      <c r="A102">
        <f t="shared" si="5"/>
        <v>3</v>
      </c>
      <c r="B102">
        <f t="shared" si="6"/>
        <v>5</v>
      </c>
      <c r="C102" t="str">
        <f t="shared" si="2"/>
        <v>A</v>
      </c>
      <c r="D102">
        <f t="shared" si="3"/>
        <v>3</v>
      </c>
      <c r="E102">
        <f t="shared" si="4"/>
        <v>4</v>
      </c>
      <c r="F102">
        <f t="shared" si="0"/>
        <v>106.19999999999999</v>
      </c>
      <c r="G102">
        <f t="shared" si="1"/>
        <v>21.83</v>
      </c>
    </row>
    <row r="103" spans="1:7">
      <c r="A103">
        <f t="shared" si="5"/>
        <v>3</v>
      </c>
      <c r="B103">
        <f t="shared" si="6"/>
        <v>6</v>
      </c>
      <c r="C103" t="str">
        <f t="shared" si="2"/>
        <v>A</v>
      </c>
      <c r="D103">
        <f t="shared" si="3"/>
        <v>3</v>
      </c>
      <c r="E103">
        <f t="shared" si="4"/>
        <v>5</v>
      </c>
      <c r="F103">
        <f t="shared" si="0"/>
        <v>108</v>
      </c>
      <c r="G103">
        <f t="shared" si="1"/>
        <v>22.2</v>
      </c>
    </row>
    <row r="104" spans="1:7">
      <c r="A104">
        <f t="shared" si="5"/>
        <v>3</v>
      </c>
      <c r="B104">
        <f t="shared" si="6"/>
        <v>7</v>
      </c>
      <c r="C104" t="str">
        <f t="shared" si="2"/>
        <v>A</v>
      </c>
      <c r="D104">
        <f t="shared" si="3"/>
        <v>3</v>
      </c>
      <c r="E104">
        <f t="shared" si="4"/>
        <v>6</v>
      </c>
      <c r="F104">
        <f t="shared" si="0"/>
        <v>133.19999999999999</v>
      </c>
      <c r="G104">
        <f t="shared" si="1"/>
        <v>27.38</v>
      </c>
    </row>
    <row r="105" spans="1:7">
      <c r="A105">
        <f t="shared" si="5"/>
        <v>3</v>
      </c>
      <c r="B105">
        <f t="shared" si="6"/>
        <v>8</v>
      </c>
      <c r="C105" t="str">
        <f t="shared" si="2"/>
        <v>A</v>
      </c>
      <c r="D105">
        <f t="shared" si="3"/>
        <v>3</v>
      </c>
      <c r="E105">
        <f t="shared" si="4"/>
        <v>7</v>
      </c>
      <c r="F105">
        <f t="shared" si="0"/>
        <v>154.80000000000001</v>
      </c>
      <c r="G105">
        <f t="shared" si="1"/>
        <v>31.82</v>
      </c>
    </row>
    <row r="106" spans="1:7">
      <c r="A106">
        <f t="shared" si="5"/>
        <v>3</v>
      </c>
      <c r="B106">
        <f t="shared" si="6"/>
        <v>9</v>
      </c>
      <c r="C106" t="str">
        <f t="shared" si="2"/>
        <v>A</v>
      </c>
      <c r="D106">
        <f t="shared" si="3"/>
        <v>3</v>
      </c>
      <c r="E106">
        <f t="shared" si="4"/>
        <v>8</v>
      </c>
      <c r="F106">
        <f t="shared" si="0"/>
        <v>171</v>
      </c>
      <c r="G106">
        <f t="shared" si="1"/>
        <v>35.15</v>
      </c>
    </row>
    <row r="107" spans="1:7">
      <c r="A107">
        <f t="shared" si="5"/>
        <v>3</v>
      </c>
      <c r="B107">
        <f t="shared" si="6"/>
        <v>10</v>
      </c>
      <c r="C107" t="str">
        <f t="shared" si="2"/>
        <v>A</v>
      </c>
      <c r="D107">
        <f t="shared" si="3"/>
        <v>3</v>
      </c>
      <c r="E107">
        <f t="shared" si="4"/>
        <v>9</v>
      </c>
      <c r="F107">
        <f t="shared" si="0"/>
        <v>172.79999999999998</v>
      </c>
      <c r="G107">
        <f t="shared" si="1"/>
        <v>35.519999999999996</v>
      </c>
    </row>
    <row r="108" spans="1:7">
      <c r="A108">
        <f t="shared" si="5"/>
        <v>3</v>
      </c>
      <c r="B108">
        <f t="shared" si="6"/>
        <v>11</v>
      </c>
      <c r="C108" t="str">
        <f t="shared" si="2"/>
        <v>A</v>
      </c>
      <c r="D108">
        <f t="shared" si="3"/>
        <v>3</v>
      </c>
      <c r="E108">
        <f t="shared" si="4"/>
        <v>10</v>
      </c>
      <c r="F108">
        <f t="shared" si="0"/>
        <v>172.79999999999998</v>
      </c>
      <c r="G108">
        <f t="shared" si="1"/>
        <v>35.519999999999996</v>
      </c>
    </row>
    <row r="109" spans="1:7">
      <c r="A109">
        <f t="shared" si="5"/>
        <v>3</v>
      </c>
      <c r="B109">
        <f t="shared" si="6"/>
        <v>12</v>
      </c>
      <c r="C109" t="str">
        <f t="shared" si="2"/>
        <v>A</v>
      </c>
      <c r="D109">
        <f t="shared" si="3"/>
        <v>3</v>
      </c>
      <c r="E109">
        <f t="shared" si="4"/>
        <v>11</v>
      </c>
      <c r="F109">
        <f t="shared" si="0"/>
        <v>171</v>
      </c>
      <c r="G109">
        <f t="shared" si="1"/>
        <v>35.15</v>
      </c>
    </row>
    <row r="110" spans="1:7">
      <c r="A110">
        <f t="shared" si="5"/>
        <v>3</v>
      </c>
      <c r="B110">
        <f t="shared" si="6"/>
        <v>13</v>
      </c>
      <c r="C110" t="str">
        <f t="shared" si="2"/>
        <v>A</v>
      </c>
      <c r="D110">
        <f t="shared" si="3"/>
        <v>3</v>
      </c>
      <c r="E110">
        <f t="shared" si="4"/>
        <v>12</v>
      </c>
      <c r="F110">
        <f t="shared" si="0"/>
        <v>171</v>
      </c>
      <c r="G110">
        <f t="shared" si="1"/>
        <v>35.15</v>
      </c>
    </row>
    <row r="111" spans="1:7">
      <c r="A111">
        <f t="shared" si="5"/>
        <v>3</v>
      </c>
      <c r="B111">
        <f t="shared" si="6"/>
        <v>14</v>
      </c>
      <c r="C111" t="str">
        <f t="shared" si="2"/>
        <v>A</v>
      </c>
      <c r="D111">
        <f t="shared" si="3"/>
        <v>3</v>
      </c>
      <c r="E111">
        <f t="shared" si="4"/>
        <v>13</v>
      </c>
      <c r="F111">
        <f t="shared" si="0"/>
        <v>171</v>
      </c>
      <c r="G111">
        <f t="shared" si="1"/>
        <v>35.15</v>
      </c>
    </row>
    <row r="112" spans="1:7">
      <c r="A112">
        <f t="shared" si="5"/>
        <v>3</v>
      </c>
      <c r="B112">
        <f t="shared" si="6"/>
        <v>15</v>
      </c>
      <c r="C112" t="str">
        <f t="shared" si="2"/>
        <v>A</v>
      </c>
      <c r="D112">
        <f t="shared" si="3"/>
        <v>3</v>
      </c>
      <c r="E112">
        <f t="shared" si="4"/>
        <v>14</v>
      </c>
      <c r="F112">
        <f t="shared" si="0"/>
        <v>167.4</v>
      </c>
      <c r="G112">
        <f t="shared" si="1"/>
        <v>34.410000000000004</v>
      </c>
    </row>
    <row r="113" spans="1:7">
      <c r="A113">
        <f t="shared" si="5"/>
        <v>3</v>
      </c>
      <c r="B113">
        <f t="shared" si="6"/>
        <v>16</v>
      </c>
      <c r="C113" t="str">
        <f t="shared" si="2"/>
        <v>A</v>
      </c>
      <c r="D113">
        <f t="shared" si="3"/>
        <v>3</v>
      </c>
      <c r="E113">
        <f t="shared" si="4"/>
        <v>15</v>
      </c>
      <c r="F113">
        <f t="shared" si="0"/>
        <v>169.2</v>
      </c>
      <c r="G113">
        <f t="shared" si="1"/>
        <v>34.78</v>
      </c>
    </row>
    <row r="114" spans="1:7">
      <c r="A114">
        <f t="shared" si="5"/>
        <v>3</v>
      </c>
      <c r="B114">
        <f t="shared" si="6"/>
        <v>17</v>
      </c>
      <c r="C114" t="str">
        <f t="shared" si="2"/>
        <v>A</v>
      </c>
      <c r="D114">
        <f t="shared" si="3"/>
        <v>3</v>
      </c>
      <c r="E114">
        <f t="shared" si="4"/>
        <v>16</v>
      </c>
      <c r="F114">
        <f t="shared" ref="F114:F177" si="7">INDEX(C$3:C$19, $A114) * INDEX($B$23:$B$46, $B114)</f>
        <v>178.2</v>
      </c>
      <c r="G114">
        <f t="shared" ref="G114:G177" si="8">INDEX(D$3:D$19, $A114) * INDEX($B$23:$B$46, $B114)</f>
        <v>36.630000000000003</v>
      </c>
    </row>
    <row r="115" spans="1:7">
      <c r="A115">
        <f t="shared" si="5"/>
        <v>3</v>
      </c>
      <c r="B115">
        <f t="shared" si="6"/>
        <v>18</v>
      </c>
      <c r="C115" t="str">
        <f t="shared" ref="C115:C178" si="9">INDEX(A$3:A$19, $A115)</f>
        <v>A</v>
      </c>
      <c r="D115">
        <f t="shared" ref="D115:D178" si="10">INDEX(B$3:B$19, $A115)</f>
        <v>3</v>
      </c>
      <c r="E115">
        <f t="shared" ref="E115:E178" si="11">INDEX($A$23:$A$46, $B115)</f>
        <v>17</v>
      </c>
      <c r="F115">
        <f t="shared" si="7"/>
        <v>180</v>
      </c>
      <c r="G115">
        <f t="shared" si="8"/>
        <v>37</v>
      </c>
    </row>
    <row r="116" spans="1:7">
      <c r="A116">
        <f t="shared" ref="A116:A179" si="12">IF(B115=24, A115+1, A115)</f>
        <v>3</v>
      </c>
      <c r="B116">
        <f t="shared" ref="B116:B179" si="13">IF(B115=24, 1, B115+1)</f>
        <v>19</v>
      </c>
      <c r="C116" t="str">
        <f t="shared" si="9"/>
        <v>A</v>
      </c>
      <c r="D116">
        <f t="shared" si="10"/>
        <v>3</v>
      </c>
      <c r="E116">
        <f t="shared" si="11"/>
        <v>18</v>
      </c>
      <c r="F116">
        <f t="shared" si="7"/>
        <v>180</v>
      </c>
      <c r="G116">
        <f t="shared" si="8"/>
        <v>37</v>
      </c>
    </row>
    <row r="117" spans="1:7">
      <c r="A117">
        <f t="shared" si="12"/>
        <v>3</v>
      </c>
      <c r="B117">
        <f t="shared" si="13"/>
        <v>20</v>
      </c>
      <c r="C117" t="str">
        <f t="shared" si="9"/>
        <v>A</v>
      </c>
      <c r="D117">
        <f t="shared" si="10"/>
        <v>3</v>
      </c>
      <c r="E117">
        <f t="shared" si="11"/>
        <v>19</v>
      </c>
      <c r="F117">
        <f t="shared" si="7"/>
        <v>172.79999999999998</v>
      </c>
      <c r="G117">
        <f t="shared" si="8"/>
        <v>35.519999999999996</v>
      </c>
    </row>
    <row r="118" spans="1:7">
      <c r="A118">
        <f t="shared" si="12"/>
        <v>3</v>
      </c>
      <c r="B118">
        <f t="shared" si="13"/>
        <v>21</v>
      </c>
      <c r="C118" t="str">
        <f t="shared" si="9"/>
        <v>A</v>
      </c>
      <c r="D118">
        <f t="shared" si="10"/>
        <v>3</v>
      </c>
      <c r="E118">
        <f t="shared" si="11"/>
        <v>20</v>
      </c>
      <c r="F118">
        <f t="shared" si="7"/>
        <v>163.80000000000001</v>
      </c>
      <c r="G118">
        <f t="shared" si="8"/>
        <v>33.67</v>
      </c>
    </row>
    <row r="119" spans="1:7">
      <c r="A119">
        <f t="shared" si="12"/>
        <v>3</v>
      </c>
      <c r="B119">
        <f t="shared" si="13"/>
        <v>22</v>
      </c>
      <c r="C119" t="str">
        <f t="shared" si="9"/>
        <v>A</v>
      </c>
      <c r="D119">
        <f t="shared" si="10"/>
        <v>3</v>
      </c>
      <c r="E119">
        <f t="shared" si="11"/>
        <v>21</v>
      </c>
      <c r="F119">
        <f t="shared" si="7"/>
        <v>149.4</v>
      </c>
      <c r="G119">
        <f t="shared" si="8"/>
        <v>30.709999999999997</v>
      </c>
    </row>
    <row r="120" spans="1:7">
      <c r="A120">
        <f t="shared" si="12"/>
        <v>3</v>
      </c>
      <c r="B120">
        <f t="shared" si="13"/>
        <v>23</v>
      </c>
      <c r="C120" t="str">
        <f t="shared" si="9"/>
        <v>A</v>
      </c>
      <c r="D120">
        <f t="shared" si="10"/>
        <v>3</v>
      </c>
      <c r="E120">
        <f t="shared" si="11"/>
        <v>22</v>
      </c>
      <c r="F120">
        <f t="shared" si="7"/>
        <v>131.4</v>
      </c>
      <c r="G120">
        <f t="shared" si="8"/>
        <v>27.009999999999998</v>
      </c>
    </row>
    <row r="121" spans="1:7">
      <c r="A121">
        <f t="shared" si="12"/>
        <v>3</v>
      </c>
      <c r="B121">
        <f t="shared" si="13"/>
        <v>24</v>
      </c>
      <c r="C121" t="str">
        <f t="shared" si="9"/>
        <v>A</v>
      </c>
      <c r="D121">
        <f t="shared" si="10"/>
        <v>3</v>
      </c>
      <c r="E121">
        <f t="shared" si="11"/>
        <v>23</v>
      </c>
      <c r="F121">
        <f t="shared" si="7"/>
        <v>113.4</v>
      </c>
      <c r="G121">
        <f t="shared" si="8"/>
        <v>23.31</v>
      </c>
    </row>
    <row r="122" spans="1:7">
      <c r="A122">
        <f t="shared" si="12"/>
        <v>4</v>
      </c>
      <c r="B122">
        <f t="shared" si="13"/>
        <v>1</v>
      </c>
      <c r="C122" t="str">
        <f t="shared" si="9"/>
        <v>A</v>
      </c>
      <c r="D122">
        <f t="shared" si="10"/>
        <v>4</v>
      </c>
      <c r="E122">
        <f t="shared" si="11"/>
        <v>0</v>
      </c>
      <c r="F122">
        <f t="shared" si="7"/>
        <v>49.580000000000005</v>
      </c>
      <c r="G122">
        <f t="shared" si="8"/>
        <v>10.050000000000001</v>
      </c>
    </row>
    <row r="123" spans="1:7">
      <c r="A123">
        <f t="shared" si="12"/>
        <v>4</v>
      </c>
      <c r="B123">
        <f t="shared" si="13"/>
        <v>2</v>
      </c>
      <c r="C123" t="str">
        <f t="shared" si="9"/>
        <v>A</v>
      </c>
      <c r="D123">
        <f t="shared" si="10"/>
        <v>4</v>
      </c>
      <c r="E123">
        <f t="shared" si="11"/>
        <v>1</v>
      </c>
      <c r="F123">
        <f t="shared" si="7"/>
        <v>46.62</v>
      </c>
      <c r="G123">
        <f t="shared" si="8"/>
        <v>9.4499999999999993</v>
      </c>
    </row>
    <row r="124" spans="1:7">
      <c r="A124">
        <f t="shared" si="12"/>
        <v>4</v>
      </c>
      <c r="B124">
        <f t="shared" si="13"/>
        <v>3</v>
      </c>
      <c r="C124" t="str">
        <f t="shared" si="9"/>
        <v>A</v>
      </c>
      <c r="D124">
        <f t="shared" si="10"/>
        <v>4</v>
      </c>
      <c r="E124">
        <f t="shared" si="11"/>
        <v>2</v>
      </c>
      <c r="F124">
        <f t="shared" si="7"/>
        <v>44.4</v>
      </c>
      <c r="G124">
        <f t="shared" si="8"/>
        <v>9</v>
      </c>
    </row>
    <row r="125" spans="1:7">
      <c r="A125">
        <f t="shared" si="12"/>
        <v>4</v>
      </c>
      <c r="B125">
        <f t="shared" si="13"/>
        <v>4</v>
      </c>
      <c r="C125" t="str">
        <f t="shared" si="9"/>
        <v>A</v>
      </c>
      <c r="D125">
        <f t="shared" si="10"/>
        <v>4</v>
      </c>
      <c r="E125">
        <f t="shared" si="11"/>
        <v>3</v>
      </c>
      <c r="F125">
        <f t="shared" si="7"/>
        <v>43.66</v>
      </c>
      <c r="G125">
        <f t="shared" si="8"/>
        <v>8.85</v>
      </c>
    </row>
    <row r="126" spans="1:7">
      <c r="A126">
        <f t="shared" si="12"/>
        <v>4</v>
      </c>
      <c r="B126">
        <f t="shared" si="13"/>
        <v>5</v>
      </c>
      <c r="C126" t="str">
        <f t="shared" si="9"/>
        <v>A</v>
      </c>
      <c r="D126">
        <f t="shared" si="10"/>
        <v>4</v>
      </c>
      <c r="E126">
        <f t="shared" si="11"/>
        <v>4</v>
      </c>
      <c r="F126">
        <f t="shared" si="7"/>
        <v>43.66</v>
      </c>
      <c r="G126">
        <f t="shared" si="8"/>
        <v>8.85</v>
      </c>
    </row>
    <row r="127" spans="1:7">
      <c r="A127">
        <f t="shared" si="12"/>
        <v>4</v>
      </c>
      <c r="B127">
        <f t="shared" si="13"/>
        <v>6</v>
      </c>
      <c r="C127" t="str">
        <f t="shared" si="9"/>
        <v>A</v>
      </c>
      <c r="D127">
        <f t="shared" si="10"/>
        <v>4</v>
      </c>
      <c r="E127">
        <f t="shared" si="11"/>
        <v>5</v>
      </c>
      <c r="F127">
        <f t="shared" si="7"/>
        <v>44.4</v>
      </c>
      <c r="G127">
        <f t="shared" si="8"/>
        <v>9</v>
      </c>
    </row>
    <row r="128" spans="1:7">
      <c r="A128">
        <f t="shared" si="12"/>
        <v>4</v>
      </c>
      <c r="B128">
        <f t="shared" si="13"/>
        <v>7</v>
      </c>
      <c r="C128" t="str">
        <f t="shared" si="9"/>
        <v>A</v>
      </c>
      <c r="D128">
        <f t="shared" si="10"/>
        <v>4</v>
      </c>
      <c r="E128">
        <f t="shared" si="11"/>
        <v>6</v>
      </c>
      <c r="F128">
        <f t="shared" si="7"/>
        <v>54.76</v>
      </c>
      <c r="G128">
        <f t="shared" si="8"/>
        <v>11.1</v>
      </c>
    </row>
    <row r="129" spans="1:7">
      <c r="A129">
        <f t="shared" si="12"/>
        <v>4</v>
      </c>
      <c r="B129">
        <f t="shared" si="13"/>
        <v>8</v>
      </c>
      <c r="C129" t="str">
        <f t="shared" si="9"/>
        <v>A</v>
      </c>
      <c r="D129">
        <f t="shared" si="10"/>
        <v>4</v>
      </c>
      <c r="E129">
        <f t="shared" si="11"/>
        <v>7</v>
      </c>
      <c r="F129">
        <f t="shared" si="7"/>
        <v>63.64</v>
      </c>
      <c r="G129">
        <f t="shared" si="8"/>
        <v>12.9</v>
      </c>
    </row>
    <row r="130" spans="1:7">
      <c r="A130">
        <f t="shared" si="12"/>
        <v>4</v>
      </c>
      <c r="B130">
        <f t="shared" si="13"/>
        <v>9</v>
      </c>
      <c r="C130" t="str">
        <f t="shared" si="9"/>
        <v>A</v>
      </c>
      <c r="D130">
        <f t="shared" si="10"/>
        <v>4</v>
      </c>
      <c r="E130">
        <f t="shared" si="11"/>
        <v>8</v>
      </c>
      <c r="F130">
        <f t="shared" si="7"/>
        <v>70.3</v>
      </c>
      <c r="G130">
        <f t="shared" si="8"/>
        <v>14.25</v>
      </c>
    </row>
    <row r="131" spans="1:7">
      <c r="A131">
        <f t="shared" si="12"/>
        <v>4</v>
      </c>
      <c r="B131">
        <f t="shared" si="13"/>
        <v>10</v>
      </c>
      <c r="C131" t="str">
        <f t="shared" si="9"/>
        <v>A</v>
      </c>
      <c r="D131">
        <f t="shared" si="10"/>
        <v>4</v>
      </c>
      <c r="E131">
        <f t="shared" si="11"/>
        <v>9</v>
      </c>
      <c r="F131">
        <f t="shared" si="7"/>
        <v>71.039999999999992</v>
      </c>
      <c r="G131">
        <f t="shared" si="8"/>
        <v>14.399999999999999</v>
      </c>
    </row>
    <row r="132" spans="1:7">
      <c r="A132">
        <f t="shared" si="12"/>
        <v>4</v>
      </c>
      <c r="B132">
        <f t="shared" si="13"/>
        <v>11</v>
      </c>
      <c r="C132" t="str">
        <f t="shared" si="9"/>
        <v>A</v>
      </c>
      <c r="D132">
        <f t="shared" si="10"/>
        <v>4</v>
      </c>
      <c r="E132">
        <f t="shared" si="11"/>
        <v>10</v>
      </c>
      <c r="F132">
        <f t="shared" si="7"/>
        <v>71.039999999999992</v>
      </c>
      <c r="G132">
        <f t="shared" si="8"/>
        <v>14.399999999999999</v>
      </c>
    </row>
    <row r="133" spans="1:7">
      <c r="A133">
        <f t="shared" si="12"/>
        <v>4</v>
      </c>
      <c r="B133">
        <f t="shared" si="13"/>
        <v>12</v>
      </c>
      <c r="C133" t="str">
        <f t="shared" si="9"/>
        <v>A</v>
      </c>
      <c r="D133">
        <f t="shared" si="10"/>
        <v>4</v>
      </c>
      <c r="E133">
        <f t="shared" si="11"/>
        <v>11</v>
      </c>
      <c r="F133">
        <f t="shared" si="7"/>
        <v>70.3</v>
      </c>
      <c r="G133">
        <f t="shared" si="8"/>
        <v>14.25</v>
      </c>
    </row>
    <row r="134" spans="1:7">
      <c r="A134">
        <f t="shared" si="12"/>
        <v>4</v>
      </c>
      <c r="B134">
        <f t="shared" si="13"/>
        <v>13</v>
      </c>
      <c r="C134" t="str">
        <f t="shared" si="9"/>
        <v>A</v>
      </c>
      <c r="D134">
        <f t="shared" si="10"/>
        <v>4</v>
      </c>
      <c r="E134">
        <f t="shared" si="11"/>
        <v>12</v>
      </c>
      <c r="F134">
        <f t="shared" si="7"/>
        <v>70.3</v>
      </c>
      <c r="G134">
        <f t="shared" si="8"/>
        <v>14.25</v>
      </c>
    </row>
    <row r="135" spans="1:7">
      <c r="A135">
        <f t="shared" si="12"/>
        <v>4</v>
      </c>
      <c r="B135">
        <f t="shared" si="13"/>
        <v>14</v>
      </c>
      <c r="C135" t="str">
        <f t="shared" si="9"/>
        <v>A</v>
      </c>
      <c r="D135">
        <f t="shared" si="10"/>
        <v>4</v>
      </c>
      <c r="E135">
        <f t="shared" si="11"/>
        <v>13</v>
      </c>
      <c r="F135">
        <f t="shared" si="7"/>
        <v>70.3</v>
      </c>
      <c r="G135">
        <f t="shared" si="8"/>
        <v>14.25</v>
      </c>
    </row>
    <row r="136" spans="1:7">
      <c r="A136">
        <f t="shared" si="12"/>
        <v>4</v>
      </c>
      <c r="B136">
        <f t="shared" si="13"/>
        <v>15</v>
      </c>
      <c r="C136" t="str">
        <f t="shared" si="9"/>
        <v>A</v>
      </c>
      <c r="D136">
        <f t="shared" si="10"/>
        <v>4</v>
      </c>
      <c r="E136">
        <f t="shared" si="11"/>
        <v>14</v>
      </c>
      <c r="F136">
        <f t="shared" si="7"/>
        <v>68.820000000000007</v>
      </c>
      <c r="G136">
        <f t="shared" si="8"/>
        <v>13.950000000000001</v>
      </c>
    </row>
    <row r="137" spans="1:7">
      <c r="A137">
        <f t="shared" si="12"/>
        <v>4</v>
      </c>
      <c r="B137">
        <f t="shared" si="13"/>
        <v>16</v>
      </c>
      <c r="C137" t="str">
        <f t="shared" si="9"/>
        <v>A</v>
      </c>
      <c r="D137">
        <f t="shared" si="10"/>
        <v>4</v>
      </c>
      <c r="E137">
        <f t="shared" si="11"/>
        <v>15</v>
      </c>
      <c r="F137">
        <f t="shared" si="7"/>
        <v>69.56</v>
      </c>
      <c r="G137">
        <f t="shared" si="8"/>
        <v>14.1</v>
      </c>
    </row>
    <row r="138" spans="1:7">
      <c r="A138">
        <f t="shared" si="12"/>
        <v>4</v>
      </c>
      <c r="B138">
        <f t="shared" si="13"/>
        <v>17</v>
      </c>
      <c r="C138" t="str">
        <f t="shared" si="9"/>
        <v>A</v>
      </c>
      <c r="D138">
        <f t="shared" si="10"/>
        <v>4</v>
      </c>
      <c r="E138">
        <f t="shared" si="11"/>
        <v>16</v>
      </c>
      <c r="F138">
        <f t="shared" si="7"/>
        <v>73.260000000000005</v>
      </c>
      <c r="G138">
        <f t="shared" si="8"/>
        <v>14.85</v>
      </c>
    </row>
    <row r="139" spans="1:7">
      <c r="A139">
        <f t="shared" si="12"/>
        <v>4</v>
      </c>
      <c r="B139">
        <f t="shared" si="13"/>
        <v>18</v>
      </c>
      <c r="C139" t="str">
        <f t="shared" si="9"/>
        <v>A</v>
      </c>
      <c r="D139">
        <f t="shared" si="10"/>
        <v>4</v>
      </c>
      <c r="E139">
        <f t="shared" si="11"/>
        <v>17</v>
      </c>
      <c r="F139">
        <f t="shared" si="7"/>
        <v>74</v>
      </c>
      <c r="G139">
        <f t="shared" si="8"/>
        <v>15</v>
      </c>
    </row>
    <row r="140" spans="1:7">
      <c r="A140">
        <f t="shared" si="12"/>
        <v>4</v>
      </c>
      <c r="B140">
        <f t="shared" si="13"/>
        <v>19</v>
      </c>
      <c r="C140" t="str">
        <f t="shared" si="9"/>
        <v>A</v>
      </c>
      <c r="D140">
        <f t="shared" si="10"/>
        <v>4</v>
      </c>
      <c r="E140">
        <f t="shared" si="11"/>
        <v>18</v>
      </c>
      <c r="F140">
        <f t="shared" si="7"/>
        <v>74</v>
      </c>
      <c r="G140">
        <f t="shared" si="8"/>
        <v>15</v>
      </c>
    </row>
    <row r="141" spans="1:7">
      <c r="A141">
        <f t="shared" si="12"/>
        <v>4</v>
      </c>
      <c r="B141">
        <f t="shared" si="13"/>
        <v>20</v>
      </c>
      <c r="C141" t="str">
        <f t="shared" si="9"/>
        <v>A</v>
      </c>
      <c r="D141">
        <f t="shared" si="10"/>
        <v>4</v>
      </c>
      <c r="E141">
        <f t="shared" si="11"/>
        <v>19</v>
      </c>
      <c r="F141">
        <f t="shared" si="7"/>
        <v>71.039999999999992</v>
      </c>
      <c r="G141">
        <f t="shared" si="8"/>
        <v>14.399999999999999</v>
      </c>
    </row>
    <row r="142" spans="1:7">
      <c r="A142">
        <f t="shared" si="12"/>
        <v>4</v>
      </c>
      <c r="B142">
        <f t="shared" si="13"/>
        <v>21</v>
      </c>
      <c r="C142" t="str">
        <f t="shared" si="9"/>
        <v>A</v>
      </c>
      <c r="D142">
        <f t="shared" si="10"/>
        <v>4</v>
      </c>
      <c r="E142">
        <f t="shared" si="11"/>
        <v>20</v>
      </c>
      <c r="F142">
        <f t="shared" si="7"/>
        <v>67.34</v>
      </c>
      <c r="G142">
        <f t="shared" si="8"/>
        <v>13.65</v>
      </c>
    </row>
    <row r="143" spans="1:7">
      <c r="A143">
        <f t="shared" si="12"/>
        <v>4</v>
      </c>
      <c r="B143">
        <f t="shared" si="13"/>
        <v>22</v>
      </c>
      <c r="C143" t="str">
        <f t="shared" si="9"/>
        <v>A</v>
      </c>
      <c r="D143">
        <f t="shared" si="10"/>
        <v>4</v>
      </c>
      <c r="E143">
        <f t="shared" si="11"/>
        <v>21</v>
      </c>
      <c r="F143">
        <f t="shared" si="7"/>
        <v>61.419999999999995</v>
      </c>
      <c r="G143">
        <f t="shared" si="8"/>
        <v>12.45</v>
      </c>
    </row>
    <row r="144" spans="1:7">
      <c r="A144">
        <f t="shared" si="12"/>
        <v>4</v>
      </c>
      <c r="B144">
        <f t="shared" si="13"/>
        <v>23</v>
      </c>
      <c r="C144" t="str">
        <f t="shared" si="9"/>
        <v>A</v>
      </c>
      <c r="D144">
        <f t="shared" si="10"/>
        <v>4</v>
      </c>
      <c r="E144">
        <f t="shared" si="11"/>
        <v>22</v>
      </c>
      <c r="F144">
        <f t="shared" si="7"/>
        <v>54.019999999999996</v>
      </c>
      <c r="G144">
        <f t="shared" si="8"/>
        <v>10.95</v>
      </c>
    </row>
    <row r="145" spans="1:7">
      <c r="A145">
        <f t="shared" si="12"/>
        <v>4</v>
      </c>
      <c r="B145">
        <f t="shared" si="13"/>
        <v>24</v>
      </c>
      <c r="C145" t="str">
        <f t="shared" si="9"/>
        <v>A</v>
      </c>
      <c r="D145">
        <f t="shared" si="10"/>
        <v>4</v>
      </c>
      <c r="E145">
        <f t="shared" si="11"/>
        <v>23</v>
      </c>
      <c r="F145">
        <f t="shared" si="7"/>
        <v>46.62</v>
      </c>
      <c r="G145">
        <f t="shared" si="8"/>
        <v>9.4499999999999993</v>
      </c>
    </row>
    <row r="146" spans="1:7">
      <c r="A146">
        <f t="shared" si="12"/>
        <v>5</v>
      </c>
      <c r="B146">
        <f t="shared" si="13"/>
        <v>1</v>
      </c>
      <c r="C146" t="str">
        <f t="shared" si="9"/>
        <v>A</v>
      </c>
      <c r="D146">
        <f t="shared" si="10"/>
        <v>5</v>
      </c>
      <c r="E146">
        <f t="shared" si="11"/>
        <v>0</v>
      </c>
      <c r="F146">
        <f t="shared" si="7"/>
        <v>47.57</v>
      </c>
      <c r="G146">
        <f t="shared" si="8"/>
        <v>9.3800000000000008</v>
      </c>
    </row>
    <row r="147" spans="1:7">
      <c r="A147">
        <f t="shared" si="12"/>
        <v>5</v>
      </c>
      <c r="B147">
        <f t="shared" si="13"/>
        <v>2</v>
      </c>
      <c r="C147" t="str">
        <f t="shared" si="9"/>
        <v>A</v>
      </c>
      <c r="D147">
        <f t="shared" si="10"/>
        <v>5</v>
      </c>
      <c r="E147">
        <f t="shared" si="11"/>
        <v>1</v>
      </c>
      <c r="F147">
        <f t="shared" si="7"/>
        <v>44.73</v>
      </c>
      <c r="G147">
        <f t="shared" si="8"/>
        <v>8.82</v>
      </c>
    </row>
    <row r="148" spans="1:7">
      <c r="A148">
        <f t="shared" si="12"/>
        <v>5</v>
      </c>
      <c r="B148">
        <f t="shared" si="13"/>
        <v>3</v>
      </c>
      <c r="C148" t="str">
        <f t="shared" si="9"/>
        <v>A</v>
      </c>
      <c r="D148">
        <f t="shared" si="10"/>
        <v>5</v>
      </c>
      <c r="E148">
        <f t="shared" si="11"/>
        <v>2</v>
      </c>
      <c r="F148">
        <f t="shared" si="7"/>
        <v>42.6</v>
      </c>
      <c r="G148">
        <f t="shared" si="8"/>
        <v>8.4</v>
      </c>
    </row>
    <row r="149" spans="1:7">
      <c r="A149">
        <f t="shared" si="12"/>
        <v>5</v>
      </c>
      <c r="B149">
        <f t="shared" si="13"/>
        <v>4</v>
      </c>
      <c r="C149" t="str">
        <f t="shared" si="9"/>
        <v>A</v>
      </c>
      <c r="D149">
        <f t="shared" si="10"/>
        <v>5</v>
      </c>
      <c r="E149">
        <f t="shared" si="11"/>
        <v>3</v>
      </c>
      <c r="F149">
        <f t="shared" si="7"/>
        <v>41.89</v>
      </c>
      <c r="G149">
        <f t="shared" si="8"/>
        <v>8.26</v>
      </c>
    </row>
    <row r="150" spans="1:7">
      <c r="A150">
        <f t="shared" si="12"/>
        <v>5</v>
      </c>
      <c r="B150">
        <f t="shared" si="13"/>
        <v>5</v>
      </c>
      <c r="C150" t="str">
        <f t="shared" si="9"/>
        <v>A</v>
      </c>
      <c r="D150">
        <f t="shared" si="10"/>
        <v>5</v>
      </c>
      <c r="E150">
        <f t="shared" si="11"/>
        <v>4</v>
      </c>
      <c r="F150">
        <f t="shared" si="7"/>
        <v>41.89</v>
      </c>
      <c r="G150">
        <f t="shared" si="8"/>
        <v>8.26</v>
      </c>
    </row>
    <row r="151" spans="1:7">
      <c r="A151">
        <f t="shared" si="12"/>
        <v>5</v>
      </c>
      <c r="B151">
        <f t="shared" si="13"/>
        <v>6</v>
      </c>
      <c r="C151" t="str">
        <f t="shared" si="9"/>
        <v>A</v>
      </c>
      <c r="D151">
        <f t="shared" si="10"/>
        <v>5</v>
      </c>
      <c r="E151">
        <f t="shared" si="11"/>
        <v>5</v>
      </c>
      <c r="F151">
        <f t="shared" si="7"/>
        <v>42.6</v>
      </c>
      <c r="G151">
        <f t="shared" si="8"/>
        <v>8.4</v>
      </c>
    </row>
    <row r="152" spans="1:7">
      <c r="A152">
        <f t="shared" si="12"/>
        <v>5</v>
      </c>
      <c r="B152">
        <f t="shared" si="13"/>
        <v>7</v>
      </c>
      <c r="C152" t="str">
        <f t="shared" si="9"/>
        <v>A</v>
      </c>
      <c r="D152">
        <f t="shared" si="10"/>
        <v>5</v>
      </c>
      <c r="E152">
        <f t="shared" si="11"/>
        <v>6</v>
      </c>
      <c r="F152">
        <f t="shared" si="7"/>
        <v>52.54</v>
      </c>
      <c r="G152">
        <f t="shared" si="8"/>
        <v>10.36</v>
      </c>
    </row>
    <row r="153" spans="1:7">
      <c r="A153">
        <f t="shared" si="12"/>
        <v>5</v>
      </c>
      <c r="B153">
        <f t="shared" si="13"/>
        <v>8</v>
      </c>
      <c r="C153" t="str">
        <f t="shared" si="9"/>
        <v>A</v>
      </c>
      <c r="D153">
        <f t="shared" si="10"/>
        <v>5</v>
      </c>
      <c r="E153">
        <f t="shared" si="11"/>
        <v>7</v>
      </c>
      <c r="F153">
        <f t="shared" si="7"/>
        <v>61.06</v>
      </c>
      <c r="G153">
        <f t="shared" si="8"/>
        <v>12.04</v>
      </c>
    </row>
    <row r="154" spans="1:7">
      <c r="A154">
        <f t="shared" si="12"/>
        <v>5</v>
      </c>
      <c r="B154">
        <f t="shared" si="13"/>
        <v>9</v>
      </c>
      <c r="C154" t="str">
        <f t="shared" si="9"/>
        <v>A</v>
      </c>
      <c r="D154">
        <f t="shared" si="10"/>
        <v>5</v>
      </c>
      <c r="E154">
        <f t="shared" si="11"/>
        <v>8</v>
      </c>
      <c r="F154">
        <f t="shared" si="7"/>
        <v>67.45</v>
      </c>
      <c r="G154">
        <f t="shared" si="8"/>
        <v>13.299999999999999</v>
      </c>
    </row>
    <row r="155" spans="1:7">
      <c r="A155">
        <f t="shared" si="12"/>
        <v>5</v>
      </c>
      <c r="B155">
        <f t="shared" si="13"/>
        <v>10</v>
      </c>
      <c r="C155" t="str">
        <f t="shared" si="9"/>
        <v>A</v>
      </c>
      <c r="D155">
        <f t="shared" si="10"/>
        <v>5</v>
      </c>
      <c r="E155">
        <f t="shared" si="11"/>
        <v>9</v>
      </c>
      <c r="F155">
        <f t="shared" si="7"/>
        <v>68.16</v>
      </c>
      <c r="G155">
        <f t="shared" si="8"/>
        <v>13.44</v>
      </c>
    </row>
    <row r="156" spans="1:7">
      <c r="A156">
        <f t="shared" si="12"/>
        <v>5</v>
      </c>
      <c r="B156">
        <f t="shared" si="13"/>
        <v>11</v>
      </c>
      <c r="C156" t="str">
        <f t="shared" si="9"/>
        <v>A</v>
      </c>
      <c r="D156">
        <f t="shared" si="10"/>
        <v>5</v>
      </c>
      <c r="E156">
        <f t="shared" si="11"/>
        <v>10</v>
      </c>
      <c r="F156">
        <f t="shared" si="7"/>
        <v>68.16</v>
      </c>
      <c r="G156">
        <f t="shared" si="8"/>
        <v>13.44</v>
      </c>
    </row>
    <row r="157" spans="1:7">
      <c r="A157">
        <f t="shared" si="12"/>
        <v>5</v>
      </c>
      <c r="B157">
        <f t="shared" si="13"/>
        <v>12</v>
      </c>
      <c r="C157" t="str">
        <f t="shared" si="9"/>
        <v>A</v>
      </c>
      <c r="D157">
        <f t="shared" si="10"/>
        <v>5</v>
      </c>
      <c r="E157">
        <f t="shared" si="11"/>
        <v>11</v>
      </c>
      <c r="F157">
        <f t="shared" si="7"/>
        <v>67.45</v>
      </c>
      <c r="G157">
        <f t="shared" si="8"/>
        <v>13.299999999999999</v>
      </c>
    </row>
    <row r="158" spans="1:7">
      <c r="A158">
        <f t="shared" si="12"/>
        <v>5</v>
      </c>
      <c r="B158">
        <f t="shared" si="13"/>
        <v>13</v>
      </c>
      <c r="C158" t="str">
        <f t="shared" si="9"/>
        <v>A</v>
      </c>
      <c r="D158">
        <f t="shared" si="10"/>
        <v>5</v>
      </c>
      <c r="E158">
        <f t="shared" si="11"/>
        <v>12</v>
      </c>
      <c r="F158">
        <f t="shared" si="7"/>
        <v>67.45</v>
      </c>
      <c r="G158">
        <f t="shared" si="8"/>
        <v>13.299999999999999</v>
      </c>
    </row>
    <row r="159" spans="1:7">
      <c r="A159">
        <f t="shared" si="12"/>
        <v>5</v>
      </c>
      <c r="B159">
        <f t="shared" si="13"/>
        <v>14</v>
      </c>
      <c r="C159" t="str">
        <f t="shared" si="9"/>
        <v>A</v>
      </c>
      <c r="D159">
        <f t="shared" si="10"/>
        <v>5</v>
      </c>
      <c r="E159">
        <f t="shared" si="11"/>
        <v>13</v>
      </c>
      <c r="F159">
        <f t="shared" si="7"/>
        <v>67.45</v>
      </c>
      <c r="G159">
        <f t="shared" si="8"/>
        <v>13.299999999999999</v>
      </c>
    </row>
    <row r="160" spans="1:7">
      <c r="A160">
        <f t="shared" si="12"/>
        <v>5</v>
      </c>
      <c r="B160">
        <f t="shared" si="13"/>
        <v>15</v>
      </c>
      <c r="C160" t="str">
        <f t="shared" si="9"/>
        <v>A</v>
      </c>
      <c r="D160">
        <f t="shared" si="10"/>
        <v>5</v>
      </c>
      <c r="E160">
        <f t="shared" si="11"/>
        <v>14</v>
      </c>
      <c r="F160">
        <f t="shared" si="7"/>
        <v>66.03</v>
      </c>
      <c r="G160">
        <f t="shared" si="8"/>
        <v>13.020000000000001</v>
      </c>
    </row>
    <row r="161" spans="1:7">
      <c r="A161">
        <f t="shared" si="12"/>
        <v>5</v>
      </c>
      <c r="B161">
        <f t="shared" si="13"/>
        <v>16</v>
      </c>
      <c r="C161" t="str">
        <f t="shared" si="9"/>
        <v>A</v>
      </c>
      <c r="D161">
        <f t="shared" si="10"/>
        <v>5</v>
      </c>
      <c r="E161">
        <f t="shared" si="11"/>
        <v>15</v>
      </c>
      <c r="F161">
        <f t="shared" si="7"/>
        <v>66.739999999999995</v>
      </c>
      <c r="G161">
        <f t="shared" si="8"/>
        <v>13.16</v>
      </c>
    </row>
    <row r="162" spans="1:7">
      <c r="A162">
        <f t="shared" si="12"/>
        <v>5</v>
      </c>
      <c r="B162">
        <f t="shared" si="13"/>
        <v>17</v>
      </c>
      <c r="C162" t="str">
        <f t="shared" si="9"/>
        <v>A</v>
      </c>
      <c r="D162">
        <f t="shared" si="10"/>
        <v>5</v>
      </c>
      <c r="E162">
        <f t="shared" si="11"/>
        <v>16</v>
      </c>
      <c r="F162">
        <f t="shared" si="7"/>
        <v>70.290000000000006</v>
      </c>
      <c r="G162">
        <f t="shared" si="8"/>
        <v>13.86</v>
      </c>
    </row>
    <row r="163" spans="1:7">
      <c r="A163">
        <f t="shared" si="12"/>
        <v>5</v>
      </c>
      <c r="B163">
        <f t="shared" si="13"/>
        <v>18</v>
      </c>
      <c r="C163" t="str">
        <f t="shared" si="9"/>
        <v>A</v>
      </c>
      <c r="D163">
        <f t="shared" si="10"/>
        <v>5</v>
      </c>
      <c r="E163">
        <f t="shared" si="11"/>
        <v>17</v>
      </c>
      <c r="F163">
        <f t="shared" si="7"/>
        <v>71</v>
      </c>
      <c r="G163">
        <f t="shared" si="8"/>
        <v>14</v>
      </c>
    </row>
    <row r="164" spans="1:7">
      <c r="A164">
        <f t="shared" si="12"/>
        <v>5</v>
      </c>
      <c r="B164">
        <f t="shared" si="13"/>
        <v>19</v>
      </c>
      <c r="C164" t="str">
        <f t="shared" si="9"/>
        <v>A</v>
      </c>
      <c r="D164">
        <f t="shared" si="10"/>
        <v>5</v>
      </c>
      <c r="E164">
        <f t="shared" si="11"/>
        <v>18</v>
      </c>
      <c r="F164">
        <f t="shared" si="7"/>
        <v>71</v>
      </c>
      <c r="G164">
        <f t="shared" si="8"/>
        <v>14</v>
      </c>
    </row>
    <row r="165" spans="1:7">
      <c r="A165">
        <f t="shared" si="12"/>
        <v>5</v>
      </c>
      <c r="B165">
        <f t="shared" si="13"/>
        <v>20</v>
      </c>
      <c r="C165" t="str">
        <f t="shared" si="9"/>
        <v>A</v>
      </c>
      <c r="D165">
        <f t="shared" si="10"/>
        <v>5</v>
      </c>
      <c r="E165">
        <f t="shared" si="11"/>
        <v>19</v>
      </c>
      <c r="F165">
        <f t="shared" si="7"/>
        <v>68.16</v>
      </c>
      <c r="G165">
        <f t="shared" si="8"/>
        <v>13.44</v>
      </c>
    </row>
    <row r="166" spans="1:7">
      <c r="A166">
        <f t="shared" si="12"/>
        <v>5</v>
      </c>
      <c r="B166">
        <f t="shared" si="13"/>
        <v>21</v>
      </c>
      <c r="C166" t="str">
        <f t="shared" si="9"/>
        <v>A</v>
      </c>
      <c r="D166">
        <f t="shared" si="10"/>
        <v>5</v>
      </c>
      <c r="E166">
        <f t="shared" si="11"/>
        <v>20</v>
      </c>
      <c r="F166">
        <f t="shared" si="7"/>
        <v>64.61</v>
      </c>
      <c r="G166">
        <f t="shared" si="8"/>
        <v>12.74</v>
      </c>
    </row>
    <row r="167" spans="1:7">
      <c r="A167">
        <f t="shared" si="12"/>
        <v>5</v>
      </c>
      <c r="B167">
        <f t="shared" si="13"/>
        <v>22</v>
      </c>
      <c r="C167" t="str">
        <f t="shared" si="9"/>
        <v>A</v>
      </c>
      <c r="D167">
        <f t="shared" si="10"/>
        <v>5</v>
      </c>
      <c r="E167">
        <f t="shared" si="11"/>
        <v>21</v>
      </c>
      <c r="F167">
        <f t="shared" si="7"/>
        <v>58.93</v>
      </c>
      <c r="G167">
        <f t="shared" si="8"/>
        <v>11.62</v>
      </c>
    </row>
    <row r="168" spans="1:7">
      <c r="A168">
        <f t="shared" si="12"/>
        <v>5</v>
      </c>
      <c r="B168">
        <f t="shared" si="13"/>
        <v>23</v>
      </c>
      <c r="C168" t="str">
        <f t="shared" si="9"/>
        <v>A</v>
      </c>
      <c r="D168">
        <f t="shared" si="10"/>
        <v>5</v>
      </c>
      <c r="E168">
        <f t="shared" si="11"/>
        <v>22</v>
      </c>
      <c r="F168">
        <f t="shared" si="7"/>
        <v>51.83</v>
      </c>
      <c r="G168">
        <f t="shared" si="8"/>
        <v>10.219999999999999</v>
      </c>
    </row>
    <row r="169" spans="1:7">
      <c r="A169">
        <f t="shared" si="12"/>
        <v>5</v>
      </c>
      <c r="B169">
        <f t="shared" si="13"/>
        <v>24</v>
      </c>
      <c r="C169" t="str">
        <f t="shared" si="9"/>
        <v>A</v>
      </c>
      <c r="D169">
        <f t="shared" si="10"/>
        <v>5</v>
      </c>
      <c r="E169">
        <f t="shared" si="11"/>
        <v>23</v>
      </c>
      <c r="F169">
        <f t="shared" si="7"/>
        <v>44.73</v>
      </c>
      <c r="G169">
        <f t="shared" si="8"/>
        <v>8.82</v>
      </c>
    </row>
    <row r="170" spans="1:7">
      <c r="A170">
        <f t="shared" si="12"/>
        <v>6</v>
      </c>
      <c r="B170">
        <f t="shared" si="13"/>
        <v>1</v>
      </c>
      <c r="C170" t="str">
        <f t="shared" si="9"/>
        <v>A</v>
      </c>
      <c r="D170">
        <f t="shared" si="10"/>
        <v>6</v>
      </c>
      <c r="E170">
        <f t="shared" si="11"/>
        <v>0</v>
      </c>
      <c r="F170">
        <f t="shared" si="7"/>
        <v>91.12</v>
      </c>
      <c r="G170">
        <f t="shared" si="8"/>
        <v>18.760000000000002</v>
      </c>
    </row>
    <row r="171" spans="1:7">
      <c r="A171">
        <f t="shared" si="12"/>
        <v>6</v>
      </c>
      <c r="B171">
        <f t="shared" si="13"/>
        <v>2</v>
      </c>
      <c r="C171" t="str">
        <f t="shared" si="9"/>
        <v>A</v>
      </c>
      <c r="D171">
        <f t="shared" si="10"/>
        <v>6</v>
      </c>
      <c r="E171">
        <f t="shared" si="11"/>
        <v>1</v>
      </c>
      <c r="F171">
        <f t="shared" si="7"/>
        <v>85.68</v>
      </c>
      <c r="G171">
        <f t="shared" si="8"/>
        <v>17.64</v>
      </c>
    </row>
    <row r="172" spans="1:7">
      <c r="A172">
        <f t="shared" si="12"/>
        <v>6</v>
      </c>
      <c r="B172">
        <f t="shared" si="13"/>
        <v>3</v>
      </c>
      <c r="C172" t="str">
        <f t="shared" si="9"/>
        <v>A</v>
      </c>
      <c r="D172">
        <f t="shared" si="10"/>
        <v>6</v>
      </c>
      <c r="E172">
        <f t="shared" si="11"/>
        <v>2</v>
      </c>
      <c r="F172">
        <f t="shared" si="7"/>
        <v>81.599999999999994</v>
      </c>
      <c r="G172">
        <f t="shared" si="8"/>
        <v>16.8</v>
      </c>
    </row>
    <row r="173" spans="1:7">
      <c r="A173">
        <f t="shared" si="12"/>
        <v>6</v>
      </c>
      <c r="B173">
        <f t="shared" si="13"/>
        <v>4</v>
      </c>
      <c r="C173" t="str">
        <f t="shared" si="9"/>
        <v>A</v>
      </c>
      <c r="D173">
        <f t="shared" si="10"/>
        <v>6</v>
      </c>
      <c r="E173">
        <f t="shared" si="11"/>
        <v>3</v>
      </c>
      <c r="F173">
        <f t="shared" si="7"/>
        <v>80.239999999999995</v>
      </c>
      <c r="G173">
        <f t="shared" si="8"/>
        <v>16.52</v>
      </c>
    </row>
    <row r="174" spans="1:7">
      <c r="A174">
        <f t="shared" si="12"/>
        <v>6</v>
      </c>
      <c r="B174">
        <f t="shared" si="13"/>
        <v>5</v>
      </c>
      <c r="C174" t="str">
        <f t="shared" si="9"/>
        <v>A</v>
      </c>
      <c r="D174">
        <f t="shared" si="10"/>
        <v>6</v>
      </c>
      <c r="E174">
        <f t="shared" si="11"/>
        <v>4</v>
      </c>
      <c r="F174">
        <f t="shared" si="7"/>
        <v>80.239999999999995</v>
      </c>
      <c r="G174">
        <f t="shared" si="8"/>
        <v>16.52</v>
      </c>
    </row>
    <row r="175" spans="1:7">
      <c r="A175">
        <f t="shared" si="12"/>
        <v>6</v>
      </c>
      <c r="B175">
        <f t="shared" si="13"/>
        <v>6</v>
      </c>
      <c r="C175" t="str">
        <f t="shared" si="9"/>
        <v>A</v>
      </c>
      <c r="D175">
        <f t="shared" si="10"/>
        <v>6</v>
      </c>
      <c r="E175">
        <f t="shared" si="11"/>
        <v>5</v>
      </c>
      <c r="F175">
        <f t="shared" si="7"/>
        <v>81.599999999999994</v>
      </c>
      <c r="G175">
        <f t="shared" si="8"/>
        <v>16.8</v>
      </c>
    </row>
    <row r="176" spans="1:7">
      <c r="A176">
        <f t="shared" si="12"/>
        <v>6</v>
      </c>
      <c r="B176">
        <f t="shared" si="13"/>
        <v>7</v>
      </c>
      <c r="C176" t="str">
        <f t="shared" si="9"/>
        <v>A</v>
      </c>
      <c r="D176">
        <f t="shared" si="10"/>
        <v>6</v>
      </c>
      <c r="E176">
        <f t="shared" si="11"/>
        <v>6</v>
      </c>
      <c r="F176">
        <f t="shared" si="7"/>
        <v>100.64</v>
      </c>
      <c r="G176">
        <f t="shared" si="8"/>
        <v>20.72</v>
      </c>
    </row>
    <row r="177" spans="1:7">
      <c r="A177">
        <f t="shared" si="12"/>
        <v>6</v>
      </c>
      <c r="B177">
        <f t="shared" si="13"/>
        <v>8</v>
      </c>
      <c r="C177" t="str">
        <f t="shared" si="9"/>
        <v>A</v>
      </c>
      <c r="D177">
        <f t="shared" si="10"/>
        <v>6</v>
      </c>
      <c r="E177">
        <f t="shared" si="11"/>
        <v>7</v>
      </c>
      <c r="F177">
        <f t="shared" si="7"/>
        <v>116.96</v>
      </c>
      <c r="G177">
        <f t="shared" si="8"/>
        <v>24.08</v>
      </c>
    </row>
    <row r="178" spans="1:7">
      <c r="A178">
        <f t="shared" si="12"/>
        <v>6</v>
      </c>
      <c r="B178">
        <f t="shared" si="13"/>
        <v>9</v>
      </c>
      <c r="C178" t="str">
        <f t="shared" si="9"/>
        <v>A</v>
      </c>
      <c r="D178">
        <f t="shared" si="10"/>
        <v>6</v>
      </c>
      <c r="E178">
        <f t="shared" si="11"/>
        <v>8</v>
      </c>
      <c r="F178">
        <f t="shared" ref="F178:F241" si="14">INDEX(C$3:C$19, $A178) * INDEX($B$23:$B$46, $B178)</f>
        <v>129.19999999999999</v>
      </c>
      <c r="G178">
        <f t="shared" ref="G178:G241" si="15">INDEX(D$3:D$19, $A178) * INDEX($B$23:$B$46, $B178)</f>
        <v>26.599999999999998</v>
      </c>
    </row>
    <row r="179" spans="1:7">
      <c r="A179">
        <f t="shared" si="12"/>
        <v>6</v>
      </c>
      <c r="B179">
        <f t="shared" si="13"/>
        <v>10</v>
      </c>
      <c r="C179" t="str">
        <f t="shared" ref="C179:C242" si="16">INDEX(A$3:A$19, $A179)</f>
        <v>A</v>
      </c>
      <c r="D179">
        <f t="shared" ref="D179:D242" si="17">INDEX(B$3:B$19, $A179)</f>
        <v>6</v>
      </c>
      <c r="E179">
        <f t="shared" ref="E179:E242" si="18">INDEX($A$23:$A$46, $B179)</f>
        <v>9</v>
      </c>
      <c r="F179">
        <f t="shared" si="14"/>
        <v>130.56</v>
      </c>
      <c r="G179">
        <f t="shared" si="15"/>
        <v>26.88</v>
      </c>
    </row>
    <row r="180" spans="1:7">
      <c r="A180">
        <f t="shared" ref="A180:A243" si="19">IF(B179=24, A179+1, A179)</f>
        <v>6</v>
      </c>
      <c r="B180">
        <f t="shared" ref="B180:B243" si="20">IF(B179=24, 1, B179+1)</f>
        <v>11</v>
      </c>
      <c r="C180" t="str">
        <f t="shared" si="16"/>
        <v>A</v>
      </c>
      <c r="D180">
        <f t="shared" si="17"/>
        <v>6</v>
      </c>
      <c r="E180">
        <f t="shared" si="18"/>
        <v>10</v>
      </c>
      <c r="F180">
        <f t="shared" si="14"/>
        <v>130.56</v>
      </c>
      <c r="G180">
        <f t="shared" si="15"/>
        <v>26.88</v>
      </c>
    </row>
    <row r="181" spans="1:7">
      <c r="A181">
        <f t="shared" si="19"/>
        <v>6</v>
      </c>
      <c r="B181">
        <f t="shared" si="20"/>
        <v>12</v>
      </c>
      <c r="C181" t="str">
        <f t="shared" si="16"/>
        <v>A</v>
      </c>
      <c r="D181">
        <f t="shared" si="17"/>
        <v>6</v>
      </c>
      <c r="E181">
        <f t="shared" si="18"/>
        <v>11</v>
      </c>
      <c r="F181">
        <f t="shared" si="14"/>
        <v>129.19999999999999</v>
      </c>
      <c r="G181">
        <f t="shared" si="15"/>
        <v>26.599999999999998</v>
      </c>
    </row>
    <row r="182" spans="1:7">
      <c r="A182">
        <f t="shared" si="19"/>
        <v>6</v>
      </c>
      <c r="B182">
        <f t="shared" si="20"/>
        <v>13</v>
      </c>
      <c r="C182" t="str">
        <f t="shared" si="16"/>
        <v>A</v>
      </c>
      <c r="D182">
        <f t="shared" si="17"/>
        <v>6</v>
      </c>
      <c r="E182">
        <f t="shared" si="18"/>
        <v>12</v>
      </c>
      <c r="F182">
        <f t="shared" si="14"/>
        <v>129.19999999999999</v>
      </c>
      <c r="G182">
        <f t="shared" si="15"/>
        <v>26.599999999999998</v>
      </c>
    </row>
    <row r="183" spans="1:7">
      <c r="A183">
        <f t="shared" si="19"/>
        <v>6</v>
      </c>
      <c r="B183">
        <f t="shared" si="20"/>
        <v>14</v>
      </c>
      <c r="C183" t="str">
        <f t="shared" si="16"/>
        <v>A</v>
      </c>
      <c r="D183">
        <f t="shared" si="17"/>
        <v>6</v>
      </c>
      <c r="E183">
        <f t="shared" si="18"/>
        <v>13</v>
      </c>
      <c r="F183">
        <f t="shared" si="14"/>
        <v>129.19999999999999</v>
      </c>
      <c r="G183">
        <f t="shared" si="15"/>
        <v>26.599999999999998</v>
      </c>
    </row>
    <row r="184" spans="1:7">
      <c r="A184">
        <f t="shared" si="19"/>
        <v>6</v>
      </c>
      <c r="B184">
        <f t="shared" si="20"/>
        <v>15</v>
      </c>
      <c r="C184" t="str">
        <f t="shared" si="16"/>
        <v>A</v>
      </c>
      <c r="D184">
        <f t="shared" si="17"/>
        <v>6</v>
      </c>
      <c r="E184">
        <f t="shared" si="18"/>
        <v>14</v>
      </c>
      <c r="F184">
        <f t="shared" si="14"/>
        <v>126.48</v>
      </c>
      <c r="G184">
        <f t="shared" si="15"/>
        <v>26.040000000000003</v>
      </c>
    </row>
    <row r="185" spans="1:7">
      <c r="A185">
        <f t="shared" si="19"/>
        <v>6</v>
      </c>
      <c r="B185">
        <f t="shared" si="20"/>
        <v>16</v>
      </c>
      <c r="C185" t="str">
        <f t="shared" si="16"/>
        <v>A</v>
      </c>
      <c r="D185">
        <f t="shared" si="17"/>
        <v>6</v>
      </c>
      <c r="E185">
        <f t="shared" si="18"/>
        <v>15</v>
      </c>
      <c r="F185">
        <f t="shared" si="14"/>
        <v>127.83999999999999</v>
      </c>
      <c r="G185">
        <f t="shared" si="15"/>
        <v>26.32</v>
      </c>
    </row>
    <row r="186" spans="1:7">
      <c r="A186">
        <f t="shared" si="19"/>
        <v>6</v>
      </c>
      <c r="B186">
        <f t="shared" si="20"/>
        <v>17</v>
      </c>
      <c r="C186" t="str">
        <f t="shared" si="16"/>
        <v>A</v>
      </c>
      <c r="D186">
        <f t="shared" si="17"/>
        <v>6</v>
      </c>
      <c r="E186">
        <f t="shared" si="18"/>
        <v>16</v>
      </c>
      <c r="F186">
        <f t="shared" si="14"/>
        <v>134.63999999999999</v>
      </c>
      <c r="G186">
        <f t="shared" si="15"/>
        <v>27.72</v>
      </c>
    </row>
    <row r="187" spans="1:7">
      <c r="A187">
        <f t="shared" si="19"/>
        <v>6</v>
      </c>
      <c r="B187">
        <f t="shared" si="20"/>
        <v>18</v>
      </c>
      <c r="C187" t="str">
        <f t="shared" si="16"/>
        <v>A</v>
      </c>
      <c r="D187">
        <f t="shared" si="17"/>
        <v>6</v>
      </c>
      <c r="E187">
        <f t="shared" si="18"/>
        <v>17</v>
      </c>
      <c r="F187">
        <f t="shared" si="14"/>
        <v>136</v>
      </c>
      <c r="G187">
        <f t="shared" si="15"/>
        <v>28</v>
      </c>
    </row>
    <row r="188" spans="1:7">
      <c r="A188">
        <f t="shared" si="19"/>
        <v>6</v>
      </c>
      <c r="B188">
        <f t="shared" si="20"/>
        <v>19</v>
      </c>
      <c r="C188" t="str">
        <f t="shared" si="16"/>
        <v>A</v>
      </c>
      <c r="D188">
        <f t="shared" si="17"/>
        <v>6</v>
      </c>
      <c r="E188">
        <f t="shared" si="18"/>
        <v>18</v>
      </c>
      <c r="F188">
        <f t="shared" si="14"/>
        <v>136</v>
      </c>
      <c r="G188">
        <f t="shared" si="15"/>
        <v>28</v>
      </c>
    </row>
    <row r="189" spans="1:7">
      <c r="A189">
        <f t="shared" si="19"/>
        <v>6</v>
      </c>
      <c r="B189">
        <f t="shared" si="20"/>
        <v>20</v>
      </c>
      <c r="C189" t="str">
        <f t="shared" si="16"/>
        <v>A</v>
      </c>
      <c r="D189">
        <f t="shared" si="17"/>
        <v>6</v>
      </c>
      <c r="E189">
        <f t="shared" si="18"/>
        <v>19</v>
      </c>
      <c r="F189">
        <f t="shared" si="14"/>
        <v>130.56</v>
      </c>
      <c r="G189">
        <f t="shared" si="15"/>
        <v>26.88</v>
      </c>
    </row>
    <row r="190" spans="1:7">
      <c r="A190">
        <f t="shared" si="19"/>
        <v>6</v>
      </c>
      <c r="B190">
        <f t="shared" si="20"/>
        <v>21</v>
      </c>
      <c r="C190" t="str">
        <f t="shared" si="16"/>
        <v>A</v>
      </c>
      <c r="D190">
        <f t="shared" si="17"/>
        <v>6</v>
      </c>
      <c r="E190">
        <f t="shared" si="18"/>
        <v>20</v>
      </c>
      <c r="F190">
        <f t="shared" si="14"/>
        <v>123.76</v>
      </c>
      <c r="G190">
        <f t="shared" si="15"/>
        <v>25.48</v>
      </c>
    </row>
    <row r="191" spans="1:7">
      <c r="A191">
        <f t="shared" si="19"/>
        <v>6</v>
      </c>
      <c r="B191">
        <f t="shared" si="20"/>
        <v>22</v>
      </c>
      <c r="C191" t="str">
        <f t="shared" si="16"/>
        <v>A</v>
      </c>
      <c r="D191">
        <f t="shared" si="17"/>
        <v>6</v>
      </c>
      <c r="E191">
        <f t="shared" si="18"/>
        <v>21</v>
      </c>
      <c r="F191">
        <f t="shared" si="14"/>
        <v>112.88</v>
      </c>
      <c r="G191">
        <f t="shared" si="15"/>
        <v>23.24</v>
      </c>
    </row>
    <row r="192" spans="1:7">
      <c r="A192">
        <f t="shared" si="19"/>
        <v>6</v>
      </c>
      <c r="B192">
        <f t="shared" si="20"/>
        <v>23</v>
      </c>
      <c r="C192" t="str">
        <f t="shared" si="16"/>
        <v>A</v>
      </c>
      <c r="D192">
        <f t="shared" si="17"/>
        <v>6</v>
      </c>
      <c r="E192">
        <f t="shared" si="18"/>
        <v>22</v>
      </c>
      <c r="F192">
        <f t="shared" si="14"/>
        <v>99.28</v>
      </c>
      <c r="G192">
        <f t="shared" si="15"/>
        <v>20.439999999999998</v>
      </c>
    </row>
    <row r="193" spans="1:7">
      <c r="A193">
        <f t="shared" si="19"/>
        <v>6</v>
      </c>
      <c r="B193">
        <f t="shared" si="20"/>
        <v>24</v>
      </c>
      <c r="C193" t="str">
        <f t="shared" si="16"/>
        <v>A</v>
      </c>
      <c r="D193">
        <f t="shared" si="17"/>
        <v>6</v>
      </c>
      <c r="E193">
        <f t="shared" si="18"/>
        <v>23</v>
      </c>
      <c r="F193">
        <f t="shared" si="14"/>
        <v>85.68</v>
      </c>
      <c r="G193">
        <f t="shared" si="15"/>
        <v>17.64</v>
      </c>
    </row>
    <row r="194" spans="1:7">
      <c r="A194">
        <f t="shared" si="19"/>
        <v>7</v>
      </c>
      <c r="B194">
        <f t="shared" si="20"/>
        <v>1</v>
      </c>
      <c r="C194" t="str">
        <f t="shared" si="16"/>
        <v>A</v>
      </c>
      <c r="D194">
        <f t="shared" si="17"/>
        <v>7</v>
      </c>
      <c r="E194">
        <f t="shared" si="18"/>
        <v>0</v>
      </c>
      <c r="F194">
        <f t="shared" si="14"/>
        <v>83.75</v>
      </c>
      <c r="G194">
        <f t="shared" si="15"/>
        <v>16.75</v>
      </c>
    </row>
    <row r="195" spans="1:7">
      <c r="A195">
        <f t="shared" si="19"/>
        <v>7</v>
      </c>
      <c r="B195">
        <f t="shared" si="20"/>
        <v>2</v>
      </c>
      <c r="C195" t="str">
        <f t="shared" si="16"/>
        <v>A</v>
      </c>
      <c r="D195">
        <f t="shared" si="17"/>
        <v>7</v>
      </c>
      <c r="E195">
        <f t="shared" si="18"/>
        <v>1</v>
      </c>
      <c r="F195">
        <f t="shared" si="14"/>
        <v>78.75</v>
      </c>
      <c r="G195">
        <f t="shared" si="15"/>
        <v>15.75</v>
      </c>
    </row>
    <row r="196" spans="1:7">
      <c r="A196">
        <f t="shared" si="19"/>
        <v>7</v>
      </c>
      <c r="B196">
        <f t="shared" si="20"/>
        <v>3</v>
      </c>
      <c r="C196" t="str">
        <f t="shared" si="16"/>
        <v>A</v>
      </c>
      <c r="D196">
        <f t="shared" si="17"/>
        <v>7</v>
      </c>
      <c r="E196">
        <f t="shared" si="18"/>
        <v>2</v>
      </c>
      <c r="F196">
        <f t="shared" si="14"/>
        <v>75</v>
      </c>
      <c r="G196">
        <f t="shared" si="15"/>
        <v>15</v>
      </c>
    </row>
    <row r="197" spans="1:7">
      <c r="A197">
        <f t="shared" si="19"/>
        <v>7</v>
      </c>
      <c r="B197">
        <f t="shared" si="20"/>
        <v>4</v>
      </c>
      <c r="C197" t="str">
        <f t="shared" si="16"/>
        <v>A</v>
      </c>
      <c r="D197">
        <f t="shared" si="17"/>
        <v>7</v>
      </c>
      <c r="E197">
        <f t="shared" si="18"/>
        <v>3</v>
      </c>
      <c r="F197">
        <f t="shared" si="14"/>
        <v>73.75</v>
      </c>
      <c r="G197">
        <f t="shared" si="15"/>
        <v>14.75</v>
      </c>
    </row>
    <row r="198" spans="1:7">
      <c r="A198">
        <f t="shared" si="19"/>
        <v>7</v>
      </c>
      <c r="B198">
        <f t="shared" si="20"/>
        <v>5</v>
      </c>
      <c r="C198" t="str">
        <f t="shared" si="16"/>
        <v>A</v>
      </c>
      <c r="D198">
        <f t="shared" si="17"/>
        <v>7</v>
      </c>
      <c r="E198">
        <f t="shared" si="18"/>
        <v>4</v>
      </c>
      <c r="F198">
        <f t="shared" si="14"/>
        <v>73.75</v>
      </c>
      <c r="G198">
        <f t="shared" si="15"/>
        <v>14.75</v>
      </c>
    </row>
    <row r="199" spans="1:7">
      <c r="A199">
        <f t="shared" si="19"/>
        <v>7</v>
      </c>
      <c r="B199">
        <f t="shared" si="20"/>
        <v>6</v>
      </c>
      <c r="C199" t="str">
        <f t="shared" si="16"/>
        <v>A</v>
      </c>
      <c r="D199">
        <f t="shared" si="17"/>
        <v>7</v>
      </c>
      <c r="E199">
        <f t="shared" si="18"/>
        <v>5</v>
      </c>
      <c r="F199">
        <f t="shared" si="14"/>
        <v>75</v>
      </c>
      <c r="G199">
        <f t="shared" si="15"/>
        <v>15</v>
      </c>
    </row>
    <row r="200" spans="1:7">
      <c r="A200">
        <f t="shared" si="19"/>
        <v>7</v>
      </c>
      <c r="B200">
        <f t="shared" si="20"/>
        <v>7</v>
      </c>
      <c r="C200" t="str">
        <f t="shared" si="16"/>
        <v>A</v>
      </c>
      <c r="D200">
        <f t="shared" si="17"/>
        <v>7</v>
      </c>
      <c r="E200">
        <f t="shared" si="18"/>
        <v>6</v>
      </c>
      <c r="F200">
        <f t="shared" si="14"/>
        <v>92.5</v>
      </c>
      <c r="G200">
        <f t="shared" si="15"/>
        <v>18.5</v>
      </c>
    </row>
    <row r="201" spans="1:7">
      <c r="A201">
        <f t="shared" si="19"/>
        <v>7</v>
      </c>
      <c r="B201">
        <f t="shared" si="20"/>
        <v>8</v>
      </c>
      <c r="C201" t="str">
        <f t="shared" si="16"/>
        <v>A</v>
      </c>
      <c r="D201">
        <f t="shared" si="17"/>
        <v>7</v>
      </c>
      <c r="E201">
        <f t="shared" si="18"/>
        <v>7</v>
      </c>
      <c r="F201">
        <f t="shared" si="14"/>
        <v>107.5</v>
      </c>
      <c r="G201">
        <f t="shared" si="15"/>
        <v>21.5</v>
      </c>
    </row>
    <row r="202" spans="1:7">
      <c r="A202">
        <f t="shared" si="19"/>
        <v>7</v>
      </c>
      <c r="B202">
        <f t="shared" si="20"/>
        <v>9</v>
      </c>
      <c r="C202" t="str">
        <f t="shared" si="16"/>
        <v>A</v>
      </c>
      <c r="D202">
        <f t="shared" si="17"/>
        <v>7</v>
      </c>
      <c r="E202">
        <f t="shared" si="18"/>
        <v>8</v>
      </c>
      <c r="F202">
        <f t="shared" si="14"/>
        <v>118.75</v>
      </c>
      <c r="G202">
        <f t="shared" si="15"/>
        <v>23.75</v>
      </c>
    </row>
    <row r="203" spans="1:7">
      <c r="A203">
        <f t="shared" si="19"/>
        <v>7</v>
      </c>
      <c r="B203">
        <f t="shared" si="20"/>
        <v>10</v>
      </c>
      <c r="C203" t="str">
        <f t="shared" si="16"/>
        <v>A</v>
      </c>
      <c r="D203">
        <f t="shared" si="17"/>
        <v>7</v>
      </c>
      <c r="E203">
        <f t="shared" si="18"/>
        <v>9</v>
      </c>
      <c r="F203">
        <f t="shared" si="14"/>
        <v>120</v>
      </c>
      <c r="G203">
        <f t="shared" si="15"/>
        <v>24</v>
      </c>
    </row>
    <row r="204" spans="1:7">
      <c r="A204">
        <f t="shared" si="19"/>
        <v>7</v>
      </c>
      <c r="B204">
        <f t="shared" si="20"/>
        <v>11</v>
      </c>
      <c r="C204" t="str">
        <f t="shared" si="16"/>
        <v>A</v>
      </c>
      <c r="D204">
        <f t="shared" si="17"/>
        <v>7</v>
      </c>
      <c r="E204">
        <f t="shared" si="18"/>
        <v>10</v>
      </c>
      <c r="F204">
        <f t="shared" si="14"/>
        <v>120</v>
      </c>
      <c r="G204">
        <f t="shared" si="15"/>
        <v>24</v>
      </c>
    </row>
    <row r="205" spans="1:7">
      <c r="A205">
        <f t="shared" si="19"/>
        <v>7</v>
      </c>
      <c r="B205">
        <f t="shared" si="20"/>
        <v>12</v>
      </c>
      <c r="C205" t="str">
        <f t="shared" si="16"/>
        <v>A</v>
      </c>
      <c r="D205">
        <f t="shared" si="17"/>
        <v>7</v>
      </c>
      <c r="E205">
        <f t="shared" si="18"/>
        <v>11</v>
      </c>
      <c r="F205">
        <f t="shared" si="14"/>
        <v>118.75</v>
      </c>
      <c r="G205">
        <f t="shared" si="15"/>
        <v>23.75</v>
      </c>
    </row>
    <row r="206" spans="1:7">
      <c r="A206">
        <f t="shared" si="19"/>
        <v>7</v>
      </c>
      <c r="B206">
        <f t="shared" si="20"/>
        <v>13</v>
      </c>
      <c r="C206" t="str">
        <f t="shared" si="16"/>
        <v>A</v>
      </c>
      <c r="D206">
        <f t="shared" si="17"/>
        <v>7</v>
      </c>
      <c r="E206">
        <f t="shared" si="18"/>
        <v>12</v>
      </c>
      <c r="F206">
        <f t="shared" si="14"/>
        <v>118.75</v>
      </c>
      <c r="G206">
        <f t="shared" si="15"/>
        <v>23.75</v>
      </c>
    </row>
    <row r="207" spans="1:7">
      <c r="A207">
        <f t="shared" si="19"/>
        <v>7</v>
      </c>
      <c r="B207">
        <f t="shared" si="20"/>
        <v>14</v>
      </c>
      <c r="C207" t="str">
        <f t="shared" si="16"/>
        <v>A</v>
      </c>
      <c r="D207">
        <f t="shared" si="17"/>
        <v>7</v>
      </c>
      <c r="E207">
        <f t="shared" si="18"/>
        <v>13</v>
      </c>
      <c r="F207">
        <f t="shared" si="14"/>
        <v>118.75</v>
      </c>
      <c r="G207">
        <f t="shared" si="15"/>
        <v>23.75</v>
      </c>
    </row>
    <row r="208" spans="1:7">
      <c r="A208">
        <f t="shared" si="19"/>
        <v>7</v>
      </c>
      <c r="B208">
        <f t="shared" si="20"/>
        <v>15</v>
      </c>
      <c r="C208" t="str">
        <f t="shared" si="16"/>
        <v>A</v>
      </c>
      <c r="D208">
        <f t="shared" si="17"/>
        <v>7</v>
      </c>
      <c r="E208">
        <f t="shared" si="18"/>
        <v>14</v>
      </c>
      <c r="F208">
        <f t="shared" si="14"/>
        <v>116.25</v>
      </c>
      <c r="G208">
        <f t="shared" si="15"/>
        <v>23.25</v>
      </c>
    </row>
    <row r="209" spans="1:7">
      <c r="A209">
        <f t="shared" si="19"/>
        <v>7</v>
      </c>
      <c r="B209">
        <f t="shared" si="20"/>
        <v>16</v>
      </c>
      <c r="C209" t="str">
        <f t="shared" si="16"/>
        <v>A</v>
      </c>
      <c r="D209">
        <f t="shared" si="17"/>
        <v>7</v>
      </c>
      <c r="E209">
        <f t="shared" si="18"/>
        <v>15</v>
      </c>
      <c r="F209">
        <f t="shared" si="14"/>
        <v>117.5</v>
      </c>
      <c r="G209">
        <f t="shared" si="15"/>
        <v>23.5</v>
      </c>
    </row>
    <row r="210" spans="1:7">
      <c r="A210">
        <f t="shared" si="19"/>
        <v>7</v>
      </c>
      <c r="B210">
        <f t="shared" si="20"/>
        <v>17</v>
      </c>
      <c r="C210" t="str">
        <f t="shared" si="16"/>
        <v>A</v>
      </c>
      <c r="D210">
        <f t="shared" si="17"/>
        <v>7</v>
      </c>
      <c r="E210">
        <f t="shared" si="18"/>
        <v>16</v>
      </c>
      <c r="F210">
        <f t="shared" si="14"/>
        <v>123.75</v>
      </c>
      <c r="G210">
        <f t="shared" si="15"/>
        <v>24.75</v>
      </c>
    </row>
    <row r="211" spans="1:7">
      <c r="A211">
        <f t="shared" si="19"/>
        <v>7</v>
      </c>
      <c r="B211">
        <f t="shared" si="20"/>
        <v>18</v>
      </c>
      <c r="C211" t="str">
        <f t="shared" si="16"/>
        <v>A</v>
      </c>
      <c r="D211">
        <f t="shared" si="17"/>
        <v>7</v>
      </c>
      <c r="E211">
        <f t="shared" si="18"/>
        <v>17</v>
      </c>
      <c r="F211">
        <f t="shared" si="14"/>
        <v>125</v>
      </c>
      <c r="G211">
        <f t="shared" si="15"/>
        <v>25</v>
      </c>
    </row>
    <row r="212" spans="1:7">
      <c r="A212">
        <f t="shared" si="19"/>
        <v>7</v>
      </c>
      <c r="B212">
        <f t="shared" si="20"/>
        <v>19</v>
      </c>
      <c r="C212" t="str">
        <f t="shared" si="16"/>
        <v>A</v>
      </c>
      <c r="D212">
        <f t="shared" si="17"/>
        <v>7</v>
      </c>
      <c r="E212">
        <f t="shared" si="18"/>
        <v>18</v>
      </c>
      <c r="F212">
        <f t="shared" si="14"/>
        <v>125</v>
      </c>
      <c r="G212">
        <f t="shared" si="15"/>
        <v>25</v>
      </c>
    </row>
    <row r="213" spans="1:7">
      <c r="A213">
        <f t="shared" si="19"/>
        <v>7</v>
      </c>
      <c r="B213">
        <f t="shared" si="20"/>
        <v>20</v>
      </c>
      <c r="C213" t="str">
        <f t="shared" si="16"/>
        <v>A</v>
      </c>
      <c r="D213">
        <f t="shared" si="17"/>
        <v>7</v>
      </c>
      <c r="E213">
        <f t="shared" si="18"/>
        <v>19</v>
      </c>
      <c r="F213">
        <f t="shared" si="14"/>
        <v>120</v>
      </c>
      <c r="G213">
        <f t="shared" si="15"/>
        <v>24</v>
      </c>
    </row>
    <row r="214" spans="1:7">
      <c r="A214">
        <f t="shared" si="19"/>
        <v>7</v>
      </c>
      <c r="B214">
        <f t="shared" si="20"/>
        <v>21</v>
      </c>
      <c r="C214" t="str">
        <f t="shared" si="16"/>
        <v>A</v>
      </c>
      <c r="D214">
        <f t="shared" si="17"/>
        <v>7</v>
      </c>
      <c r="E214">
        <f t="shared" si="18"/>
        <v>20</v>
      </c>
      <c r="F214">
        <f t="shared" si="14"/>
        <v>113.75</v>
      </c>
      <c r="G214">
        <f t="shared" si="15"/>
        <v>22.75</v>
      </c>
    </row>
    <row r="215" spans="1:7">
      <c r="A215">
        <f t="shared" si="19"/>
        <v>7</v>
      </c>
      <c r="B215">
        <f t="shared" si="20"/>
        <v>22</v>
      </c>
      <c r="C215" t="str">
        <f t="shared" si="16"/>
        <v>A</v>
      </c>
      <c r="D215">
        <f t="shared" si="17"/>
        <v>7</v>
      </c>
      <c r="E215">
        <f t="shared" si="18"/>
        <v>21</v>
      </c>
      <c r="F215">
        <f t="shared" si="14"/>
        <v>103.75</v>
      </c>
      <c r="G215">
        <f t="shared" si="15"/>
        <v>20.75</v>
      </c>
    </row>
    <row r="216" spans="1:7">
      <c r="A216">
        <f t="shared" si="19"/>
        <v>7</v>
      </c>
      <c r="B216">
        <f t="shared" si="20"/>
        <v>23</v>
      </c>
      <c r="C216" t="str">
        <f t="shared" si="16"/>
        <v>A</v>
      </c>
      <c r="D216">
        <f t="shared" si="17"/>
        <v>7</v>
      </c>
      <c r="E216">
        <f t="shared" si="18"/>
        <v>22</v>
      </c>
      <c r="F216">
        <f t="shared" si="14"/>
        <v>91.25</v>
      </c>
      <c r="G216">
        <f t="shared" si="15"/>
        <v>18.25</v>
      </c>
    </row>
    <row r="217" spans="1:7">
      <c r="A217">
        <f t="shared" si="19"/>
        <v>7</v>
      </c>
      <c r="B217">
        <f t="shared" si="20"/>
        <v>24</v>
      </c>
      <c r="C217" t="str">
        <f t="shared" si="16"/>
        <v>A</v>
      </c>
      <c r="D217">
        <f t="shared" si="17"/>
        <v>7</v>
      </c>
      <c r="E217">
        <f t="shared" si="18"/>
        <v>23</v>
      </c>
      <c r="F217">
        <f t="shared" si="14"/>
        <v>78.75</v>
      </c>
      <c r="G217">
        <f t="shared" si="15"/>
        <v>15.75</v>
      </c>
    </row>
    <row r="218" spans="1:7">
      <c r="A218">
        <f t="shared" si="19"/>
        <v>8</v>
      </c>
      <c r="B218">
        <f t="shared" si="20"/>
        <v>1</v>
      </c>
      <c r="C218" t="str">
        <f t="shared" si="16"/>
        <v>A</v>
      </c>
      <c r="D218">
        <f t="shared" si="17"/>
        <v>8</v>
      </c>
      <c r="E218">
        <f t="shared" si="18"/>
        <v>0</v>
      </c>
      <c r="F218">
        <f t="shared" si="14"/>
        <v>114.57000000000001</v>
      </c>
      <c r="G218">
        <f t="shared" si="15"/>
        <v>23.450000000000003</v>
      </c>
    </row>
    <row r="219" spans="1:7">
      <c r="A219">
        <f t="shared" si="19"/>
        <v>8</v>
      </c>
      <c r="B219">
        <f t="shared" si="20"/>
        <v>2</v>
      </c>
      <c r="C219" t="str">
        <f t="shared" si="16"/>
        <v>A</v>
      </c>
      <c r="D219">
        <f t="shared" si="17"/>
        <v>8</v>
      </c>
      <c r="E219">
        <f t="shared" si="18"/>
        <v>1</v>
      </c>
      <c r="F219">
        <f t="shared" si="14"/>
        <v>107.73</v>
      </c>
      <c r="G219">
        <f t="shared" si="15"/>
        <v>22.05</v>
      </c>
    </row>
    <row r="220" spans="1:7">
      <c r="A220">
        <f t="shared" si="19"/>
        <v>8</v>
      </c>
      <c r="B220">
        <f t="shared" si="20"/>
        <v>3</v>
      </c>
      <c r="C220" t="str">
        <f t="shared" si="16"/>
        <v>A</v>
      </c>
      <c r="D220">
        <f t="shared" si="17"/>
        <v>8</v>
      </c>
      <c r="E220">
        <f t="shared" si="18"/>
        <v>2</v>
      </c>
      <c r="F220">
        <f t="shared" si="14"/>
        <v>102.6</v>
      </c>
      <c r="G220">
        <f t="shared" si="15"/>
        <v>21</v>
      </c>
    </row>
    <row r="221" spans="1:7">
      <c r="A221">
        <f t="shared" si="19"/>
        <v>8</v>
      </c>
      <c r="B221">
        <f t="shared" si="20"/>
        <v>4</v>
      </c>
      <c r="C221" t="str">
        <f t="shared" si="16"/>
        <v>A</v>
      </c>
      <c r="D221">
        <f t="shared" si="17"/>
        <v>8</v>
      </c>
      <c r="E221">
        <f t="shared" si="18"/>
        <v>3</v>
      </c>
      <c r="F221">
        <f t="shared" si="14"/>
        <v>100.89</v>
      </c>
      <c r="G221">
        <f t="shared" si="15"/>
        <v>20.65</v>
      </c>
    </row>
    <row r="222" spans="1:7">
      <c r="A222">
        <f t="shared" si="19"/>
        <v>8</v>
      </c>
      <c r="B222">
        <f t="shared" si="20"/>
        <v>5</v>
      </c>
      <c r="C222" t="str">
        <f t="shared" si="16"/>
        <v>A</v>
      </c>
      <c r="D222">
        <f t="shared" si="17"/>
        <v>8</v>
      </c>
      <c r="E222">
        <f t="shared" si="18"/>
        <v>4</v>
      </c>
      <c r="F222">
        <f t="shared" si="14"/>
        <v>100.89</v>
      </c>
      <c r="G222">
        <f t="shared" si="15"/>
        <v>20.65</v>
      </c>
    </row>
    <row r="223" spans="1:7">
      <c r="A223">
        <f t="shared" si="19"/>
        <v>8</v>
      </c>
      <c r="B223">
        <f t="shared" si="20"/>
        <v>6</v>
      </c>
      <c r="C223" t="str">
        <f t="shared" si="16"/>
        <v>A</v>
      </c>
      <c r="D223">
        <f t="shared" si="17"/>
        <v>8</v>
      </c>
      <c r="E223">
        <f t="shared" si="18"/>
        <v>5</v>
      </c>
      <c r="F223">
        <f t="shared" si="14"/>
        <v>102.6</v>
      </c>
      <c r="G223">
        <f t="shared" si="15"/>
        <v>21</v>
      </c>
    </row>
    <row r="224" spans="1:7">
      <c r="A224">
        <f t="shared" si="19"/>
        <v>8</v>
      </c>
      <c r="B224">
        <f t="shared" si="20"/>
        <v>7</v>
      </c>
      <c r="C224" t="str">
        <f t="shared" si="16"/>
        <v>A</v>
      </c>
      <c r="D224">
        <f t="shared" si="17"/>
        <v>8</v>
      </c>
      <c r="E224">
        <f t="shared" si="18"/>
        <v>6</v>
      </c>
      <c r="F224">
        <f t="shared" si="14"/>
        <v>126.53999999999999</v>
      </c>
      <c r="G224">
        <f t="shared" si="15"/>
        <v>25.9</v>
      </c>
    </row>
    <row r="225" spans="1:7">
      <c r="A225">
        <f t="shared" si="19"/>
        <v>8</v>
      </c>
      <c r="B225">
        <f t="shared" si="20"/>
        <v>8</v>
      </c>
      <c r="C225" t="str">
        <f t="shared" si="16"/>
        <v>A</v>
      </c>
      <c r="D225">
        <f t="shared" si="17"/>
        <v>8</v>
      </c>
      <c r="E225">
        <f t="shared" si="18"/>
        <v>7</v>
      </c>
      <c r="F225">
        <f t="shared" si="14"/>
        <v>147.06</v>
      </c>
      <c r="G225">
        <f t="shared" si="15"/>
        <v>30.099999999999998</v>
      </c>
    </row>
    <row r="226" spans="1:7">
      <c r="A226">
        <f t="shared" si="19"/>
        <v>8</v>
      </c>
      <c r="B226">
        <f t="shared" si="20"/>
        <v>9</v>
      </c>
      <c r="C226" t="str">
        <f t="shared" si="16"/>
        <v>A</v>
      </c>
      <c r="D226">
        <f t="shared" si="17"/>
        <v>8</v>
      </c>
      <c r="E226">
        <f t="shared" si="18"/>
        <v>8</v>
      </c>
      <c r="F226">
        <f t="shared" si="14"/>
        <v>162.44999999999999</v>
      </c>
      <c r="G226">
        <f t="shared" si="15"/>
        <v>33.25</v>
      </c>
    </row>
    <row r="227" spans="1:7">
      <c r="A227">
        <f t="shared" si="19"/>
        <v>8</v>
      </c>
      <c r="B227">
        <f t="shared" si="20"/>
        <v>10</v>
      </c>
      <c r="C227" t="str">
        <f t="shared" si="16"/>
        <v>A</v>
      </c>
      <c r="D227">
        <f t="shared" si="17"/>
        <v>8</v>
      </c>
      <c r="E227">
        <f t="shared" si="18"/>
        <v>9</v>
      </c>
      <c r="F227">
        <f t="shared" si="14"/>
        <v>164.16</v>
      </c>
      <c r="G227">
        <f t="shared" si="15"/>
        <v>33.6</v>
      </c>
    </row>
    <row r="228" spans="1:7">
      <c r="A228">
        <f t="shared" si="19"/>
        <v>8</v>
      </c>
      <c r="B228">
        <f t="shared" si="20"/>
        <v>11</v>
      </c>
      <c r="C228" t="str">
        <f t="shared" si="16"/>
        <v>A</v>
      </c>
      <c r="D228">
        <f t="shared" si="17"/>
        <v>8</v>
      </c>
      <c r="E228">
        <f t="shared" si="18"/>
        <v>10</v>
      </c>
      <c r="F228">
        <f t="shared" si="14"/>
        <v>164.16</v>
      </c>
      <c r="G228">
        <f t="shared" si="15"/>
        <v>33.6</v>
      </c>
    </row>
    <row r="229" spans="1:7">
      <c r="A229">
        <f t="shared" si="19"/>
        <v>8</v>
      </c>
      <c r="B229">
        <f t="shared" si="20"/>
        <v>12</v>
      </c>
      <c r="C229" t="str">
        <f t="shared" si="16"/>
        <v>A</v>
      </c>
      <c r="D229">
        <f t="shared" si="17"/>
        <v>8</v>
      </c>
      <c r="E229">
        <f t="shared" si="18"/>
        <v>11</v>
      </c>
      <c r="F229">
        <f t="shared" si="14"/>
        <v>162.44999999999999</v>
      </c>
      <c r="G229">
        <f t="shared" si="15"/>
        <v>33.25</v>
      </c>
    </row>
    <row r="230" spans="1:7">
      <c r="A230">
        <f t="shared" si="19"/>
        <v>8</v>
      </c>
      <c r="B230">
        <f t="shared" si="20"/>
        <v>13</v>
      </c>
      <c r="C230" t="str">
        <f t="shared" si="16"/>
        <v>A</v>
      </c>
      <c r="D230">
        <f t="shared" si="17"/>
        <v>8</v>
      </c>
      <c r="E230">
        <f t="shared" si="18"/>
        <v>12</v>
      </c>
      <c r="F230">
        <f t="shared" si="14"/>
        <v>162.44999999999999</v>
      </c>
      <c r="G230">
        <f t="shared" si="15"/>
        <v>33.25</v>
      </c>
    </row>
    <row r="231" spans="1:7">
      <c r="A231">
        <f t="shared" si="19"/>
        <v>8</v>
      </c>
      <c r="B231">
        <f t="shared" si="20"/>
        <v>14</v>
      </c>
      <c r="C231" t="str">
        <f t="shared" si="16"/>
        <v>A</v>
      </c>
      <c r="D231">
        <f t="shared" si="17"/>
        <v>8</v>
      </c>
      <c r="E231">
        <f t="shared" si="18"/>
        <v>13</v>
      </c>
      <c r="F231">
        <f t="shared" si="14"/>
        <v>162.44999999999999</v>
      </c>
      <c r="G231">
        <f t="shared" si="15"/>
        <v>33.25</v>
      </c>
    </row>
    <row r="232" spans="1:7">
      <c r="A232">
        <f t="shared" si="19"/>
        <v>8</v>
      </c>
      <c r="B232">
        <f t="shared" si="20"/>
        <v>15</v>
      </c>
      <c r="C232" t="str">
        <f t="shared" si="16"/>
        <v>A</v>
      </c>
      <c r="D232">
        <f t="shared" si="17"/>
        <v>8</v>
      </c>
      <c r="E232">
        <f t="shared" si="18"/>
        <v>14</v>
      </c>
      <c r="F232">
        <f t="shared" si="14"/>
        <v>159.03</v>
      </c>
      <c r="G232">
        <f t="shared" si="15"/>
        <v>32.550000000000004</v>
      </c>
    </row>
    <row r="233" spans="1:7">
      <c r="A233">
        <f t="shared" si="19"/>
        <v>8</v>
      </c>
      <c r="B233">
        <f t="shared" si="20"/>
        <v>16</v>
      </c>
      <c r="C233" t="str">
        <f t="shared" si="16"/>
        <v>A</v>
      </c>
      <c r="D233">
        <f t="shared" si="17"/>
        <v>8</v>
      </c>
      <c r="E233">
        <f t="shared" si="18"/>
        <v>15</v>
      </c>
      <c r="F233">
        <f t="shared" si="14"/>
        <v>160.73999999999998</v>
      </c>
      <c r="G233">
        <f t="shared" si="15"/>
        <v>32.9</v>
      </c>
    </row>
    <row r="234" spans="1:7">
      <c r="A234">
        <f t="shared" si="19"/>
        <v>8</v>
      </c>
      <c r="B234">
        <f t="shared" si="20"/>
        <v>17</v>
      </c>
      <c r="C234" t="str">
        <f t="shared" si="16"/>
        <v>A</v>
      </c>
      <c r="D234">
        <f t="shared" si="17"/>
        <v>8</v>
      </c>
      <c r="E234">
        <f t="shared" si="18"/>
        <v>16</v>
      </c>
      <c r="F234">
        <f t="shared" si="14"/>
        <v>169.29</v>
      </c>
      <c r="G234">
        <f t="shared" si="15"/>
        <v>34.65</v>
      </c>
    </row>
    <row r="235" spans="1:7">
      <c r="A235">
        <f t="shared" si="19"/>
        <v>8</v>
      </c>
      <c r="B235">
        <f t="shared" si="20"/>
        <v>18</v>
      </c>
      <c r="C235" t="str">
        <f t="shared" si="16"/>
        <v>A</v>
      </c>
      <c r="D235">
        <f t="shared" si="17"/>
        <v>8</v>
      </c>
      <c r="E235">
        <f t="shared" si="18"/>
        <v>17</v>
      </c>
      <c r="F235">
        <f t="shared" si="14"/>
        <v>171</v>
      </c>
      <c r="G235">
        <f t="shared" si="15"/>
        <v>35</v>
      </c>
    </row>
    <row r="236" spans="1:7">
      <c r="A236">
        <f t="shared" si="19"/>
        <v>8</v>
      </c>
      <c r="B236">
        <f t="shared" si="20"/>
        <v>19</v>
      </c>
      <c r="C236" t="str">
        <f t="shared" si="16"/>
        <v>A</v>
      </c>
      <c r="D236">
        <f t="shared" si="17"/>
        <v>8</v>
      </c>
      <c r="E236">
        <f t="shared" si="18"/>
        <v>18</v>
      </c>
      <c r="F236">
        <f t="shared" si="14"/>
        <v>171</v>
      </c>
      <c r="G236">
        <f t="shared" si="15"/>
        <v>35</v>
      </c>
    </row>
    <row r="237" spans="1:7">
      <c r="A237">
        <f t="shared" si="19"/>
        <v>8</v>
      </c>
      <c r="B237">
        <f t="shared" si="20"/>
        <v>20</v>
      </c>
      <c r="C237" t="str">
        <f t="shared" si="16"/>
        <v>A</v>
      </c>
      <c r="D237">
        <f t="shared" si="17"/>
        <v>8</v>
      </c>
      <c r="E237">
        <f t="shared" si="18"/>
        <v>19</v>
      </c>
      <c r="F237">
        <f t="shared" si="14"/>
        <v>164.16</v>
      </c>
      <c r="G237">
        <f t="shared" si="15"/>
        <v>33.6</v>
      </c>
    </row>
    <row r="238" spans="1:7">
      <c r="A238">
        <f t="shared" si="19"/>
        <v>8</v>
      </c>
      <c r="B238">
        <f t="shared" si="20"/>
        <v>21</v>
      </c>
      <c r="C238" t="str">
        <f t="shared" si="16"/>
        <v>A</v>
      </c>
      <c r="D238">
        <f t="shared" si="17"/>
        <v>8</v>
      </c>
      <c r="E238">
        <f t="shared" si="18"/>
        <v>20</v>
      </c>
      <c r="F238">
        <f t="shared" si="14"/>
        <v>155.61000000000001</v>
      </c>
      <c r="G238">
        <f t="shared" si="15"/>
        <v>31.85</v>
      </c>
    </row>
    <row r="239" spans="1:7">
      <c r="A239">
        <f t="shared" si="19"/>
        <v>8</v>
      </c>
      <c r="B239">
        <f t="shared" si="20"/>
        <v>22</v>
      </c>
      <c r="C239" t="str">
        <f t="shared" si="16"/>
        <v>A</v>
      </c>
      <c r="D239">
        <f t="shared" si="17"/>
        <v>8</v>
      </c>
      <c r="E239">
        <f t="shared" si="18"/>
        <v>21</v>
      </c>
      <c r="F239">
        <f t="shared" si="14"/>
        <v>141.93</v>
      </c>
      <c r="G239">
        <f t="shared" si="15"/>
        <v>29.049999999999997</v>
      </c>
    </row>
    <row r="240" spans="1:7">
      <c r="A240">
        <f t="shared" si="19"/>
        <v>8</v>
      </c>
      <c r="B240">
        <f t="shared" si="20"/>
        <v>23</v>
      </c>
      <c r="C240" t="str">
        <f t="shared" si="16"/>
        <v>A</v>
      </c>
      <c r="D240">
        <f t="shared" si="17"/>
        <v>8</v>
      </c>
      <c r="E240">
        <f t="shared" si="18"/>
        <v>22</v>
      </c>
      <c r="F240">
        <f t="shared" si="14"/>
        <v>124.83</v>
      </c>
      <c r="G240">
        <f t="shared" si="15"/>
        <v>25.55</v>
      </c>
    </row>
    <row r="241" spans="1:7">
      <c r="A241">
        <f t="shared" si="19"/>
        <v>8</v>
      </c>
      <c r="B241">
        <f t="shared" si="20"/>
        <v>24</v>
      </c>
      <c r="C241" t="str">
        <f t="shared" si="16"/>
        <v>A</v>
      </c>
      <c r="D241">
        <f t="shared" si="17"/>
        <v>8</v>
      </c>
      <c r="E241">
        <f t="shared" si="18"/>
        <v>23</v>
      </c>
      <c r="F241">
        <f t="shared" si="14"/>
        <v>107.73</v>
      </c>
      <c r="G241">
        <f t="shared" si="15"/>
        <v>22.05</v>
      </c>
    </row>
    <row r="242" spans="1:7">
      <c r="A242">
        <f t="shared" si="19"/>
        <v>9</v>
      </c>
      <c r="B242">
        <f t="shared" si="20"/>
        <v>1</v>
      </c>
      <c r="C242" t="str">
        <f t="shared" si="16"/>
        <v>A</v>
      </c>
      <c r="D242">
        <f t="shared" si="17"/>
        <v>9</v>
      </c>
      <c r="E242">
        <f t="shared" si="18"/>
        <v>0</v>
      </c>
      <c r="F242">
        <f t="shared" ref="F242:F305" si="21">INDEX(C$3:C$19, $A242) * INDEX($B$23:$B$46, $B242)</f>
        <v>117.25</v>
      </c>
      <c r="G242">
        <f t="shared" ref="G242:G305" si="22">INDEX(D$3:D$19, $A242) * INDEX($B$23:$B$46, $B242)</f>
        <v>24.12</v>
      </c>
    </row>
    <row r="243" spans="1:7">
      <c r="A243">
        <f t="shared" si="19"/>
        <v>9</v>
      </c>
      <c r="B243">
        <f t="shared" si="20"/>
        <v>2</v>
      </c>
      <c r="C243" t="str">
        <f t="shared" ref="C243:C306" si="23">INDEX(A$3:A$19, $A243)</f>
        <v>A</v>
      </c>
      <c r="D243">
        <f t="shared" ref="D243:D306" si="24">INDEX(B$3:B$19, $A243)</f>
        <v>9</v>
      </c>
      <c r="E243">
        <f t="shared" ref="E243:E306" si="25">INDEX($A$23:$A$46, $B243)</f>
        <v>1</v>
      </c>
      <c r="F243">
        <f t="shared" si="21"/>
        <v>110.25</v>
      </c>
      <c r="G243">
        <f t="shared" si="22"/>
        <v>22.68</v>
      </c>
    </row>
    <row r="244" spans="1:7">
      <c r="A244">
        <f t="shared" ref="A244:A307" si="26">IF(B243=24, A243+1, A243)</f>
        <v>9</v>
      </c>
      <c r="B244">
        <f t="shared" ref="B244:B307" si="27">IF(B243=24, 1, B243+1)</f>
        <v>3</v>
      </c>
      <c r="C244" t="str">
        <f t="shared" si="23"/>
        <v>A</v>
      </c>
      <c r="D244">
        <f t="shared" si="24"/>
        <v>9</v>
      </c>
      <c r="E244">
        <f t="shared" si="25"/>
        <v>2</v>
      </c>
      <c r="F244">
        <f t="shared" si="21"/>
        <v>105</v>
      </c>
      <c r="G244">
        <f t="shared" si="22"/>
        <v>21.599999999999998</v>
      </c>
    </row>
    <row r="245" spans="1:7">
      <c r="A245">
        <f t="shared" si="26"/>
        <v>9</v>
      </c>
      <c r="B245">
        <f t="shared" si="27"/>
        <v>4</v>
      </c>
      <c r="C245" t="str">
        <f t="shared" si="23"/>
        <v>A</v>
      </c>
      <c r="D245">
        <f t="shared" si="24"/>
        <v>9</v>
      </c>
      <c r="E245">
        <f t="shared" si="25"/>
        <v>3</v>
      </c>
      <c r="F245">
        <f t="shared" si="21"/>
        <v>103.25</v>
      </c>
      <c r="G245">
        <f t="shared" si="22"/>
        <v>21.24</v>
      </c>
    </row>
    <row r="246" spans="1:7">
      <c r="A246">
        <f t="shared" si="26"/>
        <v>9</v>
      </c>
      <c r="B246">
        <f t="shared" si="27"/>
        <v>5</v>
      </c>
      <c r="C246" t="str">
        <f t="shared" si="23"/>
        <v>A</v>
      </c>
      <c r="D246">
        <f t="shared" si="24"/>
        <v>9</v>
      </c>
      <c r="E246">
        <f t="shared" si="25"/>
        <v>4</v>
      </c>
      <c r="F246">
        <f t="shared" si="21"/>
        <v>103.25</v>
      </c>
      <c r="G246">
        <f t="shared" si="22"/>
        <v>21.24</v>
      </c>
    </row>
    <row r="247" spans="1:7">
      <c r="A247">
        <f t="shared" si="26"/>
        <v>9</v>
      </c>
      <c r="B247">
        <f t="shared" si="27"/>
        <v>6</v>
      </c>
      <c r="C247" t="str">
        <f t="shared" si="23"/>
        <v>A</v>
      </c>
      <c r="D247">
        <f t="shared" si="24"/>
        <v>9</v>
      </c>
      <c r="E247">
        <f t="shared" si="25"/>
        <v>5</v>
      </c>
      <c r="F247">
        <f t="shared" si="21"/>
        <v>105</v>
      </c>
      <c r="G247">
        <f t="shared" si="22"/>
        <v>21.599999999999998</v>
      </c>
    </row>
    <row r="248" spans="1:7">
      <c r="A248">
        <f t="shared" si="26"/>
        <v>9</v>
      </c>
      <c r="B248">
        <f t="shared" si="27"/>
        <v>7</v>
      </c>
      <c r="C248" t="str">
        <f t="shared" si="23"/>
        <v>A</v>
      </c>
      <c r="D248">
        <f t="shared" si="24"/>
        <v>9</v>
      </c>
      <c r="E248">
        <f t="shared" si="25"/>
        <v>6</v>
      </c>
      <c r="F248">
        <f t="shared" si="21"/>
        <v>129.5</v>
      </c>
      <c r="G248">
        <f t="shared" si="22"/>
        <v>26.64</v>
      </c>
    </row>
    <row r="249" spans="1:7">
      <c r="A249">
        <f t="shared" si="26"/>
        <v>9</v>
      </c>
      <c r="B249">
        <f t="shared" si="27"/>
        <v>8</v>
      </c>
      <c r="C249" t="str">
        <f t="shared" si="23"/>
        <v>A</v>
      </c>
      <c r="D249">
        <f t="shared" si="24"/>
        <v>9</v>
      </c>
      <c r="E249">
        <f t="shared" si="25"/>
        <v>7</v>
      </c>
      <c r="F249">
        <f t="shared" si="21"/>
        <v>150.5</v>
      </c>
      <c r="G249">
        <f t="shared" si="22"/>
        <v>30.96</v>
      </c>
    </row>
    <row r="250" spans="1:7">
      <c r="A250">
        <f t="shared" si="26"/>
        <v>9</v>
      </c>
      <c r="B250">
        <f t="shared" si="27"/>
        <v>9</v>
      </c>
      <c r="C250" t="str">
        <f t="shared" si="23"/>
        <v>A</v>
      </c>
      <c r="D250">
        <f t="shared" si="24"/>
        <v>9</v>
      </c>
      <c r="E250">
        <f t="shared" si="25"/>
        <v>8</v>
      </c>
      <c r="F250">
        <f t="shared" si="21"/>
        <v>166.25</v>
      </c>
      <c r="G250">
        <f t="shared" si="22"/>
        <v>34.199999999999996</v>
      </c>
    </row>
    <row r="251" spans="1:7">
      <c r="A251">
        <f t="shared" si="26"/>
        <v>9</v>
      </c>
      <c r="B251">
        <f t="shared" si="27"/>
        <v>10</v>
      </c>
      <c r="C251" t="str">
        <f t="shared" si="23"/>
        <v>A</v>
      </c>
      <c r="D251">
        <f t="shared" si="24"/>
        <v>9</v>
      </c>
      <c r="E251">
        <f t="shared" si="25"/>
        <v>9</v>
      </c>
      <c r="F251">
        <f t="shared" si="21"/>
        <v>168</v>
      </c>
      <c r="G251">
        <f t="shared" si="22"/>
        <v>34.56</v>
      </c>
    </row>
    <row r="252" spans="1:7">
      <c r="A252">
        <f t="shared" si="26"/>
        <v>9</v>
      </c>
      <c r="B252">
        <f t="shared" si="27"/>
        <v>11</v>
      </c>
      <c r="C252" t="str">
        <f t="shared" si="23"/>
        <v>A</v>
      </c>
      <c r="D252">
        <f t="shared" si="24"/>
        <v>9</v>
      </c>
      <c r="E252">
        <f t="shared" si="25"/>
        <v>10</v>
      </c>
      <c r="F252">
        <f t="shared" si="21"/>
        <v>168</v>
      </c>
      <c r="G252">
        <f t="shared" si="22"/>
        <v>34.56</v>
      </c>
    </row>
    <row r="253" spans="1:7">
      <c r="A253">
        <f t="shared" si="26"/>
        <v>9</v>
      </c>
      <c r="B253">
        <f t="shared" si="27"/>
        <v>12</v>
      </c>
      <c r="C253" t="str">
        <f t="shared" si="23"/>
        <v>A</v>
      </c>
      <c r="D253">
        <f t="shared" si="24"/>
        <v>9</v>
      </c>
      <c r="E253">
        <f t="shared" si="25"/>
        <v>11</v>
      </c>
      <c r="F253">
        <f t="shared" si="21"/>
        <v>166.25</v>
      </c>
      <c r="G253">
        <f t="shared" si="22"/>
        <v>34.199999999999996</v>
      </c>
    </row>
    <row r="254" spans="1:7">
      <c r="A254">
        <f t="shared" si="26"/>
        <v>9</v>
      </c>
      <c r="B254">
        <f t="shared" si="27"/>
        <v>13</v>
      </c>
      <c r="C254" t="str">
        <f t="shared" si="23"/>
        <v>A</v>
      </c>
      <c r="D254">
        <f t="shared" si="24"/>
        <v>9</v>
      </c>
      <c r="E254">
        <f t="shared" si="25"/>
        <v>12</v>
      </c>
      <c r="F254">
        <f t="shared" si="21"/>
        <v>166.25</v>
      </c>
      <c r="G254">
        <f t="shared" si="22"/>
        <v>34.199999999999996</v>
      </c>
    </row>
    <row r="255" spans="1:7">
      <c r="A255">
        <f t="shared" si="26"/>
        <v>9</v>
      </c>
      <c r="B255">
        <f t="shared" si="27"/>
        <v>14</v>
      </c>
      <c r="C255" t="str">
        <f t="shared" si="23"/>
        <v>A</v>
      </c>
      <c r="D255">
        <f t="shared" si="24"/>
        <v>9</v>
      </c>
      <c r="E255">
        <f t="shared" si="25"/>
        <v>13</v>
      </c>
      <c r="F255">
        <f t="shared" si="21"/>
        <v>166.25</v>
      </c>
      <c r="G255">
        <f t="shared" si="22"/>
        <v>34.199999999999996</v>
      </c>
    </row>
    <row r="256" spans="1:7">
      <c r="A256">
        <f t="shared" si="26"/>
        <v>9</v>
      </c>
      <c r="B256">
        <f t="shared" si="27"/>
        <v>15</v>
      </c>
      <c r="C256" t="str">
        <f t="shared" si="23"/>
        <v>A</v>
      </c>
      <c r="D256">
        <f t="shared" si="24"/>
        <v>9</v>
      </c>
      <c r="E256">
        <f t="shared" si="25"/>
        <v>14</v>
      </c>
      <c r="F256">
        <f t="shared" si="21"/>
        <v>162.75</v>
      </c>
      <c r="G256">
        <f t="shared" si="22"/>
        <v>33.480000000000004</v>
      </c>
    </row>
    <row r="257" spans="1:7">
      <c r="A257">
        <f t="shared" si="26"/>
        <v>9</v>
      </c>
      <c r="B257">
        <f t="shared" si="27"/>
        <v>16</v>
      </c>
      <c r="C257" t="str">
        <f t="shared" si="23"/>
        <v>A</v>
      </c>
      <c r="D257">
        <f t="shared" si="24"/>
        <v>9</v>
      </c>
      <c r="E257">
        <f t="shared" si="25"/>
        <v>15</v>
      </c>
      <c r="F257">
        <f t="shared" si="21"/>
        <v>164.5</v>
      </c>
      <c r="G257">
        <f t="shared" si="22"/>
        <v>33.839999999999996</v>
      </c>
    </row>
    <row r="258" spans="1:7">
      <c r="A258">
        <f t="shared" si="26"/>
        <v>9</v>
      </c>
      <c r="B258">
        <f t="shared" si="27"/>
        <v>17</v>
      </c>
      <c r="C258" t="str">
        <f t="shared" si="23"/>
        <v>A</v>
      </c>
      <c r="D258">
        <f t="shared" si="24"/>
        <v>9</v>
      </c>
      <c r="E258">
        <f t="shared" si="25"/>
        <v>16</v>
      </c>
      <c r="F258">
        <f t="shared" si="21"/>
        <v>173.25</v>
      </c>
      <c r="G258">
        <f t="shared" si="22"/>
        <v>35.64</v>
      </c>
    </row>
    <row r="259" spans="1:7">
      <c r="A259">
        <f t="shared" si="26"/>
        <v>9</v>
      </c>
      <c r="B259">
        <f t="shared" si="27"/>
        <v>18</v>
      </c>
      <c r="C259" t="str">
        <f t="shared" si="23"/>
        <v>A</v>
      </c>
      <c r="D259">
        <f t="shared" si="24"/>
        <v>9</v>
      </c>
      <c r="E259">
        <f t="shared" si="25"/>
        <v>17</v>
      </c>
      <c r="F259">
        <f t="shared" si="21"/>
        <v>175</v>
      </c>
      <c r="G259">
        <f t="shared" si="22"/>
        <v>36</v>
      </c>
    </row>
    <row r="260" spans="1:7">
      <c r="A260">
        <f t="shared" si="26"/>
        <v>9</v>
      </c>
      <c r="B260">
        <f t="shared" si="27"/>
        <v>19</v>
      </c>
      <c r="C260" t="str">
        <f t="shared" si="23"/>
        <v>A</v>
      </c>
      <c r="D260">
        <f t="shared" si="24"/>
        <v>9</v>
      </c>
      <c r="E260">
        <f t="shared" si="25"/>
        <v>18</v>
      </c>
      <c r="F260">
        <f t="shared" si="21"/>
        <v>175</v>
      </c>
      <c r="G260">
        <f t="shared" si="22"/>
        <v>36</v>
      </c>
    </row>
    <row r="261" spans="1:7">
      <c r="A261">
        <f t="shared" si="26"/>
        <v>9</v>
      </c>
      <c r="B261">
        <f t="shared" si="27"/>
        <v>20</v>
      </c>
      <c r="C261" t="str">
        <f t="shared" si="23"/>
        <v>A</v>
      </c>
      <c r="D261">
        <f t="shared" si="24"/>
        <v>9</v>
      </c>
      <c r="E261">
        <f t="shared" si="25"/>
        <v>19</v>
      </c>
      <c r="F261">
        <f t="shared" si="21"/>
        <v>168</v>
      </c>
      <c r="G261">
        <f t="shared" si="22"/>
        <v>34.56</v>
      </c>
    </row>
    <row r="262" spans="1:7">
      <c r="A262">
        <f t="shared" si="26"/>
        <v>9</v>
      </c>
      <c r="B262">
        <f t="shared" si="27"/>
        <v>21</v>
      </c>
      <c r="C262" t="str">
        <f t="shared" si="23"/>
        <v>A</v>
      </c>
      <c r="D262">
        <f t="shared" si="24"/>
        <v>9</v>
      </c>
      <c r="E262">
        <f t="shared" si="25"/>
        <v>20</v>
      </c>
      <c r="F262">
        <f t="shared" si="21"/>
        <v>159.25</v>
      </c>
      <c r="G262">
        <f t="shared" si="22"/>
        <v>32.76</v>
      </c>
    </row>
    <row r="263" spans="1:7">
      <c r="A263">
        <f t="shared" si="26"/>
        <v>9</v>
      </c>
      <c r="B263">
        <f t="shared" si="27"/>
        <v>22</v>
      </c>
      <c r="C263" t="str">
        <f t="shared" si="23"/>
        <v>A</v>
      </c>
      <c r="D263">
        <f t="shared" si="24"/>
        <v>9</v>
      </c>
      <c r="E263">
        <f t="shared" si="25"/>
        <v>21</v>
      </c>
      <c r="F263">
        <f t="shared" si="21"/>
        <v>145.25</v>
      </c>
      <c r="G263">
        <f t="shared" si="22"/>
        <v>29.88</v>
      </c>
    </row>
    <row r="264" spans="1:7">
      <c r="A264">
        <f t="shared" si="26"/>
        <v>9</v>
      </c>
      <c r="B264">
        <f t="shared" si="27"/>
        <v>23</v>
      </c>
      <c r="C264" t="str">
        <f t="shared" si="23"/>
        <v>A</v>
      </c>
      <c r="D264">
        <f t="shared" si="24"/>
        <v>9</v>
      </c>
      <c r="E264">
        <f t="shared" si="25"/>
        <v>22</v>
      </c>
      <c r="F264">
        <f t="shared" si="21"/>
        <v>127.75</v>
      </c>
      <c r="G264">
        <f t="shared" si="22"/>
        <v>26.28</v>
      </c>
    </row>
    <row r="265" spans="1:7">
      <c r="A265">
        <f t="shared" si="26"/>
        <v>9</v>
      </c>
      <c r="B265">
        <f t="shared" si="27"/>
        <v>24</v>
      </c>
      <c r="C265" t="str">
        <f t="shared" si="23"/>
        <v>A</v>
      </c>
      <c r="D265">
        <f t="shared" si="24"/>
        <v>9</v>
      </c>
      <c r="E265">
        <f t="shared" si="25"/>
        <v>23</v>
      </c>
      <c r="F265">
        <f t="shared" si="21"/>
        <v>110.25</v>
      </c>
      <c r="G265">
        <f t="shared" si="22"/>
        <v>22.68</v>
      </c>
    </row>
    <row r="266" spans="1:7">
      <c r="A266">
        <f t="shared" si="26"/>
        <v>10</v>
      </c>
      <c r="B266">
        <f t="shared" si="27"/>
        <v>1</v>
      </c>
      <c r="C266" t="str">
        <f t="shared" si="23"/>
        <v>A</v>
      </c>
      <c r="D266">
        <f t="shared" si="24"/>
        <v>10</v>
      </c>
      <c r="E266">
        <f t="shared" si="25"/>
        <v>0</v>
      </c>
      <c r="F266">
        <f t="shared" si="21"/>
        <v>130.65</v>
      </c>
      <c r="G266">
        <f t="shared" si="22"/>
        <v>26.8</v>
      </c>
    </row>
    <row r="267" spans="1:7">
      <c r="A267">
        <f t="shared" si="26"/>
        <v>10</v>
      </c>
      <c r="B267">
        <f t="shared" si="27"/>
        <v>2</v>
      </c>
      <c r="C267" t="str">
        <f t="shared" si="23"/>
        <v>A</v>
      </c>
      <c r="D267">
        <f t="shared" si="24"/>
        <v>10</v>
      </c>
      <c r="E267">
        <f t="shared" si="25"/>
        <v>1</v>
      </c>
      <c r="F267">
        <f t="shared" si="21"/>
        <v>122.85</v>
      </c>
      <c r="G267">
        <f t="shared" si="22"/>
        <v>25.2</v>
      </c>
    </row>
    <row r="268" spans="1:7">
      <c r="A268">
        <f t="shared" si="26"/>
        <v>10</v>
      </c>
      <c r="B268">
        <f t="shared" si="27"/>
        <v>3</v>
      </c>
      <c r="C268" t="str">
        <f t="shared" si="23"/>
        <v>A</v>
      </c>
      <c r="D268">
        <f t="shared" si="24"/>
        <v>10</v>
      </c>
      <c r="E268">
        <f t="shared" si="25"/>
        <v>2</v>
      </c>
      <c r="F268">
        <f t="shared" si="21"/>
        <v>117</v>
      </c>
      <c r="G268">
        <f t="shared" si="22"/>
        <v>24</v>
      </c>
    </row>
    <row r="269" spans="1:7">
      <c r="A269">
        <f t="shared" si="26"/>
        <v>10</v>
      </c>
      <c r="B269">
        <f t="shared" si="27"/>
        <v>4</v>
      </c>
      <c r="C269" t="str">
        <f t="shared" si="23"/>
        <v>A</v>
      </c>
      <c r="D269">
        <f t="shared" si="24"/>
        <v>10</v>
      </c>
      <c r="E269">
        <f t="shared" si="25"/>
        <v>3</v>
      </c>
      <c r="F269">
        <f t="shared" si="21"/>
        <v>115.05</v>
      </c>
      <c r="G269">
        <f t="shared" si="22"/>
        <v>23.599999999999998</v>
      </c>
    </row>
    <row r="270" spans="1:7">
      <c r="A270">
        <f t="shared" si="26"/>
        <v>10</v>
      </c>
      <c r="B270">
        <f t="shared" si="27"/>
        <v>5</v>
      </c>
      <c r="C270" t="str">
        <f t="shared" si="23"/>
        <v>A</v>
      </c>
      <c r="D270">
        <f t="shared" si="24"/>
        <v>10</v>
      </c>
      <c r="E270">
        <f t="shared" si="25"/>
        <v>4</v>
      </c>
      <c r="F270">
        <f t="shared" si="21"/>
        <v>115.05</v>
      </c>
      <c r="G270">
        <f t="shared" si="22"/>
        <v>23.599999999999998</v>
      </c>
    </row>
    <row r="271" spans="1:7">
      <c r="A271">
        <f t="shared" si="26"/>
        <v>10</v>
      </c>
      <c r="B271">
        <f t="shared" si="27"/>
        <v>6</v>
      </c>
      <c r="C271" t="str">
        <f t="shared" si="23"/>
        <v>A</v>
      </c>
      <c r="D271">
        <f t="shared" si="24"/>
        <v>10</v>
      </c>
      <c r="E271">
        <f t="shared" si="25"/>
        <v>5</v>
      </c>
      <c r="F271">
        <f t="shared" si="21"/>
        <v>117</v>
      </c>
      <c r="G271">
        <f t="shared" si="22"/>
        <v>24</v>
      </c>
    </row>
    <row r="272" spans="1:7">
      <c r="A272">
        <f t="shared" si="26"/>
        <v>10</v>
      </c>
      <c r="B272">
        <f t="shared" si="27"/>
        <v>7</v>
      </c>
      <c r="C272" t="str">
        <f t="shared" si="23"/>
        <v>A</v>
      </c>
      <c r="D272">
        <f t="shared" si="24"/>
        <v>10</v>
      </c>
      <c r="E272">
        <f t="shared" si="25"/>
        <v>6</v>
      </c>
      <c r="F272">
        <f t="shared" si="21"/>
        <v>144.30000000000001</v>
      </c>
      <c r="G272">
        <f t="shared" si="22"/>
        <v>29.6</v>
      </c>
    </row>
    <row r="273" spans="1:7">
      <c r="A273">
        <f t="shared" si="26"/>
        <v>10</v>
      </c>
      <c r="B273">
        <f t="shared" si="27"/>
        <v>8</v>
      </c>
      <c r="C273" t="str">
        <f t="shared" si="23"/>
        <v>A</v>
      </c>
      <c r="D273">
        <f t="shared" si="24"/>
        <v>10</v>
      </c>
      <c r="E273">
        <f t="shared" si="25"/>
        <v>7</v>
      </c>
      <c r="F273">
        <f t="shared" si="21"/>
        <v>167.7</v>
      </c>
      <c r="G273">
        <f t="shared" si="22"/>
        <v>34.4</v>
      </c>
    </row>
    <row r="274" spans="1:7">
      <c r="A274">
        <f t="shared" si="26"/>
        <v>10</v>
      </c>
      <c r="B274">
        <f t="shared" si="27"/>
        <v>9</v>
      </c>
      <c r="C274" t="str">
        <f t="shared" si="23"/>
        <v>A</v>
      </c>
      <c r="D274">
        <f t="shared" si="24"/>
        <v>10</v>
      </c>
      <c r="E274">
        <f t="shared" si="25"/>
        <v>8</v>
      </c>
      <c r="F274">
        <f t="shared" si="21"/>
        <v>185.25</v>
      </c>
      <c r="G274">
        <f t="shared" si="22"/>
        <v>38</v>
      </c>
    </row>
    <row r="275" spans="1:7">
      <c r="A275">
        <f t="shared" si="26"/>
        <v>10</v>
      </c>
      <c r="B275">
        <f t="shared" si="27"/>
        <v>10</v>
      </c>
      <c r="C275" t="str">
        <f t="shared" si="23"/>
        <v>A</v>
      </c>
      <c r="D275">
        <f t="shared" si="24"/>
        <v>10</v>
      </c>
      <c r="E275">
        <f t="shared" si="25"/>
        <v>9</v>
      </c>
      <c r="F275">
        <f t="shared" si="21"/>
        <v>187.2</v>
      </c>
      <c r="G275">
        <f t="shared" si="22"/>
        <v>38.4</v>
      </c>
    </row>
    <row r="276" spans="1:7">
      <c r="A276">
        <f t="shared" si="26"/>
        <v>10</v>
      </c>
      <c r="B276">
        <f t="shared" si="27"/>
        <v>11</v>
      </c>
      <c r="C276" t="str">
        <f t="shared" si="23"/>
        <v>A</v>
      </c>
      <c r="D276">
        <f t="shared" si="24"/>
        <v>10</v>
      </c>
      <c r="E276">
        <f t="shared" si="25"/>
        <v>10</v>
      </c>
      <c r="F276">
        <f t="shared" si="21"/>
        <v>187.2</v>
      </c>
      <c r="G276">
        <f t="shared" si="22"/>
        <v>38.4</v>
      </c>
    </row>
    <row r="277" spans="1:7">
      <c r="A277">
        <f t="shared" si="26"/>
        <v>10</v>
      </c>
      <c r="B277">
        <f t="shared" si="27"/>
        <v>12</v>
      </c>
      <c r="C277" t="str">
        <f t="shared" si="23"/>
        <v>A</v>
      </c>
      <c r="D277">
        <f t="shared" si="24"/>
        <v>10</v>
      </c>
      <c r="E277">
        <f t="shared" si="25"/>
        <v>11</v>
      </c>
      <c r="F277">
        <f t="shared" si="21"/>
        <v>185.25</v>
      </c>
      <c r="G277">
        <f t="shared" si="22"/>
        <v>38</v>
      </c>
    </row>
    <row r="278" spans="1:7">
      <c r="A278">
        <f t="shared" si="26"/>
        <v>10</v>
      </c>
      <c r="B278">
        <f t="shared" si="27"/>
        <v>13</v>
      </c>
      <c r="C278" t="str">
        <f t="shared" si="23"/>
        <v>A</v>
      </c>
      <c r="D278">
        <f t="shared" si="24"/>
        <v>10</v>
      </c>
      <c r="E278">
        <f t="shared" si="25"/>
        <v>12</v>
      </c>
      <c r="F278">
        <f t="shared" si="21"/>
        <v>185.25</v>
      </c>
      <c r="G278">
        <f t="shared" si="22"/>
        <v>38</v>
      </c>
    </row>
    <row r="279" spans="1:7">
      <c r="A279">
        <f t="shared" si="26"/>
        <v>10</v>
      </c>
      <c r="B279">
        <f t="shared" si="27"/>
        <v>14</v>
      </c>
      <c r="C279" t="str">
        <f t="shared" si="23"/>
        <v>A</v>
      </c>
      <c r="D279">
        <f t="shared" si="24"/>
        <v>10</v>
      </c>
      <c r="E279">
        <f t="shared" si="25"/>
        <v>13</v>
      </c>
      <c r="F279">
        <f t="shared" si="21"/>
        <v>185.25</v>
      </c>
      <c r="G279">
        <f t="shared" si="22"/>
        <v>38</v>
      </c>
    </row>
    <row r="280" spans="1:7">
      <c r="A280">
        <f t="shared" si="26"/>
        <v>10</v>
      </c>
      <c r="B280">
        <f t="shared" si="27"/>
        <v>15</v>
      </c>
      <c r="C280" t="str">
        <f t="shared" si="23"/>
        <v>A</v>
      </c>
      <c r="D280">
        <f t="shared" si="24"/>
        <v>10</v>
      </c>
      <c r="E280">
        <f t="shared" si="25"/>
        <v>14</v>
      </c>
      <c r="F280">
        <f t="shared" si="21"/>
        <v>181.35000000000002</v>
      </c>
      <c r="G280">
        <f t="shared" si="22"/>
        <v>37.200000000000003</v>
      </c>
    </row>
    <row r="281" spans="1:7">
      <c r="A281">
        <f t="shared" si="26"/>
        <v>10</v>
      </c>
      <c r="B281">
        <f t="shared" si="27"/>
        <v>16</v>
      </c>
      <c r="C281" t="str">
        <f t="shared" si="23"/>
        <v>A</v>
      </c>
      <c r="D281">
        <f t="shared" si="24"/>
        <v>10</v>
      </c>
      <c r="E281">
        <f t="shared" si="25"/>
        <v>15</v>
      </c>
      <c r="F281">
        <f t="shared" si="21"/>
        <v>183.29999999999998</v>
      </c>
      <c r="G281">
        <f t="shared" si="22"/>
        <v>37.599999999999994</v>
      </c>
    </row>
    <row r="282" spans="1:7">
      <c r="A282">
        <f t="shared" si="26"/>
        <v>10</v>
      </c>
      <c r="B282">
        <f t="shared" si="27"/>
        <v>17</v>
      </c>
      <c r="C282" t="str">
        <f t="shared" si="23"/>
        <v>A</v>
      </c>
      <c r="D282">
        <f t="shared" si="24"/>
        <v>10</v>
      </c>
      <c r="E282">
        <f t="shared" si="25"/>
        <v>16</v>
      </c>
      <c r="F282">
        <f t="shared" si="21"/>
        <v>193.05</v>
      </c>
      <c r="G282">
        <f t="shared" si="22"/>
        <v>39.6</v>
      </c>
    </row>
    <row r="283" spans="1:7">
      <c r="A283">
        <f t="shared" si="26"/>
        <v>10</v>
      </c>
      <c r="B283">
        <f t="shared" si="27"/>
        <v>18</v>
      </c>
      <c r="C283" t="str">
        <f t="shared" si="23"/>
        <v>A</v>
      </c>
      <c r="D283">
        <f t="shared" si="24"/>
        <v>10</v>
      </c>
      <c r="E283">
        <f t="shared" si="25"/>
        <v>17</v>
      </c>
      <c r="F283">
        <f t="shared" si="21"/>
        <v>195</v>
      </c>
      <c r="G283">
        <f t="shared" si="22"/>
        <v>40</v>
      </c>
    </row>
    <row r="284" spans="1:7">
      <c r="A284">
        <f t="shared" si="26"/>
        <v>10</v>
      </c>
      <c r="B284">
        <f t="shared" si="27"/>
        <v>19</v>
      </c>
      <c r="C284" t="str">
        <f t="shared" si="23"/>
        <v>A</v>
      </c>
      <c r="D284">
        <f t="shared" si="24"/>
        <v>10</v>
      </c>
      <c r="E284">
        <f t="shared" si="25"/>
        <v>18</v>
      </c>
      <c r="F284">
        <f t="shared" si="21"/>
        <v>195</v>
      </c>
      <c r="G284">
        <f t="shared" si="22"/>
        <v>40</v>
      </c>
    </row>
    <row r="285" spans="1:7">
      <c r="A285">
        <f t="shared" si="26"/>
        <v>10</v>
      </c>
      <c r="B285">
        <f t="shared" si="27"/>
        <v>20</v>
      </c>
      <c r="C285" t="str">
        <f t="shared" si="23"/>
        <v>A</v>
      </c>
      <c r="D285">
        <f t="shared" si="24"/>
        <v>10</v>
      </c>
      <c r="E285">
        <f t="shared" si="25"/>
        <v>19</v>
      </c>
      <c r="F285">
        <f t="shared" si="21"/>
        <v>187.2</v>
      </c>
      <c r="G285">
        <f t="shared" si="22"/>
        <v>38.4</v>
      </c>
    </row>
    <row r="286" spans="1:7">
      <c r="A286">
        <f t="shared" si="26"/>
        <v>10</v>
      </c>
      <c r="B286">
        <f t="shared" si="27"/>
        <v>21</v>
      </c>
      <c r="C286" t="str">
        <f t="shared" si="23"/>
        <v>A</v>
      </c>
      <c r="D286">
        <f t="shared" si="24"/>
        <v>10</v>
      </c>
      <c r="E286">
        <f t="shared" si="25"/>
        <v>20</v>
      </c>
      <c r="F286">
        <f t="shared" si="21"/>
        <v>177.45000000000002</v>
      </c>
      <c r="G286">
        <f t="shared" si="22"/>
        <v>36.4</v>
      </c>
    </row>
    <row r="287" spans="1:7">
      <c r="A287">
        <f t="shared" si="26"/>
        <v>10</v>
      </c>
      <c r="B287">
        <f t="shared" si="27"/>
        <v>22</v>
      </c>
      <c r="C287" t="str">
        <f t="shared" si="23"/>
        <v>A</v>
      </c>
      <c r="D287">
        <f t="shared" si="24"/>
        <v>10</v>
      </c>
      <c r="E287">
        <f t="shared" si="25"/>
        <v>21</v>
      </c>
      <c r="F287">
        <f t="shared" si="21"/>
        <v>161.85</v>
      </c>
      <c r="G287">
        <f t="shared" si="22"/>
        <v>33.199999999999996</v>
      </c>
    </row>
    <row r="288" spans="1:7">
      <c r="A288">
        <f t="shared" si="26"/>
        <v>10</v>
      </c>
      <c r="B288">
        <f t="shared" si="27"/>
        <v>23</v>
      </c>
      <c r="C288" t="str">
        <f t="shared" si="23"/>
        <v>A</v>
      </c>
      <c r="D288">
        <f t="shared" si="24"/>
        <v>10</v>
      </c>
      <c r="E288">
        <f t="shared" si="25"/>
        <v>22</v>
      </c>
      <c r="F288">
        <f t="shared" si="21"/>
        <v>142.35</v>
      </c>
      <c r="G288">
        <f t="shared" si="22"/>
        <v>29.2</v>
      </c>
    </row>
    <row r="289" spans="1:7">
      <c r="A289">
        <f t="shared" si="26"/>
        <v>10</v>
      </c>
      <c r="B289">
        <f t="shared" si="27"/>
        <v>24</v>
      </c>
      <c r="C289" t="str">
        <f t="shared" si="23"/>
        <v>A</v>
      </c>
      <c r="D289">
        <f t="shared" si="24"/>
        <v>10</v>
      </c>
      <c r="E289">
        <f t="shared" si="25"/>
        <v>23</v>
      </c>
      <c r="F289">
        <f t="shared" si="21"/>
        <v>122.85</v>
      </c>
      <c r="G289">
        <f t="shared" si="22"/>
        <v>25.2</v>
      </c>
    </row>
    <row r="290" spans="1:7">
      <c r="A290">
        <f t="shared" si="26"/>
        <v>11</v>
      </c>
      <c r="B290">
        <f t="shared" si="27"/>
        <v>1</v>
      </c>
      <c r="C290" t="str">
        <f t="shared" si="23"/>
        <v>A</v>
      </c>
      <c r="D290">
        <f t="shared" si="24"/>
        <v>13</v>
      </c>
      <c r="E290">
        <f t="shared" si="25"/>
        <v>0</v>
      </c>
      <c r="F290">
        <f t="shared" si="21"/>
        <v>177.55</v>
      </c>
      <c r="G290">
        <f t="shared" si="22"/>
        <v>36.18</v>
      </c>
    </row>
    <row r="291" spans="1:7">
      <c r="A291">
        <f t="shared" si="26"/>
        <v>11</v>
      </c>
      <c r="B291">
        <f t="shared" si="27"/>
        <v>2</v>
      </c>
      <c r="C291" t="str">
        <f t="shared" si="23"/>
        <v>A</v>
      </c>
      <c r="D291">
        <f t="shared" si="24"/>
        <v>13</v>
      </c>
      <c r="E291">
        <f t="shared" si="25"/>
        <v>1</v>
      </c>
      <c r="F291">
        <f t="shared" si="21"/>
        <v>166.95</v>
      </c>
      <c r="G291">
        <f t="shared" si="22"/>
        <v>34.020000000000003</v>
      </c>
    </row>
    <row r="292" spans="1:7">
      <c r="A292">
        <f t="shared" si="26"/>
        <v>11</v>
      </c>
      <c r="B292">
        <f t="shared" si="27"/>
        <v>3</v>
      </c>
      <c r="C292" t="str">
        <f t="shared" si="23"/>
        <v>A</v>
      </c>
      <c r="D292">
        <f t="shared" si="24"/>
        <v>13</v>
      </c>
      <c r="E292">
        <f t="shared" si="25"/>
        <v>2</v>
      </c>
      <c r="F292">
        <f t="shared" si="21"/>
        <v>159</v>
      </c>
      <c r="G292">
        <f t="shared" si="22"/>
        <v>32.4</v>
      </c>
    </row>
    <row r="293" spans="1:7">
      <c r="A293">
        <f t="shared" si="26"/>
        <v>11</v>
      </c>
      <c r="B293">
        <f t="shared" si="27"/>
        <v>4</v>
      </c>
      <c r="C293" t="str">
        <f t="shared" si="23"/>
        <v>A</v>
      </c>
      <c r="D293">
        <f t="shared" si="24"/>
        <v>13</v>
      </c>
      <c r="E293">
        <f t="shared" si="25"/>
        <v>3</v>
      </c>
      <c r="F293">
        <f t="shared" si="21"/>
        <v>156.35</v>
      </c>
      <c r="G293">
        <f t="shared" si="22"/>
        <v>31.86</v>
      </c>
    </row>
    <row r="294" spans="1:7">
      <c r="A294">
        <f t="shared" si="26"/>
        <v>11</v>
      </c>
      <c r="B294">
        <f t="shared" si="27"/>
        <v>5</v>
      </c>
      <c r="C294" t="str">
        <f t="shared" si="23"/>
        <v>A</v>
      </c>
      <c r="D294">
        <f t="shared" si="24"/>
        <v>13</v>
      </c>
      <c r="E294">
        <f t="shared" si="25"/>
        <v>4</v>
      </c>
      <c r="F294">
        <f t="shared" si="21"/>
        <v>156.35</v>
      </c>
      <c r="G294">
        <f t="shared" si="22"/>
        <v>31.86</v>
      </c>
    </row>
    <row r="295" spans="1:7">
      <c r="A295">
        <f t="shared" si="26"/>
        <v>11</v>
      </c>
      <c r="B295">
        <f t="shared" si="27"/>
        <v>6</v>
      </c>
      <c r="C295" t="str">
        <f t="shared" si="23"/>
        <v>A</v>
      </c>
      <c r="D295">
        <f t="shared" si="24"/>
        <v>13</v>
      </c>
      <c r="E295">
        <f t="shared" si="25"/>
        <v>5</v>
      </c>
      <c r="F295">
        <f t="shared" si="21"/>
        <v>159</v>
      </c>
      <c r="G295">
        <f t="shared" si="22"/>
        <v>32.4</v>
      </c>
    </row>
    <row r="296" spans="1:7">
      <c r="A296">
        <f t="shared" si="26"/>
        <v>11</v>
      </c>
      <c r="B296">
        <f t="shared" si="27"/>
        <v>7</v>
      </c>
      <c r="C296" t="str">
        <f t="shared" si="23"/>
        <v>A</v>
      </c>
      <c r="D296">
        <f t="shared" si="24"/>
        <v>13</v>
      </c>
      <c r="E296">
        <f t="shared" si="25"/>
        <v>6</v>
      </c>
      <c r="F296">
        <f t="shared" si="21"/>
        <v>196.1</v>
      </c>
      <c r="G296">
        <f t="shared" si="22"/>
        <v>39.96</v>
      </c>
    </row>
    <row r="297" spans="1:7">
      <c r="A297">
        <f t="shared" si="26"/>
        <v>11</v>
      </c>
      <c r="B297">
        <f t="shared" si="27"/>
        <v>8</v>
      </c>
      <c r="C297" t="str">
        <f t="shared" si="23"/>
        <v>A</v>
      </c>
      <c r="D297">
        <f t="shared" si="24"/>
        <v>13</v>
      </c>
      <c r="E297">
        <f t="shared" si="25"/>
        <v>7</v>
      </c>
      <c r="F297">
        <f t="shared" si="21"/>
        <v>227.9</v>
      </c>
      <c r="G297">
        <f t="shared" si="22"/>
        <v>46.44</v>
      </c>
    </row>
    <row r="298" spans="1:7">
      <c r="A298">
        <f t="shared" si="26"/>
        <v>11</v>
      </c>
      <c r="B298">
        <f t="shared" si="27"/>
        <v>9</v>
      </c>
      <c r="C298" t="str">
        <f t="shared" si="23"/>
        <v>A</v>
      </c>
      <c r="D298">
        <f t="shared" si="24"/>
        <v>13</v>
      </c>
      <c r="E298">
        <f t="shared" si="25"/>
        <v>8</v>
      </c>
      <c r="F298">
        <f t="shared" si="21"/>
        <v>251.75</v>
      </c>
      <c r="G298">
        <f t="shared" si="22"/>
        <v>51.3</v>
      </c>
    </row>
    <row r="299" spans="1:7">
      <c r="A299">
        <f t="shared" si="26"/>
        <v>11</v>
      </c>
      <c r="B299">
        <f t="shared" si="27"/>
        <v>10</v>
      </c>
      <c r="C299" t="str">
        <f t="shared" si="23"/>
        <v>A</v>
      </c>
      <c r="D299">
        <f t="shared" si="24"/>
        <v>13</v>
      </c>
      <c r="E299">
        <f t="shared" si="25"/>
        <v>9</v>
      </c>
      <c r="F299">
        <f t="shared" si="21"/>
        <v>254.39999999999998</v>
      </c>
      <c r="G299">
        <f t="shared" si="22"/>
        <v>51.839999999999996</v>
      </c>
    </row>
    <row r="300" spans="1:7">
      <c r="A300">
        <f t="shared" si="26"/>
        <v>11</v>
      </c>
      <c r="B300">
        <f t="shared" si="27"/>
        <v>11</v>
      </c>
      <c r="C300" t="str">
        <f t="shared" si="23"/>
        <v>A</v>
      </c>
      <c r="D300">
        <f t="shared" si="24"/>
        <v>13</v>
      </c>
      <c r="E300">
        <f t="shared" si="25"/>
        <v>10</v>
      </c>
      <c r="F300">
        <f t="shared" si="21"/>
        <v>254.39999999999998</v>
      </c>
      <c r="G300">
        <f t="shared" si="22"/>
        <v>51.839999999999996</v>
      </c>
    </row>
    <row r="301" spans="1:7">
      <c r="A301">
        <f t="shared" si="26"/>
        <v>11</v>
      </c>
      <c r="B301">
        <f t="shared" si="27"/>
        <v>12</v>
      </c>
      <c r="C301" t="str">
        <f t="shared" si="23"/>
        <v>A</v>
      </c>
      <c r="D301">
        <f t="shared" si="24"/>
        <v>13</v>
      </c>
      <c r="E301">
        <f t="shared" si="25"/>
        <v>11</v>
      </c>
      <c r="F301">
        <f t="shared" si="21"/>
        <v>251.75</v>
      </c>
      <c r="G301">
        <f t="shared" si="22"/>
        <v>51.3</v>
      </c>
    </row>
    <row r="302" spans="1:7">
      <c r="A302">
        <f t="shared" si="26"/>
        <v>11</v>
      </c>
      <c r="B302">
        <f t="shared" si="27"/>
        <v>13</v>
      </c>
      <c r="C302" t="str">
        <f t="shared" si="23"/>
        <v>A</v>
      </c>
      <c r="D302">
        <f t="shared" si="24"/>
        <v>13</v>
      </c>
      <c r="E302">
        <f t="shared" si="25"/>
        <v>12</v>
      </c>
      <c r="F302">
        <f t="shared" si="21"/>
        <v>251.75</v>
      </c>
      <c r="G302">
        <f t="shared" si="22"/>
        <v>51.3</v>
      </c>
    </row>
    <row r="303" spans="1:7">
      <c r="A303">
        <f t="shared" si="26"/>
        <v>11</v>
      </c>
      <c r="B303">
        <f t="shared" si="27"/>
        <v>14</v>
      </c>
      <c r="C303" t="str">
        <f t="shared" si="23"/>
        <v>A</v>
      </c>
      <c r="D303">
        <f t="shared" si="24"/>
        <v>13</v>
      </c>
      <c r="E303">
        <f t="shared" si="25"/>
        <v>13</v>
      </c>
      <c r="F303">
        <f t="shared" si="21"/>
        <v>251.75</v>
      </c>
      <c r="G303">
        <f t="shared" si="22"/>
        <v>51.3</v>
      </c>
    </row>
    <row r="304" spans="1:7">
      <c r="A304">
        <f t="shared" si="26"/>
        <v>11</v>
      </c>
      <c r="B304">
        <f t="shared" si="27"/>
        <v>15</v>
      </c>
      <c r="C304" t="str">
        <f t="shared" si="23"/>
        <v>A</v>
      </c>
      <c r="D304">
        <f t="shared" si="24"/>
        <v>13</v>
      </c>
      <c r="E304">
        <f t="shared" si="25"/>
        <v>14</v>
      </c>
      <c r="F304">
        <f t="shared" si="21"/>
        <v>246.45000000000002</v>
      </c>
      <c r="G304">
        <f t="shared" si="22"/>
        <v>50.220000000000006</v>
      </c>
    </row>
    <row r="305" spans="1:7">
      <c r="A305">
        <f t="shared" si="26"/>
        <v>11</v>
      </c>
      <c r="B305">
        <f t="shared" si="27"/>
        <v>16</v>
      </c>
      <c r="C305" t="str">
        <f t="shared" si="23"/>
        <v>A</v>
      </c>
      <c r="D305">
        <f t="shared" si="24"/>
        <v>13</v>
      </c>
      <c r="E305">
        <f t="shared" si="25"/>
        <v>15</v>
      </c>
      <c r="F305">
        <f t="shared" si="21"/>
        <v>249.1</v>
      </c>
      <c r="G305">
        <f t="shared" si="22"/>
        <v>50.76</v>
      </c>
    </row>
    <row r="306" spans="1:7">
      <c r="A306">
        <f t="shared" si="26"/>
        <v>11</v>
      </c>
      <c r="B306">
        <f t="shared" si="27"/>
        <v>17</v>
      </c>
      <c r="C306" t="str">
        <f t="shared" si="23"/>
        <v>A</v>
      </c>
      <c r="D306">
        <f t="shared" si="24"/>
        <v>13</v>
      </c>
      <c r="E306">
        <f t="shared" si="25"/>
        <v>16</v>
      </c>
      <c r="F306">
        <f t="shared" ref="F306:F369" si="28">INDEX(C$3:C$19, $A306) * INDEX($B$23:$B$46, $B306)</f>
        <v>262.35000000000002</v>
      </c>
      <c r="G306">
        <f t="shared" ref="G306:G369" si="29">INDEX(D$3:D$19, $A306) * INDEX($B$23:$B$46, $B306)</f>
        <v>53.46</v>
      </c>
    </row>
    <row r="307" spans="1:7">
      <c r="A307">
        <f t="shared" si="26"/>
        <v>11</v>
      </c>
      <c r="B307">
        <f t="shared" si="27"/>
        <v>18</v>
      </c>
      <c r="C307" t="str">
        <f t="shared" ref="C307:C370" si="30">INDEX(A$3:A$19, $A307)</f>
        <v>A</v>
      </c>
      <c r="D307">
        <f t="shared" ref="D307:D370" si="31">INDEX(B$3:B$19, $A307)</f>
        <v>13</v>
      </c>
      <c r="E307">
        <f t="shared" ref="E307:E370" si="32">INDEX($A$23:$A$46, $B307)</f>
        <v>17</v>
      </c>
      <c r="F307">
        <f t="shared" si="28"/>
        <v>265</v>
      </c>
      <c r="G307">
        <f t="shared" si="29"/>
        <v>54</v>
      </c>
    </row>
    <row r="308" spans="1:7">
      <c r="A308">
        <f t="shared" ref="A308:A371" si="33">IF(B307=24, A307+1, A307)</f>
        <v>11</v>
      </c>
      <c r="B308">
        <f t="shared" ref="B308:B371" si="34">IF(B307=24, 1, B307+1)</f>
        <v>19</v>
      </c>
      <c r="C308" t="str">
        <f t="shared" si="30"/>
        <v>A</v>
      </c>
      <c r="D308">
        <f t="shared" si="31"/>
        <v>13</v>
      </c>
      <c r="E308">
        <f t="shared" si="32"/>
        <v>18</v>
      </c>
      <c r="F308">
        <f t="shared" si="28"/>
        <v>265</v>
      </c>
      <c r="G308">
        <f t="shared" si="29"/>
        <v>54</v>
      </c>
    </row>
    <row r="309" spans="1:7">
      <c r="A309">
        <f t="shared" si="33"/>
        <v>11</v>
      </c>
      <c r="B309">
        <f t="shared" si="34"/>
        <v>20</v>
      </c>
      <c r="C309" t="str">
        <f t="shared" si="30"/>
        <v>A</v>
      </c>
      <c r="D309">
        <f t="shared" si="31"/>
        <v>13</v>
      </c>
      <c r="E309">
        <f t="shared" si="32"/>
        <v>19</v>
      </c>
      <c r="F309">
        <f t="shared" si="28"/>
        <v>254.39999999999998</v>
      </c>
      <c r="G309">
        <f t="shared" si="29"/>
        <v>51.839999999999996</v>
      </c>
    </row>
    <row r="310" spans="1:7">
      <c r="A310">
        <f t="shared" si="33"/>
        <v>11</v>
      </c>
      <c r="B310">
        <f t="shared" si="34"/>
        <v>21</v>
      </c>
      <c r="C310" t="str">
        <f t="shared" si="30"/>
        <v>A</v>
      </c>
      <c r="D310">
        <f t="shared" si="31"/>
        <v>13</v>
      </c>
      <c r="E310">
        <f t="shared" si="32"/>
        <v>20</v>
      </c>
      <c r="F310">
        <f t="shared" si="28"/>
        <v>241.15</v>
      </c>
      <c r="G310">
        <f t="shared" si="29"/>
        <v>49.14</v>
      </c>
    </row>
    <row r="311" spans="1:7">
      <c r="A311">
        <f t="shared" si="33"/>
        <v>11</v>
      </c>
      <c r="B311">
        <f t="shared" si="34"/>
        <v>22</v>
      </c>
      <c r="C311" t="str">
        <f t="shared" si="30"/>
        <v>A</v>
      </c>
      <c r="D311">
        <f t="shared" si="31"/>
        <v>13</v>
      </c>
      <c r="E311">
        <f t="shared" si="32"/>
        <v>21</v>
      </c>
      <c r="F311">
        <f t="shared" si="28"/>
        <v>219.95</v>
      </c>
      <c r="G311">
        <f t="shared" si="29"/>
        <v>44.82</v>
      </c>
    </row>
    <row r="312" spans="1:7">
      <c r="A312">
        <f t="shared" si="33"/>
        <v>11</v>
      </c>
      <c r="B312">
        <f t="shared" si="34"/>
        <v>23</v>
      </c>
      <c r="C312" t="str">
        <f t="shared" si="30"/>
        <v>A</v>
      </c>
      <c r="D312">
        <f t="shared" si="31"/>
        <v>13</v>
      </c>
      <c r="E312">
        <f t="shared" si="32"/>
        <v>22</v>
      </c>
      <c r="F312">
        <f t="shared" si="28"/>
        <v>193.45</v>
      </c>
      <c r="G312">
        <f t="shared" si="29"/>
        <v>39.42</v>
      </c>
    </row>
    <row r="313" spans="1:7">
      <c r="A313">
        <f t="shared" si="33"/>
        <v>11</v>
      </c>
      <c r="B313">
        <f t="shared" si="34"/>
        <v>24</v>
      </c>
      <c r="C313" t="str">
        <f t="shared" si="30"/>
        <v>A</v>
      </c>
      <c r="D313">
        <f t="shared" si="31"/>
        <v>13</v>
      </c>
      <c r="E313">
        <f t="shared" si="32"/>
        <v>23</v>
      </c>
      <c r="F313">
        <f t="shared" si="28"/>
        <v>166.95</v>
      </c>
      <c r="G313">
        <f t="shared" si="29"/>
        <v>34.020000000000003</v>
      </c>
    </row>
    <row r="314" spans="1:7">
      <c r="A314">
        <f t="shared" si="33"/>
        <v>12</v>
      </c>
      <c r="B314">
        <f t="shared" si="34"/>
        <v>1</v>
      </c>
      <c r="C314" t="str">
        <f t="shared" si="30"/>
        <v>A</v>
      </c>
      <c r="D314">
        <f t="shared" si="31"/>
        <v>14</v>
      </c>
      <c r="E314">
        <f t="shared" si="32"/>
        <v>0</v>
      </c>
      <c r="F314">
        <f t="shared" si="28"/>
        <v>129.98000000000002</v>
      </c>
      <c r="G314">
        <f t="shared" si="29"/>
        <v>26.130000000000003</v>
      </c>
    </row>
    <row r="315" spans="1:7">
      <c r="A315">
        <f t="shared" si="33"/>
        <v>12</v>
      </c>
      <c r="B315">
        <f t="shared" si="34"/>
        <v>2</v>
      </c>
      <c r="C315" t="str">
        <f t="shared" si="30"/>
        <v>A</v>
      </c>
      <c r="D315">
        <f t="shared" si="31"/>
        <v>14</v>
      </c>
      <c r="E315">
        <f t="shared" si="32"/>
        <v>1</v>
      </c>
      <c r="F315">
        <f t="shared" si="28"/>
        <v>122.22</v>
      </c>
      <c r="G315">
        <f t="shared" si="29"/>
        <v>24.57</v>
      </c>
    </row>
    <row r="316" spans="1:7">
      <c r="A316">
        <f t="shared" si="33"/>
        <v>12</v>
      </c>
      <c r="B316">
        <f t="shared" si="34"/>
        <v>3</v>
      </c>
      <c r="C316" t="str">
        <f t="shared" si="30"/>
        <v>A</v>
      </c>
      <c r="D316">
        <f t="shared" si="31"/>
        <v>14</v>
      </c>
      <c r="E316">
        <f t="shared" si="32"/>
        <v>2</v>
      </c>
      <c r="F316">
        <f t="shared" si="28"/>
        <v>116.39999999999999</v>
      </c>
      <c r="G316">
        <f t="shared" si="29"/>
        <v>23.4</v>
      </c>
    </row>
    <row r="317" spans="1:7">
      <c r="A317">
        <f t="shared" si="33"/>
        <v>12</v>
      </c>
      <c r="B317">
        <f t="shared" si="34"/>
        <v>4</v>
      </c>
      <c r="C317" t="str">
        <f t="shared" si="30"/>
        <v>A</v>
      </c>
      <c r="D317">
        <f t="shared" si="31"/>
        <v>14</v>
      </c>
      <c r="E317">
        <f t="shared" si="32"/>
        <v>3</v>
      </c>
      <c r="F317">
        <f t="shared" si="28"/>
        <v>114.46</v>
      </c>
      <c r="G317">
        <f t="shared" si="29"/>
        <v>23.009999999999998</v>
      </c>
    </row>
    <row r="318" spans="1:7">
      <c r="A318">
        <f t="shared" si="33"/>
        <v>12</v>
      </c>
      <c r="B318">
        <f t="shared" si="34"/>
        <v>5</v>
      </c>
      <c r="C318" t="str">
        <f t="shared" si="30"/>
        <v>A</v>
      </c>
      <c r="D318">
        <f t="shared" si="31"/>
        <v>14</v>
      </c>
      <c r="E318">
        <f t="shared" si="32"/>
        <v>4</v>
      </c>
      <c r="F318">
        <f t="shared" si="28"/>
        <v>114.46</v>
      </c>
      <c r="G318">
        <f t="shared" si="29"/>
        <v>23.009999999999998</v>
      </c>
    </row>
    <row r="319" spans="1:7">
      <c r="A319">
        <f t="shared" si="33"/>
        <v>12</v>
      </c>
      <c r="B319">
        <f t="shared" si="34"/>
        <v>6</v>
      </c>
      <c r="C319" t="str">
        <f t="shared" si="30"/>
        <v>A</v>
      </c>
      <c r="D319">
        <f t="shared" si="31"/>
        <v>14</v>
      </c>
      <c r="E319">
        <f t="shared" si="32"/>
        <v>5</v>
      </c>
      <c r="F319">
        <f t="shared" si="28"/>
        <v>116.39999999999999</v>
      </c>
      <c r="G319">
        <f t="shared" si="29"/>
        <v>23.4</v>
      </c>
    </row>
    <row r="320" spans="1:7">
      <c r="A320">
        <f t="shared" si="33"/>
        <v>12</v>
      </c>
      <c r="B320">
        <f t="shared" si="34"/>
        <v>7</v>
      </c>
      <c r="C320" t="str">
        <f t="shared" si="30"/>
        <v>A</v>
      </c>
      <c r="D320">
        <f t="shared" si="31"/>
        <v>14</v>
      </c>
      <c r="E320">
        <f t="shared" si="32"/>
        <v>6</v>
      </c>
      <c r="F320">
        <f t="shared" si="28"/>
        <v>143.56</v>
      </c>
      <c r="G320">
        <f t="shared" si="29"/>
        <v>28.86</v>
      </c>
    </row>
    <row r="321" spans="1:7">
      <c r="A321">
        <f t="shared" si="33"/>
        <v>12</v>
      </c>
      <c r="B321">
        <f t="shared" si="34"/>
        <v>8</v>
      </c>
      <c r="C321" t="str">
        <f t="shared" si="30"/>
        <v>A</v>
      </c>
      <c r="D321">
        <f t="shared" si="31"/>
        <v>14</v>
      </c>
      <c r="E321">
        <f t="shared" si="32"/>
        <v>7</v>
      </c>
      <c r="F321">
        <f t="shared" si="28"/>
        <v>166.84</v>
      </c>
      <c r="G321">
        <f t="shared" si="29"/>
        <v>33.54</v>
      </c>
    </row>
    <row r="322" spans="1:7">
      <c r="A322">
        <f t="shared" si="33"/>
        <v>12</v>
      </c>
      <c r="B322">
        <f t="shared" si="34"/>
        <v>9</v>
      </c>
      <c r="C322" t="str">
        <f t="shared" si="30"/>
        <v>A</v>
      </c>
      <c r="D322">
        <f t="shared" si="31"/>
        <v>14</v>
      </c>
      <c r="E322">
        <f t="shared" si="32"/>
        <v>8</v>
      </c>
      <c r="F322">
        <f t="shared" si="28"/>
        <v>184.29999999999998</v>
      </c>
      <c r="G322">
        <f t="shared" si="29"/>
        <v>37.049999999999997</v>
      </c>
    </row>
    <row r="323" spans="1:7">
      <c r="A323">
        <f t="shared" si="33"/>
        <v>12</v>
      </c>
      <c r="B323">
        <f t="shared" si="34"/>
        <v>10</v>
      </c>
      <c r="C323" t="str">
        <f t="shared" si="30"/>
        <v>A</v>
      </c>
      <c r="D323">
        <f t="shared" si="31"/>
        <v>14</v>
      </c>
      <c r="E323">
        <f t="shared" si="32"/>
        <v>9</v>
      </c>
      <c r="F323">
        <f t="shared" si="28"/>
        <v>186.23999999999998</v>
      </c>
      <c r="G323">
        <f t="shared" si="29"/>
        <v>37.44</v>
      </c>
    </row>
    <row r="324" spans="1:7">
      <c r="A324">
        <f t="shared" si="33"/>
        <v>12</v>
      </c>
      <c r="B324">
        <f t="shared" si="34"/>
        <v>11</v>
      </c>
      <c r="C324" t="str">
        <f t="shared" si="30"/>
        <v>A</v>
      </c>
      <c r="D324">
        <f t="shared" si="31"/>
        <v>14</v>
      </c>
      <c r="E324">
        <f t="shared" si="32"/>
        <v>10</v>
      </c>
      <c r="F324">
        <f t="shared" si="28"/>
        <v>186.23999999999998</v>
      </c>
      <c r="G324">
        <f t="shared" si="29"/>
        <v>37.44</v>
      </c>
    </row>
    <row r="325" spans="1:7">
      <c r="A325">
        <f t="shared" si="33"/>
        <v>12</v>
      </c>
      <c r="B325">
        <f t="shared" si="34"/>
        <v>12</v>
      </c>
      <c r="C325" t="str">
        <f t="shared" si="30"/>
        <v>A</v>
      </c>
      <c r="D325">
        <f t="shared" si="31"/>
        <v>14</v>
      </c>
      <c r="E325">
        <f t="shared" si="32"/>
        <v>11</v>
      </c>
      <c r="F325">
        <f t="shared" si="28"/>
        <v>184.29999999999998</v>
      </c>
      <c r="G325">
        <f t="shared" si="29"/>
        <v>37.049999999999997</v>
      </c>
    </row>
    <row r="326" spans="1:7">
      <c r="A326">
        <f t="shared" si="33"/>
        <v>12</v>
      </c>
      <c r="B326">
        <f t="shared" si="34"/>
        <v>13</v>
      </c>
      <c r="C326" t="str">
        <f t="shared" si="30"/>
        <v>A</v>
      </c>
      <c r="D326">
        <f t="shared" si="31"/>
        <v>14</v>
      </c>
      <c r="E326">
        <f t="shared" si="32"/>
        <v>12</v>
      </c>
      <c r="F326">
        <f t="shared" si="28"/>
        <v>184.29999999999998</v>
      </c>
      <c r="G326">
        <f t="shared" si="29"/>
        <v>37.049999999999997</v>
      </c>
    </row>
    <row r="327" spans="1:7">
      <c r="A327">
        <f t="shared" si="33"/>
        <v>12</v>
      </c>
      <c r="B327">
        <f t="shared" si="34"/>
        <v>14</v>
      </c>
      <c r="C327" t="str">
        <f t="shared" si="30"/>
        <v>A</v>
      </c>
      <c r="D327">
        <f t="shared" si="31"/>
        <v>14</v>
      </c>
      <c r="E327">
        <f t="shared" si="32"/>
        <v>13</v>
      </c>
      <c r="F327">
        <f t="shared" si="28"/>
        <v>184.29999999999998</v>
      </c>
      <c r="G327">
        <f t="shared" si="29"/>
        <v>37.049999999999997</v>
      </c>
    </row>
    <row r="328" spans="1:7">
      <c r="A328">
        <f t="shared" si="33"/>
        <v>12</v>
      </c>
      <c r="B328">
        <f t="shared" si="34"/>
        <v>15</v>
      </c>
      <c r="C328" t="str">
        <f t="shared" si="30"/>
        <v>A</v>
      </c>
      <c r="D328">
        <f t="shared" si="31"/>
        <v>14</v>
      </c>
      <c r="E328">
        <f t="shared" si="32"/>
        <v>14</v>
      </c>
      <c r="F328">
        <f t="shared" si="28"/>
        <v>180.42000000000002</v>
      </c>
      <c r="G328">
        <f t="shared" si="29"/>
        <v>36.270000000000003</v>
      </c>
    </row>
    <row r="329" spans="1:7">
      <c r="A329">
        <f t="shared" si="33"/>
        <v>12</v>
      </c>
      <c r="B329">
        <f t="shared" si="34"/>
        <v>16</v>
      </c>
      <c r="C329" t="str">
        <f t="shared" si="30"/>
        <v>A</v>
      </c>
      <c r="D329">
        <f t="shared" si="31"/>
        <v>14</v>
      </c>
      <c r="E329">
        <f t="shared" si="32"/>
        <v>15</v>
      </c>
      <c r="F329">
        <f t="shared" si="28"/>
        <v>182.35999999999999</v>
      </c>
      <c r="G329">
        <f t="shared" si="29"/>
        <v>36.659999999999997</v>
      </c>
    </row>
    <row r="330" spans="1:7">
      <c r="A330">
        <f t="shared" si="33"/>
        <v>12</v>
      </c>
      <c r="B330">
        <f t="shared" si="34"/>
        <v>17</v>
      </c>
      <c r="C330" t="str">
        <f t="shared" si="30"/>
        <v>A</v>
      </c>
      <c r="D330">
        <f t="shared" si="31"/>
        <v>14</v>
      </c>
      <c r="E330">
        <f t="shared" si="32"/>
        <v>16</v>
      </c>
      <c r="F330">
        <f t="shared" si="28"/>
        <v>192.06</v>
      </c>
      <c r="G330">
        <f t="shared" si="29"/>
        <v>38.61</v>
      </c>
    </row>
    <row r="331" spans="1:7">
      <c r="A331">
        <f t="shared" si="33"/>
        <v>12</v>
      </c>
      <c r="B331">
        <f t="shared" si="34"/>
        <v>18</v>
      </c>
      <c r="C331" t="str">
        <f t="shared" si="30"/>
        <v>A</v>
      </c>
      <c r="D331">
        <f t="shared" si="31"/>
        <v>14</v>
      </c>
      <c r="E331">
        <f t="shared" si="32"/>
        <v>17</v>
      </c>
      <c r="F331">
        <f t="shared" si="28"/>
        <v>194</v>
      </c>
      <c r="G331">
        <f t="shared" si="29"/>
        <v>39</v>
      </c>
    </row>
    <row r="332" spans="1:7">
      <c r="A332">
        <f t="shared" si="33"/>
        <v>12</v>
      </c>
      <c r="B332">
        <f t="shared" si="34"/>
        <v>19</v>
      </c>
      <c r="C332" t="str">
        <f t="shared" si="30"/>
        <v>A</v>
      </c>
      <c r="D332">
        <f t="shared" si="31"/>
        <v>14</v>
      </c>
      <c r="E332">
        <f t="shared" si="32"/>
        <v>18</v>
      </c>
      <c r="F332">
        <f t="shared" si="28"/>
        <v>194</v>
      </c>
      <c r="G332">
        <f t="shared" si="29"/>
        <v>39</v>
      </c>
    </row>
    <row r="333" spans="1:7">
      <c r="A333">
        <f t="shared" si="33"/>
        <v>12</v>
      </c>
      <c r="B333">
        <f t="shared" si="34"/>
        <v>20</v>
      </c>
      <c r="C333" t="str">
        <f t="shared" si="30"/>
        <v>A</v>
      </c>
      <c r="D333">
        <f t="shared" si="31"/>
        <v>14</v>
      </c>
      <c r="E333">
        <f t="shared" si="32"/>
        <v>19</v>
      </c>
      <c r="F333">
        <f t="shared" si="28"/>
        <v>186.23999999999998</v>
      </c>
      <c r="G333">
        <f t="shared" si="29"/>
        <v>37.44</v>
      </c>
    </row>
    <row r="334" spans="1:7">
      <c r="A334">
        <f t="shared" si="33"/>
        <v>12</v>
      </c>
      <c r="B334">
        <f t="shared" si="34"/>
        <v>21</v>
      </c>
      <c r="C334" t="str">
        <f t="shared" si="30"/>
        <v>A</v>
      </c>
      <c r="D334">
        <f t="shared" si="31"/>
        <v>14</v>
      </c>
      <c r="E334">
        <f t="shared" si="32"/>
        <v>20</v>
      </c>
      <c r="F334">
        <f t="shared" si="28"/>
        <v>176.54</v>
      </c>
      <c r="G334">
        <f t="shared" si="29"/>
        <v>35.49</v>
      </c>
    </row>
    <row r="335" spans="1:7">
      <c r="A335">
        <f t="shared" si="33"/>
        <v>12</v>
      </c>
      <c r="B335">
        <f t="shared" si="34"/>
        <v>22</v>
      </c>
      <c r="C335" t="str">
        <f t="shared" si="30"/>
        <v>A</v>
      </c>
      <c r="D335">
        <f t="shared" si="31"/>
        <v>14</v>
      </c>
      <c r="E335">
        <f t="shared" si="32"/>
        <v>21</v>
      </c>
      <c r="F335">
        <f t="shared" si="28"/>
        <v>161.01999999999998</v>
      </c>
      <c r="G335">
        <f t="shared" si="29"/>
        <v>32.369999999999997</v>
      </c>
    </row>
    <row r="336" spans="1:7">
      <c r="A336">
        <f t="shared" si="33"/>
        <v>12</v>
      </c>
      <c r="B336">
        <f t="shared" si="34"/>
        <v>23</v>
      </c>
      <c r="C336" t="str">
        <f t="shared" si="30"/>
        <v>A</v>
      </c>
      <c r="D336">
        <f t="shared" si="31"/>
        <v>14</v>
      </c>
      <c r="E336">
        <f t="shared" si="32"/>
        <v>22</v>
      </c>
      <c r="F336">
        <f t="shared" si="28"/>
        <v>141.62</v>
      </c>
      <c r="G336">
        <f t="shared" si="29"/>
        <v>28.47</v>
      </c>
    </row>
    <row r="337" spans="1:7">
      <c r="A337">
        <f t="shared" si="33"/>
        <v>12</v>
      </c>
      <c r="B337">
        <f t="shared" si="34"/>
        <v>24</v>
      </c>
      <c r="C337" t="str">
        <f t="shared" si="30"/>
        <v>A</v>
      </c>
      <c r="D337">
        <f t="shared" si="31"/>
        <v>14</v>
      </c>
      <c r="E337">
        <f t="shared" si="32"/>
        <v>23</v>
      </c>
      <c r="F337">
        <f t="shared" si="28"/>
        <v>122.22</v>
      </c>
      <c r="G337">
        <f t="shared" si="29"/>
        <v>24.57</v>
      </c>
    </row>
    <row r="338" spans="1:7">
      <c r="A338">
        <f t="shared" si="33"/>
        <v>13</v>
      </c>
      <c r="B338">
        <f t="shared" si="34"/>
        <v>1</v>
      </c>
      <c r="C338" t="str">
        <f t="shared" si="30"/>
        <v>A</v>
      </c>
      <c r="D338">
        <f t="shared" si="31"/>
        <v>15</v>
      </c>
      <c r="E338">
        <f t="shared" si="32"/>
        <v>0</v>
      </c>
      <c r="F338">
        <f t="shared" si="28"/>
        <v>212.39000000000001</v>
      </c>
      <c r="G338">
        <f t="shared" si="29"/>
        <v>42.88</v>
      </c>
    </row>
    <row r="339" spans="1:7">
      <c r="A339">
        <f t="shared" si="33"/>
        <v>13</v>
      </c>
      <c r="B339">
        <f t="shared" si="34"/>
        <v>2</v>
      </c>
      <c r="C339" t="str">
        <f t="shared" si="30"/>
        <v>A</v>
      </c>
      <c r="D339">
        <f t="shared" si="31"/>
        <v>15</v>
      </c>
      <c r="E339">
        <f t="shared" si="32"/>
        <v>1</v>
      </c>
      <c r="F339">
        <f t="shared" si="28"/>
        <v>199.71</v>
      </c>
      <c r="G339">
        <f t="shared" si="29"/>
        <v>40.32</v>
      </c>
    </row>
    <row r="340" spans="1:7">
      <c r="A340">
        <f t="shared" si="33"/>
        <v>13</v>
      </c>
      <c r="B340">
        <f t="shared" si="34"/>
        <v>3</v>
      </c>
      <c r="C340" t="str">
        <f t="shared" si="30"/>
        <v>A</v>
      </c>
      <c r="D340">
        <f t="shared" si="31"/>
        <v>15</v>
      </c>
      <c r="E340">
        <f t="shared" si="32"/>
        <v>2</v>
      </c>
      <c r="F340">
        <f t="shared" si="28"/>
        <v>190.2</v>
      </c>
      <c r="G340">
        <f t="shared" si="29"/>
        <v>38.4</v>
      </c>
    </row>
    <row r="341" spans="1:7">
      <c r="A341">
        <f t="shared" si="33"/>
        <v>13</v>
      </c>
      <c r="B341">
        <f t="shared" si="34"/>
        <v>4</v>
      </c>
      <c r="C341" t="str">
        <f t="shared" si="30"/>
        <v>A</v>
      </c>
      <c r="D341">
        <f t="shared" si="31"/>
        <v>15</v>
      </c>
      <c r="E341">
        <f t="shared" si="32"/>
        <v>3</v>
      </c>
      <c r="F341">
        <f t="shared" si="28"/>
        <v>187.03</v>
      </c>
      <c r="G341">
        <f t="shared" si="29"/>
        <v>37.76</v>
      </c>
    </row>
    <row r="342" spans="1:7">
      <c r="A342">
        <f t="shared" si="33"/>
        <v>13</v>
      </c>
      <c r="B342">
        <f t="shared" si="34"/>
        <v>5</v>
      </c>
      <c r="C342" t="str">
        <f t="shared" si="30"/>
        <v>A</v>
      </c>
      <c r="D342">
        <f t="shared" si="31"/>
        <v>15</v>
      </c>
      <c r="E342">
        <f t="shared" si="32"/>
        <v>4</v>
      </c>
      <c r="F342">
        <f t="shared" si="28"/>
        <v>187.03</v>
      </c>
      <c r="G342">
        <f t="shared" si="29"/>
        <v>37.76</v>
      </c>
    </row>
    <row r="343" spans="1:7">
      <c r="A343">
        <f t="shared" si="33"/>
        <v>13</v>
      </c>
      <c r="B343">
        <f t="shared" si="34"/>
        <v>6</v>
      </c>
      <c r="C343" t="str">
        <f t="shared" si="30"/>
        <v>A</v>
      </c>
      <c r="D343">
        <f t="shared" si="31"/>
        <v>15</v>
      </c>
      <c r="E343">
        <f t="shared" si="32"/>
        <v>5</v>
      </c>
      <c r="F343">
        <f t="shared" si="28"/>
        <v>190.2</v>
      </c>
      <c r="G343">
        <f t="shared" si="29"/>
        <v>38.4</v>
      </c>
    </row>
    <row r="344" spans="1:7">
      <c r="A344">
        <f t="shared" si="33"/>
        <v>13</v>
      </c>
      <c r="B344">
        <f t="shared" si="34"/>
        <v>7</v>
      </c>
      <c r="C344" t="str">
        <f t="shared" si="30"/>
        <v>A</v>
      </c>
      <c r="D344">
        <f t="shared" si="31"/>
        <v>15</v>
      </c>
      <c r="E344">
        <f t="shared" si="32"/>
        <v>6</v>
      </c>
      <c r="F344">
        <f t="shared" si="28"/>
        <v>234.57999999999998</v>
      </c>
      <c r="G344">
        <f t="shared" si="29"/>
        <v>47.36</v>
      </c>
    </row>
    <row r="345" spans="1:7">
      <c r="A345">
        <f t="shared" si="33"/>
        <v>13</v>
      </c>
      <c r="B345">
        <f t="shared" si="34"/>
        <v>8</v>
      </c>
      <c r="C345" t="str">
        <f t="shared" si="30"/>
        <v>A</v>
      </c>
      <c r="D345">
        <f t="shared" si="31"/>
        <v>15</v>
      </c>
      <c r="E345">
        <f t="shared" si="32"/>
        <v>7</v>
      </c>
      <c r="F345">
        <f t="shared" si="28"/>
        <v>272.62</v>
      </c>
      <c r="G345">
        <f t="shared" si="29"/>
        <v>55.04</v>
      </c>
    </row>
    <row r="346" spans="1:7">
      <c r="A346">
        <f t="shared" si="33"/>
        <v>13</v>
      </c>
      <c r="B346">
        <f t="shared" si="34"/>
        <v>9</v>
      </c>
      <c r="C346" t="str">
        <f t="shared" si="30"/>
        <v>A</v>
      </c>
      <c r="D346">
        <f t="shared" si="31"/>
        <v>15</v>
      </c>
      <c r="E346">
        <f t="shared" si="32"/>
        <v>8</v>
      </c>
      <c r="F346">
        <f t="shared" si="28"/>
        <v>301.14999999999998</v>
      </c>
      <c r="G346">
        <f t="shared" si="29"/>
        <v>60.8</v>
      </c>
    </row>
    <row r="347" spans="1:7">
      <c r="A347">
        <f t="shared" si="33"/>
        <v>13</v>
      </c>
      <c r="B347">
        <f t="shared" si="34"/>
        <v>10</v>
      </c>
      <c r="C347" t="str">
        <f t="shared" si="30"/>
        <v>A</v>
      </c>
      <c r="D347">
        <f t="shared" si="31"/>
        <v>15</v>
      </c>
      <c r="E347">
        <f t="shared" si="32"/>
        <v>9</v>
      </c>
      <c r="F347">
        <f t="shared" si="28"/>
        <v>304.32</v>
      </c>
      <c r="G347">
        <f t="shared" si="29"/>
        <v>61.44</v>
      </c>
    </row>
    <row r="348" spans="1:7">
      <c r="A348">
        <f t="shared" si="33"/>
        <v>13</v>
      </c>
      <c r="B348">
        <f t="shared" si="34"/>
        <v>11</v>
      </c>
      <c r="C348" t="str">
        <f t="shared" si="30"/>
        <v>A</v>
      </c>
      <c r="D348">
        <f t="shared" si="31"/>
        <v>15</v>
      </c>
      <c r="E348">
        <f t="shared" si="32"/>
        <v>10</v>
      </c>
      <c r="F348">
        <f t="shared" si="28"/>
        <v>304.32</v>
      </c>
      <c r="G348">
        <f t="shared" si="29"/>
        <v>61.44</v>
      </c>
    </row>
    <row r="349" spans="1:7">
      <c r="A349">
        <f t="shared" si="33"/>
        <v>13</v>
      </c>
      <c r="B349">
        <f t="shared" si="34"/>
        <v>12</v>
      </c>
      <c r="C349" t="str">
        <f t="shared" si="30"/>
        <v>A</v>
      </c>
      <c r="D349">
        <f t="shared" si="31"/>
        <v>15</v>
      </c>
      <c r="E349">
        <f t="shared" si="32"/>
        <v>11</v>
      </c>
      <c r="F349">
        <f t="shared" si="28"/>
        <v>301.14999999999998</v>
      </c>
      <c r="G349">
        <f t="shared" si="29"/>
        <v>60.8</v>
      </c>
    </row>
    <row r="350" spans="1:7">
      <c r="A350">
        <f t="shared" si="33"/>
        <v>13</v>
      </c>
      <c r="B350">
        <f t="shared" si="34"/>
        <v>13</v>
      </c>
      <c r="C350" t="str">
        <f t="shared" si="30"/>
        <v>A</v>
      </c>
      <c r="D350">
        <f t="shared" si="31"/>
        <v>15</v>
      </c>
      <c r="E350">
        <f t="shared" si="32"/>
        <v>12</v>
      </c>
      <c r="F350">
        <f t="shared" si="28"/>
        <v>301.14999999999998</v>
      </c>
      <c r="G350">
        <f t="shared" si="29"/>
        <v>60.8</v>
      </c>
    </row>
    <row r="351" spans="1:7">
      <c r="A351">
        <f t="shared" si="33"/>
        <v>13</v>
      </c>
      <c r="B351">
        <f t="shared" si="34"/>
        <v>14</v>
      </c>
      <c r="C351" t="str">
        <f t="shared" si="30"/>
        <v>A</v>
      </c>
      <c r="D351">
        <f t="shared" si="31"/>
        <v>15</v>
      </c>
      <c r="E351">
        <f t="shared" si="32"/>
        <v>13</v>
      </c>
      <c r="F351">
        <f t="shared" si="28"/>
        <v>301.14999999999998</v>
      </c>
      <c r="G351">
        <f t="shared" si="29"/>
        <v>60.8</v>
      </c>
    </row>
    <row r="352" spans="1:7">
      <c r="A352">
        <f t="shared" si="33"/>
        <v>13</v>
      </c>
      <c r="B352">
        <f t="shared" si="34"/>
        <v>15</v>
      </c>
      <c r="C352" t="str">
        <f t="shared" si="30"/>
        <v>A</v>
      </c>
      <c r="D352">
        <f t="shared" si="31"/>
        <v>15</v>
      </c>
      <c r="E352">
        <f t="shared" si="32"/>
        <v>14</v>
      </c>
      <c r="F352">
        <f t="shared" si="28"/>
        <v>294.81</v>
      </c>
      <c r="G352">
        <f t="shared" si="29"/>
        <v>59.52</v>
      </c>
    </row>
    <row r="353" spans="1:7">
      <c r="A353">
        <f t="shared" si="33"/>
        <v>13</v>
      </c>
      <c r="B353">
        <f t="shared" si="34"/>
        <v>16</v>
      </c>
      <c r="C353" t="str">
        <f t="shared" si="30"/>
        <v>A</v>
      </c>
      <c r="D353">
        <f t="shared" si="31"/>
        <v>15</v>
      </c>
      <c r="E353">
        <f t="shared" si="32"/>
        <v>15</v>
      </c>
      <c r="F353">
        <f t="shared" si="28"/>
        <v>297.97999999999996</v>
      </c>
      <c r="G353">
        <f t="shared" si="29"/>
        <v>60.16</v>
      </c>
    </row>
    <row r="354" spans="1:7">
      <c r="A354">
        <f t="shared" si="33"/>
        <v>13</v>
      </c>
      <c r="B354">
        <f t="shared" si="34"/>
        <v>17</v>
      </c>
      <c r="C354" t="str">
        <f t="shared" si="30"/>
        <v>A</v>
      </c>
      <c r="D354">
        <f t="shared" si="31"/>
        <v>15</v>
      </c>
      <c r="E354">
        <f t="shared" si="32"/>
        <v>16</v>
      </c>
      <c r="F354">
        <f t="shared" si="28"/>
        <v>313.83</v>
      </c>
      <c r="G354">
        <f t="shared" si="29"/>
        <v>63.36</v>
      </c>
    </row>
    <row r="355" spans="1:7">
      <c r="A355">
        <f t="shared" si="33"/>
        <v>13</v>
      </c>
      <c r="B355">
        <f t="shared" si="34"/>
        <v>18</v>
      </c>
      <c r="C355" t="str">
        <f t="shared" si="30"/>
        <v>A</v>
      </c>
      <c r="D355">
        <f t="shared" si="31"/>
        <v>15</v>
      </c>
      <c r="E355">
        <f t="shared" si="32"/>
        <v>17</v>
      </c>
      <c r="F355">
        <f t="shared" si="28"/>
        <v>317</v>
      </c>
      <c r="G355">
        <f t="shared" si="29"/>
        <v>64</v>
      </c>
    </row>
    <row r="356" spans="1:7">
      <c r="A356">
        <f t="shared" si="33"/>
        <v>13</v>
      </c>
      <c r="B356">
        <f t="shared" si="34"/>
        <v>19</v>
      </c>
      <c r="C356" t="str">
        <f t="shared" si="30"/>
        <v>A</v>
      </c>
      <c r="D356">
        <f t="shared" si="31"/>
        <v>15</v>
      </c>
      <c r="E356">
        <f t="shared" si="32"/>
        <v>18</v>
      </c>
      <c r="F356">
        <f t="shared" si="28"/>
        <v>317</v>
      </c>
      <c r="G356">
        <f t="shared" si="29"/>
        <v>64</v>
      </c>
    </row>
    <row r="357" spans="1:7">
      <c r="A357">
        <f t="shared" si="33"/>
        <v>13</v>
      </c>
      <c r="B357">
        <f t="shared" si="34"/>
        <v>20</v>
      </c>
      <c r="C357" t="str">
        <f t="shared" si="30"/>
        <v>A</v>
      </c>
      <c r="D357">
        <f t="shared" si="31"/>
        <v>15</v>
      </c>
      <c r="E357">
        <f t="shared" si="32"/>
        <v>19</v>
      </c>
      <c r="F357">
        <f t="shared" si="28"/>
        <v>304.32</v>
      </c>
      <c r="G357">
        <f t="shared" si="29"/>
        <v>61.44</v>
      </c>
    </row>
    <row r="358" spans="1:7">
      <c r="A358">
        <f t="shared" si="33"/>
        <v>13</v>
      </c>
      <c r="B358">
        <f t="shared" si="34"/>
        <v>21</v>
      </c>
      <c r="C358" t="str">
        <f t="shared" si="30"/>
        <v>A</v>
      </c>
      <c r="D358">
        <f t="shared" si="31"/>
        <v>15</v>
      </c>
      <c r="E358">
        <f t="shared" si="32"/>
        <v>20</v>
      </c>
      <c r="F358">
        <f t="shared" si="28"/>
        <v>288.47000000000003</v>
      </c>
      <c r="G358">
        <f t="shared" si="29"/>
        <v>58.24</v>
      </c>
    </row>
    <row r="359" spans="1:7">
      <c r="A359">
        <f t="shared" si="33"/>
        <v>13</v>
      </c>
      <c r="B359">
        <f t="shared" si="34"/>
        <v>22</v>
      </c>
      <c r="C359" t="str">
        <f t="shared" si="30"/>
        <v>A</v>
      </c>
      <c r="D359">
        <f t="shared" si="31"/>
        <v>15</v>
      </c>
      <c r="E359">
        <f t="shared" si="32"/>
        <v>21</v>
      </c>
      <c r="F359">
        <f t="shared" si="28"/>
        <v>263.11</v>
      </c>
      <c r="G359">
        <f t="shared" si="29"/>
        <v>53.12</v>
      </c>
    </row>
    <row r="360" spans="1:7">
      <c r="A360">
        <f t="shared" si="33"/>
        <v>13</v>
      </c>
      <c r="B360">
        <f t="shared" si="34"/>
        <v>23</v>
      </c>
      <c r="C360" t="str">
        <f t="shared" si="30"/>
        <v>A</v>
      </c>
      <c r="D360">
        <f t="shared" si="31"/>
        <v>15</v>
      </c>
      <c r="E360">
        <f t="shared" si="32"/>
        <v>22</v>
      </c>
      <c r="F360">
        <f t="shared" si="28"/>
        <v>231.41</v>
      </c>
      <c r="G360">
        <f t="shared" si="29"/>
        <v>46.72</v>
      </c>
    </row>
    <row r="361" spans="1:7">
      <c r="A361">
        <f t="shared" si="33"/>
        <v>13</v>
      </c>
      <c r="B361">
        <f t="shared" si="34"/>
        <v>24</v>
      </c>
      <c r="C361" t="str">
        <f t="shared" si="30"/>
        <v>A</v>
      </c>
      <c r="D361">
        <f t="shared" si="31"/>
        <v>15</v>
      </c>
      <c r="E361">
        <f t="shared" si="32"/>
        <v>23</v>
      </c>
      <c r="F361">
        <f t="shared" si="28"/>
        <v>199.71</v>
      </c>
      <c r="G361">
        <f t="shared" si="29"/>
        <v>40.32</v>
      </c>
    </row>
    <row r="362" spans="1:7">
      <c r="A362">
        <f t="shared" si="33"/>
        <v>14</v>
      </c>
      <c r="B362">
        <f t="shared" si="34"/>
        <v>1</v>
      </c>
      <c r="C362" t="str">
        <f t="shared" si="30"/>
        <v>A</v>
      </c>
      <c r="D362">
        <f t="shared" si="31"/>
        <v>16</v>
      </c>
      <c r="E362">
        <f t="shared" si="32"/>
        <v>0</v>
      </c>
      <c r="F362">
        <f t="shared" si="28"/>
        <v>67</v>
      </c>
      <c r="G362">
        <f t="shared" si="29"/>
        <v>13.4</v>
      </c>
    </row>
    <row r="363" spans="1:7">
      <c r="A363">
        <f t="shared" si="33"/>
        <v>14</v>
      </c>
      <c r="B363">
        <f t="shared" si="34"/>
        <v>2</v>
      </c>
      <c r="C363" t="str">
        <f t="shared" si="30"/>
        <v>A</v>
      </c>
      <c r="D363">
        <f t="shared" si="31"/>
        <v>16</v>
      </c>
      <c r="E363">
        <f t="shared" si="32"/>
        <v>1</v>
      </c>
      <c r="F363">
        <f t="shared" si="28"/>
        <v>63</v>
      </c>
      <c r="G363">
        <f t="shared" si="29"/>
        <v>12.6</v>
      </c>
    </row>
    <row r="364" spans="1:7">
      <c r="A364">
        <f t="shared" si="33"/>
        <v>14</v>
      </c>
      <c r="B364">
        <f t="shared" si="34"/>
        <v>3</v>
      </c>
      <c r="C364" t="str">
        <f t="shared" si="30"/>
        <v>A</v>
      </c>
      <c r="D364">
        <f t="shared" si="31"/>
        <v>16</v>
      </c>
      <c r="E364">
        <f t="shared" si="32"/>
        <v>2</v>
      </c>
      <c r="F364">
        <f t="shared" si="28"/>
        <v>60</v>
      </c>
      <c r="G364">
        <f t="shared" si="29"/>
        <v>12</v>
      </c>
    </row>
    <row r="365" spans="1:7">
      <c r="A365">
        <f t="shared" si="33"/>
        <v>14</v>
      </c>
      <c r="B365">
        <f t="shared" si="34"/>
        <v>4</v>
      </c>
      <c r="C365" t="str">
        <f t="shared" si="30"/>
        <v>A</v>
      </c>
      <c r="D365">
        <f t="shared" si="31"/>
        <v>16</v>
      </c>
      <c r="E365">
        <f t="shared" si="32"/>
        <v>3</v>
      </c>
      <c r="F365">
        <f t="shared" si="28"/>
        <v>59</v>
      </c>
      <c r="G365">
        <f t="shared" si="29"/>
        <v>11.799999999999999</v>
      </c>
    </row>
    <row r="366" spans="1:7">
      <c r="A366">
        <f t="shared" si="33"/>
        <v>14</v>
      </c>
      <c r="B366">
        <f t="shared" si="34"/>
        <v>5</v>
      </c>
      <c r="C366" t="str">
        <f t="shared" si="30"/>
        <v>A</v>
      </c>
      <c r="D366">
        <f t="shared" si="31"/>
        <v>16</v>
      </c>
      <c r="E366">
        <f t="shared" si="32"/>
        <v>4</v>
      </c>
      <c r="F366">
        <f t="shared" si="28"/>
        <v>59</v>
      </c>
      <c r="G366">
        <f t="shared" si="29"/>
        <v>11.799999999999999</v>
      </c>
    </row>
    <row r="367" spans="1:7">
      <c r="A367">
        <f t="shared" si="33"/>
        <v>14</v>
      </c>
      <c r="B367">
        <f t="shared" si="34"/>
        <v>6</v>
      </c>
      <c r="C367" t="str">
        <f t="shared" si="30"/>
        <v>A</v>
      </c>
      <c r="D367">
        <f t="shared" si="31"/>
        <v>16</v>
      </c>
      <c r="E367">
        <f t="shared" si="32"/>
        <v>5</v>
      </c>
      <c r="F367">
        <f t="shared" si="28"/>
        <v>60</v>
      </c>
      <c r="G367">
        <f t="shared" si="29"/>
        <v>12</v>
      </c>
    </row>
    <row r="368" spans="1:7">
      <c r="A368">
        <f t="shared" si="33"/>
        <v>14</v>
      </c>
      <c r="B368">
        <f t="shared" si="34"/>
        <v>7</v>
      </c>
      <c r="C368" t="str">
        <f t="shared" si="30"/>
        <v>A</v>
      </c>
      <c r="D368">
        <f t="shared" si="31"/>
        <v>16</v>
      </c>
      <c r="E368">
        <f t="shared" si="32"/>
        <v>6</v>
      </c>
      <c r="F368">
        <f t="shared" si="28"/>
        <v>74</v>
      </c>
      <c r="G368">
        <f t="shared" si="29"/>
        <v>14.8</v>
      </c>
    </row>
    <row r="369" spans="1:7">
      <c r="A369">
        <f t="shared" si="33"/>
        <v>14</v>
      </c>
      <c r="B369">
        <f t="shared" si="34"/>
        <v>8</v>
      </c>
      <c r="C369" t="str">
        <f t="shared" si="30"/>
        <v>A</v>
      </c>
      <c r="D369">
        <f t="shared" si="31"/>
        <v>16</v>
      </c>
      <c r="E369">
        <f t="shared" si="32"/>
        <v>7</v>
      </c>
      <c r="F369">
        <f t="shared" si="28"/>
        <v>86</v>
      </c>
      <c r="G369">
        <f t="shared" si="29"/>
        <v>17.2</v>
      </c>
    </row>
    <row r="370" spans="1:7">
      <c r="A370">
        <f t="shared" si="33"/>
        <v>14</v>
      </c>
      <c r="B370">
        <f t="shared" si="34"/>
        <v>9</v>
      </c>
      <c r="C370" t="str">
        <f t="shared" si="30"/>
        <v>A</v>
      </c>
      <c r="D370">
        <f t="shared" si="31"/>
        <v>16</v>
      </c>
      <c r="E370">
        <f t="shared" si="32"/>
        <v>8</v>
      </c>
      <c r="F370">
        <f t="shared" ref="F370:F433" si="35">INDEX(C$3:C$19, $A370) * INDEX($B$23:$B$46, $B370)</f>
        <v>95</v>
      </c>
      <c r="G370">
        <f t="shared" ref="G370:G433" si="36">INDEX(D$3:D$19, $A370) * INDEX($B$23:$B$46, $B370)</f>
        <v>19</v>
      </c>
    </row>
    <row r="371" spans="1:7">
      <c r="A371">
        <f t="shared" si="33"/>
        <v>14</v>
      </c>
      <c r="B371">
        <f t="shared" si="34"/>
        <v>10</v>
      </c>
      <c r="C371" t="str">
        <f t="shared" ref="C371:C434" si="37">INDEX(A$3:A$19, $A371)</f>
        <v>A</v>
      </c>
      <c r="D371">
        <f t="shared" ref="D371:D434" si="38">INDEX(B$3:B$19, $A371)</f>
        <v>16</v>
      </c>
      <c r="E371">
        <f t="shared" ref="E371:E434" si="39">INDEX($A$23:$A$46, $B371)</f>
        <v>9</v>
      </c>
      <c r="F371">
        <f t="shared" si="35"/>
        <v>96</v>
      </c>
      <c r="G371">
        <f t="shared" si="36"/>
        <v>19.2</v>
      </c>
    </row>
    <row r="372" spans="1:7">
      <c r="A372">
        <f t="shared" ref="A372:A435" si="40">IF(B371=24, A371+1, A371)</f>
        <v>14</v>
      </c>
      <c r="B372">
        <f t="shared" ref="B372:B435" si="41">IF(B371=24, 1, B371+1)</f>
        <v>11</v>
      </c>
      <c r="C372" t="str">
        <f t="shared" si="37"/>
        <v>A</v>
      </c>
      <c r="D372">
        <f t="shared" si="38"/>
        <v>16</v>
      </c>
      <c r="E372">
        <f t="shared" si="39"/>
        <v>10</v>
      </c>
      <c r="F372">
        <f t="shared" si="35"/>
        <v>96</v>
      </c>
      <c r="G372">
        <f t="shared" si="36"/>
        <v>19.2</v>
      </c>
    </row>
    <row r="373" spans="1:7">
      <c r="A373">
        <f t="shared" si="40"/>
        <v>14</v>
      </c>
      <c r="B373">
        <f t="shared" si="41"/>
        <v>12</v>
      </c>
      <c r="C373" t="str">
        <f t="shared" si="37"/>
        <v>A</v>
      </c>
      <c r="D373">
        <f t="shared" si="38"/>
        <v>16</v>
      </c>
      <c r="E373">
        <f t="shared" si="39"/>
        <v>11</v>
      </c>
      <c r="F373">
        <f t="shared" si="35"/>
        <v>95</v>
      </c>
      <c r="G373">
        <f t="shared" si="36"/>
        <v>19</v>
      </c>
    </row>
    <row r="374" spans="1:7">
      <c r="A374">
        <f t="shared" si="40"/>
        <v>14</v>
      </c>
      <c r="B374">
        <f t="shared" si="41"/>
        <v>13</v>
      </c>
      <c r="C374" t="str">
        <f t="shared" si="37"/>
        <v>A</v>
      </c>
      <c r="D374">
        <f t="shared" si="38"/>
        <v>16</v>
      </c>
      <c r="E374">
        <f t="shared" si="39"/>
        <v>12</v>
      </c>
      <c r="F374">
        <f t="shared" si="35"/>
        <v>95</v>
      </c>
      <c r="G374">
        <f t="shared" si="36"/>
        <v>19</v>
      </c>
    </row>
    <row r="375" spans="1:7">
      <c r="A375">
        <f t="shared" si="40"/>
        <v>14</v>
      </c>
      <c r="B375">
        <f t="shared" si="41"/>
        <v>14</v>
      </c>
      <c r="C375" t="str">
        <f t="shared" si="37"/>
        <v>A</v>
      </c>
      <c r="D375">
        <f t="shared" si="38"/>
        <v>16</v>
      </c>
      <c r="E375">
        <f t="shared" si="39"/>
        <v>13</v>
      </c>
      <c r="F375">
        <f t="shared" si="35"/>
        <v>95</v>
      </c>
      <c r="G375">
        <f t="shared" si="36"/>
        <v>19</v>
      </c>
    </row>
    <row r="376" spans="1:7">
      <c r="A376">
        <f t="shared" si="40"/>
        <v>14</v>
      </c>
      <c r="B376">
        <f t="shared" si="41"/>
        <v>15</v>
      </c>
      <c r="C376" t="str">
        <f t="shared" si="37"/>
        <v>A</v>
      </c>
      <c r="D376">
        <f t="shared" si="38"/>
        <v>16</v>
      </c>
      <c r="E376">
        <f t="shared" si="39"/>
        <v>14</v>
      </c>
      <c r="F376">
        <f t="shared" si="35"/>
        <v>93</v>
      </c>
      <c r="G376">
        <f t="shared" si="36"/>
        <v>18.600000000000001</v>
      </c>
    </row>
    <row r="377" spans="1:7">
      <c r="A377">
        <f t="shared" si="40"/>
        <v>14</v>
      </c>
      <c r="B377">
        <f t="shared" si="41"/>
        <v>16</v>
      </c>
      <c r="C377" t="str">
        <f t="shared" si="37"/>
        <v>A</v>
      </c>
      <c r="D377">
        <f t="shared" si="38"/>
        <v>16</v>
      </c>
      <c r="E377">
        <f t="shared" si="39"/>
        <v>15</v>
      </c>
      <c r="F377">
        <f t="shared" si="35"/>
        <v>94</v>
      </c>
      <c r="G377">
        <f t="shared" si="36"/>
        <v>18.799999999999997</v>
      </c>
    </row>
    <row r="378" spans="1:7">
      <c r="A378">
        <f t="shared" si="40"/>
        <v>14</v>
      </c>
      <c r="B378">
        <f t="shared" si="41"/>
        <v>17</v>
      </c>
      <c r="C378" t="str">
        <f t="shared" si="37"/>
        <v>A</v>
      </c>
      <c r="D378">
        <f t="shared" si="38"/>
        <v>16</v>
      </c>
      <c r="E378">
        <f t="shared" si="39"/>
        <v>16</v>
      </c>
      <c r="F378">
        <f t="shared" si="35"/>
        <v>99</v>
      </c>
      <c r="G378">
        <f t="shared" si="36"/>
        <v>19.8</v>
      </c>
    </row>
    <row r="379" spans="1:7">
      <c r="A379">
        <f t="shared" si="40"/>
        <v>14</v>
      </c>
      <c r="B379">
        <f t="shared" si="41"/>
        <v>18</v>
      </c>
      <c r="C379" t="str">
        <f t="shared" si="37"/>
        <v>A</v>
      </c>
      <c r="D379">
        <f t="shared" si="38"/>
        <v>16</v>
      </c>
      <c r="E379">
        <f t="shared" si="39"/>
        <v>17</v>
      </c>
      <c r="F379">
        <f t="shared" si="35"/>
        <v>100</v>
      </c>
      <c r="G379">
        <f t="shared" si="36"/>
        <v>20</v>
      </c>
    </row>
    <row r="380" spans="1:7">
      <c r="A380">
        <f t="shared" si="40"/>
        <v>14</v>
      </c>
      <c r="B380">
        <f t="shared" si="41"/>
        <v>19</v>
      </c>
      <c r="C380" t="str">
        <f t="shared" si="37"/>
        <v>A</v>
      </c>
      <c r="D380">
        <f t="shared" si="38"/>
        <v>16</v>
      </c>
      <c r="E380">
        <f t="shared" si="39"/>
        <v>18</v>
      </c>
      <c r="F380">
        <f t="shared" si="35"/>
        <v>100</v>
      </c>
      <c r="G380">
        <f t="shared" si="36"/>
        <v>20</v>
      </c>
    </row>
    <row r="381" spans="1:7">
      <c r="A381">
        <f t="shared" si="40"/>
        <v>14</v>
      </c>
      <c r="B381">
        <f t="shared" si="41"/>
        <v>20</v>
      </c>
      <c r="C381" t="str">
        <f t="shared" si="37"/>
        <v>A</v>
      </c>
      <c r="D381">
        <f t="shared" si="38"/>
        <v>16</v>
      </c>
      <c r="E381">
        <f t="shared" si="39"/>
        <v>19</v>
      </c>
      <c r="F381">
        <f t="shared" si="35"/>
        <v>96</v>
      </c>
      <c r="G381">
        <f t="shared" si="36"/>
        <v>19.2</v>
      </c>
    </row>
    <row r="382" spans="1:7">
      <c r="A382">
        <f t="shared" si="40"/>
        <v>14</v>
      </c>
      <c r="B382">
        <f t="shared" si="41"/>
        <v>21</v>
      </c>
      <c r="C382" t="str">
        <f t="shared" si="37"/>
        <v>A</v>
      </c>
      <c r="D382">
        <f t="shared" si="38"/>
        <v>16</v>
      </c>
      <c r="E382">
        <f t="shared" si="39"/>
        <v>20</v>
      </c>
      <c r="F382">
        <f t="shared" si="35"/>
        <v>91</v>
      </c>
      <c r="G382">
        <f t="shared" si="36"/>
        <v>18.2</v>
      </c>
    </row>
    <row r="383" spans="1:7">
      <c r="A383">
        <f t="shared" si="40"/>
        <v>14</v>
      </c>
      <c r="B383">
        <f t="shared" si="41"/>
        <v>22</v>
      </c>
      <c r="C383" t="str">
        <f t="shared" si="37"/>
        <v>A</v>
      </c>
      <c r="D383">
        <f t="shared" si="38"/>
        <v>16</v>
      </c>
      <c r="E383">
        <f t="shared" si="39"/>
        <v>21</v>
      </c>
      <c r="F383">
        <f t="shared" si="35"/>
        <v>83</v>
      </c>
      <c r="G383">
        <f t="shared" si="36"/>
        <v>16.599999999999998</v>
      </c>
    </row>
    <row r="384" spans="1:7">
      <c r="A384">
        <f t="shared" si="40"/>
        <v>14</v>
      </c>
      <c r="B384">
        <f t="shared" si="41"/>
        <v>23</v>
      </c>
      <c r="C384" t="str">
        <f t="shared" si="37"/>
        <v>A</v>
      </c>
      <c r="D384">
        <f t="shared" si="38"/>
        <v>16</v>
      </c>
      <c r="E384">
        <f t="shared" si="39"/>
        <v>22</v>
      </c>
      <c r="F384">
        <f t="shared" si="35"/>
        <v>73</v>
      </c>
      <c r="G384">
        <f t="shared" si="36"/>
        <v>14.6</v>
      </c>
    </row>
    <row r="385" spans="1:7">
      <c r="A385">
        <f t="shared" si="40"/>
        <v>14</v>
      </c>
      <c r="B385">
        <f t="shared" si="41"/>
        <v>24</v>
      </c>
      <c r="C385" t="str">
        <f t="shared" si="37"/>
        <v>A</v>
      </c>
      <c r="D385">
        <f t="shared" si="38"/>
        <v>16</v>
      </c>
      <c r="E385">
        <f t="shared" si="39"/>
        <v>23</v>
      </c>
      <c r="F385">
        <f t="shared" si="35"/>
        <v>63</v>
      </c>
      <c r="G385">
        <f t="shared" si="36"/>
        <v>12.6</v>
      </c>
    </row>
    <row r="386" spans="1:7">
      <c r="A386">
        <f t="shared" si="40"/>
        <v>15</v>
      </c>
      <c r="B386">
        <f t="shared" si="41"/>
        <v>1</v>
      </c>
      <c r="C386" t="str">
        <f t="shared" si="37"/>
        <v>A</v>
      </c>
      <c r="D386">
        <f t="shared" si="38"/>
        <v>18</v>
      </c>
      <c r="E386">
        <f t="shared" si="39"/>
        <v>0</v>
      </c>
      <c r="F386">
        <f t="shared" si="35"/>
        <v>223.11</v>
      </c>
      <c r="G386">
        <f t="shared" si="36"/>
        <v>45.56</v>
      </c>
    </row>
    <row r="387" spans="1:7">
      <c r="A387">
        <f t="shared" si="40"/>
        <v>15</v>
      </c>
      <c r="B387">
        <f t="shared" si="41"/>
        <v>2</v>
      </c>
      <c r="C387" t="str">
        <f t="shared" si="37"/>
        <v>A</v>
      </c>
      <c r="D387">
        <f t="shared" si="38"/>
        <v>18</v>
      </c>
      <c r="E387">
        <f t="shared" si="39"/>
        <v>1</v>
      </c>
      <c r="F387">
        <f t="shared" si="35"/>
        <v>209.79</v>
      </c>
      <c r="G387">
        <f t="shared" si="36"/>
        <v>42.84</v>
      </c>
    </row>
    <row r="388" spans="1:7">
      <c r="A388">
        <f t="shared" si="40"/>
        <v>15</v>
      </c>
      <c r="B388">
        <f t="shared" si="41"/>
        <v>3</v>
      </c>
      <c r="C388" t="str">
        <f t="shared" si="37"/>
        <v>A</v>
      </c>
      <c r="D388">
        <f t="shared" si="38"/>
        <v>18</v>
      </c>
      <c r="E388">
        <f t="shared" si="39"/>
        <v>2</v>
      </c>
      <c r="F388">
        <f t="shared" si="35"/>
        <v>199.79999999999998</v>
      </c>
      <c r="G388">
        <f t="shared" si="36"/>
        <v>40.799999999999997</v>
      </c>
    </row>
    <row r="389" spans="1:7">
      <c r="A389">
        <f t="shared" si="40"/>
        <v>15</v>
      </c>
      <c r="B389">
        <f t="shared" si="41"/>
        <v>4</v>
      </c>
      <c r="C389" t="str">
        <f t="shared" si="37"/>
        <v>A</v>
      </c>
      <c r="D389">
        <f t="shared" si="38"/>
        <v>18</v>
      </c>
      <c r="E389">
        <f t="shared" si="39"/>
        <v>3</v>
      </c>
      <c r="F389">
        <f t="shared" si="35"/>
        <v>196.47</v>
      </c>
      <c r="G389">
        <f t="shared" si="36"/>
        <v>40.119999999999997</v>
      </c>
    </row>
    <row r="390" spans="1:7">
      <c r="A390">
        <f t="shared" si="40"/>
        <v>15</v>
      </c>
      <c r="B390">
        <f t="shared" si="41"/>
        <v>5</v>
      </c>
      <c r="C390" t="str">
        <f t="shared" si="37"/>
        <v>A</v>
      </c>
      <c r="D390">
        <f t="shared" si="38"/>
        <v>18</v>
      </c>
      <c r="E390">
        <f t="shared" si="39"/>
        <v>4</v>
      </c>
      <c r="F390">
        <f t="shared" si="35"/>
        <v>196.47</v>
      </c>
      <c r="G390">
        <f t="shared" si="36"/>
        <v>40.119999999999997</v>
      </c>
    </row>
    <row r="391" spans="1:7">
      <c r="A391">
        <f t="shared" si="40"/>
        <v>15</v>
      </c>
      <c r="B391">
        <f t="shared" si="41"/>
        <v>6</v>
      </c>
      <c r="C391" t="str">
        <f t="shared" si="37"/>
        <v>A</v>
      </c>
      <c r="D391">
        <f t="shared" si="38"/>
        <v>18</v>
      </c>
      <c r="E391">
        <f t="shared" si="39"/>
        <v>5</v>
      </c>
      <c r="F391">
        <f t="shared" si="35"/>
        <v>199.79999999999998</v>
      </c>
      <c r="G391">
        <f t="shared" si="36"/>
        <v>40.799999999999997</v>
      </c>
    </row>
    <row r="392" spans="1:7">
      <c r="A392">
        <f t="shared" si="40"/>
        <v>15</v>
      </c>
      <c r="B392">
        <f t="shared" si="41"/>
        <v>7</v>
      </c>
      <c r="C392" t="str">
        <f t="shared" si="37"/>
        <v>A</v>
      </c>
      <c r="D392">
        <f t="shared" si="38"/>
        <v>18</v>
      </c>
      <c r="E392">
        <f t="shared" si="39"/>
        <v>6</v>
      </c>
      <c r="F392">
        <f t="shared" si="35"/>
        <v>246.42</v>
      </c>
      <c r="G392">
        <f t="shared" si="36"/>
        <v>50.32</v>
      </c>
    </row>
    <row r="393" spans="1:7">
      <c r="A393">
        <f t="shared" si="40"/>
        <v>15</v>
      </c>
      <c r="B393">
        <f t="shared" si="41"/>
        <v>8</v>
      </c>
      <c r="C393" t="str">
        <f t="shared" si="37"/>
        <v>A</v>
      </c>
      <c r="D393">
        <f t="shared" si="38"/>
        <v>18</v>
      </c>
      <c r="E393">
        <f t="shared" si="39"/>
        <v>7</v>
      </c>
      <c r="F393">
        <f t="shared" si="35"/>
        <v>286.38</v>
      </c>
      <c r="G393">
        <f t="shared" si="36"/>
        <v>58.48</v>
      </c>
    </row>
    <row r="394" spans="1:7">
      <c r="A394">
        <f t="shared" si="40"/>
        <v>15</v>
      </c>
      <c r="B394">
        <f t="shared" si="41"/>
        <v>9</v>
      </c>
      <c r="C394" t="str">
        <f t="shared" si="37"/>
        <v>A</v>
      </c>
      <c r="D394">
        <f t="shared" si="38"/>
        <v>18</v>
      </c>
      <c r="E394">
        <f t="shared" si="39"/>
        <v>8</v>
      </c>
      <c r="F394">
        <f t="shared" si="35"/>
        <v>316.34999999999997</v>
      </c>
      <c r="G394">
        <f t="shared" si="36"/>
        <v>64.599999999999994</v>
      </c>
    </row>
    <row r="395" spans="1:7">
      <c r="A395">
        <f t="shared" si="40"/>
        <v>15</v>
      </c>
      <c r="B395">
        <f t="shared" si="41"/>
        <v>10</v>
      </c>
      <c r="C395" t="str">
        <f t="shared" si="37"/>
        <v>A</v>
      </c>
      <c r="D395">
        <f t="shared" si="38"/>
        <v>18</v>
      </c>
      <c r="E395">
        <f t="shared" si="39"/>
        <v>9</v>
      </c>
      <c r="F395">
        <f t="shared" si="35"/>
        <v>319.68</v>
      </c>
      <c r="G395">
        <f t="shared" si="36"/>
        <v>65.28</v>
      </c>
    </row>
    <row r="396" spans="1:7">
      <c r="A396">
        <f t="shared" si="40"/>
        <v>15</v>
      </c>
      <c r="B396">
        <f t="shared" si="41"/>
        <v>11</v>
      </c>
      <c r="C396" t="str">
        <f t="shared" si="37"/>
        <v>A</v>
      </c>
      <c r="D396">
        <f t="shared" si="38"/>
        <v>18</v>
      </c>
      <c r="E396">
        <f t="shared" si="39"/>
        <v>10</v>
      </c>
      <c r="F396">
        <f t="shared" si="35"/>
        <v>319.68</v>
      </c>
      <c r="G396">
        <f t="shared" si="36"/>
        <v>65.28</v>
      </c>
    </row>
    <row r="397" spans="1:7">
      <c r="A397">
        <f t="shared" si="40"/>
        <v>15</v>
      </c>
      <c r="B397">
        <f t="shared" si="41"/>
        <v>12</v>
      </c>
      <c r="C397" t="str">
        <f t="shared" si="37"/>
        <v>A</v>
      </c>
      <c r="D397">
        <f t="shared" si="38"/>
        <v>18</v>
      </c>
      <c r="E397">
        <f t="shared" si="39"/>
        <v>11</v>
      </c>
      <c r="F397">
        <f t="shared" si="35"/>
        <v>316.34999999999997</v>
      </c>
      <c r="G397">
        <f t="shared" si="36"/>
        <v>64.599999999999994</v>
      </c>
    </row>
    <row r="398" spans="1:7">
      <c r="A398">
        <f t="shared" si="40"/>
        <v>15</v>
      </c>
      <c r="B398">
        <f t="shared" si="41"/>
        <v>13</v>
      </c>
      <c r="C398" t="str">
        <f t="shared" si="37"/>
        <v>A</v>
      </c>
      <c r="D398">
        <f t="shared" si="38"/>
        <v>18</v>
      </c>
      <c r="E398">
        <f t="shared" si="39"/>
        <v>12</v>
      </c>
      <c r="F398">
        <f t="shared" si="35"/>
        <v>316.34999999999997</v>
      </c>
      <c r="G398">
        <f t="shared" si="36"/>
        <v>64.599999999999994</v>
      </c>
    </row>
    <row r="399" spans="1:7">
      <c r="A399">
        <f t="shared" si="40"/>
        <v>15</v>
      </c>
      <c r="B399">
        <f t="shared" si="41"/>
        <v>14</v>
      </c>
      <c r="C399" t="str">
        <f t="shared" si="37"/>
        <v>A</v>
      </c>
      <c r="D399">
        <f t="shared" si="38"/>
        <v>18</v>
      </c>
      <c r="E399">
        <f t="shared" si="39"/>
        <v>13</v>
      </c>
      <c r="F399">
        <f t="shared" si="35"/>
        <v>316.34999999999997</v>
      </c>
      <c r="G399">
        <f t="shared" si="36"/>
        <v>64.599999999999994</v>
      </c>
    </row>
    <row r="400" spans="1:7">
      <c r="A400">
        <f t="shared" si="40"/>
        <v>15</v>
      </c>
      <c r="B400">
        <f t="shared" si="41"/>
        <v>15</v>
      </c>
      <c r="C400" t="str">
        <f t="shared" si="37"/>
        <v>A</v>
      </c>
      <c r="D400">
        <f t="shared" si="38"/>
        <v>18</v>
      </c>
      <c r="E400">
        <f t="shared" si="39"/>
        <v>14</v>
      </c>
      <c r="F400">
        <f t="shared" si="35"/>
        <v>309.69</v>
      </c>
      <c r="G400">
        <f t="shared" si="36"/>
        <v>63.24</v>
      </c>
    </row>
    <row r="401" spans="1:7">
      <c r="A401">
        <f t="shared" si="40"/>
        <v>15</v>
      </c>
      <c r="B401">
        <f t="shared" si="41"/>
        <v>16</v>
      </c>
      <c r="C401" t="str">
        <f t="shared" si="37"/>
        <v>A</v>
      </c>
      <c r="D401">
        <f t="shared" si="38"/>
        <v>18</v>
      </c>
      <c r="E401">
        <f t="shared" si="39"/>
        <v>15</v>
      </c>
      <c r="F401">
        <f t="shared" si="35"/>
        <v>313.02</v>
      </c>
      <c r="G401">
        <f t="shared" si="36"/>
        <v>63.919999999999995</v>
      </c>
    </row>
    <row r="402" spans="1:7">
      <c r="A402">
        <f t="shared" si="40"/>
        <v>15</v>
      </c>
      <c r="B402">
        <f t="shared" si="41"/>
        <v>17</v>
      </c>
      <c r="C402" t="str">
        <f t="shared" si="37"/>
        <v>A</v>
      </c>
      <c r="D402">
        <f t="shared" si="38"/>
        <v>18</v>
      </c>
      <c r="E402">
        <f t="shared" si="39"/>
        <v>16</v>
      </c>
      <c r="F402">
        <f t="shared" si="35"/>
        <v>329.67</v>
      </c>
      <c r="G402">
        <f t="shared" si="36"/>
        <v>67.319999999999993</v>
      </c>
    </row>
    <row r="403" spans="1:7">
      <c r="A403">
        <f t="shared" si="40"/>
        <v>15</v>
      </c>
      <c r="B403">
        <f t="shared" si="41"/>
        <v>18</v>
      </c>
      <c r="C403" t="str">
        <f t="shared" si="37"/>
        <v>A</v>
      </c>
      <c r="D403">
        <f t="shared" si="38"/>
        <v>18</v>
      </c>
      <c r="E403">
        <f t="shared" si="39"/>
        <v>17</v>
      </c>
      <c r="F403">
        <f t="shared" si="35"/>
        <v>333</v>
      </c>
      <c r="G403">
        <f t="shared" si="36"/>
        <v>68</v>
      </c>
    </row>
    <row r="404" spans="1:7">
      <c r="A404">
        <f t="shared" si="40"/>
        <v>15</v>
      </c>
      <c r="B404">
        <f t="shared" si="41"/>
        <v>19</v>
      </c>
      <c r="C404" t="str">
        <f t="shared" si="37"/>
        <v>A</v>
      </c>
      <c r="D404">
        <f t="shared" si="38"/>
        <v>18</v>
      </c>
      <c r="E404">
        <f t="shared" si="39"/>
        <v>18</v>
      </c>
      <c r="F404">
        <f t="shared" si="35"/>
        <v>333</v>
      </c>
      <c r="G404">
        <f t="shared" si="36"/>
        <v>68</v>
      </c>
    </row>
    <row r="405" spans="1:7">
      <c r="A405">
        <f t="shared" si="40"/>
        <v>15</v>
      </c>
      <c r="B405">
        <f t="shared" si="41"/>
        <v>20</v>
      </c>
      <c r="C405" t="str">
        <f t="shared" si="37"/>
        <v>A</v>
      </c>
      <c r="D405">
        <f t="shared" si="38"/>
        <v>18</v>
      </c>
      <c r="E405">
        <f t="shared" si="39"/>
        <v>19</v>
      </c>
      <c r="F405">
        <f t="shared" si="35"/>
        <v>319.68</v>
      </c>
      <c r="G405">
        <f t="shared" si="36"/>
        <v>65.28</v>
      </c>
    </row>
    <row r="406" spans="1:7">
      <c r="A406">
        <f t="shared" si="40"/>
        <v>15</v>
      </c>
      <c r="B406">
        <f t="shared" si="41"/>
        <v>21</v>
      </c>
      <c r="C406" t="str">
        <f t="shared" si="37"/>
        <v>A</v>
      </c>
      <c r="D406">
        <f t="shared" si="38"/>
        <v>18</v>
      </c>
      <c r="E406">
        <f t="shared" si="39"/>
        <v>20</v>
      </c>
      <c r="F406">
        <f t="shared" si="35"/>
        <v>303.03000000000003</v>
      </c>
      <c r="G406">
        <f t="shared" si="36"/>
        <v>61.88</v>
      </c>
    </row>
    <row r="407" spans="1:7">
      <c r="A407">
        <f t="shared" si="40"/>
        <v>15</v>
      </c>
      <c r="B407">
        <f t="shared" si="41"/>
        <v>22</v>
      </c>
      <c r="C407" t="str">
        <f t="shared" si="37"/>
        <v>A</v>
      </c>
      <c r="D407">
        <f t="shared" si="38"/>
        <v>18</v>
      </c>
      <c r="E407">
        <f t="shared" si="39"/>
        <v>21</v>
      </c>
      <c r="F407">
        <f t="shared" si="35"/>
        <v>276.39</v>
      </c>
      <c r="G407">
        <f t="shared" si="36"/>
        <v>56.44</v>
      </c>
    </row>
    <row r="408" spans="1:7">
      <c r="A408">
        <f t="shared" si="40"/>
        <v>15</v>
      </c>
      <c r="B408">
        <f t="shared" si="41"/>
        <v>23</v>
      </c>
      <c r="C408" t="str">
        <f t="shared" si="37"/>
        <v>A</v>
      </c>
      <c r="D408">
        <f t="shared" si="38"/>
        <v>18</v>
      </c>
      <c r="E408">
        <f t="shared" si="39"/>
        <v>22</v>
      </c>
      <c r="F408">
        <f t="shared" si="35"/>
        <v>243.09</v>
      </c>
      <c r="G408">
        <f t="shared" si="36"/>
        <v>49.64</v>
      </c>
    </row>
    <row r="409" spans="1:7">
      <c r="A409">
        <f t="shared" si="40"/>
        <v>15</v>
      </c>
      <c r="B409">
        <f t="shared" si="41"/>
        <v>24</v>
      </c>
      <c r="C409" t="str">
        <f t="shared" si="37"/>
        <v>A</v>
      </c>
      <c r="D409">
        <f t="shared" si="38"/>
        <v>18</v>
      </c>
      <c r="E409">
        <f t="shared" si="39"/>
        <v>23</v>
      </c>
      <c r="F409">
        <f t="shared" si="35"/>
        <v>209.79</v>
      </c>
      <c r="G409">
        <f t="shared" si="36"/>
        <v>42.84</v>
      </c>
    </row>
    <row r="410" spans="1:7">
      <c r="A410">
        <f t="shared" si="40"/>
        <v>16</v>
      </c>
      <c r="B410">
        <f t="shared" si="41"/>
        <v>1</v>
      </c>
      <c r="C410" t="str">
        <f t="shared" si="37"/>
        <v>A</v>
      </c>
      <c r="D410">
        <f t="shared" si="38"/>
        <v>19</v>
      </c>
      <c r="E410">
        <f t="shared" si="39"/>
        <v>0</v>
      </c>
      <c r="F410">
        <f t="shared" si="35"/>
        <v>121.27000000000001</v>
      </c>
      <c r="G410">
        <f t="shared" si="36"/>
        <v>24.790000000000003</v>
      </c>
    </row>
    <row r="411" spans="1:7">
      <c r="A411">
        <f t="shared" si="40"/>
        <v>16</v>
      </c>
      <c r="B411">
        <f t="shared" si="41"/>
        <v>2</v>
      </c>
      <c r="C411" t="str">
        <f t="shared" si="37"/>
        <v>A</v>
      </c>
      <c r="D411">
        <f t="shared" si="38"/>
        <v>19</v>
      </c>
      <c r="E411">
        <f t="shared" si="39"/>
        <v>1</v>
      </c>
      <c r="F411">
        <f t="shared" si="35"/>
        <v>114.03</v>
      </c>
      <c r="G411">
        <f t="shared" si="36"/>
        <v>23.31</v>
      </c>
    </row>
    <row r="412" spans="1:7">
      <c r="A412">
        <f t="shared" si="40"/>
        <v>16</v>
      </c>
      <c r="B412">
        <f t="shared" si="41"/>
        <v>3</v>
      </c>
      <c r="C412" t="str">
        <f t="shared" si="37"/>
        <v>A</v>
      </c>
      <c r="D412">
        <f t="shared" si="38"/>
        <v>19</v>
      </c>
      <c r="E412">
        <f t="shared" si="39"/>
        <v>2</v>
      </c>
      <c r="F412">
        <f t="shared" si="35"/>
        <v>108.6</v>
      </c>
      <c r="G412">
        <f t="shared" si="36"/>
        <v>22.2</v>
      </c>
    </row>
    <row r="413" spans="1:7">
      <c r="A413">
        <f t="shared" si="40"/>
        <v>16</v>
      </c>
      <c r="B413">
        <f t="shared" si="41"/>
        <v>4</v>
      </c>
      <c r="C413" t="str">
        <f t="shared" si="37"/>
        <v>A</v>
      </c>
      <c r="D413">
        <f t="shared" si="38"/>
        <v>19</v>
      </c>
      <c r="E413">
        <f t="shared" si="39"/>
        <v>3</v>
      </c>
      <c r="F413">
        <f t="shared" si="35"/>
        <v>106.78999999999999</v>
      </c>
      <c r="G413">
        <f t="shared" si="36"/>
        <v>21.83</v>
      </c>
    </row>
    <row r="414" spans="1:7">
      <c r="A414">
        <f t="shared" si="40"/>
        <v>16</v>
      </c>
      <c r="B414">
        <f t="shared" si="41"/>
        <v>5</v>
      </c>
      <c r="C414" t="str">
        <f t="shared" si="37"/>
        <v>A</v>
      </c>
      <c r="D414">
        <f t="shared" si="38"/>
        <v>19</v>
      </c>
      <c r="E414">
        <f t="shared" si="39"/>
        <v>4</v>
      </c>
      <c r="F414">
        <f t="shared" si="35"/>
        <v>106.78999999999999</v>
      </c>
      <c r="G414">
        <f t="shared" si="36"/>
        <v>21.83</v>
      </c>
    </row>
    <row r="415" spans="1:7">
      <c r="A415">
        <f t="shared" si="40"/>
        <v>16</v>
      </c>
      <c r="B415">
        <f t="shared" si="41"/>
        <v>6</v>
      </c>
      <c r="C415" t="str">
        <f t="shared" si="37"/>
        <v>A</v>
      </c>
      <c r="D415">
        <f t="shared" si="38"/>
        <v>19</v>
      </c>
      <c r="E415">
        <f t="shared" si="39"/>
        <v>5</v>
      </c>
      <c r="F415">
        <f t="shared" si="35"/>
        <v>108.6</v>
      </c>
      <c r="G415">
        <f t="shared" si="36"/>
        <v>22.2</v>
      </c>
    </row>
    <row r="416" spans="1:7">
      <c r="A416">
        <f t="shared" si="40"/>
        <v>16</v>
      </c>
      <c r="B416">
        <f t="shared" si="41"/>
        <v>7</v>
      </c>
      <c r="C416" t="str">
        <f t="shared" si="37"/>
        <v>A</v>
      </c>
      <c r="D416">
        <f t="shared" si="38"/>
        <v>19</v>
      </c>
      <c r="E416">
        <f t="shared" si="39"/>
        <v>6</v>
      </c>
      <c r="F416">
        <f t="shared" si="35"/>
        <v>133.94</v>
      </c>
      <c r="G416">
        <f t="shared" si="36"/>
        <v>27.38</v>
      </c>
    </row>
    <row r="417" spans="1:7">
      <c r="A417">
        <f t="shared" si="40"/>
        <v>16</v>
      </c>
      <c r="B417">
        <f t="shared" si="41"/>
        <v>8</v>
      </c>
      <c r="C417" t="str">
        <f t="shared" si="37"/>
        <v>A</v>
      </c>
      <c r="D417">
        <f t="shared" si="38"/>
        <v>19</v>
      </c>
      <c r="E417">
        <f t="shared" si="39"/>
        <v>7</v>
      </c>
      <c r="F417">
        <f t="shared" si="35"/>
        <v>155.66</v>
      </c>
      <c r="G417">
        <f t="shared" si="36"/>
        <v>31.82</v>
      </c>
    </row>
    <row r="418" spans="1:7">
      <c r="A418">
        <f t="shared" si="40"/>
        <v>16</v>
      </c>
      <c r="B418">
        <f t="shared" si="41"/>
        <v>9</v>
      </c>
      <c r="C418" t="str">
        <f t="shared" si="37"/>
        <v>A</v>
      </c>
      <c r="D418">
        <f t="shared" si="38"/>
        <v>19</v>
      </c>
      <c r="E418">
        <f t="shared" si="39"/>
        <v>8</v>
      </c>
      <c r="F418">
        <f t="shared" si="35"/>
        <v>171.95</v>
      </c>
      <c r="G418">
        <f t="shared" si="36"/>
        <v>35.15</v>
      </c>
    </row>
    <row r="419" spans="1:7">
      <c r="A419">
        <f t="shared" si="40"/>
        <v>16</v>
      </c>
      <c r="B419">
        <f t="shared" si="41"/>
        <v>10</v>
      </c>
      <c r="C419" t="str">
        <f t="shared" si="37"/>
        <v>A</v>
      </c>
      <c r="D419">
        <f t="shared" si="38"/>
        <v>19</v>
      </c>
      <c r="E419">
        <f t="shared" si="39"/>
        <v>9</v>
      </c>
      <c r="F419">
        <f t="shared" si="35"/>
        <v>173.76</v>
      </c>
      <c r="G419">
        <f t="shared" si="36"/>
        <v>35.519999999999996</v>
      </c>
    </row>
    <row r="420" spans="1:7">
      <c r="A420">
        <f t="shared" si="40"/>
        <v>16</v>
      </c>
      <c r="B420">
        <f t="shared" si="41"/>
        <v>11</v>
      </c>
      <c r="C420" t="str">
        <f t="shared" si="37"/>
        <v>A</v>
      </c>
      <c r="D420">
        <f t="shared" si="38"/>
        <v>19</v>
      </c>
      <c r="E420">
        <f t="shared" si="39"/>
        <v>10</v>
      </c>
      <c r="F420">
        <f t="shared" si="35"/>
        <v>173.76</v>
      </c>
      <c r="G420">
        <f t="shared" si="36"/>
        <v>35.519999999999996</v>
      </c>
    </row>
    <row r="421" spans="1:7">
      <c r="A421">
        <f t="shared" si="40"/>
        <v>16</v>
      </c>
      <c r="B421">
        <f t="shared" si="41"/>
        <v>12</v>
      </c>
      <c r="C421" t="str">
        <f t="shared" si="37"/>
        <v>A</v>
      </c>
      <c r="D421">
        <f t="shared" si="38"/>
        <v>19</v>
      </c>
      <c r="E421">
        <f t="shared" si="39"/>
        <v>11</v>
      </c>
      <c r="F421">
        <f t="shared" si="35"/>
        <v>171.95</v>
      </c>
      <c r="G421">
        <f t="shared" si="36"/>
        <v>35.15</v>
      </c>
    </row>
    <row r="422" spans="1:7">
      <c r="A422">
        <f t="shared" si="40"/>
        <v>16</v>
      </c>
      <c r="B422">
        <f t="shared" si="41"/>
        <v>13</v>
      </c>
      <c r="C422" t="str">
        <f t="shared" si="37"/>
        <v>A</v>
      </c>
      <c r="D422">
        <f t="shared" si="38"/>
        <v>19</v>
      </c>
      <c r="E422">
        <f t="shared" si="39"/>
        <v>12</v>
      </c>
      <c r="F422">
        <f t="shared" si="35"/>
        <v>171.95</v>
      </c>
      <c r="G422">
        <f t="shared" si="36"/>
        <v>35.15</v>
      </c>
    </row>
    <row r="423" spans="1:7">
      <c r="A423">
        <f t="shared" si="40"/>
        <v>16</v>
      </c>
      <c r="B423">
        <f t="shared" si="41"/>
        <v>14</v>
      </c>
      <c r="C423" t="str">
        <f t="shared" si="37"/>
        <v>A</v>
      </c>
      <c r="D423">
        <f t="shared" si="38"/>
        <v>19</v>
      </c>
      <c r="E423">
        <f t="shared" si="39"/>
        <v>13</v>
      </c>
      <c r="F423">
        <f t="shared" si="35"/>
        <v>171.95</v>
      </c>
      <c r="G423">
        <f t="shared" si="36"/>
        <v>35.15</v>
      </c>
    </row>
    <row r="424" spans="1:7">
      <c r="A424">
        <f t="shared" si="40"/>
        <v>16</v>
      </c>
      <c r="B424">
        <f t="shared" si="41"/>
        <v>15</v>
      </c>
      <c r="C424" t="str">
        <f t="shared" si="37"/>
        <v>A</v>
      </c>
      <c r="D424">
        <f t="shared" si="38"/>
        <v>19</v>
      </c>
      <c r="E424">
        <f t="shared" si="39"/>
        <v>14</v>
      </c>
      <c r="F424">
        <f t="shared" si="35"/>
        <v>168.33</v>
      </c>
      <c r="G424">
        <f t="shared" si="36"/>
        <v>34.410000000000004</v>
      </c>
    </row>
    <row r="425" spans="1:7">
      <c r="A425">
        <f t="shared" si="40"/>
        <v>16</v>
      </c>
      <c r="B425">
        <f t="shared" si="41"/>
        <v>16</v>
      </c>
      <c r="C425" t="str">
        <f t="shared" si="37"/>
        <v>A</v>
      </c>
      <c r="D425">
        <f t="shared" si="38"/>
        <v>19</v>
      </c>
      <c r="E425">
        <f t="shared" si="39"/>
        <v>15</v>
      </c>
      <c r="F425">
        <f t="shared" si="35"/>
        <v>170.14</v>
      </c>
      <c r="G425">
        <f t="shared" si="36"/>
        <v>34.78</v>
      </c>
    </row>
    <row r="426" spans="1:7">
      <c r="A426">
        <f t="shared" si="40"/>
        <v>16</v>
      </c>
      <c r="B426">
        <f t="shared" si="41"/>
        <v>17</v>
      </c>
      <c r="C426" t="str">
        <f t="shared" si="37"/>
        <v>A</v>
      </c>
      <c r="D426">
        <f t="shared" si="38"/>
        <v>19</v>
      </c>
      <c r="E426">
        <f t="shared" si="39"/>
        <v>16</v>
      </c>
      <c r="F426">
        <f t="shared" si="35"/>
        <v>179.19</v>
      </c>
      <c r="G426">
        <f t="shared" si="36"/>
        <v>36.630000000000003</v>
      </c>
    </row>
    <row r="427" spans="1:7">
      <c r="A427">
        <f t="shared" si="40"/>
        <v>16</v>
      </c>
      <c r="B427">
        <f t="shared" si="41"/>
        <v>18</v>
      </c>
      <c r="C427" t="str">
        <f t="shared" si="37"/>
        <v>A</v>
      </c>
      <c r="D427">
        <f t="shared" si="38"/>
        <v>19</v>
      </c>
      <c r="E427">
        <f t="shared" si="39"/>
        <v>17</v>
      </c>
      <c r="F427">
        <f t="shared" si="35"/>
        <v>181</v>
      </c>
      <c r="G427">
        <f t="shared" si="36"/>
        <v>37</v>
      </c>
    </row>
    <row r="428" spans="1:7">
      <c r="A428">
        <f t="shared" si="40"/>
        <v>16</v>
      </c>
      <c r="B428">
        <f t="shared" si="41"/>
        <v>19</v>
      </c>
      <c r="C428" t="str">
        <f t="shared" si="37"/>
        <v>A</v>
      </c>
      <c r="D428">
        <f t="shared" si="38"/>
        <v>19</v>
      </c>
      <c r="E428">
        <f t="shared" si="39"/>
        <v>18</v>
      </c>
      <c r="F428">
        <f t="shared" si="35"/>
        <v>181</v>
      </c>
      <c r="G428">
        <f t="shared" si="36"/>
        <v>37</v>
      </c>
    </row>
    <row r="429" spans="1:7">
      <c r="A429">
        <f t="shared" si="40"/>
        <v>16</v>
      </c>
      <c r="B429">
        <f t="shared" si="41"/>
        <v>20</v>
      </c>
      <c r="C429" t="str">
        <f t="shared" si="37"/>
        <v>A</v>
      </c>
      <c r="D429">
        <f t="shared" si="38"/>
        <v>19</v>
      </c>
      <c r="E429">
        <f t="shared" si="39"/>
        <v>19</v>
      </c>
      <c r="F429">
        <f t="shared" si="35"/>
        <v>173.76</v>
      </c>
      <c r="G429">
        <f t="shared" si="36"/>
        <v>35.519999999999996</v>
      </c>
    </row>
    <row r="430" spans="1:7">
      <c r="A430">
        <f t="shared" si="40"/>
        <v>16</v>
      </c>
      <c r="B430">
        <f t="shared" si="41"/>
        <v>21</v>
      </c>
      <c r="C430" t="str">
        <f t="shared" si="37"/>
        <v>A</v>
      </c>
      <c r="D430">
        <f t="shared" si="38"/>
        <v>19</v>
      </c>
      <c r="E430">
        <f t="shared" si="39"/>
        <v>20</v>
      </c>
      <c r="F430">
        <f t="shared" si="35"/>
        <v>164.71</v>
      </c>
      <c r="G430">
        <f t="shared" si="36"/>
        <v>33.67</v>
      </c>
    </row>
    <row r="431" spans="1:7">
      <c r="A431">
        <f t="shared" si="40"/>
        <v>16</v>
      </c>
      <c r="B431">
        <f t="shared" si="41"/>
        <v>22</v>
      </c>
      <c r="C431" t="str">
        <f t="shared" si="37"/>
        <v>A</v>
      </c>
      <c r="D431">
        <f t="shared" si="38"/>
        <v>19</v>
      </c>
      <c r="E431">
        <f t="shared" si="39"/>
        <v>21</v>
      </c>
      <c r="F431">
        <f t="shared" si="35"/>
        <v>150.22999999999999</v>
      </c>
      <c r="G431">
        <f t="shared" si="36"/>
        <v>30.709999999999997</v>
      </c>
    </row>
    <row r="432" spans="1:7">
      <c r="A432">
        <f t="shared" si="40"/>
        <v>16</v>
      </c>
      <c r="B432">
        <f t="shared" si="41"/>
        <v>23</v>
      </c>
      <c r="C432" t="str">
        <f t="shared" si="37"/>
        <v>A</v>
      </c>
      <c r="D432">
        <f t="shared" si="38"/>
        <v>19</v>
      </c>
      <c r="E432">
        <f t="shared" si="39"/>
        <v>22</v>
      </c>
      <c r="F432">
        <f t="shared" si="35"/>
        <v>132.13</v>
      </c>
      <c r="G432">
        <f t="shared" si="36"/>
        <v>27.009999999999998</v>
      </c>
    </row>
    <row r="433" spans="1:7">
      <c r="A433">
        <f t="shared" si="40"/>
        <v>16</v>
      </c>
      <c r="B433">
        <f t="shared" si="41"/>
        <v>24</v>
      </c>
      <c r="C433" t="str">
        <f t="shared" si="37"/>
        <v>A</v>
      </c>
      <c r="D433">
        <f t="shared" si="38"/>
        <v>19</v>
      </c>
      <c r="E433">
        <f t="shared" si="39"/>
        <v>23</v>
      </c>
      <c r="F433">
        <f t="shared" si="35"/>
        <v>114.03</v>
      </c>
      <c r="G433">
        <f t="shared" si="36"/>
        <v>23.31</v>
      </c>
    </row>
    <row r="434" spans="1:7">
      <c r="A434">
        <f t="shared" si="40"/>
        <v>17</v>
      </c>
      <c r="B434">
        <f t="shared" si="41"/>
        <v>1</v>
      </c>
      <c r="C434" t="str">
        <f t="shared" si="37"/>
        <v>A</v>
      </c>
      <c r="D434">
        <f t="shared" si="38"/>
        <v>20</v>
      </c>
      <c r="E434">
        <f t="shared" si="39"/>
        <v>0</v>
      </c>
      <c r="F434">
        <f t="shared" ref="F434:F457" si="42">INDEX(C$3:C$19, $A434) * INDEX($B$23:$B$46, $B434)</f>
        <v>85.76</v>
      </c>
      <c r="G434">
        <f t="shared" ref="G434:G457" si="43">INDEX(D$3:D$19, $A434) * INDEX($B$23:$B$46, $B434)</f>
        <v>17.420000000000002</v>
      </c>
    </row>
    <row r="435" spans="1:7">
      <c r="A435">
        <f t="shared" si="40"/>
        <v>17</v>
      </c>
      <c r="B435">
        <f t="shared" si="41"/>
        <v>2</v>
      </c>
      <c r="C435" t="str">
        <f t="shared" ref="C435:C457" si="44">INDEX(A$3:A$19, $A435)</f>
        <v>A</v>
      </c>
      <c r="D435">
        <f t="shared" ref="D435:D457" si="45">INDEX(B$3:B$19, $A435)</f>
        <v>20</v>
      </c>
      <c r="E435">
        <f t="shared" ref="E435:E457" si="46">INDEX($A$23:$A$46, $B435)</f>
        <v>1</v>
      </c>
      <c r="F435">
        <f t="shared" si="42"/>
        <v>80.64</v>
      </c>
      <c r="G435">
        <f t="shared" si="43"/>
        <v>16.38</v>
      </c>
    </row>
    <row r="436" spans="1:7">
      <c r="A436">
        <f t="shared" ref="A436:A457" si="47">IF(B435=24, A435+1, A435)</f>
        <v>17</v>
      </c>
      <c r="B436">
        <f t="shared" ref="B436:B457" si="48">IF(B435=24, 1, B435+1)</f>
        <v>3</v>
      </c>
      <c r="C436" t="str">
        <f t="shared" si="44"/>
        <v>A</v>
      </c>
      <c r="D436">
        <f t="shared" si="45"/>
        <v>20</v>
      </c>
      <c r="E436">
        <f t="shared" si="46"/>
        <v>2</v>
      </c>
      <c r="F436">
        <f t="shared" si="42"/>
        <v>76.8</v>
      </c>
      <c r="G436">
        <f t="shared" si="43"/>
        <v>15.6</v>
      </c>
    </row>
    <row r="437" spans="1:7">
      <c r="A437">
        <f t="shared" si="47"/>
        <v>17</v>
      </c>
      <c r="B437">
        <f t="shared" si="48"/>
        <v>4</v>
      </c>
      <c r="C437" t="str">
        <f t="shared" si="44"/>
        <v>A</v>
      </c>
      <c r="D437">
        <f t="shared" si="45"/>
        <v>20</v>
      </c>
      <c r="E437">
        <f t="shared" si="46"/>
        <v>3</v>
      </c>
      <c r="F437">
        <f t="shared" si="42"/>
        <v>75.52</v>
      </c>
      <c r="G437">
        <f t="shared" si="43"/>
        <v>15.34</v>
      </c>
    </row>
    <row r="438" spans="1:7">
      <c r="A438">
        <f t="shared" si="47"/>
        <v>17</v>
      </c>
      <c r="B438">
        <f t="shared" si="48"/>
        <v>5</v>
      </c>
      <c r="C438" t="str">
        <f t="shared" si="44"/>
        <v>A</v>
      </c>
      <c r="D438">
        <f t="shared" si="45"/>
        <v>20</v>
      </c>
      <c r="E438">
        <f t="shared" si="46"/>
        <v>4</v>
      </c>
      <c r="F438">
        <f t="shared" si="42"/>
        <v>75.52</v>
      </c>
      <c r="G438">
        <f t="shared" si="43"/>
        <v>15.34</v>
      </c>
    </row>
    <row r="439" spans="1:7">
      <c r="A439">
        <f t="shared" si="47"/>
        <v>17</v>
      </c>
      <c r="B439">
        <f t="shared" si="48"/>
        <v>6</v>
      </c>
      <c r="C439" t="str">
        <f t="shared" si="44"/>
        <v>A</v>
      </c>
      <c r="D439">
        <f t="shared" si="45"/>
        <v>20</v>
      </c>
      <c r="E439">
        <f t="shared" si="46"/>
        <v>5</v>
      </c>
      <c r="F439">
        <f t="shared" si="42"/>
        <v>76.8</v>
      </c>
      <c r="G439">
        <f t="shared" si="43"/>
        <v>15.6</v>
      </c>
    </row>
    <row r="440" spans="1:7">
      <c r="A440">
        <f t="shared" si="47"/>
        <v>17</v>
      </c>
      <c r="B440">
        <f t="shared" si="48"/>
        <v>7</v>
      </c>
      <c r="C440" t="str">
        <f t="shared" si="44"/>
        <v>A</v>
      </c>
      <c r="D440">
        <f t="shared" si="45"/>
        <v>20</v>
      </c>
      <c r="E440">
        <f t="shared" si="46"/>
        <v>6</v>
      </c>
      <c r="F440">
        <f t="shared" si="42"/>
        <v>94.72</v>
      </c>
      <c r="G440">
        <f t="shared" si="43"/>
        <v>19.239999999999998</v>
      </c>
    </row>
    <row r="441" spans="1:7">
      <c r="A441">
        <f t="shared" si="47"/>
        <v>17</v>
      </c>
      <c r="B441">
        <f t="shared" si="48"/>
        <v>8</v>
      </c>
      <c r="C441" t="str">
        <f t="shared" si="44"/>
        <v>A</v>
      </c>
      <c r="D441">
        <f t="shared" si="45"/>
        <v>20</v>
      </c>
      <c r="E441">
        <f t="shared" si="46"/>
        <v>7</v>
      </c>
      <c r="F441">
        <f t="shared" si="42"/>
        <v>110.08</v>
      </c>
      <c r="G441">
        <f t="shared" si="43"/>
        <v>22.36</v>
      </c>
    </row>
    <row r="442" spans="1:7">
      <c r="A442">
        <f t="shared" si="47"/>
        <v>17</v>
      </c>
      <c r="B442">
        <f t="shared" si="48"/>
        <v>9</v>
      </c>
      <c r="C442" t="str">
        <f t="shared" si="44"/>
        <v>A</v>
      </c>
      <c r="D442">
        <f t="shared" si="45"/>
        <v>20</v>
      </c>
      <c r="E442">
        <f t="shared" si="46"/>
        <v>8</v>
      </c>
      <c r="F442">
        <f t="shared" si="42"/>
        <v>121.6</v>
      </c>
      <c r="G442">
        <f t="shared" si="43"/>
        <v>24.7</v>
      </c>
    </row>
    <row r="443" spans="1:7">
      <c r="A443">
        <f t="shared" si="47"/>
        <v>17</v>
      </c>
      <c r="B443">
        <f t="shared" si="48"/>
        <v>10</v>
      </c>
      <c r="C443" t="str">
        <f t="shared" si="44"/>
        <v>A</v>
      </c>
      <c r="D443">
        <f t="shared" si="45"/>
        <v>20</v>
      </c>
      <c r="E443">
        <f t="shared" si="46"/>
        <v>9</v>
      </c>
      <c r="F443">
        <f t="shared" si="42"/>
        <v>122.88</v>
      </c>
      <c r="G443">
        <f t="shared" si="43"/>
        <v>24.96</v>
      </c>
    </row>
    <row r="444" spans="1:7">
      <c r="A444">
        <f t="shared" si="47"/>
        <v>17</v>
      </c>
      <c r="B444">
        <f t="shared" si="48"/>
        <v>11</v>
      </c>
      <c r="C444" t="str">
        <f t="shared" si="44"/>
        <v>A</v>
      </c>
      <c r="D444">
        <f t="shared" si="45"/>
        <v>20</v>
      </c>
      <c r="E444">
        <f t="shared" si="46"/>
        <v>10</v>
      </c>
      <c r="F444">
        <f t="shared" si="42"/>
        <v>122.88</v>
      </c>
      <c r="G444">
        <f t="shared" si="43"/>
        <v>24.96</v>
      </c>
    </row>
    <row r="445" spans="1:7">
      <c r="A445">
        <f t="shared" si="47"/>
        <v>17</v>
      </c>
      <c r="B445">
        <f t="shared" si="48"/>
        <v>12</v>
      </c>
      <c r="C445" t="str">
        <f t="shared" si="44"/>
        <v>A</v>
      </c>
      <c r="D445">
        <f t="shared" si="45"/>
        <v>20</v>
      </c>
      <c r="E445">
        <f t="shared" si="46"/>
        <v>11</v>
      </c>
      <c r="F445">
        <f t="shared" si="42"/>
        <v>121.6</v>
      </c>
      <c r="G445">
        <f t="shared" si="43"/>
        <v>24.7</v>
      </c>
    </row>
    <row r="446" spans="1:7">
      <c r="A446">
        <f t="shared" si="47"/>
        <v>17</v>
      </c>
      <c r="B446">
        <f t="shared" si="48"/>
        <v>13</v>
      </c>
      <c r="C446" t="str">
        <f t="shared" si="44"/>
        <v>A</v>
      </c>
      <c r="D446">
        <f t="shared" si="45"/>
        <v>20</v>
      </c>
      <c r="E446">
        <f t="shared" si="46"/>
        <v>12</v>
      </c>
      <c r="F446">
        <f t="shared" si="42"/>
        <v>121.6</v>
      </c>
      <c r="G446">
        <f t="shared" si="43"/>
        <v>24.7</v>
      </c>
    </row>
    <row r="447" spans="1:7">
      <c r="A447">
        <f t="shared" si="47"/>
        <v>17</v>
      </c>
      <c r="B447">
        <f t="shared" si="48"/>
        <v>14</v>
      </c>
      <c r="C447" t="str">
        <f t="shared" si="44"/>
        <v>A</v>
      </c>
      <c r="D447">
        <f t="shared" si="45"/>
        <v>20</v>
      </c>
      <c r="E447">
        <f t="shared" si="46"/>
        <v>13</v>
      </c>
      <c r="F447">
        <f t="shared" si="42"/>
        <v>121.6</v>
      </c>
      <c r="G447">
        <f t="shared" si="43"/>
        <v>24.7</v>
      </c>
    </row>
    <row r="448" spans="1:7">
      <c r="A448">
        <f t="shared" si="47"/>
        <v>17</v>
      </c>
      <c r="B448">
        <f t="shared" si="48"/>
        <v>15</v>
      </c>
      <c r="C448" t="str">
        <f t="shared" si="44"/>
        <v>A</v>
      </c>
      <c r="D448">
        <f t="shared" si="45"/>
        <v>20</v>
      </c>
      <c r="E448">
        <f t="shared" si="46"/>
        <v>14</v>
      </c>
      <c r="F448">
        <f t="shared" si="42"/>
        <v>119.04</v>
      </c>
      <c r="G448">
        <f t="shared" si="43"/>
        <v>24.18</v>
      </c>
    </row>
    <row r="449" spans="1:7">
      <c r="A449">
        <f t="shared" si="47"/>
        <v>17</v>
      </c>
      <c r="B449">
        <f t="shared" si="48"/>
        <v>16</v>
      </c>
      <c r="C449" t="str">
        <f t="shared" si="44"/>
        <v>A</v>
      </c>
      <c r="D449">
        <f t="shared" si="45"/>
        <v>20</v>
      </c>
      <c r="E449">
        <f t="shared" si="46"/>
        <v>15</v>
      </c>
      <c r="F449">
        <f t="shared" si="42"/>
        <v>120.32</v>
      </c>
      <c r="G449">
        <f t="shared" si="43"/>
        <v>24.439999999999998</v>
      </c>
    </row>
    <row r="450" spans="1:7">
      <c r="A450">
        <f t="shared" si="47"/>
        <v>17</v>
      </c>
      <c r="B450">
        <f t="shared" si="48"/>
        <v>17</v>
      </c>
      <c r="C450" t="str">
        <f t="shared" si="44"/>
        <v>A</v>
      </c>
      <c r="D450">
        <f t="shared" si="45"/>
        <v>20</v>
      </c>
      <c r="E450">
        <f t="shared" si="46"/>
        <v>16</v>
      </c>
      <c r="F450">
        <f t="shared" si="42"/>
        <v>126.72</v>
      </c>
      <c r="G450">
        <f t="shared" si="43"/>
        <v>25.74</v>
      </c>
    </row>
    <row r="451" spans="1:7">
      <c r="A451">
        <f t="shared" si="47"/>
        <v>17</v>
      </c>
      <c r="B451">
        <f t="shared" si="48"/>
        <v>18</v>
      </c>
      <c r="C451" t="str">
        <f t="shared" si="44"/>
        <v>A</v>
      </c>
      <c r="D451">
        <f t="shared" si="45"/>
        <v>20</v>
      </c>
      <c r="E451">
        <f t="shared" si="46"/>
        <v>17</v>
      </c>
      <c r="F451">
        <f t="shared" si="42"/>
        <v>128</v>
      </c>
      <c r="G451">
        <f t="shared" si="43"/>
        <v>26</v>
      </c>
    </row>
    <row r="452" spans="1:7">
      <c r="A452">
        <f t="shared" si="47"/>
        <v>17</v>
      </c>
      <c r="B452">
        <f t="shared" si="48"/>
        <v>19</v>
      </c>
      <c r="C452" t="str">
        <f t="shared" si="44"/>
        <v>A</v>
      </c>
      <c r="D452">
        <f t="shared" si="45"/>
        <v>20</v>
      </c>
      <c r="E452">
        <f t="shared" si="46"/>
        <v>18</v>
      </c>
      <c r="F452">
        <f t="shared" si="42"/>
        <v>128</v>
      </c>
      <c r="G452">
        <f t="shared" si="43"/>
        <v>26</v>
      </c>
    </row>
    <row r="453" spans="1:7">
      <c r="A453">
        <f t="shared" si="47"/>
        <v>17</v>
      </c>
      <c r="B453">
        <f t="shared" si="48"/>
        <v>20</v>
      </c>
      <c r="C453" t="str">
        <f t="shared" si="44"/>
        <v>A</v>
      </c>
      <c r="D453">
        <f t="shared" si="45"/>
        <v>20</v>
      </c>
      <c r="E453">
        <f t="shared" si="46"/>
        <v>19</v>
      </c>
      <c r="F453">
        <f t="shared" si="42"/>
        <v>122.88</v>
      </c>
      <c r="G453">
        <f t="shared" si="43"/>
        <v>24.96</v>
      </c>
    </row>
    <row r="454" spans="1:7">
      <c r="A454">
        <f t="shared" si="47"/>
        <v>17</v>
      </c>
      <c r="B454">
        <f t="shared" si="48"/>
        <v>21</v>
      </c>
      <c r="C454" t="str">
        <f t="shared" si="44"/>
        <v>A</v>
      </c>
      <c r="D454">
        <f t="shared" si="45"/>
        <v>20</v>
      </c>
      <c r="E454">
        <f t="shared" si="46"/>
        <v>20</v>
      </c>
      <c r="F454">
        <f t="shared" si="42"/>
        <v>116.48</v>
      </c>
      <c r="G454">
        <f t="shared" si="43"/>
        <v>23.66</v>
      </c>
    </row>
    <row r="455" spans="1:7">
      <c r="A455">
        <f t="shared" si="47"/>
        <v>17</v>
      </c>
      <c r="B455">
        <f t="shared" si="48"/>
        <v>22</v>
      </c>
      <c r="C455" t="str">
        <f t="shared" si="44"/>
        <v>A</v>
      </c>
      <c r="D455">
        <f t="shared" si="45"/>
        <v>20</v>
      </c>
      <c r="E455">
        <f t="shared" si="46"/>
        <v>21</v>
      </c>
      <c r="F455">
        <f t="shared" si="42"/>
        <v>106.24</v>
      </c>
      <c r="G455">
        <f t="shared" si="43"/>
        <v>21.58</v>
      </c>
    </row>
    <row r="456" spans="1:7">
      <c r="A456">
        <f t="shared" si="47"/>
        <v>17</v>
      </c>
      <c r="B456">
        <f t="shared" si="48"/>
        <v>23</v>
      </c>
      <c r="C456" t="str">
        <f t="shared" si="44"/>
        <v>A</v>
      </c>
      <c r="D456">
        <f t="shared" si="45"/>
        <v>20</v>
      </c>
      <c r="E456">
        <f t="shared" si="46"/>
        <v>22</v>
      </c>
      <c r="F456">
        <f t="shared" si="42"/>
        <v>93.44</v>
      </c>
      <c r="G456">
        <f t="shared" si="43"/>
        <v>18.98</v>
      </c>
    </row>
    <row r="457" spans="1:7">
      <c r="A457">
        <f t="shared" si="47"/>
        <v>17</v>
      </c>
      <c r="B457">
        <f t="shared" si="48"/>
        <v>24</v>
      </c>
      <c r="C457" t="str">
        <f t="shared" si="44"/>
        <v>A</v>
      </c>
      <c r="D457">
        <f t="shared" si="45"/>
        <v>20</v>
      </c>
      <c r="E457">
        <f t="shared" si="46"/>
        <v>23</v>
      </c>
      <c r="F457">
        <f t="shared" si="42"/>
        <v>80.64</v>
      </c>
      <c r="G457">
        <f t="shared" si="43"/>
        <v>16.38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K25"/>
  <sheetViews>
    <sheetView workbookViewId="0">
      <selection activeCell="D14" sqref="D14"/>
    </sheetView>
  </sheetViews>
  <sheetFormatPr baseColWidth="10" defaultRowHeight="15" x14ac:dyDescent="0"/>
  <sheetData>
    <row r="1" spans="1:11">
      <c r="A1" t="s">
        <v>0</v>
      </c>
      <c r="B1" t="s">
        <v>132</v>
      </c>
      <c r="C1" t="s">
        <v>133</v>
      </c>
      <c r="D1" t="s">
        <v>131</v>
      </c>
      <c r="E1" t="s">
        <v>139</v>
      </c>
      <c r="F1" t="s">
        <v>140</v>
      </c>
      <c r="G1" t="s">
        <v>134</v>
      </c>
      <c r="H1" t="s">
        <v>135</v>
      </c>
      <c r="I1" t="s">
        <v>138</v>
      </c>
      <c r="J1" t="s">
        <v>136</v>
      </c>
      <c r="K1" t="s">
        <v>137</v>
      </c>
    </row>
    <row r="2" spans="1:11">
      <c r="A2">
        <v>1</v>
      </c>
      <c r="B2" t="s">
        <v>65</v>
      </c>
      <c r="C2">
        <v>1.0349999999999999</v>
      </c>
      <c r="D2">
        <v>2</v>
      </c>
      <c r="E2">
        <v>0</v>
      </c>
      <c r="F2">
        <v>0</v>
      </c>
      <c r="G2">
        <v>11</v>
      </c>
      <c r="H2">
        <v>138</v>
      </c>
      <c r="I2">
        <v>1</v>
      </c>
      <c r="J2">
        <v>1.05</v>
      </c>
      <c r="K2">
        <v>0.95</v>
      </c>
    </row>
    <row r="3" spans="1:11">
      <c r="A3">
        <v>2</v>
      </c>
      <c r="B3" t="s">
        <v>65</v>
      </c>
      <c r="C3">
        <v>1.0349999999999999</v>
      </c>
      <c r="D3">
        <v>2</v>
      </c>
      <c r="E3">
        <v>0</v>
      </c>
      <c r="F3">
        <v>0</v>
      </c>
      <c r="G3">
        <v>11</v>
      </c>
      <c r="H3">
        <v>138</v>
      </c>
      <c r="I3">
        <v>2</v>
      </c>
      <c r="J3">
        <v>1.05</v>
      </c>
      <c r="K3">
        <v>0.95</v>
      </c>
    </row>
    <row r="4" spans="1:11">
      <c r="A4">
        <v>3</v>
      </c>
      <c r="B4" t="s">
        <v>65</v>
      </c>
      <c r="C4" t="s">
        <v>83</v>
      </c>
      <c r="D4">
        <v>1</v>
      </c>
      <c r="E4">
        <v>0</v>
      </c>
      <c r="F4">
        <v>0</v>
      </c>
      <c r="G4">
        <v>11</v>
      </c>
      <c r="H4">
        <v>138</v>
      </c>
      <c r="I4">
        <v>1</v>
      </c>
      <c r="J4">
        <v>1.05</v>
      </c>
      <c r="K4">
        <v>0.95</v>
      </c>
    </row>
    <row r="5" spans="1:11">
      <c r="A5">
        <v>4</v>
      </c>
      <c r="B5" t="s">
        <v>65</v>
      </c>
      <c r="C5" t="s">
        <v>83</v>
      </c>
      <c r="D5">
        <v>1</v>
      </c>
      <c r="E5">
        <v>0</v>
      </c>
      <c r="F5">
        <v>0</v>
      </c>
      <c r="G5">
        <v>11</v>
      </c>
      <c r="H5">
        <v>138</v>
      </c>
      <c r="I5">
        <v>1</v>
      </c>
      <c r="J5">
        <v>1.05</v>
      </c>
      <c r="K5">
        <v>0.95</v>
      </c>
    </row>
    <row r="6" spans="1:11">
      <c r="A6">
        <v>5</v>
      </c>
      <c r="B6" t="s">
        <v>65</v>
      </c>
      <c r="C6" t="s">
        <v>83</v>
      </c>
      <c r="D6">
        <v>1</v>
      </c>
      <c r="E6">
        <v>0</v>
      </c>
      <c r="F6">
        <v>0</v>
      </c>
      <c r="G6">
        <v>11</v>
      </c>
      <c r="H6">
        <v>138</v>
      </c>
      <c r="I6">
        <v>1</v>
      </c>
      <c r="J6">
        <v>1.05</v>
      </c>
      <c r="K6">
        <v>0.95</v>
      </c>
    </row>
    <row r="7" spans="1:11">
      <c r="A7">
        <v>6</v>
      </c>
      <c r="B7" t="s">
        <v>65</v>
      </c>
      <c r="C7" t="s">
        <v>83</v>
      </c>
      <c r="D7">
        <v>1</v>
      </c>
      <c r="E7">
        <v>0</v>
      </c>
      <c r="F7">
        <v>-100</v>
      </c>
      <c r="G7">
        <v>11</v>
      </c>
      <c r="H7">
        <v>138</v>
      </c>
      <c r="I7">
        <v>2</v>
      </c>
      <c r="J7">
        <v>1.05</v>
      </c>
      <c r="K7">
        <v>0.95</v>
      </c>
    </row>
    <row r="8" spans="1:11">
      <c r="A8">
        <v>7</v>
      </c>
      <c r="B8" t="s">
        <v>65</v>
      </c>
      <c r="C8">
        <v>1.0249999999999999</v>
      </c>
      <c r="D8">
        <v>2</v>
      </c>
      <c r="E8">
        <v>0</v>
      </c>
      <c r="F8">
        <v>0</v>
      </c>
      <c r="G8">
        <v>11</v>
      </c>
      <c r="H8">
        <v>138</v>
      </c>
      <c r="I8">
        <v>2</v>
      </c>
      <c r="J8">
        <v>1.05</v>
      </c>
      <c r="K8">
        <v>0.95</v>
      </c>
    </row>
    <row r="9" spans="1:11">
      <c r="A9">
        <v>8</v>
      </c>
      <c r="B9" t="s">
        <v>65</v>
      </c>
      <c r="C9" t="s">
        <v>83</v>
      </c>
      <c r="D9">
        <v>1</v>
      </c>
      <c r="E9">
        <v>0</v>
      </c>
      <c r="F9">
        <v>0</v>
      </c>
      <c r="G9">
        <v>11</v>
      </c>
      <c r="H9">
        <v>138</v>
      </c>
      <c r="I9">
        <v>2</v>
      </c>
      <c r="J9">
        <v>1.05</v>
      </c>
      <c r="K9">
        <v>0.95</v>
      </c>
    </row>
    <row r="10" spans="1:11">
      <c r="A10">
        <v>9</v>
      </c>
      <c r="B10" t="s">
        <v>65</v>
      </c>
      <c r="C10" t="s">
        <v>83</v>
      </c>
      <c r="D10">
        <v>1</v>
      </c>
      <c r="E10">
        <v>0</v>
      </c>
      <c r="F10">
        <v>0</v>
      </c>
      <c r="G10">
        <v>11</v>
      </c>
      <c r="H10">
        <v>138</v>
      </c>
      <c r="I10">
        <v>3</v>
      </c>
      <c r="J10">
        <v>1.05</v>
      </c>
      <c r="K10">
        <v>0.95</v>
      </c>
    </row>
    <row r="11" spans="1:11">
      <c r="A11">
        <v>10</v>
      </c>
      <c r="B11" t="s">
        <v>65</v>
      </c>
      <c r="C11" t="s">
        <v>83</v>
      </c>
      <c r="D11">
        <v>1</v>
      </c>
      <c r="E11">
        <v>0</v>
      </c>
      <c r="F11">
        <v>0</v>
      </c>
      <c r="G11">
        <v>11</v>
      </c>
      <c r="H11">
        <v>138</v>
      </c>
      <c r="I11">
        <v>3</v>
      </c>
      <c r="J11">
        <v>1.05</v>
      </c>
      <c r="K11">
        <v>0.95</v>
      </c>
    </row>
    <row r="12" spans="1:11">
      <c r="A12">
        <v>11</v>
      </c>
      <c r="B12" t="s">
        <v>65</v>
      </c>
      <c r="C12" t="s">
        <v>83</v>
      </c>
      <c r="D12">
        <v>1</v>
      </c>
      <c r="E12">
        <v>0</v>
      </c>
      <c r="F12">
        <v>0</v>
      </c>
      <c r="G12">
        <v>11</v>
      </c>
      <c r="H12">
        <v>230</v>
      </c>
      <c r="I12">
        <v>3</v>
      </c>
      <c r="J12">
        <v>1.05</v>
      </c>
      <c r="K12">
        <v>0.95</v>
      </c>
    </row>
    <row r="13" spans="1:11">
      <c r="A13">
        <v>12</v>
      </c>
      <c r="B13" t="s">
        <v>65</v>
      </c>
      <c r="C13" t="s">
        <v>83</v>
      </c>
      <c r="D13">
        <v>1</v>
      </c>
      <c r="E13">
        <v>0</v>
      </c>
      <c r="F13">
        <v>0</v>
      </c>
      <c r="G13">
        <v>11</v>
      </c>
      <c r="H13">
        <v>230</v>
      </c>
      <c r="I13">
        <v>3</v>
      </c>
      <c r="J13">
        <v>1.05</v>
      </c>
      <c r="K13">
        <v>0.95</v>
      </c>
    </row>
    <row r="14" spans="1:11">
      <c r="A14">
        <v>13</v>
      </c>
      <c r="B14" t="s">
        <v>65</v>
      </c>
      <c r="C14">
        <v>1.02</v>
      </c>
      <c r="D14">
        <v>3</v>
      </c>
      <c r="E14">
        <v>0</v>
      </c>
      <c r="F14">
        <v>0</v>
      </c>
      <c r="G14">
        <v>12</v>
      </c>
      <c r="H14">
        <v>230</v>
      </c>
      <c r="I14">
        <v>4</v>
      </c>
      <c r="J14">
        <v>1.05</v>
      </c>
      <c r="K14">
        <v>0.95</v>
      </c>
    </row>
    <row r="15" spans="1:11">
      <c r="A15">
        <v>14</v>
      </c>
      <c r="B15" t="s">
        <v>65</v>
      </c>
      <c r="C15">
        <v>0.98</v>
      </c>
      <c r="D15">
        <v>2</v>
      </c>
      <c r="E15">
        <v>0</v>
      </c>
      <c r="F15">
        <v>0</v>
      </c>
      <c r="G15">
        <v>12</v>
      </c>
      <c r="H15">
        <v>230</v>
      </c>
      <c r="I15">
        <v>6</v>
      </c>
      <c r="J15">
        <v>1.05</v>
      </c>
      <c r="K15">
        <v>0.95</v>
      </c>
    </row>
    <row r="16" spans="1:11">
      <c r="A16">
        <v>15</v>
      </c>
      <c r="B16" t="s">
        <v>65</v>
      </c>
      <c r="C16">
        <v>1.014</v>
      </c>
      <c r="D16">
        <v>2</v>
      </c>
      <c r="E16">
        <v>0</v>
      </c>
      <c r="F16">
        <v>0</v>
      </c>
      <c r="G16">
        <v>12</v>
      </c>
      <c r="H16">
        <v>230</v>
      </c>
      <c r="I16">
        <v>6</v>
      </c>
      <c r="J16">
        <v>1.05</v>
      </c>
      <c r="K16">
        <v>0.95</v>
      </c>
    </row>
    <row r="17" spans="1:11">
      <c r="A17">
        <v>16</v>
      </c>
      <c r="B17" t="s">
        <v>65</v>
      </c>
      <c r="C17">
        <v>1.0169999999999999</v>
      </c>
      <c r="D17">
        <v>2</v>
      </c>
      <c r="E17">
        <v>0</v>
      </c>
      <c r="F17">
        <v>0</v>
      </c>
      <c r="G17">
        <v>12</v>
      </c>
      <c r="H17">
        <v>230</v>
      </c>
      <c r="I17">
        <v>6</v>
      </c>
      <c r="J17">
        <v>1.05</v>
      </c>
      <c r="K17">
        <v>0.95</v>
      </c>
    </row>
    <row r="18" spans="1:11">
      <c r="A18">
        <v>17</v>
      </c>
      <c r="B18" t="s">
        <v>65</v>
      </c>
      <c r="C18" t="s">
        <v>83</v>
      </c>
      <c r="D18">
        <v>1</v>
      </c>
      <c r="E18">
        <v>0</v>
      </c>
      <c r="F18">
        <v>0</v>
      </c>
      <c r="G18">
        <v>12</v>
      </c>
      <c r="H18">
        <v>230</v>
      </c>
      <c r="I18">
        <v>7</v>
      </c>
      <c r="J18">
        <v>1.05</v>
      </c>
      <c r="K18">
        <v>0.95</v>
      </c>
    </row>
    <row r="19" spans="1:11">
      <c r="A19">
        <v>18</v>
      </c>
      <c r="B19" t="s">
        <v>65</v>
      </c>
      <c r="C19">
        <v>1.05</v>
      </c>
      <c r="D19">
        <v>2</v>
      </c>
      <c r="E19">
        <v>0</v>
      </c>
      <c r="F19">
        <v>0</v>
      </c>
      <c r="G19">
        <v>12</v>
      </c>
      <c r="H19">
        <v>230</v>
      </c>
      <c r="I19">
        <v>7</v>
      </c>
      <c r="J19">
        <v>1.05</v>
      </c>
      <c r="K19">
        <v>0.95</v>
      </c>
    </row>
    <row r="20" spans="1:11">
      <c r="A20">
        <v>19</v>
      </c>
      <c r="B20" t="s">
        <v>65</v>
      </c>
      <c r="C20" t="s">
        <v>83</v>
      </c>
      <c r="D20">
        <v>1</v>
      </c>
      <c r="E20">
        <v>0</v>
      </c>
      <c r="F20">
        <v>0</v>
      </c>
      <c r="G20">
        <v>12</v>
      </c>
      <c r="H20">
        <v>230</v>
      </c>
      <c r="I20">
        <v>5</v>
      </c>
      <c r="J20">
        <v>1.05</v>
      </c>
      <c r="K20">
        <v>0.95</v>
      </c>
    </row>
    <row r="21" spans="1:11">
      <c r="A21">
        <v>20</v>
      </c>
      <c r="B21" t="s">
        <v>65</v>
      </c>
      <c r="C21" t="s">
        <v>83</v>
      </c>
      <c r="D21">
        <v>1</v>
      </c>
      <c r="E21">
        <v>0</v>
      </c>
      <c r="F21">
        <v>0</v>
      </c>
      <c r="G21">
        <v>12</v>
      </c>
      <c r="H21">
        <v>230</v>
      </c>
      <c r="I21">
        <v>5</v>
      </c>
      <c r="J21">
        <v>1.05</v>
      </c>
      <c r="K21">
        <v>0.95</v>
      </c>
    </row>
    <row r="22" spans="1:11">
      <c r="A22">
        <v>21</v>
      </c>
      <c r="B22" t="s">
        <v>65</v>
      </c>
      <c r="C22">
        <v>1.05</v>
      </c>
      <c r="D22">
        <v>2</v>
      </c>
      <c r="E22">
        <v>0</v>
      </c>
      <c r="F22">
        <v>0</v>
      </c>
      <c r="G22">
        <v>12</v>
      </c>
      <c r="H22">
        <v>230</v>
      </c>
      <c r="I22">
        <v>7</v>
      </c>
      <c r="J22">
        <v>1.05</v>
      </c>
      <c r="K22">
        <v>0.95</v>
      </c>
    </row>
    <row r="23" spans="1:11">
      <c r="A23">
        <v>22</v>
      </c>
      <c r="B23" t="s">
        <v>65</v>
      </c>
      <c r="C23">
        <v>1.05</v>
      </c>
      <c r="D23">
        <v>2</v>
      </c>
      <c r="E23">
        <v>0</v>
      </c>
      <c r="F23">
        <v>0</v>
      </c>
      <c r="G23">
        <v>12</v>
      </c>
      <c r="H23">
        <v>230</v>
      </c>
      <c r="I23">
        <v>7</v>
      </c>
      <c r="J23">
        <v>1.05</v>
      </c>
      <c r="K23">
        <v>0.95</v>
      </c>
    </row>
    <row r="24" spans="1:11">
      <c r="A24">
        <v>23</v>
      </c>
      <c r="B24" t="s">
        <v>65</v>
      </c>
      <c r="C24">
        <v>1.05</v>
      </c>
      <c r="D24">
        <v>2</v>
      </c>
      <c r="E24">
        <v>0</v>
      </c>
      <c r="F24">
        <v>0</v>
      </c>
      <c r="G24">
        <v>12</v>
      </c>
      <c r="H24">
        <v>230</v>
      </c>
      <c r="I24">
        <v>5</v>
      </c>
      <c r="J24">
        <v>1.05</v>
      </c>
      <c r="K24">
        <v>0.95</v>
      </c>
    </row>
    <row r="25" spans="1:11">
      <c r="A25">
        <v>24</v>
      </c>
      <c r="B25" t="s">
        <v>65</v>
      </c>
      <c r="C25" t="s">
        <v>83</v>
      </c>
      <c r="D25">
        <v>1</v>
      </c>
      <c r="E25">
        <v>0</v>
      </c>
      <c r="F25">
        <v>0</v>
      </c>
      <c r="G25">
        <v>12</v>
      </c>
      <c r="H25">
        <v>230</v>
      </c>
      <c r="I25">
        <v>6</v>
      </c>
      <c r="J25">
        <v>1.05</v>
      </c>
      <c r="K25">
        <v>0.95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O40"/>
  <sheetViews>
    <sheetView topLeftCell="A11" workbookViewId="0">
      <selection activeCell="B5" sqref="B5"/>
    </sheetView>
  </sheetViews>
  <sheetFormatPr baseColWidth="10" defaultRowHeight="15" x14ac:dyDescent="0"/>
  <sheetData>
    <row r="1" spans="1:15">
      <c r="A1" t="s">
        <v>89</v>
      </c>
      <c r="C1" t="s">
        <v>143</v>
      </c>
    </row>
    <row r="2" spans="1:15">
      <c r="A2" t="s">
        <v>96</v>
      </c>
      <c r="B2" t="s">
        <v>142</v>
      </c>
      <c r="C2" t="s">
        <v>90</v>
      </c>
      <c r="D2" t="s">
        <v>91</v>
      </c>
      <c r="E2" t="s">
        <v>101</v>
      </c>
      <c r="F2" t="s">
        <v>102</v>
      </c>
      <c r="G2" t="s">
        <v>103</v>
      </c>
      <c r="H2" t="s">
        <v>97</v>
      </c>
      <c r="I2" t="s">
        <v>99</v>
      </c>
      <c r="J2" t="s">
        <v>98</v>
      </c>
      <c r="K2" t="s">
        <v>100</v>
      </c>
      <c r="L2" t="s">
        <v>92</v>
      </c>
      <c r="M2" t="s">
        <v>93</v>
      </c>
      <c r="N2" t="s">
        <v>94</v>
      </c>
      <c r="O2" t="s">
        <v>95</v>
      </c>
    </row>
    <row r="3" spans="1:15">
      <c r="A3" t="str">
        <f t="shared" ref="A3:A39" si="0">"A_"&amp;C3&amp;"_"&amp;D3&amp;IF(AND(C3=C4,D3=D4), "_a", "")&amp;IF(AND(C3=C2,D3=D2), "_b", "")</f>
        <v>A_1_2</v>
      </c>
      <c r="B3">
        <v>1</v>
      </c>
      <c r="C3">
        <v>1</v>
      </c>
      <c r="D3">
        <v>2</v>
      </c>
      <c r="E3">
        <v>2.5999999999999999E-3</v>
      </c>
      <c r="F3">
        <v>1.3899999999999999E-2</v>
      </c>
      <c r="G3">
        <v>0.46110000000000001</v>
      </c>
      <c r="H3">
        <v>175</v>
      </c>
      <c r="I3">
        <v>193</v>
      </c>
      <c r="J3">
        <v>200</v>
      </c>
      <c r="K3">
        <v>0</v>
      </c>
      <c r="L3">
        <v>0</v>
      </c>
      <c r="M3">
        <v>1</v>
      </c>
      <c r="N3">
        <v>-360</v>
      </c>
      <c r="O3">
        <v>360</v>
      </c>
    </row>
    <row r="4" spans="1:15">
      <c r="A4" t="str">
        <f t="shared" si="0"/>
        <v>A_1_3</v>
      </c>
      <c r="B4">
        <v>1</v>
      </c>
      <c r="C4">
        <v>1</v>
      </c>
      <c r="D4">
        <v>3</v>
      </c>
      <c r="E4">
        <v>5.4600000000000003E-2</v>
      </c>
      <c r="F4">
        <v>0.2112</v>
      </c>
      <c r="G4">
        <v>5.7200000000000001E-2</v>
      </c>
      <c r="H4">
        <v>175</v>
      </c>
      <c r="I4">
        <v>208</v>
      </c>
      <c r="J4">
        <v>220</v>
      </c>
      <c r="K4">
        <v>0</v>
      </c>
      <c r="L4">
        <v>0</v>
      </c>
      <c r="M4">
        <v>1</v>
      </c>
      <c r="N4">
        <v>-360</v>
      </c>
      <c r="O4">
        <v>360</v>
      </c>
    </row>
    <row r="5" spans="1:15">
      <c r="A5" t="str">
        <f t="shared" si="0"/>
        <v>A_1_5</v>
      </c>
      <c r="B5">
        <v>1</v>
      </c>
      <c r="C5">
        <v>1</v>
      </c>
      <c r="D5">
        <v>5</v>
      </c>
      <c r="E5">
        <v>2.18E-2</v>
      </c>
      <c r="F5">
        <v>8.4500000000000006E-2</v>
      </c>
      <c r="G5">
        <v>2.29E-2</v>
      </c>
      <c r="H5">
        <v>175</v>
      </c>
      <c r="I5">
        <v>208</v>
      </c>
      <c r="J5">
        <v>220</v>
      </c>
      <c r="K5">
        <v>0</v>
      </c>
      <c r="L5">
        <v>0</v>
      </c>
      <c r="M5">
        <v>1</v>
      </c>
      <c r="N5">
        <v>-360</v>
      </c>
      <c r="O5">
        <v>360</v>
      </c>
    </row>
    <row r="6" spans="1:15">
      <c r="A6" t="str">
        <f t="shared" si="0"/>
        <v>A_2_4</v>
      </c>
      <c r="B6">
        <v>0</v>
      </c>
      <c r="C6">
        <v>2</v>
      </c>
      <c r="D6">
        <v>4</v>
      </c>
      <c r="E6">
        <v>3.2800000000000003E-2</v>
      </c>
      <c r="F6">
        <v>0.12670000000000001</v>
      </c>
      <c r="G6">
        <v>3.4299999999999997E-2</v>
      </c>
      <c r="H6">
        <v>175</v>
      </c>
      <c r="I6">
        <v>208</v>
      </c>
      <c r="J6">
        <v>220</v>
      </c>
      <c r="K6">
        <v>0</v>
      </c>
      <c r="L6">
        <v>0</v>
      </c>
      <c r="M6">
        <v>1</v>
      </c>
      <c r="N6">
        <v>-360</v>
      </c>
      <c r="O6">
        <v>360</v>
      </c>
    </row>
    <row r="7" spans="1:15">
      <c r="A7" t="str">
        <f t="shared" si="0"/>
        <v>A_2_6</v>
      </c>
      <c r="B7">
        <v>0</v>
      </c>
      <c r="C7">
        <v>2</v>
      </c>
      <c r="D7">
        <v>6</v>
      </c>
      <c r="E7">
        <v>4.9700000000000001E-2</v>
      </c>
      <c r="F7">
        <v>0.192</v>
      </c>
      <c r="G7">
        <v>5.1999999999999998E-2</v>
      </c>
      <c r="H7">
        <v>175</v>
      </c>
      <c r="I7">
        <v>208</v>
      </c>
      <c r="J7">
        <v>220</v>
      </c>
      <c r="K7">
        <v>0</v>
      </c>
      <c r="L7">
        <v>0</v>
      </c>
      <c r="M7">
        <v>1</v>
      </c>
      <c r="N7">
        <v>-360</v>
      </c>
      <c r="O7">
        <v>360</v>
      </c>
    </row>
    <row r="8" spans="1:15">
      <c r="A8" t="str">
        <f t="shared" si="0"/>
        <v>A_3_9</v>
      </c>
      <c r="B8">
        <v>0</v>
      </c>
      <c r="C8">
        <v>3</v>
      </c>
      <c r="D8">
        <v>9</v>
      </c>
      <c r="E8">
        <v>3.0800000000000001E-2</v>
      </c>
      <c r="F8">
        <v>0.11899999999999999</v>
      </c>
      <c r="G8">
        <v>3.2199999999999999E-2</v>
      </c>
      <c r="H8">
        <v>175</v>
      </c>
      <c r="I8">
        <v>208</v>
      </c>
      <c r="J8">
        <v>220</v>
      </c>
      <c r="K8">
        <v>0</v>
      </c>
      <c r="L8">
        <v>0</v>
      </c>
      <c r="M8">
        <v>1</v>
      </c>
      <c r="N8">
        <v>-360</v>
      </c>
      <c r="O8">
        <v>360</v>
      </c>
    </row>
    <row r="9" spans="1:15">
      <c r="A9" t="str">
        <f t="shared" si="0"/>
        <v>A_3_24</v>
      </c>
      <c r="B9">
        <v>0</v>
      </c>
      <c r="C9">
        <v>3</v>
      </c>
      <c r="D9">
        <v>24</v>
      </c>
      <c r="E9">
        <v>2.3E-3</v>
      </c>
      <c r="F9">
        <v>8.3900000000000002E-2</v>
      </c>
      <c r="G9">
        <v>0</v>
      </c>
      <c r="H9">
        <v>400</v>
      </c>
      <c r="I9">
        <v>510</v>
      </c>
      <c r="J9">
        <v>600</v>
      </c>
      <c r="K9">
        <v>1.0149999999999999</v>
      </c>
      <c r="L9">
        <v>0</v>
      </c>
      <c r="M9">
        <v>1</v>
      </c>
      <c r="N9">
        <v>-360</v>
      </c>
      <c r="O9">
        <v>360</v>
      </c>
    </row>
    <row r="10" spans="1:15">
      <c r="A10" t="str">
        <f t="shared" si="0"/>
        <v>A_4_9</v>
      </c>
      <c r="B10">
        <v>0</v>
      </c>
      <c r="C10">
        <v>4</v>
      </c>
      <c r="D10">
        <v>9</v>
      </c>
      <c r="E10">
        <v>2.6800000000000001E-2</v>
      </c>
      <c r="F10">
        <v>0.1037</v>
      </c>
      <c r="G10">
        <v>2.81E-2</v>
      </c>
      <c r="H10">
        <v>175</v>
      </c>
      <c r="I10">
        <v>208</v>
      </c>
      <c r="J10">
        <v>220</v>
      </c>
      <c r="K10">
        <v>0</v>
      </c>
      <c r="L10">
        <v>0</v>
      </c>
      <c r="M10">
        <v>1</v>
      </c>
      <c r="N10">
        <v>-360</v>
      </c>
      <c r="O10">
        <v>360</v>
      </c>
    </row>
    <row r="11" spans="1:15">
      <c r="A11" t="str">
        <f t="shared" si="0"/>
        <v>A_5_10</v>
      </c>
      <c r="B11">
        <v>0</v>
      </c>
      <c r="C11">
        <v>5</v>
      </c>
      <c r="D11">
        <v>10</v>
      </c>
      <c r="E11">
        <v>2.2800000000000001E-2</v>
      </c>
      <c r="F11">
        <v>8.8300000000000003E-2</v>
      </c>
      <c r="G11">
        <v>2.3900000000000001E-2</v>
      </c>
      <c r="H11">
        <v>175</v>
      </c>
      <c r="I11">
        <v>208</v>
      </c>
      <c r="J11">
        <v>220</v>
      </c>
      <c r="K11">
        <v>0</v>
      </c>
      <c r="L11">
        <v>0</v>
      </c>
      <c r="M11">
        <v>1</v>
      </c>
      <c r="N11">
        <v>-360</v>
      </c>
      <c r="O11">
        <v>360</v>
      </c>
    </row>
    <row r="12" spans="1:15">
      <c r="A12" t="str">
        <f t="shared" si="0"/>
        <v>A_6_10</v>
      </c>
      <c r="B12">
        <v>0</v>
      </c>
      <c r="C12">
        <v>6</v>
      </c>
      <c r="D12">
        <v>10</v>
      </c>
      <c r="E12">
        <v>1.3899999999999999E-2</v>
      </c>
      <c r="F12">
        <v>6.0499999999999998E-2</v>
      </c>
      <c r="G12">
        <v>2.4590000000000001</v>
      </c>
      <c r="H12">
        <v>175</v>
      </c>
      <c r="I12">
        <v>193</v>
      </c>
      <c r="J12">
        <v>200</v>
      </c>
      <c r="K12">
        <v>0</v>
      </c>
      <c r="L12">
        <v>0</v>
      </c>
      <c r="M12">
        <v>1</v>
      </c>
      <c r="N12">
        <v>-360</v>
      </c>
      <c r="O12">
        <v>360</v>
      </c>
    </row>
    <row r="13" spans="1:15">
      <c r="A13" t="str">
        <f t="shared" si="0"/>
        <v>A_7_8</v>
      </c>
      <c r="B13">
        <v>0</v>
      </c>
      <c r="C13">
        <v>7</v>
      </c>
      <c r="D13">
        <v>8</v>
      </c>
      <c r="E13">
        <v>1.5900000000000001E-2</v>
      </c>
      <c r="F13">
        <v>6.1400000000000003E-2</v>
      </c>
      <c r="G13">
        <v>1.66E-2</v>
      </c>
      <c r="H13">
        <v>175</v>
      </c>
      <c r="I13">
        <v>208</v>
      </c>
      <c r="J13">
        <v>220</v>
      </c>
      <c r="K13">
        <v>0</v>
      </c>
      <c r="L13">
        <v>0</v>
      </c>
      <c r="M13">
        <v>1</v>
      </c>
      <c r="N13">
        <v>-360</v>
      </c>
      <c r="O13">
        <v>360</v>
      </c>
    </row>
    <row r="14" spans="1:15">
      <c r="A14" t="str">
        <f t="shared" si="0"/>
        <v>A_8_9</v>
      </c>
      <c r="B14">
        <v>0</v>
      </c>
      <c r="C14">
        <v>8</v>
      </c>
      <c r="D14">
        <v>9</v>
      </c>
      <c r="E14">
        <v>4.2700000000000002E-2</v>
      </c>
      <c r="F14">
        <v>0.1651</v>
      </c>
      <c r="G14">
        <v>4.4699999999999997E-2</v>
      </c>
      <c r="H14">
        <v>175</v>
      </c>
      <c r="I14">
        <v>208</v>
      </c>
      <c r="J14">
        <v>220</v>
      </c>
      <c r="K14">
        <v>0</v>
      </c>
      <c r="L14">
        <v>0</v>
      </c>
      <c r="M14">
        <v>1</v>
      </c>
      <c r="N14">
        <v>-360</v>
      </c>
      <c r="O14">
        <v>360</v>
      </c>
    </row>
    <row r="15" spans="1:15">
      <c r="A15" t="str">
        <f t="shared" si="0"/>
        <v>A_8_10</v>
      </c>
      <c r="B15">
        <v>0</v>
      </c>
      <c r="C15">
        <v>8</v>
      </c>
      <c r="D15">
        <v>10</v>
      </c>
      <c r="E15">
        <v>4.2700000000000002E-2</v>
      </c>
      <c r="F15">
        <v>0.1651</v>
      </c>
      <c r="G15">
        <v>4.4699999999999997E-2</v>
      </c>
      <c r="H15">
        <v>175</v>
      </c>
      <c r="I15">
        <v>208</v>
      </c>
      <c r="J15">
        <v>220</v>
      </c>
      <c r="K15">
        <v>0</v>
      </c>
      <c r="L15">
        <v>0</v>
      </c>
      <c r="M15">
        <v>1</v>
      </c>
      <c r="N15">
        <v>-360</v>
      </c>
      <c r="O15">
        <v>360</v>
      </c>
    </row>
    <row r="16" spans="1:15">
      <c r="A16" t="str">
        <f t="shared" si="0"/>
        <v>A_9_11</v>
      </c>
      <c r="B16">
        <v>0</v>
      </c>
      <c r="C16">
        <v>9</v>
      </c>
      <c r="D16">
        <v>11</v>
      </c>
      <c r="E16">
        <v>2.3E-3</v>
      </c>
      <c r="F16">
        <v>8.3900000000000002E-2</v>
      </c>
      <c r="G16">
        <v>0</v>
      </c>
      <c r="H16">
        <v>400</v>
      </c>
      <c r="I16">
        <v>510</v>
      </c>
      <c r="J16">
        <v>600</v>
      </c>
      <c r="K16">
        <v>1.03</v>
      </c>
      <c r="L16">
        <v>0</v>
      </c>
      <c r="M16">
        <v>1</v>
      </c>
      <c r="N16">
        <v>-360</v>
      </c>
      <c r="O16">
        <v>360</v>
      </c>
    </row>
    <row r="17" spans="1:15">
      <c r="A17" t="str">
        <f t="shared" si="0"/>
        <v>A_9_12</v>
      </c>
      <c r="B17">
        <v>0</v>
      </c>
      <c r="C17">
        <v>9</v>
      </c>
      <c r="D17">
        <v>12</v>
      </c>
      <c r="E17">
        <v>2.3E-3</v>
      </c>
      <c r="F17">
        <v>8.3900000000000002E-2</v>
      </c>
      <c r="G17">
        <v>0</v>
      </c>
      <c r="H17">
        <v>400</v>
      </c>
      <c r="I17">
        <v>510</v>
      </c>
      <c r="J17">
        <v>600</v>
      </c>
      <c r="K17">
        <v>1.03</v>
      </c>
      <c r="L17">
        <v>0</v>
      </c>
      <c r="M17">
        <v>1</v>
      </c>
      <c r="N17">
        <v>-360</v>
      </c>
      <c r="O17">
        <v>360</v>
      </c>
    </row>
    <row r="18" spans="1:15">
      <c r="A18" t="str">
        <f t="shared" si="0"/>
        <v>A_10_11</v>
      </c>
      <c r="B18">
        <v>0</v>
      </c>
      <c r="C18">
        <v>10</v>
      </c>
      <c r="D18">
        <v>11</v>
      </c>
      <c r="E18">
        <v>2.3E-3</v>
      </c>
      <c r="F18">
        <v>8.3900000000000002E-2</v>
      </c>
      <c r="G18">
        <v>0</v>
      </c>
      <c r="H18">
        <v>400</v>
      </c>
      <c r="I18">
        <v>510</v>
      </c>
      <c r="J18">
        <v>600</v>
      </c>
      <c r="K18">
        <v>1.0149999999999999</v>
      </c>
      <c r="L18">
        <v>0</v>
      </c>
      <c r="M18">
        <v>1</v>
      </c>
      <c r="N18">
        <v>-360</v>
      </c>
      <c r="O18">
        <v>360</v>
      </c>
    </row>
    <row r="19" spans="1:15">
      <c r="A19" t="str">
        <f t="shared" si="0"/>
        <v>A_10_12</v>
      </c>
      <c r="B19">
        <v>0</v>
      </c>
      <c r="C19">
        <v>10</v>
      </c>
      <c r="D19">
        <v>12</v>
      </c>
      <c r="E19">
        <v>2.3E-3</v>
      </c>
      <c r="F19">
        <v>8.3900000000000002E-2</v>
      </c>
      <c r="G19">
        <v>0</v>
      </c>
      <c r="H19">
        <v>400</v>
      </c>
      <c r="I19">
        <v>510</v>
      </c>
      <c r="J19">
        <v>600</v>
      </c>
      <c r="K19">
        <v>1.0149999999999999</v>
      </c>
      <c r="L19">
        <v>0</v>
      </c>
      <c r="M19">
        <v>1</v>
      </c>
      <c r="N19">
        <v>-360</v>
      </c>
      <c r="O19">
        <v>360</v>
      </c>
    </row>
    <row r="20" spans="1:15">
      <c r="A20" t="str">
        <f t="shared" si="0"/>
        <v>A_11_13</v>
      </c>
      <c r="B20">
        <v>0</v>
      </c>
      <c r="C20">
        <v>11</v>
      </c>
      <c r="D20">
        <v>13</v>
      </c>
      <c r="E20">
        <v>6.1000000000000004E-3</v>
      </c>
      <c r="F20">
        <v>4.7600000000000003E-2</v>
      </c>
      <c r="G20">
        <v>9.9900000000000003E-2</v>
      </c>
      <c r="H20">
        <v>500</v>
      </c>
      <c r="I20">
        <v>600</v>
      </c>
      <c r="J20">
        <v>625</v>
      </c>
      <c r="K20">
        <v>0</v>
      </c>
      <c r="L20">
        <v>0</v>
      </c>
      <c r="M20">
        <v>1</v>
      </c>
      <c r="N20">
        <v>-360</v>
      </c>
      <c r="O20">
        <v>360</v>
      </c>
    </row>
    <row r="21" spans="1:15">
      <c r="A21" t="str">
        <f t="shared" si="0"/>
        <v>A_11_14</v>
      </c>
      <c r="B21">
        <v>0</v>
      </c>
      <c r="C21">
        <v>11</v>
      </c>
      <c r="D21">
        <v>14</v>
      </c>
      <c r="E21">
        <v>5.4000000000000003E-3</v>
      </c>
      <c r="F21">
        <v>4.1799999999999997E-2</v>
      </c>
      <c r="G21">
        <v>8.7900000000000006E-2</v>
      </c>
      <c r="H21">
        <v>500</v>
      </c>
      <c r="I21">
        <v>625</v>
      </c>
      <c r="J21">
        <v>625</v>
      </c>
      <c r="K21">
        <v>0</v>
      </c>
      <c r="L21">
        <v>0</v>
      </c>
      <c r="M21">
        <v>1</v>
      </c>
      <c r="N21">
        <v>-360</v>
      </c>
      <c r="O21">
        <v>360</v>
      </c>
    </row>
    <row r="22" spans="1:15">
      <c r="A22" t="str">
        <f t="shared" si="0"/>
        <v>A_12_13</v>
      </c>
      <c r="B22">
        <v>0</v>
      </c>
      <c r="C22">
        <v>12</v>
      </c>
      <c r="D22">
        <v>13</v>
      </c>
      <c r="E22">
        <v>6.1000000000000004E-3</v>
      </c>
      <c r="F22">
        <v>4.7600000000000003E-2</v>
      </c>
      <c r="G22">
        <v>9.9900000000000003E-2</v>
      </c>
      <c r="H22">
        <v>500</v>
      </c>
      <c r="I22">
        <v>625</v>
      </c>
      <c r="J22">
        <v>625</v>
      </c>
      <c r="K22">
        <v>0</v>
      </c>
      <c r="L22">
        <v>0</v>
      </c>
      <c r="M22">
        <v>1</v>
      </c>
      <c r="N22">
        <v>-360</v>
      </c>
      <c r="O22">
        <v>360</v>
      </c>
    </row>
    <row r="23" spans="1:15">
      <c r="A23" t="str">
        <f t="shared" si="0"/>
        <v>A_12_23</v>
      </c>
      <c r="B23">
        <v>0</v>
      </c>
      <c r="C23">
        <v>12</v>
      </c>
      <c r="D23">
        <v>23</v>
      </c>
      <c r="E23">
        <v>1.24E-2</v>
      </c>
      <c r="F23">
        <v>9.6600000000000005E-2</v>
      </c>
      <c r="G23">
        <v>0.20300000000000001</v>
      </c>
      <c r="H23">
        <v>500</v>
      </c>
      <c r="I23">
        <v>625</v>
      </c>
      <c r="J23">
        <v>625</v>
      </c>
      <c r="K23">
        <v>0</v>
      </c>
      <c r="L23">
        <v>0</v>
      </c>
      <c r="M23">
        <v>1</v>
      </c>
      <c r="N23">
        <v>-360</v>
      </c>
      <c r="O23">
        <v>360</v>
      </c>
    </row>
    <row r="24" spans="1:15">
      <c r="A24" t="str">
        <f t="shared" si="0"/>
        <v>A_13_23</v>
      </c>
      <c r="B24">
        <v>0</v>
      </c>
      <c r="C24">
        <v>13</v>
      </c>
      <c r="D24">
        <v>23</v>
      </c>
      <c r="E24">
        <v>1.11E-2</v>
      </c>
      <c r="F24">
        <v>8.6499999999999994E-2</v>
      </c>
      <c r="G24">
        <v>0.18179999999999999</v>
      </c>
      <c r="H24">
        <v>500</v>
      </c>
      <c r="I24">
        <v>625</v>
      </c>
      <c r="J24">
        <v>625</v>
      </c>
      <c r="K24">
        <v>0</v>
      </c>
      <c r="L24">
        <v>0</v>
      </c>
      <c r="M24">
        <v>1</v>
      </c>
      <c r="N24">
        <v>-360</v>
      </c>
      <c r="O24">
        <v>360</v>
      </c>
    </row>
    <row r="25" spans="1:15">
      <c r="A25" t="str">
        <f t="shared" si="0"/>
        <v>A_14_16</v>
      </c>
      <c r="B25">
        <v>0</v>
      </c>
      <c r="C25">
        <v>14</v>
      </c>
      <c r="D25">
        <v>16</v>
      </c>
      <c r="E25">
        <v>5.0000000000000001E-3</v>
      </c>
      <c r="F25">
        <v>3.8899999999999997E-2</v>
      </c>
      <c r="G25">
        <v>8.1799999999999998E-2</v>
      </c>
      <c r="H25">
        <v>500</v>
      </c>
      <c r="I25">
        <v>625</v>
      </c>
      <c r="J25">
        <v>625</v>
      </c>
      <c r="K25">
        <v>0</v>
      </c>
      <c r="L25">
        <v>0</v>
      </c>
      <c r="M25">
        <v>1</v>
      </c>
      <c r="N25">
        <v>-360</v>
      </c>
      <c r="O25">
        <v>360</v>
      </c>
    </row>
    <row r="26" spans="1:15">
      <c r="A26" t="str">
        <f t="shared" si="0"/>
        <v>A_15_16</v>
      </c>
      <c r="B26">
        <v>0</v>
      </c>
      <c r="C26">
        <v>15</v>
      </c>
      <c r="D26">
        <v>16</v>
      </c>
      <c r="E26">
        <v>2.2000000000000001E-3</v>
      </c>
      <c r="F26">
        <v>1.7299999999999999E-2</v>
      </c>
      <c r="G26">
        <v>3.6400000000000002E-2</v>
      </c>
      <c r="H26">
        <v>500</v>
      </c>
      <c r="I26">
        <v>600</v>
      </c>
      <c r="J26">
        <v>625</v>
      </c>
      <c r="K26">
        <v>0</v>
      </c>
      <c r="L26">
        <v>0</v>
      </c>
      <c r="M26">
        <v>1</v>
      </c>
      <c r="N26">
        <v>-360</v>
      </c>
      <c r="O26">
        <v>360</v>
      </c>
    </row>
    <row r="27" spans="1:15">
      <c r="A27" t="str">
        <f t="shared" si="0"/>
        <v>A_15_21_a</v>
      </c>
      <c r="B27">
        <v>0</v>
      </c>
      <c r="C27">
        <v>15</v>
      </c>
      <c r="D27">
        <v>21</v>
      </c>
      <c r="E27">
        <v>6.3E-3</v>
      </c>
      <c r="F27">
        <v>4.9000000000000002E-2</v>
      </c>
      <c r="G27">
        <v>0.10299999999999999</v>
      </c>
      <c r="H27">
        <v>500</v>
      </c>
      <c r="I27">
        <v>600</v>
      </c>
      <c r="J27">
        <v>625</v>
      </c>
      <c r="K27">
        <v>0</v>
      </c>
      <c r="L27">
        <v>0</v>
      </c>
      <c r="M27">
        <v>1</v>
      </c>
      <c r="N27">
        <v>-360</v>
      </c>
      <c r="O27">
        <v>360</v>
      </c>
    </row>
    <row r="28" spans="1:15">
      <c r="A28" t="str">
        <f t="shared" si="0"/>
        <v>A_15_21_b</v>
      </c>
      <c r="B28">
        <v>0</v>
      </c>
      <c r="C28">
        <v>15</v>
      </c>
      <c r="D28">
        <v>21</v>
      </c>
      <c r="E28">
        <v>6.3E-3</v>
      </c>
      <c r="F28">
        <v>4.9000000000000002E-2</v>
      </c>
      <c r="G28">
        <v>0.10299999999999999</v>
      </c>
      <c r="H28">
        <v>500</v>
      </c>
      <c r="I28">
        <v>600</v>
      </c>
      <c r="J28">
        <v>625</v>
      </c>
      <c r="K28">
        <v>0</v>
      </c>
      <c r="L28">
        <v>0</v>
      </c>
      <c r="M28">
        <v>1</v>
      </c>
      <c r="N28">
        <v>-360</v>
      </c>
      <c r="O28">
        <v>360</v>
      </c>
    </row>
    <row r="29" spans="1:15">
      <c r="A29" t="str">
        <f t="shared" si="0"/>
        <v>A_15_24</v>
      </c>
      <c r="B29">
        <v>0</v>
      </c>
      <c r="C29">
        <v>15</v>
      </c>
      <c r="D29">
        <v>24</v>
      </c>
      <c r="E29">
        <v>6.7000000000000002E-3</v>
      </c>
      <c r="F29">
        <v>5.1900000000000002E-2</v>
      </c>
      <c r="G29">
        <v>0.1091</v>
      </c>
      <c r="H29">
        <v>500</v>
      </c>
      <c r="I29">
        <v>600</v>
      </c>
      <c r="J29">
        <v>625</v>
      </c>
      <c r="K29">
        <v>0</v>
      </c>
      <c r="L29">
        <v>0</v>
      </c>
      <c r="M29">
        <v>1</v>
      </c>
      <c r="N29">
        <v>-360</v>
      </c>
      <c r="O29">
        <v>360</v>
      </c>
    </row>
    <row r="30" spans="1:15">
      <c r="A30" t="str">
        <f t="shared" si="0"/>
        <v>A_16_17</v>
      </c>
      <c r="B30">
        <v>0</v>
      </c>
      <c r="C30">
        <v>16</v>
      </c>
      <c r="D30">
        <v>17</v>
      </c>
      <c r="E30">
        <v>3.3E-3</v>
      </c>
      <c r="F30">
        <v>2.5899999999999999E-2</v>
      </c>
      <c r="G30">
        <v>5.45E-2</v>
      </c>
      <c r="H30">
        <v>500</v>
      </c>
      <c r="I30">
        <v>600</v>
      </c>
      <c r="J30">
        <v>625</v>
      </c>
      <c r="K30">
        <v>0</v>
      </c>
      <c r="L30">
        <v>0</v>
      </c>
      <c r="M30">
        <v>1</v>
      </c>
      <c r="N30">
        <v>-360</v>
      </c>
      <c r="O30">
        <v>360</v>
      </c>
    </row>
    <row r="31" spans="1:15">
      <c r="A31" t="str">
        <f t="shared" si="0"/>
        <v>A_16_19</v>
      </c>
      <c r="B31">
        <v>0</v>
      </c>
      <c r="C31">
        <v>16</v>
      </c>
      <c r="D31">
        <v>19</v>
      </c>
      <c r="E31">
        <v>3.0000000000000001E-3</v>
      </c>
      <c r="F31">
        <v>2.3099999999999999E-2</v>
      </c>
      <c r="G31">
        <v>4.8500000000000001E-2</v>
      </c>
      <c r="H31">
        <v>500</v>
      </c>
      <c r="I31">
        <v>600</v>
      </c>
      <c r="J31">
        <v>625</v>
      </c>
      <c r="K31">
        <v>0</v>
      </c>
      <c r="L31">
        <v>0</v>
      </c>
      <c r="M31">
        <v>1</v>
      </c>
      <c r="N31">
        <v>-360</v>
      </c>
      <c r="O31">
        <v>360</v>
      </c>
    </row>
    <row r="32" spans="1:15">
      <c r="A32" t="str">
        <f t="shared" si="0"/>
        <v>A_17_18</v>
      </c>
      <c r="B32">
        <v>0</v>
      </c>
      <c r="C32">
        <v>17</v>
      </c>
      <c r="D32">
        <v>18</v>
      </c>
      <c r="E32">
        <v>1.8E-3</v>
      </c>
      <c r="F32">
        <v>1.44E-2</v>
      </c>
      <c r="G32">
        <v>3.0300000000000001E-2</v>
      </c>
      <c r="H32">
        <v>500</v>
      </c>
      <c r="I32">
        <v>600</v>
      </c>
      <c r="J32">
        <v>625</v>
      </c>
      <c r="K32">
        <v>0</v>
      </c>
      <c r="L32">
        <v>0</v>
      </c>
      <c r="M32">
        <v>1</v>
      </c>
      <c r="N32">
        <v>-360</v>
      </c>
      <c r="O32">
        <v>360</v>
      </c>
    </row>
    <row r="33" spans="1:15">
      <c r="A33" t="str">
        <f t="shared" si="0"/>
        <v>A_17_22</v>
      </c>
      <c r="B33">
        <v>0</v>
      </c>
      <c r="C33">
        <v>17</v>
      </c>
      <c r="D33">
        <v>22</v>
      </c>
      <c r="E33">
        <v>1.35E-2</v>
      </c>
      <c r="F33">
        <v>0.1053</v>
      </c>
      <c r="G33">
        <v>0.22120000000000001</v>
      </c>
      <c r="H33">
        <v>500</v>
      </c>
      <c r="I33">
        <v>600</v>
      </c>
      <c r="J33">
        <v>625</v>
      </c>
      <c r="K33">
        <v>0</v>
      </c>
      <c r="L33">
        <v>0</v>
      </c>
      <c r="M33">
        <v>1</v>
      </c>
      <c r="N33">
        <v>-360</v>
      </c>
      <c r="O33">
        <v>360</v>
      </c>
    </row>
    <row r="34" spans="1:15">
      <c r="A34" t="str">
        <f t="shared" si="0"/>
        <v>A_18_21_a</v>
      </c>
      <c r="B34">
        <v>0</v>
      </c>
      <c r="C34">
        <v>18</v>
      </c>
      <c r="D34">
        <v>21</v>
      </c>
      <c r="E34">
        <v>3.3E-3</v>
      </c>
      <c r="F34">
        <v>2.5899999999999999E-2</v>
      </c>
      <c r="G34">
        <v>5.45E-2</v>
      </c>
      <c r="H34">
        <v>500</v>
      </c>
      <c r="I34">
        <v>600</v>
      </c>
      <c r="J34">
        <v>625</v>
      </c>
      <c r="K34">
        <v>0</v>
      </c>
      <c r="L34">
        <v>0</v>
      </c>
      <c r="M34">
        <v>1</v>
      </c>
      <c r="N34">
        <v>-360</v>
      </c>
      <c r="O34">
        <v>360</v>
      </c>
    </row>
    <row r="35" spans="1:15">
      <c r="A35" t="str">
        <f t="shared" si="0"/>
        <v>A_18_21_b</v>
      </c>
      <c r="B35">
        <v>0</v>
      </c>
      <c r="C35">
        <v>18</v>
      </c>
      <c r="D35">
        <v>21</v>
      </c>
      <c r="E35">
        <v>3.3E-3</v>
      </c>
      <c r="F35">
        <v>2.5899999999999999E-2</v>
      </c>
      <c r="G35">
        <v>5.45E-2</v>
      </c>
      <c r="H35">
        <v>500</v>
      </c>
      <c r="I35">
        <v>600</v>
      </c>
      <c r="J35">
        <v>625</v>
      </c>
      <c r="K35">
        <v>0</v>
      </c>
      <c r="L35">
        <v>0</v>
      </c>
      <c r="M35">
        <v>1</v>
      </c>
      <c r="N35">
        <v>-360</v>
      </c>
      <c r="O35">
        <v>360</v>
      </c>
    </row>
    <row r="36" spans="1:15">
      <c r="A36" t="str">
        <f t="shared" si="0"/>
        <v>A_19_20_a</v>
      </c>
      <c r="B36">
        <v>0</v>
      </c>
      <c r="C36">
        <v>19</v>
      </c>
      <c r="D36">
        <v>20</v>
      </c>
      <c r="E36">
        <v>5.1000000000000004E-3</v>
      </c>
      <c r="F36">
        <v>3.9600000000000003E-2</v>
      </c>
      <c r="G36">
        <v>8.3299999999999999E-2</v>
      </c>
      <c r="H36">
        <v>500</v>
      </c>
      <c r="I36">
        <v>600</v>
      </c>
      <c r="J36">
        <v>625</v>
      </c>
      <c r="K36">
        <v>0</v>
      </c>
      <c r="L36">
        <v>0</v>
      </c>
      <c r="M36">
        <v>1</v>
      </c>
      <c r="N36">
        <v>-360</v>
      </c>
      <c r="O36">
        <v>360</v>
      </c>
    </row>
    <row r="37" spans="1:15">
      <c r="A37" t="str">
        <f t="shared" si="0"/>
        <v>A_19_20_b</v>
      </c>
      <c r="B37">
        <v>0</v>
      </c>
      <c r="C37">
        <v>19</v>
      </c>
      <c r="D37">
        <v>20</v>
      </c>
      <c r="E37">
        <v>5.1000000000000004E-3</v>
      </c>
      <c r="F37">
        <v>3.9600000000000003E-2</v>
      </c>
      <c r="G37">
        <v>8.3299999999999999E-2</v>
      </c>
      <c r="H37">
        <v>500</v>
      </c>
      <c r="I37">
        <v>600</v>
      </c>
      <c r="J37">
        <v>625</v>
      </c>
      <c r="K37">
        <v>0</v>
      </c>
      <c r="L37">
        <v>0</v>
      </c>
      <c r="M37">
        <v>1</v>
      </c>
      <c r="N37">
        <v>-360</v>
      </c>
      <c r="O37">
        <v>360</v>
      </c>
    </row>
    <row r="38" spans="1:15">
      <c r="A38" t="str">
        <f t="shared" si="0"/>
        <v>A_20_23_a</v>
      </c>
      <c r="B38">
        <v>0</v>
      </c>
      <c r="C38">
        <v>20</v>
      </c>
      <c r="D38">
        <v>23</v>
      </c>
      <c r="E38">
        <v>2.8E-3</v>
      </c>
      <c r="F38">
        <v>2.1600000000000001E-2</v>
      </c>
      <c r="G38">
        <v>4.5499999999999999E-2</v>
      </c>
      <c r="H38">
        <v>500</v>
      </c>
      <c r="I38">
        <v>600</v>
      </c>
      <c r="J38">
        <v>625</v>
      </c>
      <c r="K38">
        <v>0</v>
      </c>
      <c r="L38">
        <v>0</v>
      </c>
      <c r="M38">
        <v>1</v>
      </c>
      <c r="N38">
        <v>-360</v>
      </c>
      <c r="O38">
        <v>360</v>
      </c>
    </row>
    <row r="39" spans="1:15">
      <c r="A39" t="str">
        <f t="shared" si="0"/>
        <v>A_20_23_b</v>
      </c>
      <c r="B39">
        <v>0</v>
      </c>
      <c r="C39">
        <v>20</v>
      </c>
      <c r="D39">
        <v>23</v>
      </c>
      <c r="E39">
        <v>2.8E-3</v>
      </c>
      <c r="F39">
        <v>2.1600000000000001E-2</v>
      </c>
      <c r="G39">
        <v>4.5499999999999999E-2</v>
      </c>
      <c r="H39">
        <v>500</v>
      </c>
      <c r="I39">
        <v>600</v>
      </c>
      <c r="J39">
        <v>625</v>
      </c>
      <c r="K39">
        <v>0</v>
      </c>
      <c r="L39">
        <v>0</v>
      </c>
      <c r="M39">
        <v>1</v>
      </c>
      <c r="N39">
        <v>-360</v>
      </c>
      <c r="O39">
        <v>360</v>
      </c>
    </row>
    <row r="40" spans="1:15">
      <c r="A40" t="str">
        <f>"A_"&amp;C40&amp;"_"&amp;D40&amp;IF(AND(C40=D41,D40=E41), "_a", "")&amp;IF(AND(C40=C39,D40=D39), "_b", "")</f>
        <v>A_21_22</v>
      </c>
      <c r="B40">
        <v>0</v>
      </c>
      <c r="C40">
        <v>21</v>
      </c>
      <c r="D40">
        <v>22</v>
      </c>
      <c r="E40">
        <v>8.6999999999999994E-3</v>
      </c>
      <c r="F40">
        <v>6.7799999999999999E-2</v>
      </c>
      <c r="G40">
        <v>0.1424</v>
      </c>
      <c r="H40">
        <v>500</v>
      </c>
      <c r="I40">
        <v>600</v>
      </c>
      <c r="J40">
        <v>625</v>
      </c>
      <c r="K40">
        <v>0</v>
      </c>
      <c r="L40">
        <v>0</v>
      </c>
      <c r="M40">
        <v>1</v>
      </c>
      <c r="N40">
        <v>-360</v>
      </c>
      <c r="O40">
        <v>360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O652"/>
  <sheetViews>
    <sheetView tabSelected="1" topLeftCell="A17" workbookViewId="0">
      <selection activeCell="C52" sqref="C52"/>
    </sheetView>
  </sheetViews>
  <sheetFormatPr baseColWidth="10" defaultRowHeight="15" x14ac:dyDescent="0"/>
  <cols>
    <col min="1" max="1" width="20.1640625" bestFit="1" customWidth="1"/>
  </cols>
  <sheetData>
    <row r="1" spans="1:15">
      <c r="A1" t="s">
        <v>39</v>
      </c>
    </row>
    <row r="2" spans="1:15">
      <c r="A2" t="s">
        <v>40</v>
      </c>
      <c r="B2" t="s">
        <v>41</v>
      </c>
      <c r="C2" t="s">
        <v>161</v>
      </c>
      <c r="D2" t="s">
        <v>162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147</v>
      </c>
      <c r="M2" t="s">
        <v>49</v>
      </c>
      <c r="N2" t="s">
        <v>150</v>
      </c>
      <c r="O2" t="s">
        <v>151</v>
      </c>
    </row>
    <row r="3" spans="1:15">
      <c r="A3" t="str">
        <f>gen!A2</f>
        <v>U12</v>
      </c>
      <c r="B3">
        <v>40</v>
      </c>
      <c r="C3">
        <f>gen!G2</f>
        <v>0</v>
      </c>
      <c r="D3">
        <f>gen!H2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>gen!L2</f>
        <v>2.952</v>
      </c>
      <c r="K3" t="str">
        <f>gen!E2</f>
        <v>residual</v>
      </c>
      <c r="L3">
        <f>IF(gen!F2=".", ".", gen!F2/1000)</f>
        <v>12</v>
      </c>
      <c r="M3">
        <f>gen!B2</f>
        <v>12</v>
      </c>
      <c r="N3">
        <f>gen!C2</f>
        <v>6</v>
      </c>
      <c r="O3">
        <f>gen!D2</f>
        <v>0</v>
      </c>
    </row>
    <row r="4" spans="1:15">
      <c r="A4" t="str">
        <f>gen!A3</f>
        <v>U20</v>
      </c>
      <c r="B4">
        <v>40</v>
      </c>
      <c r="C4">
        <f>gen!G3</f>
        <v>0</v>
      </c>
      <c r="D4">
        <f>gen!H3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f>gen!L3</f>
        <v>16.399999999999999</v>
      </c>
      <c r="K4" t="str">
        <f>gen!E3</f>
        <v>distillate</v>
      </c>
      <c r="L4">
        <f>IF(gen!F3=".", ".", gen!F3/1000)</f>
        <v>14.5</v>
      </c>
      <c r="M4">
        <f>gen!B3</f>
        <v>20</v>
      </c>
      <c r="N4">
        <f>gen!C3</f>
        <v>30</v>
      </c>
      <c r="O4">
        <f>gen!D3</f>
        <v>-25</v>
      </c>
    </row>
    <row r="5" spans="1:15">
      <c r="A5" t="str">
        <f>gen!A4</f>
        <v>U50</v>
      </c>
      <c r="B5">
        <v>40</v>
      </c>
      <c r="C5">
        <f>gen!G4</f>
        <v>0</v>
      </c>
      <c r="D5">
        <f>gen!H4</f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f>gen!L4</f>
        <v>0</v>
      </c>
      <c r="K5" t="str">
        <f>gen!E4</f>
        <v>hydro</v>
      </c>
      <c r="L5" t="str">
        <f>IF(gen!F4=".", ".", gen!F4/1000)</f>
        <v>.</v>
      </c>
      <c r="M5">
        <f>gen!B4</f>
        <v>50</v>
      </c>
      <c r="N5">
        <f>gen!C4</f>
        <v>16</v>
      </c>
      <c r="O5">
        <f>gen!D4</f>
        <v>-10</v>
      </c>
    </row>
    <row r="6" spans="1:15">
      <c r="A6" t="str">
        <f>gen!A5</f>
        <v>U76</v>
      </c>
      <c r="B6">
        <v>40</v>
      </c>
      <c r="C6">
        <f>gen!G5</f>
        <v>0</v>
      </c>
      <c r="D6">
        <f>gen!H5</f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f>gen!L5</f>
        <v>2.952</v>
      </c>
      <c r="K6" t="str">
        <f>gen!E5</f>
        <v>coal</v>
      </c>
      <c r="L6">
        <f>IF(gen!F5=".", ".", gen!F5/1000)</f>
        <v>12</v>
      </c>
      <c r="M6">
        <f>gen!B5</f>
        <v>76</v>
      </c>
      <c r="N6">
        <f>gen!C5</f>
        <v>30</v>
      </c>
      <c r="O6">
        <f>gen!D5</f>
        <v>-25</v>
      </c>
    </row>
    <row r="7" spans="1:15">
      <c r="A7" t="str">
        <f>gen!A6</f>
        <v>U100</v>
      </c>
      <c r="B7">
        <v>40</v>
      </c>
      <c r="C7">
        <f>gen!G6</f>
        <v>0</v>
      </c>
      <c r="D7">
        <f>gen!H6</f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>gen!L6</f>
        <v>2.6240000000000001</v>
      </c>
      <c r="K7" t="str">
        <f>gen!E6</f>
        <v>residual</v>
      </c>
      <c r="L7">
        <f>IF(gen!F6=".", ".", gen!F6/1000)</f>
        <v>10</v>
      </c>
      <c r="M7">
        <f>gen!B6</f>
        <v>100</v>
      </c>
      <c r="N7">
        <f>gen!C6</f>
        <v>60</v>
      </c>
      <c r="O7">
        <f>gen!D6</f>
        <v>0</v>
      </c>
    </row>
    <row r="8" spans="1:15">
      <c r="A8" t="str">
        <f>gen!A7</f>
        <v>U155</v>
      </c>
      <c r="B8">
        <v>40</v>
      </c>
      <c r="C8">
        <f>gen!G7</f>
        <v>0</v>
      </c>
      <c r="D8">
        <f>gen!H7</f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>gen!L7</f>
        <v>2.6240000000000001</v>
      </c>
      <c r="K8" t="str">
        <f>gen!E7</f>
        <v>coal</v>
      </c>
      <c r="L8">
        <f>IF(gen!F7=".", ".", gen!F7/1000)</f>
        <v>9.6</v>
      </c>
      <c r="M8">
        <f>gen!B7</f>
        <v>155</v>
      </c>
      <c r="N8">
        <f>gen!C7</f>
        <v>80</v>
      </c>
      <c r="O8">
        <f>gen!D7</f>
        <v>-50</v>
      </c>
    </row>
    <row r="9" spans="1:15">
      <c r="A9" t="str">
        <f>gen!A8</f>
        <v>U197</v>
      </c>
      <c r="B9">
        <v>40</v>
      </c>
      <c r="C9">
        <f>gen!G8</f>
        <v>0</v>
      </c>
      <c r="D9">
        <f>gen!H8</f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f>gen!L8</f>
        <v>2.2959999999999998</v>
      </c>
      <c r="K9" t="str">
        <f>gen!E8</f>
        <v>residual</v>
      </c>
      <c r="L9">
        <f>IF(gen!F8=".", ".", gen!F8/1000)</f>
        <v>9.5</v>
      </c>
      <c r="M9">
        <f>gen!B8</f>
        <v>197</v>
      </c>
      <c r="N9">
        <f>gen!C8</f>
        <v>80</v>
      </c>
      <c r="O9">
        <f>gen!D8</f>
        <v>0</v>
      </c>
    </row>
    <row r="10" spans="1:15">
      <c r="A10" t="str">
        <f>gen!A9</f>
        <v>U350</v>
      </c>
      <c r="B10">
        <v>40</v>
      </c>
      <c r="C10">
        <f>gen!G9</f>
        <v>0</v>
      </c>
      <c r="D10">
        <f>gen!H9</f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f>gen!L9</f>
        <v>2.2959999999999998</v>
      </c>
      <c r="K10" t="str">
        <f>gen!E9</f>
        <v>coal</v>
      </c>
      <c r="L10">
        <f>IF(gen!F9=".", ".", gen!F9/1000)</f>
        <v>9.5</v>
      </c>
      <c r="M10">
        <f>gen!B9</f>
        <v>350</v>
      </c>
      <c r="N10">
        <f>gen!C9</f>
        <v>150</v>
      </c>
      <c r="O10">
        <f>gen!D9</f>
        <v>-25</v>
      </c>
    </row>
    <row r="11" spans="1:15">
      <c r="A11" t="str">
        <f>gen!A10</f>
        <v>U400</v>
      </c>
      <c r="B11">
        <v>40</v>
      </c>
      <c r="C11">
        <f>gen!G10</f>
        <v>0</v>
      </c>
      <c r="D11">
        <f>gen!H10</f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f>gen!L10</f>
        <v>0.98399999999999987</v>
      </c>
      <c r="K11" t="str">
        <f>gen!E10</f>
        <v>nuclear</v>
      </c>
      <c r="L11">
        <f>IF(gen!F10=".", ".", gen!F10/1000)</f>
        <v>10</v>
      </c>
      <c r="M11">
        <f>gen!B10</f>
        <v>400</v>
      </c>
      <c r="N11">
        <f>gen!C10</f>
        <v>200</v>
      </c>
      <c r="O11">
        <f>gen!D10</f>
        <v>-50</v>
      </c>
    </row>
    <row r="12" spans="1:15">
      <c r="A12" t="str">
        <f>gen!A11</f>
        <v>SyncCond</v>
      </c>
      <c r="B12">
        <v>40</v>
      </c>
      <c r="C12">
        <f>gen!G11</f>
        <v>0</v>
      </c>
      <c r="D12">
        <f>gen!H11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f>gen!L11</f>
        <v>0</v>
      </c>
      <c r="K12" t="str">
        <f>gen!E11</f>
        <v>sync_cond</v>
      </c>
      <c r="L12" t="str">
        <f>IF(gen!F11=".", ".", gen!F11/1000)</f>
        <v>.</v>
      </c>
      <c r="M12">
        <f>gen!B11</f>
        <v>200</v>
      </c>
      <c r="N12">
        <f>gen!C11</f>
        <v>200</v>
      </c>
      <c r="O12">
        <f>gen!D11</f>
        <v>-50</v>
      </c>
    </row>
    <row r="14" spans="1:15">
      <c r="A14" t="s">
        <v>152</v>
      </c>
    </row>
    <row r="15" spans="1:15">
      <c r="A15" t="s">
        <v>40</v>
      </c>
      <c r="B15" t="s">
        <v>156</v>
      </c>
      <c r="C15" t="s">
        <v>157</v>
      </c>
      <c r="D15" t="s">
        <v>158</v>
      </c>
    </row>
    <row r="16" spans="1:15">
      <c r="A16" t="str">
        <f>gen!A2</f>
        <v>U12</v>
      </c>
      <c r="B16">
        <v>2015</v>
      </c>
      <c r="C16">
        <v>1500000</v>
      </c>
      <c r="D16">
        <f>gen!K2*1000</f>
        <v>32800</v>
      </c>
    </row>
    <row r="17" spans="1:9">
      <c r="A17" t="str">
        <f>gen!A3</f>
        <v>U20</v>
      </c>
      <c r="B17">
        <v>2015</v>
      </c>
      <c r="C17">
        <v>1500000</v>
      </c>
      <c r="D17">
        <f>gen!K3*1000</f>
        <v>983.99999999999989</v>
      </c>
    </row>
    <row r="18" spans="1:9">
      <c r="A18" t="str">
        <f>gen!A4</f>
        <v>U50</v>
      </c>
      <c r="B18">
        <v>2015</v>
      </c>
      <c r="C18">
        <v>1500000</v>
      </c>
      <c r="D18">
        <f>gen!K4*1000</f>
        <v>0</v>
      </c>
    </row>
    <row r="19" spans="1:9">
      <c r="A19" t="str">
        <f>gen!A5</f>
        <v>U76</v>
      </c>
      <c r="B19">
        <v>2015</v>
      </c>
      <c r="C19">
        <v>1500000</v>
      </c>
      <c r="D19">
        <f>gen!K5*1000</f>
        <v>34440</v>
      </c>
    </row>
    <row r="20" spans="1:9">
      <c r="A20" t="str">
        <f>gen!A6</f>
        <v>U100</v>
      </c>
      <c r="B20">
        <v>2015</v>
      </c>
      <c r="C20">
        <v>1500000</v>
      </c>
      <c r="D20">
        <f>gen!K6*1000</f>
        <v>27880</v>
      </c>
      <c r="F20" t="s">
        <v>153</v>
      </c>
    </row>
    <row r="21" spans="1:9">
      <c r="A21" t="str">
        <f>gen!A7</f>
        <v>U155</v>
      </c>
      <c r="B21">
        <v>2015</v>
      </c>
      <c r="C21">
        <v>1500000</v>
      </c>
      <c r="D21">
        <f>gen!K7*1000</f>
        <v>22959.999999999996</v>
      </c>
      <c r="F21" t="s">
        <v>59</v>
      </c>
      <c r="G21" t="s">
        <v>67</v>
      </c>
      <c r="H21" t="s">
        <v>154</v>
      </c>
      <c r="I21" t="s">
        <v>155</v>
      </c>
    </row>
    <row r="22" spans="1:9">
      <c r="A22" t="str">
        <f>gen!A8</f>
        <v>U197</v>
      </c>
      <c r="B22">
        <v>2015</v>
      </c>
      <c r="C22">
        <v>1500000</v>
      </c>
      <c r="D22">
        <f>gen!K8*1000</f>
        <v>16400</v>
      </c>
    </row>
    <row r="23" spans="1:9">
      <c r="A23" t="str">
        <f>gen!A9</f>
        <v>U350</v>
      </c>
      <c r="B23">
        <v>2015</v>
      </c>
      <c r="C23">
        <v>1500000</v>
      </c>
      <c r="D23">
        <f>gen!K9*1000</f>
        <v>14760</v>
      </c>
    </row>
    <row r="24" spans="1:9">
      <c r="A24" t="str">
        <f>gen!A10</f>
        <v>U400</v>
      </c>
      <c r="B24">
        <v>2015</v>
      </c>
      <c r="C24">
        <v>1500000</v>
      </c>
      <c r="D24">
        <f>gen!K10*1000</f>
        <v>16400</v>
      </c>
    </row>
    <row r="25" spans="1:9">
      <c r="A25" t="str">
        <f>gen!A11</f>
        <v>SyncCond</v>
      </c>
      <c r="B25">
        <v>2015</v>
      </c>
      <c r="C25">
        <v>1500000</v>
      </c>
      <c r="D25">
        <f>gen!K11*1000</f>
        <v>0</v>
      </c>
    </row>
    <row r="27" spans="1:9">
      <c r="A27" t="s">
        <v>144</v>
      </c>
    </row>
    <row r="28" spans="1:9">
      <c r="A28" t="s">
        <v>66</v>
      </c>
      <c r="B28" t="s">
        <v>17</v>
      </c>
      <c r="C28" t="s">
        <v>145</v>
      </c>
      <c r="D28" t="s">
        <v>146</v>
      </c>
    </row>
    <row r="29" spans="1:9">
      <c r="A29" t="str">
        <f>gen!$A$60</f>
        <v>A</v>
      </c>
      <c r="B29" t="str">
        <f>gen!A52</f>
        <v>residual</v>
      </c>
      <c r="C29">
        <v>2015</v>
      </c>
      <c r="D29">
        <f>gen!C52</f>
        <v>7.5439999999999987</v>
      </c>
    </row>
    <row r="30" spans="1:9">
      <c r="A30" t="str">
        <f>gen!$A$60</f>
        <v>A</v>
      </c>
      <c r="B30" t="str">
        <f>gen!A53</f>
        <v>distillate</v>
      </c>
      <c r="C30">
        <v>2015</v>
      </c>
      <c r="D30">
        <f>gen!C53</f>
        <v>9.84</v>
      </c>
    </row>
    <row r="31" spans="1:9">
      <c r="A31" t="str">
        <f>gen!$A$60</f>
        <v>A</v>
      </c>
      <c r="B31" t="str">
        <f>gen!A54</f>
        <v>coal</v>
      </c>
      <c r="C31">
        <v>2015</v>
      </c>
      <c r="D31">
        <f>gen!C54</f>
        <v>3.9359999999999995</v>
      </c>
    </row>
    <row r="32" spans="1:9">
      <c r="A32" t="str">
        <f>gen!$A$60</f>
        <v>A</v>
      </c>
      <c r="B32" t="str">
        <f>gen!A55</f>
        <v>nuclear</v>
      </c>
      <c r="C32">
        <v>2015</v>
      </c>
      <c r="D32">
        <f>gen!C55</f>
        <v>1.9679999999999997</v>
      </c>
    </row>
    <row r="35" spans="1:11">
      <c r="A35" t="s">
        <v>82</v>
      </c>
    </row>
    <row r="36" spans="1:11">
      <c r="A36" t="s">
        <v>81</v>
      </c>
      <c r="B36" t="str">
        <f>bus!B1</f>
        <v>bus_load_zone</v>
      </c>
      <c r="C36" t="str">
        <f>bus!C1</f>
        <v>bus_v_setpoint_pu</v>
      </c>
      <c r="D36" t="str">
        <f>bus!D1</f>
        <v>bus_type</v>
      </c>
      <c r="E36" t="str">
        <f>bus!E1</f>
        <v>bus_g_mw</v>
      </c>
      <c r="F36" t="str">
        <f>bus!F1</f>
        <v>bus_b_mvar</v>
      </c>
      <c r="G36" t="str">
        <f>bus!G1</f>
        <v>bus_area</v>
      </c>
      <c r="H36" t="str">
        <f>bus!H1</f>
        <v>bus_base_kv</v>
      </c>
      <c r="I36" t="str">
        <f>bus!I1</f>
        <v>bus_loss_zone</v>
      </c>
      <c r="J36" t="str">
        <f>bus!J1</f>
        <v>bus_v_max_pu</v>
      </c>
      <c r="K36" t="str">
        <f>bus!K1</f>
        <v>bus_v_min_pu</v>
      </c>
    </row>
    <row r="37" spans="1:11">
      <c r="A37">
        <f>bus!A2</f>
        <v>1</v>
      </c>
      <c r="B37" t="str">
        <f>bus!B2</f>
        <v>A</v>
      </c>
      <c r="C37">
        <f>bus!C2</f>
        <v>1.0349999999999999</v>
      </c>
      <c r="D37">
        <f>bus!D2</f>
        <v>2</v>
      </c>
      <c r="E37">
        <f>bus!E2</f>
        <v>0</v>
      </c>
      <c r="F37">
        <f>bus!F2</f>
        <v>0</v>
      </c>
      <c r="G37">
        <f>bus!G2</f>
        <v>11</v>
      </c>
      <c r="H37">
        <f>bus!H2</f>
        <v>138</v>
      </c>
      <c r="I37">
        <f>bus!I2</f>
        <v>1</v>
      </c>
      <c r="J37">
        <f>bus!J2</f>
        <v>1.05</v>
      </c>
      <c r="K37">
        <f>bus!K2</f>
        <v>0.95</v>
      </c>
    </row>
    <row r="38" spans="1:11">
      <c r="A38">
        <f>bus!A3</f>
        <v>2</v>
      </c>
      <c r="B38" t="str">
        <f>bus!B3</f>
        <v>A</v>
      </c>
      <c r="C38">
        <f>bus!C3</f>
        <v>1.0349999999999999</v>
      </c>
      <c r="D38">
        <f>bus!D3</f>
        <v>2</v>
      </c>
      <c r="E38">
        <f>bus!E3</f>
        <v>0</v>
      </c>
      <c r="F38">
        <f>bus!F3</f>
        <v>0</v>
      </c>
      <c r="G38">
        <f>bus!G3</f>
        <v>11</v>
      </c>
      <c r="H38">
        <f>bus!H3</f>
        <v>138</v>
      </c>
      <c r="I38">
        <f>bus!I3</f>
        <v>2</v>
      </c>
      <c r="J38">
        <f>bus!J3</f>
        <v>1.05</v>
      </c>
      <c r="K38">
        <f>bus!K3</f>
        <v>0.95</v>
      </c>
    </row>
    <row r="39" spans="1:11">
      <c r="A39">
        <f>bus!A4</f>
        <v>3</v>
      </c>
      <c r="B39" t="str">
        <f>bus!B4</f>
        <v>A</v>
      </c>
      <c r="C39" t="str">
        <f>bus!C4</f>
        <v>.</v>
      </c>
      <c r="D39">
        <f>bus!D4</f>
        <v>1</v>
      </c>
      <c r="E39">
        <f>bus!E4</f>
        <v>0</v>
      </c>
      <c r="F39">
        <f>bus!F4</f>
        <v>0</v>
      </c>
      <c r="G39">
        <f>bus!G4</f>
        <v>11</v>
      </c>
      <c r="H39">
        <f>bus!H4</f>
        <v>138</v>
      </c>
      <c r="I39">
        <f>bus!I4</f>
        <v>1</v>
      </c>
      <c r="J39">
        <f>bus!J4</f>
        <v>1.05</v>
      </c>
      <c r="K39">
        <f>bus!K4</f>
        <v>0.95</v>
      </c>
    </row>
    <row r="40" spans="1:11">
      <c r="A40">
        <f>bus!A5</f>
        <v>4</v>
      </c>
      <c r="B40" t="str">
        <f>bus!B5</f>
        <v>A</v>
      </c>
      <c r="C40" t="str">
        <f>bus!C5</f>
        <v>.</v>
      </c>
      <c r="D40">
        <f>bus!D5</f>
        <v>1</v>
      </c>
      <c r="E40">
        <f>bus!E5</f>
        <v>0</v>
      </c>
      <c r="F40">
        <f>bus!F5</f>
        <v>0</v>
      </c>
      <c r="G40">
        <f>bus!G5</f>
        <v>11</v>
      </c>
      <c r="H40">
        <f>bus!H5</f>
        <v>138</v>
      </c>
      <c r="I40">
        <f>bus!I5</f>
        <v>1</v>
      </c>
      <c r="J40">
        <f>bus!J5</f>
        <v>1.05</v>
      </c>
      <c r="K40">
        <f>bus!K5</f>
        <v>0.95</v>
      </c>
    </row>
    <row r="41" spans="1:11">
      <c r="A41">
        <f>bus!A6</f>
        <v>5</v>
      </c>
      <c r="B41" t="str">
        <f>bus!B6</f>
        <v>A</v>
      </c>
      <c r="C41" t="str">
        <f>bus!C6</f>
        <v>.</v>
      </c>
      <c r="D41">
        <f>bus!D6</f>
        <v>1</v>
      </c>
      <c r="E41">
        <f>bus!E6</f>
        <v>0</v>
      </c>
      <c r="F41">
        <f>bus!F6</f>
        <v>0</v>
      </c>
      <c r="G41">
        <f>bus!G6</f>
        <v>11</v>
      </c>
      <c r="H41">
        <f>bus!H6</f>
        <v>138</v>
      </c>
      <c r="I41">
        <f>bus!I6</f>
        <v>1</v>
      </c>
      <c r="J41">
        <f>bus!J6</f>
        <v>1.05</v>
      </c>
      <c r="K41">
        <f>bus!K6</f>
        <v>0.95</v>
      </c>
    </row>
    <row r="42" spans="1:11">
      <c r="A42">
        <f>bus!A7</f>
        <v>6</v>
      </c>
      <c r="B42" t="str">
        <f>bus!B7</f>
        <v>A</v>
      </c>
      <c r="C42" t="str">
        <f>bus!C7</f>
        <v>.</v>
      </c>
      <c r="D42">
        <f>bus!D7</f>
        <v>1</v>
      </c>
      <c r="E42">
        <f>bus!E7</f>
        <v>0</v>
      </c>
      <c r="F42">
        <f>bus!F7</f>
        <v>-100</v>
      </c>
      <c r="G42">
        <f>bus!G7</f>
        <v>11</v>
      </c>
      <c r="H42">
        <f>bus!H7</f>
        <v>138</v>
      </c>
      <c r="I42">
        <f>bus!I7</f>
        <v>2</v>
      </c>
      <c r="J42">
        <f>bus!J7</f>
        <v>1.05</v>
      </c>
      <c r="K42">
        <f>bus!K7</f>
        <v>0.95</v>
      </c>
    </row>
    <row r="43" spans="1:11">
      <c r="A43">
        <f>bus!A8</f>
        <v>7</v>
      </c>
      <c r="B43" t="str">
        <f>bus!B8</f>
        <v>A</v>
      </c>
      <c r="C43">
        <f>bus!C8</f>
        <v>1.0249999999999999</v>
      </c>
      <c r="D43">
        <f>bus!D8</f>
        <v>2</v>
      </c>
      <c r="E43">
        <f>bus!E8</f>
        <v>0</v>
      </c>
      <c r="F43">
        <f>bus!F8</f>
        <v>0</v>
      </c>
      <c r="G43">
        <f>bus!G8</f>
        <v>11</v>
      </c>
      <c r="H43">
        <f>bus!H8</f>
        <v>138</v>
      </c>
      <c r="I43">
        <f>bus!I8</f>
        <v>2</v>
      </c>
      <c r="J43">
        <f>bus!J8</f>
        <v>1.05</v>
      </c>
      <c r="K43">
        <f>bus!K8</f>
        <v>0.95</v>
      </c>
    </row>
    <row r="44" spans="1:11">
      <c r="A44">
        <f>bus!A9</f>
        <v>8</v>
      </c>
      <c r="B44" t="str">
        <f>bus!B9</f>
        <v>A</v>
      </c>
      <c r="C44" t="str">
        <f>bus!C9</f>
        <v>.</v>
      </c>
      <c r="D44">
        <f>bus!D9</f>
        <v>1</v>
      </c>
      <c r="E44">
        <f>bus!E9</f>
        <v>0</v>
      </c>
      <c r="F44">
        <f>bus!F9</f>
        <v>0</v>
      </c>
      <c r="G44">
        <f>bus!G9</f>
        <v>11</v>
      </c>
      <c r="H44">
        <f>bus!H9</f>
        <v>138</v>
      </c>
      <c r="I44">
        <f>bus!I9</f>
        <v>2</v>
      </c>
      <c r="J44">
        <f>bus!J9</f>
        <v>1.05</v>
      </c>
      <c r="K44">
        <f>bus!K9</f>
        <v>0.95</v>
      </c>
    </row>
    <row r="45" spans="1:11">
      <c r="A45">
        <f>bus!A10</f>
        <v>9</v>
      </c>
      <c r="B45" t="str">
        <f>bus!B10</f>
        <v>A</v>
      </c>
      <c r="C45" t="str">
        <f>bus!C10</f>
        <v>.</v>
      </c>
      <c r="D45">
        <f>bus!D10</f>
        <v>1</v>
      </c>
      <c r="E45">
        <f>bus!E10</f>
        <v>0</v>
      </c>
      <c r="F45">
        <f>bus!F10</f>
        <v>0</v>
      </c>
      <c r="G45">
        <f>bus!G10</f>
        <v>11</v>
      </c>
      <c r="H45">
        <f>bus!H10</f>
        <v>138</v>
      </c>
      <c r="I45">
        <f>bus!I10</f>
        <v>3</v>
      </c>
      <c r="J45">
        <f>bus!J10</f>
        <v>1.05</v>
      </c>
      <c r="K45">
        <f>bus!K10</f>
        <v>0.95</v>
      </c>
    </row>
    <row r="46" spans="1:11">
      <c r="A46">
        <f>bus!A11</f>
        <v>10</v>
      </c>
      <c r="B46" t="str">
        <f>bus!B11</f>
        <v>A</v>
      </c>
      <c r="C46" t="str">
        <f>bus!C11</f>
        <v>.</v>
      </c>
      <c r="D46">
        <f>bus!D11</f>
        <v>1</v>
      </c>
      <c r="E46">
        <f>bus!E11</f>
        <v>0</v>
      </c>
      <c r="F46">
        <f>bus!F11</f>
        <v>0</v>
      </c>
      <c r="G46">
        <f>bus!G11</f>
        <v>11</v>
      </c>
      <c r="H46">
        <f>bus!H11</f>
        <v>138</v>
      </c>
      <c r="I46">
        <f>bus!I11</f>
        <v>3</v>
      </c>
      <c r="J46">
        <f>bus!J11</f>
        <v>1.05</v>
      </c>
      <c r="K46">
        <f>bus!K11</f>
        <v>0.95</v>
      </c>
    </row>
    <row r="47" spans="1:11">
      <c r="A47">
        <f>bus!A12</f>
        <v>11</v>
      </c>
      <c r="B47" t="str">
        <f>bus!B12</f>
        <v>A</v>
      </c>
      <c r="C47" t="str">
        <f>bus!C12</f>
        <v>.</v>
      </c>
      <c r="D47">
        <f>bus!D12</f>
        <v>1</v>
      </c>
      <c r="E47">
        <f>bus!E12</f>
        <v>0</v>
      </c>
      <c r="F47">
        <f>bus!F12</f>
        <v>0</v>
      </c>
      <c r="G47">
        <f>bus!G12</f>
        <v>11</v>
      </c>
      <c r="H47">
        <f>bus!H12</f>
        <v>230</v>
      </c>
      <c r="I47">
        <f>bus!I12</f>
        <v>3</v>
      </c>
      <c r="J47">
        <f>bus!J12</f>
        <v>1.05</v>
      </c>
      <c r="K47">
        <f>bus!K12</f>
        <v>0.95</v>
      </c>
    </row>
    <row r="48" spans="1:11">
      <c r="A48">
        <f>bus!A13</f>
        <v>12</v>
      </c>
      <c r="B48" t="str">
        <f>bus!B13</f>
        <v>A</v>
      </c>
      <c r="C48" t="str">
        <f>bus!C13</f>
        <v>.</v>
      </c>
      <c r="D48">
        <f>bus!D13</f>
        <v>1</v>
      </c>
      <c r="E48">
        <f>bus!E13</f>
        <v>0</v>
      </c>
      <c r="F48">
        <f>bus!F13</f>
        <v>0</v>
      </c>
      <c r="G48">
        <f>bus!G13</f>
        <v>11</v>
      </c>
      <c r="H48">
        <f>bus!H13</f>
        <v>230</v>
      </c>
      <c r="I48">
        <f>bus!I13</f>
        <v>3</v>
      </c>
      <c r="J48">
        <f>bus!J13</f>
        <v>1.05</v>
      </c>
      <c r="K48">
        <f>bus!K13</f>
        <v>0.95</v>
      </c>
    </row>
    <row r="49" spans="1:11">
      <c r="A49">
        <f>bus!A14</f>
        <v>13</v>
      </c>
      <c r="B49" t="str">
        <f>bus!B14</f>
        <v>A</v>
      </c>
      <c r="C49">
        <f>bus!C14</f>
        <v>1.02</v>
      </c>
      <c r="D49">
        <f>bus!D14</f>
        <v>3</v>
      </c>
      <c r="E49">
        <f>bus!E14</f>
        <v>0</v>
      </c>
      <c r="F49">
        <f>bus!F14</f>
        <v>0</v>
      </c>
      <c r="G49">
        <f>bus!G14</f>
        <v>12</v>
      </c>
      <c r="H49">
        <f>bus!H14</f>
        <v>230</v>
      </c>
      <c r="I49">
        <f>bus!I14</f>
        <v>4</v>
      </c>
      <c r="J49">
        <f>bus!J14</f>
        <v>1.05</v>
      </c>
      <c r="K49">
        <f>bus!K14</f>
        <v>0.95</v>
      </c>
    </row>
    <row r="50" spans="1:11">
      <c r="A50">
        <f>bus!A15</f>
        <v>14</v>
      </c>
      <c r="B50" t="str">
        <f>bus!B15</f>
        <v>A</v>
      </c>
      <c r="C50">
        <f>bus!C15</f>
        <v>0.98</v>
      </c>
      <c r="D50">
        <f>bus!D15</f>
        <v>2</v>
      </c>
      <c r="E50">
        <f>bus!E15</f>
        <v>0</v>
      </c>
      <c r="F50">
        <f>bus!F15</f>
        <v>0</v>
      </c>
      <c r="G50">
        <f>bus!G15</f>
        <v>12</v>
      </c>
      <c r="H50">
        <f>bus!H15</f>
        <v>230</v>
      </c>
      <c r="I50">
        <f>bus!I15</f>
        <v>6</v>
      </c>
      <c r="J50">
        <f>bus!J15</f>
        <v>1.05</v>
      </c>
      <c r="K50">
        <f>bus!K15</f>
        <v>0.95</v>
      </c>
    </row>
    <row r="51" spans="1:11">
      <c r="A51">
        <f>bus!A16</f>
        <v>15</v>
      </c>
      <c r="B51" t="str">
        <f>bus!B16</f>
        <v>A</v>
      </c>
      <c r="C51">
        <f>bus!C16</f>
        <v>1.014</v>
      </c>
      <c r="D51">
        <f>bus!D16</f>
        <v>2</v>
      </c>
      <c r="E51">
        <f>bus!E16</f>
        <v>0</v>
      </c>
      <c r="F51">
        <f>bus!F16</f>
        <v>0</v>
      </c>
      <c r="G51">
        <f>bus!G16</f>
        <v>12</v>
      </c>
      <c r="H51">
        <f>bus!H16</f>
        <v>230</v>
      </c>
      <c r="I51">
        <f>bus!I16</f>
        <v>6</v>
      </c>
      <c r="J51">
        <f>bus!J16</f>
        <v>1.05</v>
      </c>
      <c r="K51">
        <f>bus!K16</f>
        <v>0.95</v>
      </c>
    </row>
    <row r="52" spans="1:11">
      <c r="A52">
        <f>bus!A17</f>
        <v>16</v>
      </c>
      <c r="B52" t="str">
        <f>bus!B17</f>
        <v>A</v>
      </c>
      <c r="C52">
        <f>bus!C17</f>
        <v>1.0169999999999999</v>
      </c>
      <c r="D52">
        <f>bus!D17</f>
        <v>2</v>
      </c>
      <c r="E52">
        <f>bus!E17</f>
        <v>0</v>
      </c>
      <c r="F52">
        <f>bus!F17</f>
        <v>0</v>
      </c>
      <c r="G52">
        <f>bus!G17</f>
        <v>12</v>
      </c>
      <c r="H52">
        <f>bus!H17</f>
        <v>230</v>
      </c>
      <c r="I52">
        <f>bus!I17</f>
        <v>6</v>
      </c>
      <c r="J52">
        <f>bus!J17</f>
        <v>1.05</v>
      </c>
      <c r="K52">
        <f>bus!K17</f>
        <v>0.95</v>
      </c>
    </row>
    <row r="53" spans="1:11">
      <c r="A53">
        <f>bus!A18</f>
        <v>17</v>
      </c>
      <c r="B53" t="str">
        <f>bus!B18</f>
        <v>A</v>
      </c>
      <c r="C53" t="str">
        <f>bus!C18</f>
        <v>.</v>
      </c>
      <c r="D53">
        <f>bus!D18</f>
        <v>1</v>
      </c>
      <c r="E53">
        <f>bus!E18</f>
        <v>0</v>
      </c>
      <c r="F53">
        <f>bus!F18</f>
        <v>0</v>
      </c>
      <c r="G53">
        <f>bus!G18</f>
        <v>12</v>
      </c>
      <c r="H53">
        <f>bus!H18</f>
        <v>230</v>
      </c>
      <c r="I53">
        <f>bus!I18</f>
        <v>7</v>
      </c>
      <c r="J53">
        <f>bus!J18</f>
        <v>1.05</v>
      </c>
      <c r="K53">
        <f>bus!K18</f>
        <v>0.95</v>
      </c>
    </row>
    <row r="54" spans="1:11">
      <c r="A54">
        <f>bus!A19</f>
        <v>18</v>
      </c>
      <c r="B54" t="str">
        <f>bus!B19</f>
        <v>A</v>
      </c>
      <c r="C54">
        <f>bus!C19</f>
        <v>1.05</v>
      </c>
      <c r="D54">
        <f>bus!D19</f>
        <v>2</v>
      </c>
      <c r="E54">
        <f>bus!E19</f>
        <v>0</v>
      </c>
      <c r="F54">
        <f>bus!F19</f>
        <v>0</v>
      </c>
      <c r="G54">
        <f>bus!G19</f>
        <v>12</v>
      </c>
      <c r="H54">
        <f>bus!H19</f>
        <v>230</v>
      </c>
      <c r="I54">
        <f>bus!I19</f>
        <v>7</v>
      </c>
      <c r="J54">
        <f>bus!J19</f>
        <v>1.05</v>
      </c>
      <c r="K54">
        <f>bus!K19</f>
        <v>0.95</v>
      </c>
    </row>
    <row r="55" spans="1:11">
      <c r="A55">
        <f>bus!A20</f>
        <v>19</v>
      </c>
      <c r="B55" t="str">
        <f>bus!B20</f>
        <v>A</v>
      </c>
      <c r="C55" t="str">
        <f>bus!C20</f>
        <v>.</v>
      </c>
      <c r="D55">
        <f>bus!D20</f>
        <v>1</v>
      </c>
      <c r="E55">
        <f>bus!E20</f>
        <v>0</v>
      </c>
      <c r="F55">
        <f>bus!F20</f>
        <v>0</v>
      </c>
      <c r="G55">
        <f>bus!G20</f>
        <v>12</v>
      </c>
      <c r="H55">
        <f>bus!H20</f>
        <v>230</v>
      </c>
      <c r="I55">
        <f>bus!I20</f>
        <v>5</v>
      </c>
      <c r="J55">
        <f>bus!J20</f>
        <v>1.05</v>
      </c>
      <c r="K55">
        <f>bus!K20</f>
        <v>0.95</v>
      </c>
    </row>
    <row r="56" spans="1:11">
      <c r="A56">
        <f>bus!A21</f>
        <v>20</v>
      </c>
      <c r="B56" t="str">
        <f>bus!B21</f>
        <v>A</v>
      </c>
      <c r="C56" t="str">
        <f>bus!C21</f>
        <v>.</v>
      </c>
      <c r="D56">
        <f>bus!D21</f>
        <v>1</v>
      </c>
      <c r="E56">
        <f>bus!E21</f>
        <v>0</v>
      </c>
      <c r="F56">
        <f>bus!F21</f>
        <v>0</v>
      </c>
      <c r="G56">
        <f>bus!G21</f>
        <v>12</v>
      </c>
      <c r="H56">
        <f>bus!H21</f>
        <v>230</v>
      </c>
      <c r="I56">
        <f>bus!I21</f>
        <v>5</v>
      </c>
      <c r="J56">
        <f>bus!J21</f>
        <v>1.05</v>
      </c>
      <c r="K56">
        <f>bus!K21</f>
        <v>0.95</v>
      </c>
    </row>
    <row r="57" spans="1:11">
      <c r="A57">
        <f>bus!A22</f>
        <v>21</v>
      </c>
      <c r="B57" t="str">
        <f>bus!B22</f>
        <v>A</v>
      </c>
      <c r="C57">
        <f>bus!C22</f>
        <v>1.05</v>
      </c>
      <c r="D57">
        <f>bus!D22</f>
        <v>2</v>
      </c>
      <c r="E57">
        <f>bus!E22</f>
        <v>0</v>
      </c>
      <c r="F57">
        <f>bus!F22</f>
        <v>0</v>
      </c>
      <c r="G57">
        <f>bus!G22</f>
        <v>12</v>
      </c>
      <c r="H57">
        <f>bus!H22</f>
        <v>230</v>
      </c>
      <c r="I57">
        <f>bus!I22</f>
        <v>7</v>
      </c>
      <c r="J57">
        <f>bus!J22</f>
        <v>1.05</v>
      </c>
      <c r="K57">
        <f>bus!K22</f>
        <v>0.95</v>
      </c>
    </row>
    <row r="58" spans="1:11">
      <c r="A58">
        <f>bus!A23</f>
        <v>22</v>
      </c>
      <c r="B58" t="str">
        <f>bus!B23</f>
        <v>A</v>
      </c>
      <c r="C58">
        <f>bus!C23</f>
        <v>1.05</v>
      </c>
      <c r="D58">
        <f>bus!D23</f>
        <v>2</v>
      </c>
      <c r="E58">
        <f>bus!E23</f>
        <v>0</v>
      </c>
      <c r="F58">
        <f>bus!F23</f>
        <v>0</v>
      </c>
      <c r="G58">
        <f>bus!G23</f>
        <v>12</v>
      </c>
      <c r="H58">
        <f>bus!H23</f>
        <v>230</v>
      </c>
      <c r="I58">
        <f>bus!I23</f>
        <v>7</v>
      </c>
      <c r="J58">
        <f>bus!J23</f>
        <v>1.05</v>
      </c>
      <c r="K58">
        <f>bus!K23</f>
        <v>0.95</v>
      </c>
    </row>
    <row r="59" spans="1:11">
      <c r="A59">
        <f>bus!A24</f>
        <v>23</v>
      </c>
      <c r="B59" t="str">
        <f>bus!B24</f>
        <v>A</v>
      </c>
      <c r="C59">
        <f>bus!C24</f>
        <v>1.05</v>
      </c>
      <c r="D59">
        <f>bus!D24</f>
        <v>2</v>
      </c>
      <c r="E59">
        <f>bus!E24</f>
        <v>0</v>
      </c>
      <c r="F59">
        <f>bus!F24</f>
        <v>0</v>
      </c>
      <c r="G59">
        <f>bus!G24</f>
        <v>12</v>
      </c>
      <c r="H59">
        <f>bus!H24</f>
        <v>230</v>
      </c>
      <c r="I59">
        <f>bus!I24</f>
        <v>5</v>
      </c>
      <c r="J59">
        <f>bus!J24</f>
        <v>1.05</v>
      </c>
      <c r="K59">
        <f>bus!K24</f>
        <v>0.95</v>
      </c>
    </row>
    <row r="60" spans="1:11">
      <c r="A60">
        <f>bus!A25</f>
        <v>24</v>
      </c>
      <c r="B60" t="str">
        <f>bus!B25</f>
        <v>A</v>
      </c>
      <c r="C60" t="str">
        <f>bus!C25</f>
        <v>.</v>
      </c>
      <c r="D60">
        <f>bus!D25</f>
        <v>1</v>
      </c>
      <c r="E60">
        <f>bus!E25</f>
        <v>0</v>
      </c>
      <c r="F60">
        <f>bus!F25</f>
        <v>0</v>
      </c>
      <c r="G60">
        <f>bus!G25</f>
        <v>12</v>
      </c>
      <c r="H60">
        <f>bus!H25</f>
        <v>230</v>
      </c>
      <c r="I60">
        <f>bus!I25</f>
        <v>6</v>
      </c>
      <c r="J60">
        <f>bus!J25</f>
        <v>1.05</v>
      </c>
      <c r="K60">
        <f>bus!K25</f>
        <v>0.95</v>
      </c>
    </row>
    <row r="62" spans="1:11">
      <c r="A62" t="s">
        <v>58</v>
      </c>
    </row>
    <row r="63" spans="1:11">
      <c r="A63" t="s">
        <v>59</v>
      </c>
      <c r="B63" t="s">
        <v>60</v>
      </c>
      <c r="C63" t="s">
        <v>61</v>
      </c>
      <c r="D63" t="s">
        <v>62</v>
      </c>
      <c r="E63" t="s">
        <v>63</v>
      </c>
      <c r="F63" t="s">
        <v>130</v>
      </c>
    </row>
    <row r="64" spans="1:11">
      <c r="A64" t="str">
        <f>gen!E60</f>
        <v>U20_1a</v>
      </c>
      <c r="B64" t="str">
        <f>gen!C60</f>
        <v>U20</v>
      </c>
      <c r="C64" t="str">
        <f>gen!A60</f>
        <v>A</v>
      </c>
      <c r="D64">
        <v>0</v>
      </c>
      <c r="E64">
        <f>INDEX(gen!B$2:B$11, gen!G60)</f>
        <v>20</v>
      </c>
      <c r="F64">
        <f>gen!B60</f>
        <v>1</v>
      </c>
    </row>
    <row r="65" spans="1:6">
      <c r="A65" t="str">
        <f>gen!E61</f>
        <v>U20_1b</v>
      </c>
      <c r="B65" t="str">
        <f>gen!C61</f>
        <v>U20</v>
      </c>
      <c r="C65" t="str">
        <f>gen!A61</f>
        <v>A</v>
      </c>
      <c r="D65">
        <v>0</v>
      </c>
      <c r="E65">
        <f>INDEX(gen!B$2:B$11, gen!G61)</f>
        <v>20</v>
      </c>
      <c r="F65">
        <f>gen!B61</f>
        <v>1</v>
      </c>
    </row>
    <row r="66" spans="1:6">
      <c r="A66" t="str">
        <f>gen!E62</f>
        <v>U76_1c</v>
      </c>
      <c r="B66" t="str">
        <f>gen!C62</f>
        <v>U76</v>
      </c>
      <c r="C66" t="str">
        <f>gen!A62</f>
        <v>A</v>
      </c>
      <c r="D66">
        <v>0</v>
      </c>
      <c r="E66">
        <f>INDEX(gen!B$2:B$11, gen!G62)</f>
        <v>76</v>
      </c>
      <c r="F66">
        <f>gen!B62</f>
        <v>1</v>
      </c>
    </row>
    <row r="67" spans="1:6">
      <c r="A67" t="str">
        <f>gen!E63</f>
        <v>U76_1d</v>
      </c>
      <c r="B67" t="str">
        <f>gen!C63</f>
        <v>U76</v>
      </c>
      <c r="C67" t="str">
        <f>gen!A63</f>
        <v>A</v>
      </c>
      <c r="D67">
        <v>0</v>
      </c>
      <c r="E67">
        <f>INDEX(gen!B$2:B$11, gen!G63)</f>
        <v>76</v>
      </c>
      <c r="F67">
        <f>gen!B63</f>
        <v>1</v>
      </c>
    </row>
    <row r="68" spans="1:6">
      <c r="A68" t="str">
        <f>gen!E64</f>
        <v>U20_2a</v>
      </c>
      <c r="B68" t="str">
        <f>gen!C64</f>
        <v>U20</v>
      </c>
      <c r="C68" t="str">
        <f>gen!A64</f>
        <v>A</v>
      </c>
      <c r="D68">
        <v>0</v>
      </c>
      <c r="E68">
        <f>INDEX(gen!B$2:B$11, gen!G64)</f>
        <v>20</v>
      </c>
      <c r="F68">
        <f>gen!B64</f>
        <v>2</v>
      </c>
    </row>
    <row r="69" spans="1:6">
      <c r="A69" t="str">
        <f>gen!E65</f>
        <v>U20_2b</v>
      </c>
      <c r="B69" t="str">
        <f>gen!C65</f>
        <v>U20</v>
      </c>
      <c r="C69" t="str">
        <f>gen!A65</f>
        <v>A</v>
      </c>
      <c r="D69">
        <v>0</v>
      </c>
      <c r="E69">
        <f>INDEX(gen!B$2:B$11, gen!G65)</f>
        <v>20</v>
      </c>
      <c r="F69">
        <f>gen!B65</f>
        <v>2</v>
      </c>
    </row>
    <row r="70" spans="1:6">
      <c r="A70" t="str">
        <f>gen!E66</f>
        <v>U76_2c</v>
      </c>
      <c r="B70" t="str">
        <f>gen!C66</f>
        <v>U76</v>
      </c>
      <c r="C70" t="str">
        <f>gen!A66</f>
        <v>A</v>
      </c>
      <c r="D70">
        <v>0</v>
      </c>
      <c r="E70">
        <f>INDEX(gen!B$2:B$11, gen!G66)</f>
        <v>76</v>
      </c>
      <c r="F70">
        <f>gen!B66</f>
        <v>2</v>
      </c>
    </row>
    <row r="71" spans="1:6">
      <c r="A71" t="str">
        <f>gen!E67</f>
        <v>U76_2d</v>
      </c>
      <c r="B71" t="str">
        <f>gen!C67</f>
        <v>U76</v>
      </c>
      <c r="C71" t="str">
        <f>gen!A67</f>
        <v>A</v>
      </c>
      <c r="D71">
        <v>0</v>
      </c>
      <c r="E71">
        <f>INDEX(gen!B$2:B$11, gen!G67)</f>
        <v>76</v>
      </c>
      <c r="F71">
        <f>gen!B67</f>
        <v>2</v>
      </c>
    </row>
    <row r="72" spans="1:6">
      <c r="A72" t="str">
        <f>gen!E68</f>
        <v>U100_7a</v>
      </c>
      <c r="B72" t="str">
        <f>gen!C68</f>
        <v>U100</v>
      </c>
      <c r="C72" t="str">
        <f>gen!A68</f>
        <v>A</v>
      </c>
      <c r="D72">
        <v>0</v>
      </c>
      <c r="E72">
        <f>INDEX(gen!B$2:B$11, gen!G68)</f>
        <v>100</v>
      </c>
      <c r="F72">
        <f>gen!B68</f>
        <v>7</v>
      </c>
    </row>
    <row r="73" spans="1:6">
      <c r="A73" t="str">
        <f>gen!E69</f>
        <v>U100_7b</v>
      </c>
      <c r="B73" t="str">
        <f>gen!C69</f>
        <v>U100</v>
      </c>
      <c r="C73" t="str">
        <f>gen!A69</f>
        <v>A</v>
      </c>
      <c r="D73">
        <v>0</v>
      </c>
      <c r="E73">
        <f>INDEX(gen!B$2:B$11, gen!G69)</f>
        <v>100</v>
      </c>
      <c r="F73">
        <f>gen!B69</f>
        <v>7</v>
      </c>
    </row>
    <row r="74" spans="1:6">
      <c r="A74" t="str">
        <f>gen!E70</f>
        <v>U100_7c</v>
      </c>
      <c r="B74" t="str">
        <f>gen!C70</f>
        <v>U100</v>
      </c>
      <c r="C74" t="str">
        <f>gen!A70</f>
        <v>A</v>
      </c>
      <c r="D74">
        <v>0</v>
      </c>
      <c r="E74">
        <f>INDEX(gen!B$2:B$11, gen!G70)</f>
        <v>100</v>
      </c>
      <c r="F74">
        <f>gen!B70</f>
        <v>7</v>
      </c>
    </row>
    <row r="75" spans="1:6">
      <c r="A75" t="str">
        <f>gen!E71</f>
        <v>U197_13a</v>
      </c>
      <c r="B75" t="str">
        <f>gen!C71</f>
        <v>U197</v>
      </c>
      <c r="C75" t="str">
        <f>gen!A71</f>
        <v>A</v>
      </c>
      <c r="D75">
        <v>0</v>
      </c>
      <c r="E75">
        <f>INDEX(gen!B$2:B$11, gen!G71)</f>
        <v>197</v>
      </c>
      <c r="F75">
        <f>gen!B71</f>
        <v>13</v>
      </c>
    </row>
    <row r="76" spans="1:6">
      <c r="A76" t="str">
        <f>gen!E72</f>
        <v>U197_13b</v>
      </c>
      <c r="B76" t="str">
        <f>gen!C72</f>
        <v>U197</v>
      </c>
      <c r="C76" t="str">
        <f>gen!A72</f>
        <v>A</v>
      </c>
      <c r="D76">
        <v>0</v>
      </c>
      <c r="E76">
        <f>INDEX(gen!B$2:B$11, gen!G72)</f>
        <v>197</v>
      </c>
      <c r="F76">
        <f>gen!B72</f>
        <v>13</v>
      </c>
    </row>
    <row r="77" spans="1:6">
      <c r="A77" t="str">
        <f>gen!E73</f>
        <v>U197_13c</v>
      </c>
      <c r="B77" t="str">
        <f>gen!C73</f>
        <v>U197</v>
      </c>
      <c r="C77" t="str">
        <f>gen!A73</f>
        <v>A</v>
      </c>
      <c r="D77">
        <v>0</v>
      </c>
      <c r="E77">
        <f>INDEX(gen!B$2:B$11, gen!G73)</f>
        <v>197</v>
      </c>
      <c r="F77">
        <f>gen!B73</f>
        <v>13</v>
      </c>
    </row>
    <row r="78" spans="1:6">
      <c r="A78" t="str">
        <f>gen!E74</f>
        <v>SyncCond_14</v>
      </c>
      <c r="B78" t="str">
        <f>gen!C74</f>
        <v>SyncCond</v>
      </c>
      <c r="C78" t="str">
        <f>gen!A74</f>
        <v>A</v>
      </c>
      <c r="D78">
        <v>0</v>
      </c>
      <c r="E78">
        <f>INDEX(gen!B$2:B$11, gen!G74)</f>
        <v>200</v>
      </c>
      <c r="F78">
        <f>gen!B74</f>
        <v>14</v>
      </c>
    </row>
    <row r="79" spans="1:6">
      <c r="A79" t="str">
        <f>gen!E75</f>
        <v>U12_15a</v>
      </c>
      <c r="B79" t="str">
        <f>gen!C75</f>
        <v>U12</v>
      </c>
      <c r="C79" t="str">
        <f>gen!A75</f>
        <v>A</v>
      </c>
      <c r="D79">
        <v>0</v>
      </c>
      <c r="E79">
        <f>INDEX(gen!B$2:B$11, gen!G75)</f>
        <v>12</v>
      </c>
      <c r="F79">
        <f>gen!B75</f>
        <v>15</v>
      </c>
    </row>
    <row r="80" spans="1:6">
      <c r="A80" t="str">
        <f>gen!E76</f>
        <v>U12_15b</v>
      </c>
      <c r="B80" t="str">
        <f>gen!C76</f>
        <v>U12</v>
      </c>
      <c r="C80" t="str">
        <f>gen!A76</f>
        <v>A</v>
      </c>
      <c r="D80">
        <v>0</v>
      </c>
      <c r="E80">
        <f>INDEX(gen!B$2:B$11, gen!G76)</f>
        <v>12</v>
      </c>
      <c r="F80">
        <f>gen!B76</f>
        <v>15</v>
      </c>
    </row>
    <row r="81" spans="1:6">
      <c r="A81" t="str">
        <f>gen!E77</f>
        <v>U12_15c</v>
      </c>
      <c r="B81" t="str">
        <f>gen!C77</f>
        <v>U12</v>
      </c>
      <c r="C81" t="str">
        <f>gen!A77</f>
        <v>A</v>
      </c>
      <c r="D81">
        <v>0</v>
      </c>
      <c r="E81">
        <f>INDEX(gen!B$2:B$11, gen!G77)</f>
        <v>12</v>
      </c>
      <c r="F81">
        <f>gen!B77</f>
        <v>15</v>
      </c>
    </row>
    <row r="82" spans="1:6">
      <c r="A82" t="str">
        <f>gen!E78</f>
        <v>U12_15d</v>
      </c>
      <c r="B82" t="str">
        <f>gen!C78</f>
        <v>U12</v>
      </c>
      <c r="C82" t="str">
        <f>gen!A78</f>
        <v>A</v>
      </c>
      <c r="D82">
        <v>0</v>
      </c>
      <c r="E82">
        <f>INDEX(gen!B$2:B$11, gen!G78)</f>
        <v>12</v>
      </c>
      <c r="F82">
        <f>gen!B78</f>
        <v>15</v>
      </c>
    </row>
    <row r="83" spans="1:6">
      <c r="A83" t="str">
        <f>gen!E79</f>
        <v>U12_15e</v>
      </c>
      <c r="B83" t="str">
        <f>gen!C79</f>
        <v>U12</v>
      </c>
      <c r="C83" t="str">
        <f>gen!A79</f>
        <v>A</v>
      </c>
      <c r="D83">
        <v>0</v>
      </c>
      <c r="E83">
        <f>INDEX(gen!B$2:B$11, gen!G79)</f>
        <v>12</v>
      </c>
      <c r="F83">
        <f>gen!B79</f>
        <v>15</v>
      </c>
    </row>
    <row r="84" spans="1:6">
      <c r="A84" t="str">
        <f>gen!E80</f>
        <v>U155_15f</v>
      </c>
      <c r="B84" t="str">
        <f>gen!C80</f>
        <v>U155</v>
      </c>
      <c r="C84" t="str">
        <f>gen!A80</f>
        <v>A</v>
      </c>
      <c r="D84">
        <v>0</v>
      </c>
      <c r="E84">
        <f>INDEX(gen!B$2:B$11, gen!G80)</f>
        <v>155</v>
      </c>
      <c r="F84">
        <f>gen!B80</f>
        <v>15</v>
      </c>
    </row>
    <row r="85" spans="1:6">
      <c r="A85" t="str">
        <f>gen!E81</f>
        <v>U155_16</v>
      </c>
      <c r="B85" t="str">
        <f>gen!C81</f>
        <v>U155</v>
      </c>
      <c r="C85" t="str">
        <f>gen!A81</f>
        <v>A</v>
      </c>
      <c r="D85">
        <v>0</v>
      </c>
      <c r="E85">
        <f>INDEX(gen!B$2:B$11, gen!G81)</f>
        <v>155</v>
      </c>
      <c r="F85">
        <f>gen!B81</f>
        <v>16</v>
      </c>
    </row>
    <row r="86" spans="1:6">
      <c r="A86" t="str">
        <f>gen!E82</f>
        <v>U400_18</v>
      </c>
      <c r="B86" t="str">
        <f>gen!C82</f>
        <v>U400</v>
      </c>
      <c r="C86" t="str">
        <f>gen!A82</f>
        <v>A</v>
      </c>
      <c r="D86">
        <v>0</v>
      </c>
      <c r="E86">
        <f>INDEX(gen!B$2:B$11, gen!G82)</f>
        <v>400</v>
      </c>
      <c r="F86">
        <f>gen!B82</f>
        <v>18</v>
      </c>
    </row>
    <row r="87" spans="1:6">
      <c r="A87" t="str">
        <f>gen!E83</f>
        <v>U400_21</v>
      </c>
      <c r="B87" t="str">
        <f>gen!C83</f>
        <v>U400</v>
      </c>
      <c r="C87" t="str">
        <f>gen!A83</f>
        <v>A</v>
      </c>
      <c r="D87">
        <v>0</v>
      </c>
      <c r="E87">
        <f>INDEX(gen!B$2:B$11, gen!G83)</f>
        <v>400</v>
      </c>
      <c r="F87">
        <f>gen!B83</f>
        <v>21</v>
      </c>
    </row>
    <row r="88" spans="1:6">
      <c r="A88" t="str">
        <f>gen!E84</f>
        <v>U50_22a</v>
      </c>
      <c r="B88" t="str">
        <f>gen!C84</f>
        <v>U50</v>
      </c>
      <c r="C88" t="str">
        <f>gen!A84</f>
        <v>A</v>
      </c>
      <c r="D88">
        <v>0</v>
      </c>
      <c r="E88">
        <f>INDEX(gen!B$2:B$11, gen!G84)</f>
        <v>50</v>
      </c>
      <c r="F88">
        <f>gen!B84</f>
        <v>22</v>
      </c>
    </row>
    <row r="89" spans="1:6">
      <c r="A89" t="str">
        <f>gen!E85</f>
        <v>U50_22b</v>
      </c>
      <c r="B89" t="str">
        <f>gen!C85</f>
        <v>U50</v>
      </c>
      <c r="C89" t="str">
        <f>gen!A85</f>
        <v>A</v>
      </c>
      <c r="D89">
        <v>0</v>
      </c>
      <c r="E89">
        <f>INDEX(gen!B$2:B$11, gen!G85)</f>
        <v>50</v>
      </c>
      <c r="F89">
        <f>gen!B85</f>
        <v>22</v>
      </c>
    </row>
    <row r="90" spans="1:6">
      <c r="A90" t="str">
        <f>gen!E86</f>
        <v>U50_22c</v>
      </c>
      <c r="B90" t="str">
        <f>gen!C86</f>
        <v>U50</v>
      </c>
      <c r="C90" t="str">
        <f>gen!A86</f>
        <v>A</v>
      </c>
      <c r="D90">
        <v>0</v>
      </c>
      <c r="E90">
        <f>INDEX(gen!B$2:B$11, gen!G86)</f>
        <v>50</v>
      </c>
      <c r="F90">
        <f>gen!B86</f>
        <v>22</v>
      </c>
    </row>
    <row r="91" spans="1:6">
      <c r="A91" t="str">
        <f>gen!E87</f>
        <v>U50_22d</v>
      </c>
      <c r="B91" t="str">
        <f>gen!C87</f>
        <v>U50</v>
      </c>
      <c r="C91" t="str">
        <f>gen!A87</f>
        <v>A</v>
      </c>
      <c r="D91">
        <v>0</v>
      </c>
      <c r="E91">
        <f>INDEX(gen!B$2:B$11, gen!G87)</f>
        <v>50</v>
      </c>
      <c r="F91">
        <f>gen!B87</f>
        <v>22</v>
      </c>
    </row>
    <row r="92" spans="1:6">
      <c r="A92" t="str">
        <f>gen!E88</f>
        <v>U50_22e</v>
      </c>
      <c r="B92" t="str">
        <f>gen!C88</f>
        <v>U50</v>
      </c>
      <c r="C92" t="str">
        <f>gen!A88</f>
        <v>A</v>
      </c>
      <c r="D92">
        <v>0</v>
      </c>
      <c r="E92">
        <f>INDEX(gen!B$2:B$11, gen!G88)</f>
        <v>50</v>
      </c>
      <c r="F92">
        <f>gen!B88</f>
        <v>22</v>
      </c>
    </row>
    <row r="93" spans="1:6">
      <c r="A93" t="str">
        <f>gen!E89</f>
        <v>U50_22f</v>
      </c>
      <c r="B93" t="str">
        <f>gen!C89</f>
        <v>U50</v>
      </c>
      <c r="C93" t="str">
        <f>gen!A89</f>
        <v>A</v>
      </c>
      <c r="D93">
        <v>0</v>
      </c>
      <c r="E93">
        <f>INDEX(gen!B$2:B$11, gen!G89)</f>
        <v>50</v>
      </c>
      <c r="F93">
        <f>gen!B89</f>
        <v>22</v>
      </c>
    </row>
    <row r="94" spans="1:6">
      <c r="A94" t="str">
        <f>gen!E90</f>
        <v>U155_23a</v>
      </c>
      <c r="B94" t="str">
        <f>gen!C90</f>
        <v>U155</v>
      </c>
      <c r="C94" t="str">
        <f>gen!A90</f>
        <v>A</v>
      </c>
      <c r="D94">
        <v>0</v>
      </c>
      <c r="E94">
        <f>INDEX(gen!B$2:B$11, gen!G90)</f>
        <v>155</v>
      </c>
      <c r="F94">
        <f>gen!B90</f>
        <v>23</v>
      </c>
    </row>
    <row r="95" spans="1:6">
      <c r="A95" t="str">
        <f>gen!E91</f>
        <v>U155_23b</v>
      </c>
      <c r="B95" t="str">
        <f>gen!C91</f>
        <v>U155</v>
      </c>
      <c r="C95" t="str">
        <f>gen!A91</f>
        <v>A</v>
      </c>
      <c r="D95">
        <v>0</v>
      </c>
      <c r="E95">
        <f>INDEX(gen!B$2:B$11, gen!G91)</f>
        <v>155</v>
      </c>
      <c r="F95">
        <f>gen!B91</f>
        <v>23</v>
      </c>
    </row>
    <row r="96" spans="1:6">
      <c r="A96" t="str">
        <f>gen!E92</f>
        <v>U350_23c</v>
      </c>
      <c r="B96" t="str">
        <f>gen!C92</f>
        <v>U350</v>
      </c>
      <c r="C96" t="str">
        <f>gen!A92</f>
        <v>A</v>
      </c>
      <c r="D96">
        <v>0</v>
      </c>
      <c r="E96">
        <f>INDEX(gen!B$2:B$11, gen!G92)</f>
        <v>350</v>
      </c>
      <c r="F96">
        <f>gen!B92</f>
        <v>23</v>
      </c>
    </row>
    <row r="98" spans="1:3">
      <c r="A98" t="s">
        <v>149</v>
      </c>
    </row>
    <row r="99" spans="1:3">
      <c r="A99" t="s">
        <v>59</v>
      </c>
      <c r="B99" t="s">
        <v>67</v>
      </c>
      <c r="C99" t="s">
        <v>68</v>
      </c>
    </row>
    <row r="100" spans="1:3">
      <c r="A100" t="str">
        <f>A64</f>
        <v>U20_1a</v>
      </c>
      <c r="B100">
        <v>2015</v>
      </c>
      <c r="C100">
        <f>E64</f>
        <v>20</v>
      </c>
    </row>
    <row r="101" spans="1:3">
      <c r="A101" t="str">
        <f t="shared" ref="A101:A132" si="0">A65</f>
        <v>U20_1b</v>
      </c>
      <c r="B101">
        <v>2015</v>
      </c>
      <c r="C101">
        <f t="shared" ref="C101:C132" si="1">E65</f>
        <v>20</v>
      </c>
    </row>
    <row r="102" spans="1:3">
      <c r="A102" t="str">
        <f t="shared" si="0"/>
        <v>U76_1c</v>
      </c>
      <c r="B102">
        <v>2015</v>
      </c>
      <c r="C102">
        <f t="shared" si="1"/>
        <v>76</v>
      </c>
    </row>
    <row r="103" spans="1:3">
      <c r="A103" t="str">
        <f t="shared" si="0"/>
        <v>U76_1d</v>
      </c>
      <c r="B103">
        <v>2015</v>
      </c>
      <c r="C103">
        <f t="shared" si="1"/>
        <v>76</v>
      </c>
    </row>
    <row r="104" spans="1:3">
      <c r="A104" t="str">
        <f t="shared" si="0"/>
        <v>U20_2a</v>
      </c>
      <c r="B104">
        <v>2015</v>
      </c>
      <c r="C104">
        <f t="shared" si="1"/>
        <v>20</v>
      </c>
    </row>
    <row r="105" spans="1:3">
      <c r="A105" t="str">
        <f t="shared" si="0"/>
        <v>U20_2b</v>
      </c>
      <c r="B105">
        <v>2015</v>
      </c>
      <c r="C105">
        <f t="shared" si="1"/>
        <v>20</v>
      </c>
    </row>
    <row r="106" spans="1:3">
      <c r="A106" t="str">
        <f t="shared" si="0"/>
        <v>U76_2c</v>
      </c>
      <c r="B106">
        <v>2015</v>
      </c>
      <c r="C106">
        <f t="shared" si="1"/>
        <v>76</v>
      </c>
    </row>
    <row r="107" spans="1:3">
      <c r="A107" t="str">
        <f t="shared" si="0"/>
        <v>U76_2d</v>
      </c>
      <c r="B107">
        <v>2015</v>
      </c>
      <c r="C107">
        <f t="shared" si="1"/>
        <v>76</v>
      </c>
    </row>
    <row r="108" spans="1:3">
      <c r="A108" t="str">
        <f t="shared" si="0"/>
        <v>U100_7a</v>
      </c>
      <c r="B108">
        <v>2015</v>
      </c>
      <c r="C108">
        <f t="shared" si="1"/>
        <v>100</v>
      </c>
    </row>
    <row r="109" spans="1:3">
      <c r="A109" t="str">
        <f t="shared" si="0"/>
        <v>U100_7b</v>
      </c>
      <c r="B109">
        <v>2015</v>
      </c>
      <c r="C109">
        <f t="shared" si="1"/>
        <v>100</v>
      </c>
    </row>
    <row r="110" spans="1:3">
      <c r="A110" t="str">
        <f t="shared" si="0"/>
        <v>U100_7c</v>
      </c>
      <c r="B110">
        <v>2015</v>
      </c>
      <c r="C110">
        <f t="shared" si="1"/>
        <v>100</v>
      </c>
    </row>
    <row r="111" spans="1:3">
      <c r="A111" t="str">
        <f t="shared" si="0"/>
        <v>U197_13a</v>
      </c>
      <c r="B111">
        <v>2015</v>
      </c>
      <c r="C111">
        <f t="shared" si="1"/>
        <v>197</v>
      </c>
    </row>
    <row r="112" spans="1:3">
      <c r="A112" t="str">
        <f t="shared" si="0"/>
        <v>U197_13b</v>
      </c>
      <c r="B112">
        <v>2015</v>
      </c>
      <c r="C112">
        <f t="shared" si="1"/>
        <v>197</v>
      </c>
    </row>
    <row r="113" spans="1:3">
      <c r="A113" t="str">
        <f t="shared" si="0"/>
        <v>U197_13c</v>
      </c>
      <c r="B113">
        <v>2015</v>
      </c>
      <c r="C113">
        <f t="shared" si="1"/>
        <v>197</v>
      </c>
    </row>
    <row r="114" spans="1:3">
      <c r="A114" t="str">
        <f t="shared" si="0"/>
        <v>SyncCond_14</v>
      </c>
      <c r="B114">
        <v>2015</v>
      </c>
      <c r="C114">
        <f t="shared" si="1"/>
        <v>200</v>
      </c>
    </row>
    <row r="115" spans="1:3">
      <c r="A115" t="str">
        <f t="shared" si="0"/>
        <v>U12_15a</v>
      </c>
      <c r="B115">
        <v>2015</v>
      </c>
      <c r="C115">
        <f t="shared" si="1"/>
        <v>12</v>
      </c>
    </row>
    <row r="116" spans="1:3">
      <c r="A116" t="str">
        <f t="shared" si="0"/>
        <v>U12_15b</v>
      </c>
      <c r="B116">
        <v>2015</v>
      </c>
      <c r="C116">
        <f t="shared" si="1"/>
        <v>12</v>
      </c>
    </row>
    <row r="117" spans="1:3">
      <c r="A117" t="str">
        <f t="shared" si="0"/>
        <v>U12_15c</v>
      </c>
      <c r="B117">
        <v>2015</v>
      </c>
      <c r="C117">
        <f t="shared" si="1"/>
        <v>12</v>
      </c>
    </row>
    <row r="118" spans="1:3">
      <c r="A118" t="str">
        <f t="shared" si="0"/>
        <v>U12_15d</v>
      </c>
      <c r="B118">
        <v>2015</v>
      </c>
      <c r="C118">
        <f t="shared" si="1"/>
        <v>12</v>
      </c>
    </row>
    <row r="119" spans="1:3">
      <c r="A119" t="str">
        <f t="shared" si="0"/>
        <v>U12_15e</v>
      </c>
      <c r="B119">
        <v>2015</v>
      </c>
      <c r="C119">
        <f t="shared" si="1"/>
        <v>12</v>
      </c>
    </row>
    <row r="120" spans="1:3">
      <c r="A120" t="str">
        <f t="shared" si="0"/>
        <v>U155_15f</v>
      </c>
      <c r="B120">
        <v>2015</v>
      </c>
      <c r="C120">
        <f t="shared" si="1"/>
        <v>155</v>
      </c>
    </row>
    <row r="121" spans="1:3">
      <c r="A121" t="str">
        <f t="shared" si="0"/>
        <v>U155_16</v>
      </c>
      <c r="B121">
        <v>2015</v>
      </c>
      <c r="C121">
        <f t="shared" si="1"/>
        <v>155</v>
      </c>
    </row>
    <row r="122" spans="1:3">
      <c r="A122" t="str">
        <f t="shared" si="0"/>
        <v>U400_18</v>
      </c>
      <c r="B122">
        <v>2015</v>
      </c>
      <c r="C122">
        <f t="shared" si="1"/>
        <v>400</v>
      </c>
    </row>
    <row r="123" spans="1:3">
      <c r="A123" t="str">
        <f t="shared" si="0"/>
        <v>U400_21</v>
      </c>
      <c r="B123">
        <v>2015</v>
      </c>
      <c r="C123">
        <f t="shared" si="1"/>
        <v>400</v>
      </c>
    </row>
    <row r="124" spans="1:3">
      <c r="A124" t="str">
        <f t="shared" si="0"/>
        <v>U50_22a</v>
      </c>
      <c r="B124">
        <v>2015</v>
      </c>
      <c r="C124">
        <f t="shared" si="1"/>
        <v>50</v>
      </c>
    </row>
    <row r="125" spans="1:3">
      <c r="A125" t="str">
        <f t="shared" si="0"/>
        <v>U50_22b</v>
      </c>
      <c r="B125">
        <v>2015</v>
      </c>
      <c r="C125">
        <f t="shared" si="1"/>
        <v>50</v>
      </c>
    </row>
    <row r="126" spans="1:3">
      <c r="A126" t="str">
        <f t="shared" si="0"/>
        <v>U50_22c</v>
      </c>
      <c r="B126">
        <v>2015</v>
      </c>
      <c r="C126">
        <f t="shared" si="1"/>
        <v>50</v>
      </c>
    </row>
    <row r="127" spans="1:3">
      <c r="A127" t="str">
        <f t="shared" si="0"/>
        <v>U50_22d</v>
      </c>
      <c r="B127">
        <v>2015</v>
      </c>
      <c r="C127">
        <f t="shared" si="1"/>
        <v>50</v>
      </c>
    </row>
    <row r="128" spans="1:3">
      <c r="A128" t="str">
        <f t="shared" si="0"/>
        <v>U50_22e</v>
      </c>
      <c r="B128">
        <v>2015</v>
      </c>
      <c r="C128">
        <f t="shared" si="1"/>
        <v>50</v>
      </c>
    </row>
    <row r="129" spans="1:4">
      <c r="A129" t="str">
        <f t="shared" si="0"/>
        <v>U50_22f</v>
      </c>
      <c r="B129">
        <v>2015</v>
      </c>
      <c r="C129">
        <f t="shared" si="1"/>
        <v>50</v>
      </c>
    </row>
    <row r="130" spans="1:4">
      <c r="A130" t="str">
        <f t="shared" si="0"/>
        <v>U155_23a</v>
      </c>
      <c r="B130">
        <v>2015</v>
      </c>
      <c r="C130">
        <f t="shared" si="1"/>
        <v>155</v>
      </c>
    </row>
    <row r="131" spans="1:4">
      <c r="A131" t="str">
        <f t="shared" si="0"/>
        <v>U155_23b</v>
      </c>
      <c r="B131">
        <v>2015</v>
      </c>
      <c r="C131">
        <f t="shared" si="1"/>
        <v>155</v>
      </c>
    </row>
    <row r="132" spans="1:4">
      <c r="A132" t="str">
        <f t="shared" si="0"/>
        <v>U350_23c</v>
      </c>
      <c r="B132">
        <v>2015</v>
      </c>
      <c r="C132">
        <f t="shared" si="1"/>
        <v>350</v>
      </c>
    </row>
    <row r="134" spans="1:4">
      <c r="A134" t="s">
        <v>50</v>
      </c>
    </row>
    <row r="135" spans="1:4">
      <c r="A135" t="s">
        <v>59</v>
      </c>
      <c r="B135" t="s">
        <v>124</v>
      </c>
      <c r="C135" t="s">
        <v>125</v>
      </c>
      <c r="D135" t="s">
        <v>126</v>
      </c>
    </row>
    <row r="136" spans="1:4">
      <c r="A136" t="str">
        <f ca="1">gen!A113</f>
        <v>U50_22a</v>
      </c>
      <c r="B136">
        <f>gen!B113</f>
        <v>2015</v>
      </c>
      <c r="C136">
        <f>gen!C113</f>
        <v>45</v>
      </c>
      <c r="D136">
        <f>gen!D113</f>
        <v>438.35616438356163</v>
      </c>
    </row>
    <row r="137" spans="1:4">
      <c r="A137" t="str">
        <f ca="1">gen!A114</f>
        <v>U50_22b</v>
      </c>
      <c r="B137">
        <f>gen!B114</f>
        <v>2015</v>
      </c>
      <c r="C137">
        <f>gen!C114</f>
        <v>45</v>
      </c>
      <c r="D137">
        <f>gen!D114</f>
        <v>438.35616438356163</v>
      </c>
    </row>
    <row r="138" spans="1:4">
      <c r="A138" t="str">
        <f ca="1">gen!A115</f>
        <v>U50_22c</v>
      </c>
      <c r="B138">
        <f>gen!B115</f>
        <v>2015</v>
      </c>
      <c r="C138">
        <f>gen!C115</f>
        <v>45</v>
      </c>
      <c r="D138">
        <f>gen!D115</f>
        <v>438.35616438356163</v>
      </c>
    </row>
    <row r="139" spans="1:4">
      <c r="A139" t="str">
        <f ca="1">gen!A116</f>
        <v>U50_22d</v>
      </c>
      <c r="B139">
        <f>gen!B116</f>
        <v>2015</v>
      </c>
      <c r="C139">
        <f>gen!C116</f>
        <v>45</v>
      </c>
      <c r="D139">
        <f>gen!D116</f>
        <v>438.35616438356163</v>
      </c>
    </row>
    <row r="140" spans="1:4">
      <c r="A140" t="str">
        <f ca="1">gen!A117</f>
        <v>U50_22e</v>
      </c>
      <c r="B140">
        <f>gen!B117</f>
        <v>2015</v>
      </c>
      <c r="C140">
        <f>gen!C117</f>
        <v>45</v>
      </c>
      <c r="D140">
        <f>gen!D117</f>
        <v>438.35616438356163</v>
      </c>
    </row>
    <row r="141" spans="1:4">
      <c r="A141" t="str">
        <f ca="1">gen!A118</f>
        <v>U50_22f</v>
      </c>
      <c r="B141">
        <f>gen!B118</f>
        <v>2015</v>
      </c>
      <c r="C141">
        <f>gen!C118</f>
        <v>45</v>
      </c>
      <c r="D141">
        <f>gen!D118</f>
        <v>438.35616438356163</v>
      </c>
    </row>
    <row r="147" spans="1:13">
      <c r="A147" t="s">
        <v>104</v>
      </c>
    </row>
    <row r="148" spans="1:13">
      <c r="A148" t="s">
        <v>96</v>
      </c>
      <c r="B148" t="s">
        <v>141</v>
      </c>
      <c r="C148" t="s">
        <v>105</v>
      </c>
      <c r="D148" t="s">
        <v>106</v>
      </c>
      <c r="E148" t="s">
        <v>107</v>
      </c>
      <c r="F148" t="s">
        <v>108</v>
      </c>
      <c r="G148" t="s">
        <v>109</v>
      </c>
      <c r="H148" t="s">
        <v>127</v>
      </c>
      <c r="I148" t="s">
        <v>128</v>
      </c>
      <c r="J148" t="s">
        <v>129</v>
      </c>
      <c r="K148" t="s">
        <v>110</v>
      </c>
      <c r="L148" t="s">
        <v>163</v>
      </c>
      <c r="M148" t="s">
        <v>111</v>
      </c>
    </row>
    <row r="149" spans="1:13">
      <c r="A149" t="str">
        <f>branch!A3</f>
        <v>A_1_2</v>
      </c>
      <c r="B149">
        <f>branch!B3</f>
        <v>1</v>
      </c>
      <c r="C149">
        <f>branch!C3</f>
        <v>1</v>
      </c>
      <c r="D149">
        <f>branch!D3</f>
        <v>2</v>
      </c>
      <c r="E149">
        <f>branch!E3</f>
        <v>2.5999999999999999E-3</v>
      </c>
      <c r="F149">
        <f>branch!F3</f>
        <v>1.3899999999999999E-2</v>
      </c>
      <c r="G149">
        <f>branch!G3</f>
        <v>0.46110000000000001</v>
      </c>
      <c r="H149">
        <f>branch!H3</f>
        <v>175</v>
      </c>
      <c r="I149">
        <f>branch!I3</f>
        <v>193</v>
      </c>
      <c r="J149">
        <f>branch!J3</f>
        <v>200</v>
      </c>
      <c r="K149">
        <f>branch!K3</f>
        <v>0</v>
      </c>
      <c r="L149">
        <f>branch!L3</f>
        <v>0</v>
      </c>
      <c r="M149">
        <f>branch!M3</f>
        <v>1</v>
      </c>
    </row>
    <row r="150" spans="1:13">
      <c r="A150" t="str">
        <f>branch!A4</f>
        <v>A_1_3</v>
      </c>
      <c r="B150">
        <f>branch!B4</f>
        <v>1</v>
      </c>
      <c r="C150">
        <f>branch!C4</f>
        <v>1</v>
      </c>
      <c r="D150">
        <f>branch!D4</f>
        <v>3</v>
      </c>
      <c r="E150">
        <f>branch!E4</f>
        <v>5.4600000000000003E-2</v>
      </c>
      <c r="F150">
        <f>branch!F4</f>
        <v>0.2112</v>
      </c>
      <c r="G150">
        <f>branch!G4</f>
        <v>5.7200000000000001E-2</v>
      </c>
      <c r="H150">
        <f>branch!H4</f>
        <v>175</v>
      </c>
      <c r="I150">
        <f>branch!I4</f>
        <v>208</v>
      </c>
      <c r="J150">
        <f>branch!J4</f>
        <v>220</v>
      </c>
      <c r="K150">
        <f>branch!K4</f>
        <v>0</v>
      </c>
      <c r="L150">
        <f>branch!L4</f>
        <v>0</v>
      </c>
      <c r="M150">
        <f>branch!M4</f>
        <v>1</v>
      </c>
    </row>
    <row r="151" spans="1:13">
      <c r="A151" t="str">
        <f>branch!A5</f>
        <v>A_1_5</v>
      </c>
      <c r="B151">
        <f>branch!B5</f>
        <v>1</v>
      </c>
      <c r="C151">
        <f>branch!C5</f>
        <v>1</v>
      </c>
      <c r="D151">
        <f>branch!D5</f>
        <v>5</v>
      </c>
      <c r="E151">
        <f>branch!E5</f>
        <v>2.18E-2</v>
      </c>
      <c r="F151">
        <f>branch!F5</f>
        <v>8.4500000000000006E-2</v>
      </c>
      <c r="G151">
        <f>branch!G5</f>
        <v>2.29E-2</v>
      </c>
      <c r="H151">
        <f>branch!H5</f>
        <v>175</v>
      </c>
      <c r="I151">
        <f>branch!I5</f>
        <v>208</v>
      </c>
      <c r="J151">
        <f>branch!J5</f>
        <v>220</v>
      </c>
      <c r="K151">
        <f>branch!K5</f>
        <v>0</v>
      </c>
      <c r="L151">
        <f>branch!L5</f>
        <v>0</v>
      </c>
      <c r="M151">
        <f>branch!M5</f>
        <v>1</v>
      </c>
    </row>
    <row r="152" spans="1:13">
      <c r="A152" t="str">
        <f>branch!A6</f>
        <v>A_2_4</v>
      </c>
      <c r="B152">
        <f>branch!B6</f>
        <v>0</v>
      </c>
      <c r="C152">
        <f>branch!C6</f>
        <v>2</v>
      </c>
      <c r="D152">
        <f>branch!D6</f>
        <v>4</v>
      </c>
      <c r="E152">
        <f>branch!E6</f>
        <v>3.2800000000000003E-2</v>
      </c>
      <c r="F152">
        <f>branch!F6</f>
        <v>0.12670000000000001</v>
      </c>
      <c r="G152">
        <f>branch!G6</f>
        <v>3.4299999999999997E-2</v>
      </c>
      <c r="H152">
        <f>branch!H6</f>
        <v>175</v>
      </c>
      <c r="I152">
        <f>branch!I6</f>
        <v>208</v>
      </c>
      <c r="J152">
        <f>branch!J6</f>
        <v>220</v>
      </c>
      <c r="K152">
        <f>branch!K6</f>
        <v>0</v>
      </c>
      <c r="L152">
        <f>branch!L6</f>
        <v>0</v>
      </c>
      <c r="M152">
        <f>branch!M6</f>
        <v>1</v>
      </c>
    </row>
    <row r="153" spans="1:13">
      <c r="A153" t="str">
        <f>branch!A7</f>
        <v>A_2_6</v>
      </c>
      <c r="B153">
        <f>branch!B7</f>
        <v>0</v>
      </c>
      <c r="C153">
        <f>branch!C7</f>
        <v>2</v>
      </c>
      <c r="D153">
        <f>branch!D7</f>
        <v>6</v>
      </c>
      <c r="E153">
        <f>branch!E7</f>
        <v>4.9700000000000001E-2</v>
      </c>
      <c r="F153">
        <f>branch!F7</f>
        <v>0.192</v>
      </c>
      <c r="G153">
        <f>branch!G7</f>
        <v>5.1999999999999998E-2</v>
      </c>
      <c r="H153">
        <f>branch!H7</f>
        <v>175</v>
      </c>
      <c r="I153">
        <f>branch!I7</f>
        <v>208</v>
      </c>
      <c r="J153">
        <f>branch!J7</f>
        <v>220</v>
      </c>
      <c r="K153">
        <f>branch!K7</f>
        <v>0</v>
      </c>
      <c r="L153">
        <f>branch!L7</f>
        <v>0</v>
      </c>
      <c r="M153">
        <f>branch!M7</f>
        <v>1</v>
      </c>
    </row>
    <row r="154" spans="1:13">
      <c r="A154" t="str">
        <f>branch!A8</f>
        <v>A_3_9</v>
      </c>
      <c r="B154">
        <f>branch!B8</f>
        <v>0</v>
      </c>
      <c r="C154">
        <f>branch!C8</f>
        <v>3</v>
      </c>
      <c r="D154">
        <f>branch!D8</f>
        <v>9</v>
      </c>
      <c r="E154">
        <f>branch!E8</f>
        <v>3.0800000000000001E-2</v>
      </c>
      <c r="F154">
        <f>branch!F8</f>
        <v>0.11899999999999999</v>
      </c>
      <c r="G154">
        <f>branch!G8</f>
        <v>3.2199999999999999E-2</v>
      </c>
      <c r="H154">
        <f>branch!H8</f>
        <v>175</v>
      </c>
      <c r="I154">
        <f>branch!I8</f>
        <v>208</v>
      </c>
      <c r="J154">
        <f>branch!J8</f>
        <v>220</v>
      </c>
      <c r="K154">
        <f>branch!K8</f>
        <v>0</v>
      </c>
      <c r="L154">
        <f>branch!L8</f>
        <v>0</v>
      </c>
      <c r="M154">
        <f>branch!M8</f>
        <v>1</v>
      </c>
    </row>
    <row r="155" spans="1:13">
      <c r="A155" t="str">
        <f>branch!A9</f>
        <v>A_3_24</v>
      </c>
      <c r="B155">
        <f>branch!B9</f>
        <v>0</v>
      </c>
      <c r="C155">
        <f>branch!C9</f>
        <v>3</v>
      </c>
      <c r="D155">
        <f>branch!D9</f>
        <v>24</v>
      </c>
      <c r="E155">
        <f>branch!E9</f>
        <v>2.3E-3</v>
      </c>
      <c r="F155">
        <f>branch!F9</f>
        <v>8.3900000000000002E-2</v>
      </c>
      <c r="G155">
        <f>branch!G9</f>
        <v>0</v>
      </c>
      <c r="H155">
        <f>branch!H9</f>
        <v>400</v>
      </c>
      <c r="I155">
        <f>branch!I9</f>
        <v>510</v>
      </c>
      <c r="J155">
        <f>branch!J9</f>
        <v>600</v>
      </c>
      <c r="K155">
        <f>branch!K9</f>
        <v>1.0149999999999999</v>
      </c>
      <c r="L155">
        <f>branch!L9</f>
        <v>0</v>
      </c>
      <c r="M155">
        <f>branch!M9</f>
        <v>1</v>
      </c>
    </row>
    <row r="156" spans="1:13">
      <c r="A156" t="str">
        <f>branch!A10</f>
        <v>A_4_9</v>
      </c>
      <c r="B156">
        <f>branch!B10</f>
        <v>0</v>
      </c>
      <c r="C156">
        <f>branch!C10</f>
        <v>4</v>
      </c>
      <c r="D156">
        <f>branch!D10</f>
        <v>9</v>
      </c>
      <c r="E156">
        <f>branch!E10</f>
        <v>2.6800000000000001E-2</v>
      </c>
      <c r="F156">
        <f>branch!F10</f>
        <v>0.1037</v>
      </c>
      <c r="G156">
        <f>branch!G10</f>
        <v>2.81E-2</v>
      </c>
      <c r="H156">
        <f>branch!H10</f>
        <v>175</v>
      </c>
      <c r="I156">
        <f>branch!I10</f>
        <v>208</v>
      </c>
      <c r="J156">
        <f>branch!J10</f>
        <v>220</v>
      </c>
      <c r="K156">
        <f>branch!K10</f>
        <v>0</v>
      </c>
      <c r="L156">
        <f>branch!L10</f>
        <v>0</v>
      </c>
      <c r="M156">
        <f>branch!M10</f>
        <v>1</v>
      </c>
    </row>
    <row r="157" spans="1:13">
      <c r="A157" t="str">
        <f>branch!A11</f>
        <v>A_5_10</v>
      </c>
      <c r="B157">
        <f>branch!B11</f>
        <v>0</v>
      </c>
      <c r="C157">
        <f>branch!C11</f>
        <v>5</v>
      </c>
      <c r="D157">
        <f>branch!D11</f>
        <v>10</v>
      </c>
      <c r="E157">
        <f>branch!E11</f>
        <v>2.2800000000000001E-2</v>
      </c>
      <c r="F157">
        <f>branch!F11</f>
        <v>8.8300000000000003E-2</v>
      </c>
      <c r="G157">
        <f>branch!G11</f>
        <v>2.3900000000000001E-2</v>
      </c>
      <c r="H157">
        <f>branch!H11</f>
        <v>175</v>
      </c>
      <c r="I157">
        <f>branch!I11</f>
        <v>208</v>
      </c>
      <c r="J157">
        <f>branch!J11</f>
        <v>220</v>
      </c>
      <c r="K157">
        <f>branch!K11</f>
        <v>0</v>
      </c>
      <c r="L157">
        <f>branch!L11</f>
        <v>0</v>
      </c>
      <c r="M157">
        <f>branch!M11</f>
        <v>1</v>
      </c>
    </row>
    <row r="158" spans="1:13">
      <c r="A158" t="str">
        <f>branch!A12</f>
        <v>A_6_10</v>
      </c>
      <c r="B158">
        <f>branch!B12</f>
        <v>0</v>
      </c>
      <c r="C158">
        <f>branch!C12</f>
        <v>6</v>
      </c>
      <c r="D158">
        <f>branch!D12</f>
        <v>10</v>
      </c>
      <c r="E158">
        <f>branch!E12</f>
        <v>1.3899999999999999E-2</v>
      </c>
      <c r="F158">
        <f>branch!F12</f>
        <v>6.0499999999999998E-2</v>
      </c>
      <c r="G158">
        <f>branch!G12</f>
        <v>2.4590000000000001</v>
      </c>
      <c r="H158">
        <f>branch!H12</f>
        <v>175</v>
      </c>
      <c r="I158">
        <f>branch!I12</f>
        <v>193</v>
      </c>
      <c r="J158">
        <f>branch!J12</f>
        <v>200</v>
      </c>
      <c r="K158">
        <f>branch!K12</f>
        <v>0</v>
      </c>
      <c r="L158">
        <f>branch!L12</f>
        <v>0</v>
      </c>
      <c r="M158">
        <f>branch!M12</f>
        <v>1</v>
      </c>
    </row>
    <row r="159" spans="1:13">
      <c r="A159" t="str">
        <f>branch!A13</f>
        <v>A_7_8</v>
      </c>
      <c r="B159">
        <f>branch!B13</f>
        <v>0</v>
      </c>
      <c r="C159">
        <f>branch!C13</f>
        <v>7</v>
      </c>
      <c r="D159">
        <f>branch!D13</f>
        <v>8</v>
      </c>
      <c r="E159">
        <f>branch!E13</f>
        <v>1.5900000000000001E-2</v>
      </c>
      <c r="F159">
        <f>branch!F13</f>
        <v>6.1400000000000003E-2</v>
      </c>
      <c r="G159">
        <f>branch!G13</f>
        <v>1.66E-2</v>
      </c>
      <c r="H159">
        <f>branch!H13</f>
        <v>175</v>
      </c>
      <c r="I159">
        <f>branch!I13</f>
        <v>208</v>
      </c>
      <c r="J159">
        <f>branch!J13</f>
        <v>220</v>
      </c>
      <c r="K159">
        <f>branch!K13</f>
        <v>0</v>
      </c>
      <c r="L159">
        <f>branch!L13</f>
        <v>0</v>
      </c>
      <c r="M159">
        <f>branch!M13</f>
        <v>1</v>
      </c>
    </row>
    <row r="160" spans="1:13">
      <c r="A160" t="str">
        <f>branch!A14</f>
        <v>A_8_9</v>
      </c>
      <c r="B160">
        <f>branch!B14</f>
        <v>0</v>
      </c>
      <c r="C160">
        <f>branch!C14</f>
        <v>8</v>
      </c>
      <c r="D160">
        <f>branch!D14</f>
        <v>9</v>
      </c>
      <c r="E160">
        <f>branch!E14</f>
        <v>4.2700000000000002E-2</v>
      </c>
      <c r="F160">
        <f>branch!F14</f>
        <v>0.1651</v>
      </c>
      <c r="G160">
        <f>branch!G14</f>
        <v>4.4699999999999997E-2</v>
      </c>
      <c r="H160">
        <f>branch!H14</f>
        <v>175</v>
      </c>
      <c r="I160">
        <f>branch!I14</f>
        <v>208</v>
      </c>
      <c r="J160">
        <f>branch!J14</f>
        <v>220</v>
      </c>
      <c r="K160">
        <f>branch!K14</f>
        <v>0</v>
      </c>
      <c r="L160">
        <f>branch!L14</f>
        <v>0</v>
      </c>
      <c r="M160">
        <f>branch!M14</f>
        <v>1</v>
      </c>
    </row>
    <row r="161" spans="1:13">
      <c r="A161" t="str">
        <f>branch!A15</f>
        <v>A_8_10</v>
      </c>
      <c r="B161">
        <f>branch!B15</f>
        <v>0</v>
      </c>
      <c r="C161">
        <f>branch!C15</f>
        <v>8</v>
      </c>
      <c r="D161">
        <f>branch!D15</f>
        <v>10</v>
      </c>
      <c r="E161">
        <f>branch!E15</f>
        <v>4.2700000000000002E-2</v>
      </c>
      <c r="F161">
        <f>branch!F15</f>
        <v>0.1651</v>
      </c>
      <c r="G161">
        <f>branch!G15</f>
        <v>4.4699999999999997E-2</v>
      </c>
      <c r="H161">
        <f>branch!H15</f>
        <v>175</v>
      </c>
      <c r="I161">
        <f>branch!I15</f>
        <v>208</v>
      </c>
      <c r="J161">
        <f>branch!J15</f>
        <v>220</v>
      </c>
      <c r="K161">
        <f>branch!K15</f>
        <v>0</v>
      </c>
      <c r="L161">
        <f>branch!L15</f>
        <v>0</v>
      </c>
      <c r="M161">
        <f>branch!M15</f>
        <v>1</v>
      </c>
    </row>
    <row r="162" spans="1:13">
      <c r="A162" t="str">
        <f>branch!A16</f>
        <v>A_9_11</v>
      </c>
      <c r="B162">
        <f>branch!B16</f>
        <v>0</v>
      </c>
      <c r="C162">
        <f>branch!C16</f>
        <v>9</v>
      </c>
      <c r="D162">
        <f>branch!D16</f>
        <v>11</v>
      </c>
      <c r="E162">
        <f>branch!E16</f>
        <v>2.3E-3</v>
      </c>
      <c r="F162">
        <f>branch!F16</f>
        <v>8.3900000000000002E-2</v>
      </c>
      <c r="G162">
        <f>branch!G16</f>
        <v>0</v>
      </c>
      <c r="H162">
        <f>branch!H16</f>
        <v>400</v>
      </c>
      <c r="I162">
        <f>branch!I16</f>
        <v>510</v>
      </c>
      <c r="J162">
        <f>branch!J16</f>
        <v>600</v>
      </c>
      <c r="K162">
        <f>branch!K16</f>
        <v>1.03</v>
      </c>
      <c r="L162">
        <f>branch!L16</f>
        <v>0</v>
      </c>
      <c r="M162">
        <f>branch!M16</f>
        <v>1</v>
      </c>
    </row>
    <row r="163" spans="1:13">
      <c r="A163" t="str">
        <f>branch!A17</f>
        <v>A_9_12</v>
      </c>
      <c r="B163">
        <f>branch!B17</f>
        <v>0</v>
      </c>
      <c r="C163">
        <f>branch!C17</f>
        <v>9</v>
      </c>
      <c r="D163">
        <f>branch!D17</f>
        <v>12</v>
      </c>
      <c r="E163">
        <f>branch!E17</f>
        <v>2.3E-3</v>
      </c>
      <c r="F163">
        <f>branch!F17</f>
        <v>8.3900000000000002E-2</v>
      </c>
      <c r="G163">
        <f>branch!G17</f>
        <v>0</v>
      </c>
      <c r="H163">
        <f>branch!H17</f>
        <v>400</v>
      </c>
      <c r="I163">
        <f>branch!I17</f>
        <v>510</v>
      </c>
      <c r="J163">
        <f>branch!J17</f>
        <v>600</v>
      </c>
      <c r="K163">
        <f>branch!K17</f>
        <v>1.03</v>
      </c>
      <c r="L163">
        <f>branch!L17</f>
        <v>0</v>
      </c>
      <c r="M163">
        <f>branch!M17</f>
        <v>1</v>
      </c>
    </row>
    <row r="164" spans="1:13">
      <c r="A164" t="str">
        <f>branch!A18</f>
        <v>A_10_11</v>
      </c>
      <c r="B164">
        <f>branch!B18</f>
        <v>0</v>
      </c>
      <c r="C164">
        <f>branch!C18</f>
        <v>10</v>
      </c>
      <c r="D164">
        <f>branch!D18</f>
        <v>11</v>
      </c>
      <c r="E164">
        <f>branch!E18</f>
        <v>2.3E-3</v>
      </c>
      <c r="F164">
        <f>branch!F18</f>
        <v>8.3900000000000002E-2</v>
      </c>
      <c r="G164">
        <f>branch!G18</f>
        <v>0</v>
      </c>
      <c r="H164">
        <f>branch!H18</f>
        <v>400</v>
      </c>
      <c r="I164">
        <f>branch!I18</f>
        <v>510</v>
      </c>
      <c r="J164">
        <f>branch!J18</f>
        <v>600</v>
      </c>
      <c r="K164">
        <f>branch!K18</f>
        <v>1.0149999999999999</v>
      </c>
      <c r="L164">
        <f>branch!L18</f>
        <v>0</v>
      </c>
      <c r="M164">
        <f>branch!M18</f>
        <v>1</v>
      </c>
    </row>
    <row r="165" spans="1:13">
      <c r="A165" t="str">
        <f>branch!A19</f>
        <v>A_10_12</v>
      </c>
      <c r="B165">
        <f>branch!B19</f>
        <v>0</v>
      </c>
      <c r="C165">
        <f>branch!C19</f>
        <v>10</v>
      </c>
      <c r="D165">
        <f>branch!D19</f>
        <v>12</v>
      </c>
      <c r="E165">
        <f>branch!E19</f>
        <v>2.3E-3</v>
      </c>
      <c r="F165">
        <f>branch!F19</f>
        <v>8.3900000000000002E-2</v>
      </c>
      <c r="G165">
        <f>branch!G19</f>
        <v>0</v>
      </c>
      <c r="H165">
        <f>branch!H19</f>
        <v>400</v>
      </c>
      <c r="I165">
        <f>branch!I19</f>
        <v>510</v>
      </c>
      <c r="J165">
        <f>branch!J19</f>
        <v>600</v>
      </c>
      <c r="K165">
        <f>branch!K19</f>
        <v>1.0149999999999999</v>
      </c>
      <c r="L165">
        <f>branch!L19</f>
        <v>0</v>
      </c>
      <c r="M165">
        <f>branch!M19</f>
        <v>1</v>
      </c>
    </row>
    <row r="166" spans="1:13">
      <c r="A166" t="str">
        <f>branch!A20</f>
        <v>A_11_13</v>
      </c>
      <c r="B166">
        <f>branch!B20</f>
        <v>0</v>
      </c>
      <c r="C166">
        <f>branch!C20</f>
        <v>11</v>
      </c>
      <c r="D166">
        <f>branch!D20</f>
        <v>13</v>
      </c>
      <c r="E166">
        <f>branch!E20</f>
        <v>6.1000000000000004E-3</v>
      </c>
      <c r="F166">
        <f>branch!F20</f>
        <v>4.7600000000000003E-2</v>
      </c>
      <c r="G166">
        <f>branch!G20</f>
        <v>9.9900000000000003E-2</v>
      </c>
      <c r="H166">
        <f>branch!H20</f>
        <v>500</v>
      </c>
      <c r="I166">
        <f>branch!I20</f>
        <v>600</v>
      </c>
      <c r="J166">
        <f>branch!J20</f>
        <v>625</v>
      </c>
      <c r="K166">
        <f>branch!K20</f>
        <v>0</v>
      </c>
      <c r="L166">
        <f>branch!L20</f>
        <v>0</v>
      </c>
      <c r="M166">
        <f>branch!M20</f>
        <v>1</v>
      </c>
    </row>
    <row r="167" spans="1:13">
      <c r="A167" t="str">
        <f>branch!A21</f>
        <v>A_11_14</v>
      </c>
      <c r="B167">
        <f>branch!B21</f>
        <v>0</v>
      </c>
      <c r="C167">
        <f>branch!C21</f>
        <v>11</v>
      </c>
      <c r="D167">
        <f>branch!D21</f>
        <v>14</v>
      </c>
      <c r="E167">
        <f>branch!E21</f>
        <v>5.4000000000000003E-3</v>
      </c>
      <c r="F167">
        <f>branch!F21</f>
        <v>4.1799999999999997E-2</v>
      </c>
      <c r="G167">
        <f>branch!G21</f>
        <v>8.7900000000000006E-2</v>
      </c>
      <c r="H167">
        <f>branch!H21</f>
        <v>500</v>
      </c>
      <c r="I167">
        <f>branch!I21</f>
        <v>625</v>
      </c>
      <c r="J167">
        <f>branch!J21</f>
        <v>625</v>
      </c>
      <c r="K167">
        <f>branch!K21</f>
        <v>0</v>
      </c>
      <c r="L167">
        <f>branch!L21</f>
        <v>0</v>
      </c>
      <c r="M167">
        <f>branch!M21</f>
        <v>1</v>
      </c>
    </row>
    <row r="168" spans="1:13">
      <c r="A168" t="str">
        <f>branch!A22</f>
        <v>A_12_13</v>
      </c>
      <c r="B168">
        <f>branch!B22</f>
        <v>0</v>
      </c>
      <c r="C168">
        <f>branch!C22</f>
        <v>12</v>
      </c>
      <c r="D168">
        <f>branch!D22</f>
        <v>13</v>
      </c>
      <c r="E168">
        <f>branch!E22</f>
        <v>6.1000000000000004E-3</v>
      </c>
      <c r="F168">
        <f>branch!F22</f>
        <v>4.7600000000000003E-2</v>
      </c>
      <c r="G168">
        <f>branch!G22</f>
        <v>9.9900000000000003E-2</v>
      </c>
      <c r="H168">
        <f>branch!H22</f>
        <v>500</v>
      </c>
      <c r="I168">
        <f>branch!I22</f>
        <v>625</v>
      </c>
      <c r="J168">
        <f>branch!J22</f>
        <v>625</v>
      </c>
      <c r="K168">
        <f>branch!K22</f>
        <v>0</v>
      </c>
      <c r="L168">
        <f>branch!L22</f>
        <v>0</v>
      </c>
      <c r="M168">
        <f>branch!M22</f>
        <v>1</v>
      </c>
    </row>
    <row r="169" spans="1:13">
      <c r="A169" t="str">
        <f>branch!A23</f>
        <v>A_12_23</v>
      </c>
      <c r="B169">
        <f>branch!B23</f>
        <v>0</v>
      </c>
      <c r="C169">
        <f>branch!C23</f>
        <v>12</v>
      </c>
      <c r="D169">
        <f>branch!D23</f>
        <v>23</v>
      </c>
      <c r="E169">
        <f>branch!E23</f>
        <v>1.24E-2</v>
      </c>
      <c r="F169">
        <f>branch!F23</f>
        <v>9.6600000000000005E-2</v>
      </c>
      <c r="G169">
        <f>branch!G23</f>
        <v>0.20300000000000001</v>
      </c>
      <c r="H169">
        <f>branch!H23</f>
        <v>500</v>
      </c>
      <c r="I169">
        <f>branch!I23</f>
        <v>625</v>
      </c>
      <c r="J169">
        <f>branch!J23</f>
        <v>625</v>
      </c>
      <c r="K169">
        <f>branch!K23</f>
        <v>0</v>
      </c>
      <c r="L169">
        <f>branch!L23</f>
        <v>0</v>
      </c>
      <c r="M169">
        <f>branch!M23</f>
        <v>1</v>
      </c>
    </row>
    <row r="170" spans="1:13">
      <c r="A170" t="str">
        <f>branch!A24</f>
        <v>A_13_23</v>
      </c>
      <c r="B170">
        <f>branch!B24</f>
        <v>0</v>
      </c>
      <c r="C170">
        <f>branch!C24</f>
        <v>13</v>
      </c>
      <c r="D170">
        <f>branch!D24</f>
        <v>23</v>
      </c>
      <c r="E170">
        <f>branch!E24</f>
        <v>1.11E-2</v>
      </c>
      <c r="F170">
        <f>branch!F24</f>
        <v>8.6499999999999994E-2</v>
      </c>
      <c r="G170">
        <f>branch!G24</f>
        <v>0.18179999999999999</v>
      </c>
      <c r="H170">
        <f>branch!H24</f>
        <v>500</v>
      </c>
      <c r="I170">
        <f>branch!I24</f>
        <v>625</v>
      </c>
      <c r="J170">
        <f>branch!J24</f>
        <v>625</v>
      </c>
      <c r="K170">
        <f>branch!K24</f>
        <v>0</v>
      </c>
      <c r="L170">
        <f>branch!L24</f>
        <v>0</v>
      </c>
      <c r="M170">
        <f>branch!M24</f>
        <v>1</v>
      </c>
    </row>
    <row r="171" spans="1:13">
      <c r="A171" t="str">
        <f>branch!A25</f>
        <v>A_14_16</v>
      </c>
      <c r="B171">
        <f>branch!B25</f>
        <v>0</v>
      </c>
      <c r="C171">
        <f>branch!C25</f>
        <v>14</v>
      </c>
      <c r="D171">
        <f>branch!D25</f>
        <v>16</v>
      </c>
      <c r="E171">
        <f>branch!E25</f>
        <v>5.0000000000000001E-3</v>
      </c>
      <c r="F171">
        <f>branch!F25</f>
        <v>3.8899999999999997E-2</v>
      </c>
      <c r="G171">
        <f>branch!G25</f>
        <v>8.1799999999999998E-2</v>
      </c>
      <c r="H171">
        <f>branch!H25</f>
        <v>500</v>
      </c>
      <c r="I171">
        <f>branch!I25</f>
        <v>625</v>
      </c>
      <c r="J171">
        <f>branch!J25</f>
        <v>625</v>
      </c>
      <c r="K171">
        <f>branch!K25</f>
        <v>0</v>
      </c>
      <c r="L171">
        <f>branch!L25</f>
        <v>0</v>
      </c>
      <c r="M171">
        <f>branch!M25</f>
        <v>1</v>
      </c>
    </row>
    <row r="172" spans="1:13">
      <c r="A172" t="str">
        <f>branch!A26</f>
        <v>A_15_16</v>
      </c>
      <c r="B172">
        <f>branch!B26</f>
        <v>0</v>
      </c>
      <c r="C172">
        <f>branch!C26</f>
        <v>15</v>
      </c>
      <c r="D172">
        <f>branch!D26</f>
        <v>16</v>
      </c>
      <c r="E172">
        <f>branch!E26</f>
        <v>2.2000000000000001E-3</v>
      </c>
      <c r="F172">
        <f>branch!F26</f>
        <v>1.7299999999999999E-2</v>
      </c>
      <c r="G172">
        <f>branch!G26</f>
        <v>3.6400000000000002E-2</v>
      </c>
      <c r="H172">
        <f>branch!H26</f>
        <v>500</v>
      </c>
      <c r="I172">
        <f>branch!I26</f>
        <v>600</v>
      </c>
      <c r="J172">
        <f>branch!J26</f>
        <v>625</v>
      </c>
      <c r="K172">
        <f>branch!K26</f>
        <v>0</v>
      </c>
      <c r="L172">
        <f>branch!L26</f>
        <v>0</v>
      </c>
      <c r="M172">
        <f>branch!M26</f>
        <v>1</v>
      </c>
    </row>
    <row r="173" spans="1:13">
      <c r="A173" t="str">
        <f>branch!A27</f>
        <v>A_15_21_a</v>
      </c>
      <c r="B173">
        <f>branch!B27</f>
        <v>0</v>
      </c>
      <c r="C173">
        <f>branch!C27</f>
        <v>15</v>
      </c>
      <c r="D173">
        <f>branch!D27</f>
        <v>21</v>
      </c>
      <c r="E173">
        <f>branch!E27</f>
        <v>6.3E-3</v>
      </c>
      <c r="F173">
        <f>branch!F27</f>
        <v>4.9000000000000002E-2</v>
      </c>
      <c r="G173">
        <f>branch!G27</f>
        <v>0.10299999999999999</v>
      </c>
      <c r="H173">
        <f>branch!H27</f>
        <v>500</v>
      </c>
      <c r="I173">
        <f>branch!I27</f>
        <v>600</v>
      </c>
      <c r="J173">
        <f>branch!J27</f>
        <v>625</v>
      </c>
      <c r="K173">
        <f>branch!K27</f>
        <v>0</v>
      </c>
      <c r="L173">
        <f>branch!L27</f>
        <v>0</v>
      </c>
      <c r="M173">
        <f>branch!M27</f>
        <v>1</v>
      </c>
    </row>
    <row r="174" spans="1:13">
      <c r="A174" t="str">
        <f>branch!A28</f>
        <v>A_15_21_b</v>
      </c>
      <c r="B174">
        <f>branch!B28</f>
        <v>0</v>
      </c>
      <c r="C174">
        <f>branch!C28</f>
        <v>15</v>
      </c>
      <c r="D174">
        <f>branch!D28</f>
        <v>21</v>
      </c>
      <c r="E174">
        <f>branch!E28</f>
        <v>6.3E-3</v>
      </c>
      <c r="F174">
        <f>branch!F28</f>
        <v>4.9000000000000002E-2</v>
      </c>
      <c r="G174">
        <f>branch!G28</f>
        <v>0.10299999999999999</v>
      </c>
      <c r="H174">
        <f>branch!H28</f>
        <v>500</v>
      </c>
      <c r="I174">
        <f>branch!I28</f>
        <v>600</v>
      </c>
      <c r="J174">
        <f>branch!J28</f>
        <v>625</v>
      </c>
      <c r="K174">
        <f>branch!K28</f>
        <v>0</v>
      </c>
      <c r="L174">
        <f>branch!L28</f>
        <v>0</v>
      </c>
      <c r="M174">
        <f>branch!M28</f>
        <v>1</v>
      </c>
    </row>
    <row r="175" spans="1:13">
      <c r="A175" t="str">
        <f>branch!A29</f>
        <v>A_15_24</v>
      </c>
      <c r="B175">
        <f>branch!B29</f>
        <v>0</v>
      </c>
      <c r="C175">
        <f>branch!C29</f>
        <v>15</v>
      </c>
      <c r="D175">
        <f>branch!D29</f>
        <v>24</v>
      </c>
      <c r="E175">
        <f>branch!E29</f>
        <v>6.7000000000000002E-3</v>
      </c>
      <c r="F175">
        <f>branch!F29</f>
        <v>5.1900000000000002E-2</v>
      </c>
      <c r="G175">
        <f>branch!G29</f>
        <v>0.1091</v>
      </c>
      <c r="H175">
        <f>branch!H29</f>
        <v>500</v>
      </c>
      <c r="I175">
        <f>branch!I29</f>
        <v>600</v>
      </c>
      <c r="J175">
        <f>branch!J29</f>
        <v>625</v>
      </c>
      <c r="K175">
        <f>branch!K29</f>
        <v>0</v>
      </c>
      <c r="L175">
        <f>branch!L29</f>
        <v>0</v>
      </c>
      <c r="M175">
        <f>branch!M29</f>
        <v>1</v>
      </c>
    </row>
    <row r="176" spans="1:13">
      <c r="A176" t="str">
        <f>branch!A30</f>
        <v>A_16_17</v>
      </c>
      <c r="B176">
        <f>branch!B30</f>
        <v>0</v>
      </c>
      <c r="C176">
        <f>branch!C30</f>
        <v>16</v>
      </c>
      <c r="D176">
        <f>branch!D30</f>
        <v>17</v>
      </c>
      <c r="E176">
        <f>branch!E30</f>
        <v>3.3E-3</v>
      </c>
      <c r="F176">
        <f>branch!F30</f>
        <v>2.5899999999999999E-2</v>
      </c>
      <c r="G176">
        <f>branch!G30</f>
        <v>5.45E-2</v>
      </c>
      <c r="H176">
        <f>branch!H30</f>
        <v>500</v>
      </c>
      <c r="I176">
        <f>branch!I30</f>
        <v>600</v>
      </c>
      <c r="J176">
        <f>branch!J30</f>
        <v>625</v>
      </c>
      <c r="K176">
        <f>branch!K30</f>
        <v>0</v>
      </c>
      <c r="L176">
        <f>branch!L30</f>
        <v>0</v>
      </c>
      <c r="M176">
        <f>branch!M30</f>
        <v>1</v>
      </c>
    </row>
    <row r="177" spans="1:13">
      <c r="A177" t="str">
        <f>branch!A31</f>
        <v>A_16_19</v>
      </c>
      <c r="B177">
        <f>branch!B31</f>
        <v>0</v>
      </c>
      <c r="C177">
        <f>branch!C31</f>
        <v>16</v>
      </c>
      <c r="D177">
        <f>branch!D31</f>
        <v>19</v>
      </c>
      <c r="E177">
        <f>branch!E31</f>
        <v>3.0000000000000001E-3</v>
      </c>
      <c r="F177">
        <f>branch!F31</f>
        <v>2.3099999999999999E-2</v>
      </c>
      <c r="G177">
        <f>branch!G31</f>
        <v>4.8500000000000001E-2</v>
      </c>
      <c r="H177">
        <f>branch!H31</f>
        <v>500</v>
      </c>
      <c r="I177">
        <f>branch!I31</f>
        <v>600</v>
      </c>
      <c r="J177">
        <f>branch!J31</f>
        <v>625</v>
      </c>
      <c r="K177">
        <f>branch!K31</f>
        <v>0</v>
      </c>
      <c r="L177">
        <f>branch!L31</f>
        <v>0</v>
      </c>
      <c r="M177">
        <f>branch!M31</f>
        <v>1</v>
      </c>
    </row>
    <row r="178" spans="1:13">
      <c r="A178" t="str">
        <f>branch!A32</f>
        <v>A_17_18</v>
      </c>
      <c r="B178">
        <f>branch!B32</f>
        <v>0</v>
      </c>
      <c r="C178">
        <f>branch!C32</f>
        <v>17</v>
      </c>
      <c r="D178">
        <f>branch!D32</f>
        <v>18</v>
      </c>
      <c r="E178">
        <f>branch!E32</f>
        <v>1.8E-3</v>
      </c>
      <c r="F178">
        <f>branch!F32</f>
        <v>1.44E-2</v>
      </c>
      <c r="G178">
        <f>branch!G32</f>
        <v>3.0300000000000001E-2</v>
      </c>
      <c r="H178">
        <f>branch!H32</f>
        <v>500</v>
      </c>
      <c r="I178">
        <f>branch!I32</f>
        <v>600</v>
      </c>
      <c r="J178">
        <f>branch!J32</f>
        <v>625</v>
      </c>
      <c r="K178">
        <f>branch!K32</f>
        <v>0</v>
      </c>
      <c r="L178">
        <f>branch!L32</f>
        <v>0</v>
      </c>
      <c r="M178">
        <f>branch!M32</f>
        <v>1</v>
      </c>
    </row>
    <row r="179" spans="1:13">
      <c r="A179" t="str">
        <f>branch!A33</f>
        <v>A_17_22</v>
      </c>
      <c r="B179">
        <f>branch!B33</f>
        <v>0</v>
      </c>
      <c r="C179">
        <f>branch!C33</f>
        <v>17</v>
      </c>
      <c r="D179">
        <f>branch!D33</f>
        <v>22</v>
      </c>
      <c r="E179">
        <f>branch!E33</f>
        <v>1.35E-2</v>
      </c>
      <c r="F179">
        <f>branch!F33</f>
        <v>0.1053</v>
      </c>
      <c r="G179">
        <f>branch!G33</f>
        <v>0.22120000000000001</v>
      </c>
      <c r="H179">
        <f>branch!H33</f>
        <v>500</v>
      </c>
      <c r="I179">
        <f>branch!I33</f>
        <v>600</v>
      </c>
      <c r="J179">
        <f>branch!J33</f>
        <v>625</v>
      </c>
      <c r="K179">
        <f>branch!K33</f>
        <v>0</v>
      </c>
      <c r="L179">
        <f>branch!L33</f>
        <v>0</v>
      </c>
      <c r="M179">
        <f>branch!M33</f>
        <v>1</v>
      </c>
    </row>
    <row r="180" spans="1:13">
      <c r="A180" t="str">
        <f>branch!A34</f>
        <v>A_18_21_a</v>
      </c>
      <c r="B180">
        <f>branch!B34</f>
        <v>0</v>
      </c>
      <c r="C180">
        <f>branch!C34</f>
        <v>18</v>
      </c>
      <c r="D180">
        <f>branch!D34</f>
        <v>21</v>
      </c>
      <c r="E180">
        <f>branch!E34</f>
        <v>3.3E-3</v>
      </c>
      <c r="F180">
        <f>branch!F34</f>
        <v>2.5899999999999999E-2</v>
      </c>
      <c r="G180">
        <f>branch!G34</f>
        <v>5.45E-2</v>
      </c>
      <c r="H180">
        <f>branch!H34</f>
        <v>500</v>
      </c>
      <c r="I180">
        <f>branch!I34</f>
        <v>600</v>
      </c>
      <c r="J180">
        <f>branch!J34</f>
        <v>625</v>
      </c>
      <c r="K180">
        <f>branch!K34</f>
        <v>0</v>
      </c>
      <c r="L180">
        <f>branch!L34</f>
        <v>0</v>
      </c>
      <c r="M180">
        <f>branch!M34</f>
        <v>1</v>
      </c>
    </row>
    <row r="181" spans="1:13">
      <c r="A181" t="str">
        <f>branch!A35</f>
        <v>A_18_21_b</v>
      </c>
      <c r="B181">
        <f>branch!B35</f>
        <v>0</v>
      </c>
      <c r="C181">
        <f>branch!C35</f>
        <v>18</v>
      </c>
      <c r="D181">
        <f>branch!D35</f>
        <v>21</v>
      </c>
      <c r="E181">
        <f>branch!E35</f>
        <v>3.3E-3</v>
      </c>
      <c r="F181">
        <f>branch!F35</f>
        <v>2.5899999999999999E-2</v>
      </c>
      <c r="G181">
        <f>branch!G35</f>
        <v>5.45E-2</v>
      </c>
      <c r="H181">
        <f>branch!H35</f>
        <v>500</v>
      </c>
      <c r="I181">
        <f>branch!I35</f>
        <v>600</v>
      </c>
      <c r="J181">
        <f>branch!J35</f>
        <v>625</v>
      </c>
      <c r="K181">
        <f>branch!K35</f>
        <v>0</v>
      </c>
      <c r="L181">
        <f>branch!L35</f>
        <v>0</v>
      </c>
      <c r="M181">
        <f>branch!M35</f>
        <v>1</v>
      </c>
    </row>
    <row r="182" spans="1:13">
      <c r="A182" t="str">
        <f>branch!A36</f>
        <v>A_19_20_a</v>
      </c>
      <c r="B182">
        <f>branch!B36</f>
        <v>0</v>
      </c>
      <c r="C182">
        <f>branch!C36</f>
        <v>19</v>
      </c>
      <c r="D182">
        <f>branch!D36</f>
        <v>20</v>
      </c>
      <c r="E182">
        <f>branch!E36</f>
        <v>5.1000000000000004E-3</v>
      </c>
      <c r="F182">
        <f>branch!F36</f>
        <v>3.9600000000000003E-2</v>
      </c>
      <c r="G182">
        <f>branch!G36</f>
        <v>8.3299999999999999E-2</v>
      </c>
      <c r="H182">
        <f>branch!H36</f>
        <v>500</v>
      </c>
      <c r="I182">
        <f>branch!I36</f>
        <v>600</v>
      </c>
      <c r="J182">
        <f>branch!J36</f>
        <v>625</v>
      </c>
      <c r="K182">
        <f>branch!K36</f>
        <v>0</v>
      </c>
      <c r="L182">
        <f>branch!L36</f>
        <v>0</v>
      </c>
      <c r="M182">
        <f>branch!M36</f>
        <v>1</v>
      </c>
    </row>
    <row r="183" spans="1:13">
      <c r="A183" t="str">
        <f>branch!A37</f>
        <v>A_19_20_b</v>
      </c>
      <c r="B183">
        <f>branch!B37</f>
        <v>0</v>
      </c>
      <c r="C183">
        <f>branch!C37</f>
        <v>19</v>
      </c>
      <c r="D183">
        <f>branch!D37</f>
        <v>20</v>
      </c>
      <c r="E183">
        <f>branch!E37</f>
        <v>5.1000000000000004E-3</v>
      </c>
      <c r="F183">
        <f>branch!F37</f>
        <v>3.9600000000000003E-2</v>
      </c>
      <c r="G183">
        <f>branch!G37</f>
        <v>8.3299999999999999E-2</v>
      </c>
      <c r="H183">
        <f>branch!H37</f>
        <v>500</v>
      </c>
      <c r="I183">
        <f>branch!I37</f>
        <v>600</v>
      </c>
      <c r="J183">
        <f>branch!J37</f>
        <v>625</v>
      </c>
      <c r="K183">
        <f>branch!K37</f>
        <v>0</v>
      </c>
      <c r="L183">
        <f>branch!L37</f>
        <v>0</v>
      </c>
      <c r="M183">
        <f>branch!M37</f>
        <v>1</v>
      </c>
    </row>
    <row r="184" spans="1:13">
      <c r="A184" t="str">
        <f>branch!A38</f>
        <v>A_20_23_a</v>
      </c>
      <c r="B184">
        <f>branch!B38</f>
        <v>0</v>
      </c>
      <c r="C184">
        <f>branch!C38</f>
        <v>20</v>
      </c>
      <c r="D184">
        <f>branch!D38</f>
        <v>23</v>
      </c>
      <c r="E184">
        <f>branch!E38</f>
        <v>2.8E-3</v>
      </c>
      <c r="F184">
        <f>branch!F38</f>
        <v>2.1600000000000001E-2</v>
      </c>
      <c r="G184">
        <f>branch!G38</f>
        <v>4.5499999999999999E-2</v>
      </c>
      <c r="H184">
        <f>branch!H38</f>
        <v>500</v>
      </c>
      <c r="I184">
        <f>branch!I38</f>
        <v>600</v>
      </c>
      <c r="J184">
        <f>branch!J38</f>
        <v>625</v>
      </c>
      <c r="K184">
        <f>branch!K38</f>
        <v>0</v>
      </c>
      <c r="L184">
        <f>branch!L38</f>
        <v>0</v>
      </c>
      <c r="M184">
        <f>branch!M38</f>
        <v>1</v>
      </c>
    </row>
    <row r="185" spans="1:13">
      <c r="A185" t="str">
        <f>branch!A39</f>
        <v>A_20_23_b</v>
      </c>
      <c r="B185">
        <f>branch!B39</f>
        <v>0</v>
      </c>
      <c r="C185">
        <f>branch!C39</f>
        <v>20</v>
      </c>
      <c r="D185">
        <f>branch!D39</f>
        <v>23</v>
      </c>
      <c r="E185">
        <f>branch!E39</f>
        <v>2.8E-3</v>
      </c>
      <c r="F185">
        <f>branch!F39</f>
        <v>2.1600000000000001E-2</v>
      </c>
      <c r="G185">
        <f>branch!G39</f>
        <v>4.5499999999999999E-2</v>
      </c>
      <c r="H185">
        <f>branch!H39</f>
        <v>500</v>
      </c>
      <c r="I185">
        <f>branch!I39</f>
        <v>600</v>
      </c>
      <c r="J185">
        <f>branch!J39</f>
        <v>625</v>
      </c>
      <c r="K185">
        <f>branch!K39</f>
        <v>0</v>
      </c>
      <c r="L185">
        <f>branch!L39</f>
        <v>0</v>
      </c>
      <c r="M185">
        <f>branch!M39</f>
        <v>1</v>
      </c>
    </row>
    <row r="186" spans="1:13">
      <c r="A186" t="str">
        <f>branch!A40</f>
        <v>A_21_22</v>
      </c>
      <c r="B186">
        <f>branch!B40</f>
        <v>0</v>
      </c>
      <c r="C186">
        <f>branch!C40</f>
        <v>21</v>
      </c>
      <c r="D186">
        <f>branch!D40</f>
        <v>22</v>
      </c>
      <c r="E186">
        <f>branch!E40</f>
        <v>8.6999999999999994E-3</v>
      </c>
      <c r="F186">
        <f>branch!F40</f>
        <v>6.7799999999999999E-2</v>
      </c>
      <c r="G186">
        <f>branch!G40</f>
        <v>0.1424</v>
      </c>
      <c r="H186">
        <f>branch!H40</f>
        <v>500</v>
      </c>
      <c r="I186">
        <f>branch!I40</f>
        <v>600</v>
      </c>
      <c r="J186">
        <f>branch!J40</f>
        <v>625</v>
      </c>
      <c r="K186">
        <f>branch!K40</f>
        <v>0</v>
      </c>
      <c r="L186">
        <f>branch!L40</f>
        <v>0</v>
      </c>
      <c r="M186">
        <f>branch!M40</f>
        <v>1</v>
      </c>
    </row>
    <row r="189" spans="1:13">
      <c r="A189" t="s">
        <v>70</v>
      </c>
    </row>
    <row r="190" spans="1:13">
      <c r="A190" t="s">
        <v>69</v>
      </c>
      <c r="B190" t="s">
        <v>71</v>
      </c>
      <c r="C190" t="s">
        <v>72</v>
      </c>
    </row>
    <row r="191" spans="1:13">
      <c r="A191" t="str">
        <f>bus!$B$2</f>
        <v>A</v>
      </c>
      <c r="B191">
        <f>load!A23</f>
        <v>0</v>
      </c>
      <c r="C191">
        <f>SUMIF(B245:B652, B191, C245:C652)</f>
        <v>1909.5000000000002</v>
      </c>
    </row>
    <row r="192" spans="1:13">
      <c r="A192" t="str">
        <f>bus!$B$2</f>
        <v>A</v>
      </c>
      <c r="B192">
        <f>load!A24</f>
        <v>1</v>
      </c>
      <c r="C192">
        <f t="shared" ref="C192:C214" si="2">SUMIF(B246:B653, B192, C246:C653)</f>
        <v>1795.5000000000002</v>
      </c>
    </row>
    <row r="193" spans="1:3">
      <c r="A193" t="str">
        <f>bus!$B$2</f>
        <v>A</v>
      </c>
      <c r="B193">
        <f>load!A25</f>
        <v>2</v>
      </c>
      <c r="C193">
        <f t="shared" si="2"/>
        <v>1710</v>
      </c>
    </row>
    <row r="194" spans="1:3">
      <c r="A194" t="str">
        <f>bus!$B$2</f>
        <v>A</v>
      </c>
      <c r="B194">
        <f>load!A26</f>
        <v>3</v>
      </c>
      <c r="C194">
        <f t="shared" si="2"/>
        <v>1681.4999999999998</v>
      </c>
    </row>
    <row r="195" spans="1:3">
      <c r="A195" t="str">
        <f>bus!$B$2</f>
        <v>A</v>
      </c>
      <c r="B195">
        <f>load!A27</f>
        <v>4</v>
      </c>
      <c r="C195">
        <f t="shared" si="2"/>
        <v>1681.4999999999998</v>
      </c>
    </row>
    <row r="196" spans="1:3">
      <c r="A196" t="str">
        <f>bus!$B$2</f>
        <v>A</v>
      </c>
      <c r="B196">
        <f>load!A28</f>
        <v>5</v>
      </c>
      <c r="C196">
        <f t="shared" si="2"/>
        <v>1710</v>
      </c>
    </row>
    <row r="197" spans="1:3">
      <c r="A197" t="str">
        <f>bus!$B$2</f>
        <v>A</v>
      </c>
      <c r="B197">
        <f>load!A29</f>
        <v>6</v>
      </c>
      <c r="C197">
        <f t="shared" si="2"/>
        <v>2108.9999999999995</v>
      </c>
    </row>
    <row r="198" spans="1:3">
      <c r="A198" t="str">
        <f>bus!$B$2</f>
        <v>A</v>
      </c>
      <c r="B198">
        <f>load!A30</f>
        <v>7</v>
      </c>
      <c r="C198">
        <f t="shared" si="2"/>
        <v>2451</v>
      </c>
    </row>
    <row r="199" spans="1:3">
      <c r="A199" t="str">
        <f>bus!$B$2</f>
        <v>A</v>
      </c>
      <c r="B199">
        <f>load!A31</f>
        <v>8</v>
      </c>
      <c r="C199">
        <f t="shared" si="2"/>
        <v>2707.4999999999995</v>
      </c>
    </row>
    <row r="200" spans="1:3">
      <c r="A200" t="str">
        <f>bus!$B$2</f>
        <v>A</v>
      </c>
      <c r="B200">
        <f>load!A32</f>
        <v>9</v>
      </c>
      <c r="C200">
        <f t="shared" si="2"/>
        <v>2736</v>
      </c>
    </row>
    <row r="201" spans="1:3">
      <c r="A201" t="str">
        <f>bus!$B$2</f>
        <v>A</v>
      </c>
      <c r="B201">
        <f>load!A33</f>
        <v>10</v>
      </c>
      <c r="C201">
        <f t="shared" si="2"/>
        <v>2736</v>
      </c>
    </row>
    <row r="202" spans="1:3">
      <c r="A202" t="str">
        <f>bus!$B$2</f>
        <v>A</v>
      </c>
      <c r="B202">
        <f>load!A34</f>
        <v>11</v>
      </c>
      <c r="C202">
        <f t="shared" si="2"/>
        <v>2707.4999999999995</v>
      </c>
    </row>
    <row r="203" spans="1:3">
      <c r="A203" t="str">
        <f>bus!$B$2</f>
        <v>A</v>
      </c>
      <c r="B203">
        <f>load!A35</f>
        <v>12</v>
      </c>
      <c r="C203">
        <f t="shared" si="2"/>
        <v>2707.4999999999995</v>
      </c>
    </row>
    <row r="204" spans="1:3">
      <c r="A204" t="str">
        <f>bus!$B$2</f>
        <v>A</v>
      </c>
      <c r="B204">
        <f>load!A36</f>
        <v>13</v>
      </c>
      <c r="C204">
        <f t="shared" si="2"/>
        <v>2707.4999999999995</v>
      </c>
    </row>
    <row r="205" spans="1:3">
      <c r="A205" t="str">
        <f>bus!$B$2</f>
        <v>A</v>
      </c>
      <c r="B205">
        <f>load!A37</f>
        <v>14</v>
      </c>
      <c r="C205">
        <f t="shared" si="2"/>
        <v>2650.5000000000005</v>
      </c>
    </row>
    <row r="206" spans="1:3">
      <c r="A206" t="str">
        <f>bus!$B$2</f>
        <v>A</v>
      </c>
      <c r="B206">
        <f>load!A38</f>
        <v>15</v>
      </c>
      <c r="C206">
        <f t="shared" si="2"/>
        <v>2678.9999999999995</v>
      </c>
    </row>
    <row r="207" spans="1:3">
      <c r="A207" t="str">
        <f>bus!$B$2</f>
        <v>A</v>
      </c>
      <c r="B207">
        <f>load!A39</f>
        <v>16</v>
      </c>
      <c r="C207">
        <f t="shared" si="2"/>
        <v>2821.4999999999995</v>
      </c>
    </row>
    <row r="208" spans="1:3">
      <c r="A208" t="str">
        <f>bus!$B$2</f>
        <v>A</v>
      </c>
      <c r="B208">
        <f>load!A40</f>
        <v>17</v>
      </c>
      <c r="C208">
        <f t="shared" si="2"/>
        <v>2850</v>
      </c>
    </row>
    <row r="209" spans="1:3">
      <c r="A209" t="str">
        <f>bus!$B$2</f>
        <v>A</v>
      </c>
      <c r="B209">
        <f>load!A41</f>
        <v>18</v>
      </c>
      <c r="C209">
        <f t="shared" si="2"/>
        <v>2850</v>
      </c>
    </row>
    <row r="210" spans="1:3">
      <c r="A210" t="str">
        <f>bus!$B$2</f>
        <v>A</v>
      </c>
      <c r="B210">
        <f>load!A42</f>
        <v>19</v>
      </c>
      <c r="C210">
        <f t="shared" si="2"/>
        <v>2736</v>
      </c>
    </row>
    <row r="211" spans="1:3">
      <c r="A211" t="str">
        <f>bus!$B$2</f>
        <v>A</v>
      </c>
      <c r="B211">
        <f>load!A43</f>
        <v>20</v>
      </c>
      <c r="C211">
        <f t="shared" si="2"/>
        <v>2593.5000000000005</v>
      </c>
    </row>
    <row r="212" spans="1:3">
      <c r="A212" t="str">
        <f>bus!$B$2</f>
        <v>A</v>
      </c>
      <c r="B212">
        <f>load!A44</f>
        <v>21</v>
      </c>
      <c r="C212">
        <f t="shared" si="2"/>
        <v>2365.4999999999995</v>
      </c>
    </row>
    <row r="213" spans="1:3">
      <c r="A213" t="str">
        <f>bus!$B$2</f>
        <v>A</v>
      </c>
      <c r="B213">
        <f>load!A45</f>
        <v>22</v>
      </c>
      <c r="C213">
        <f t="shared" si="2"/>
        <v>2080.5</v>
      </c>
    </row>
    <row r="214" spans="1:3">
      <c r="A214" t="str">
        <f>bus!$B$2</f>
        <v>A</v>
      </c>
      <c r="B214">
        <f>load!A46</f>
        <v>23</v>
      </c>
      <c r="C214">
        <f t="shared" si="2"/>
        <v>1795.5000000000002</v>
      </c>
    </row>
    <row r="216" spans="1:3">
      <c r="A216" t="s">
        <v>86</v>
      </c>
    </row>
    <row r="217" spans="1:3">
      <c r="A217" t="s">
        <v>87</v>
      </c>
      <c r="B217" t="s">
        <v>88</v>
      </c>
    </row>
    <row r="218" spans="1:3">
      <c r="A218">
        <f>load!A23</f>
        <v>0</v>
      </c>
      <c r="B218">
        <v>2015</v>
      </c>
    </row>
    <row r="219" spans="1:3">
      <c r="A219">
        <f>load!A24</f>
        <v>1</v>
      </c>
      <c r="B219">
        <v>2015</v>
      </c>
    </row>
    <row r="220" spans="1:3">
      <c r="A220">
        <f>load!A25</f>
        <v>2</v>
      </c>
      <c r="B220">
        <v>2015</v>
      </c>
    </row>
    <row r="221" spans="1:3">
      <c r="A221">
        <f>load!A26</f>
        <v>3</v>
      </c>
      <c r="B221">
        <v>2015</v>
      </c>
    </row>
    <row r="222" spans="1:3">
      <c r="A222">
        <f>load!A27</f>
        <v>4</v>
      </c>
      <c r="B222">
        <v>2015</v>
      </c>
    </row>
    <row r="223" spans="1:3">
      <c r="A223">
        <f>load!A28</f>
        <v>5</v>
      </c>
      <c r="B223">
        <v>2015</v>
      </c>
    </row>
    <row r="224" spans="1:3">
      <c r="A224">
        <f>load!A29</f>
        <v>6</v>
      </c>
      <c r="B224">
        <v>2015</v>
      </c>
    </row>
    <row r="225" spans="1:2">
      <c r="A225">
        <f>load!A30</f>
        <v>7</v>
      </c>
      <c r="B225">
        <v>2015</v>
      </c>
    </row>
    <row r="226" spans="1:2">
      <c r="A226">
        <f>load!A31</f>
        <v>8</v>
      </c>
      <c r="B226">
        <v>2015</v>
      </c>
    </row>
    <row r="227" spans="1:2">
      <c r="A227">
        <f>load!A32</f>
        <v>9</v>
      </c>
      <c r="B227">
        <v>2015</v>
      </c>
    </row>
    <row r="228" spans="1:2">
      <c r="A228">
        <f>load!A33</f>
        <v>10</v>
      </c>
      <c r="B228">
        <v>2015</v>
      </c>
    </row>
    <row r="229" spans="1:2">
      <c r="A229">
        <f>load!A34</f>
        <v>11</v>
      </c>
      <c r="B229">
        <v>2015</v>
      </c>
    </row>
    <row r="230" spans="1:2">
      <c r="A230">
        <f>load!A35</f>
        <v>12</v>
      </c>
      <c r="B230">
        <v>2015</v>
      </c>
    </row>
    <row r="231" spans="1:2">
      <c r="A231">
        <f>load!A36</f>
        <v>13</v>
      </c>
      <c r="B231">
        <v>2015</v>
      </c>
    </row>
    <row r="232" spans="1:2">
      <c r="A232">
        <f>load!A37</f>
        <v>14</v>
      </c>
      <c r="B232">
        <v>2015</v>
      </c>
    </row>
    <row r="233" spans="1:2">
      <c r="A233">
        <f>load!A38</f>
        <v>15</v>
      </c>
      <c r="B233">
        <v>2015</v>
      </c>
    </row>
    <row r="234" spans="1:2">
      <c r="A234">
        <f>load!A39</f>
        <v>16</v>
      </c>
      <c r="B234">
        <v>2015</v>
      </c>
    </row>
    <row r="235" spans="1:2">
      <c r="A235">
        <f>load!A40</f>
        <v>17</v>
      </c>
      <c r="B235">
        <v>2015</v>
      </c>
    </row>
    <row r="236" spans="1:2">
      <c r="A236">
        <f>load!A41</f>
        <v>18</v>
      </c>
      <c r="B236">
        <v>2015</v>
      </c>
    </row>
    <row r="237" spans="1:2">
      <c r="A237">
        <f>load!A42</f>
        <v>19</v>
      </c>
      <c r="B237">
        <v>2015</v>
      </c>
    </row>
    <row r="238" spans="1:2">
      <c r="A238">
        <f>load!A43</f>
        <v>20</v>
      </c>
      <c r="B238">
        <v>2015</v>
      </c>
    </row>
    <row r="239" spans="1:2">
      <c r="A239">
        <f>load!A44</f>
        <v>21</v>
      </c>
      <c r="B239">
        <v>2015</v>
      </c>
    </row>
    <row r="240" spans="1:2">
      <c r="A240">
        <f>load!A45</f>
        <v>22</v>
      </c>
      <c r="B240">
        <v>2015</v>
      </c>
    </row>
    <row r="241" spans="1:4">
      <c r="A241">
        <f>load!A46</f>
        <v>23</v>
      </c>
      <c r="B241">
        <v>2015</v>
      </c>
    </row>
    <row r="243" spans="1:4">
      <c r="A243" t="s">
        <v>78</v>
      </c>
    </row>
    <row r="244" spans="1:4">
      <c r="A244" t="s">
        <v>81</v>
      </c>
      <c r="B244" t="s">
        <v>71</v>
      </c>
      <c r="C244" t="s">
        <v>79</v>
      </c>
      <c r="D244" t="s">
        <v>80</v>
      </c>
    </row>
    <row r="245" spans="1:4">
      <c r="A245">
        <f>load!D50</f>
        <v>1</v>
      </c>
      <c r="B245">
        <f>load!E50</f>
        <v>0</v>
      </c>
      <c r="C245">
        <f>load!F50</f>
        <v>72.36</v>
      </c>
      <c r="D245">
        <f>load!G50</f>
        <v>14.74</v>
      </c>
    </row>
    <row r="246" spans="1:4">
      <c r="A246">
        <f>load!D51</f>
        <v>1</v>
      </c>
      <c r="B246">
        <f>load!E51</f>
        <v>1</v>
      </c>
      <c r="C246">
        <f>load!F51</f>
        <v>68.040000000000006</v>
      </c>
      <c r="D246">
        <f>load!G51</f>
        <v>13.86</v>
      </c>
    </row>
    <row r="247" spans="1:4">
      <c r="A247">
        <f>load!D52</f>
        <v>1</v>
      </c>
      <c r="B247">
        <f>load!E52</f>
        <v>2</v>
      </c>
      <c r="C247">
        <f>load!F52</f>
        <v>64.8</v>
      </c>
      <c r="D247">
        <f>load!G52</f>
        <v>13.2</v>
      </c>
    </row>
    <row r="248" spans="1:4">
      <c r="A248">
        <f>load!D53</f>
        <v>1</v>
      </c>
      <c r="B248">
        <f>load!E53</f>
        <v>3</v>
      </c>
      <c r="C248">
        <f>load!F53</f>
        <v>63.72</v>
      </c>
      <c r="D248">
        <f>load!G53</f>
        <v>12.979999999999999</v>
      </c>
    </row>
    <row r="249" spans="1:4">
      <c r="A249">
        <f>load!D54</f>
        <v>1</v>
      </c>
      <c r="B249">
        <f>load!E54</f>
        <v>4</v>
      </c>
      <c r="C249">
        <f>load!F54</f>
        <v>63.72</v>
      </c>
      <c r="D249">
        <f>load!G54</f>
        <v>12.979999999999999</v>
      </c>
    </row>
    <row r="250" spans="1:4">
      <c r="A250">
        <f>load!D55</f>
        <v>1</v>
      </c>
      <c r="B250">
        <f>load!E55</f>
        <v>5</v>
      </c>
      <c r="C250">
        <f>load!F55</f>
        <v>64.8</v>
      </c>
      <c r="D250">
        <f>load!G55</f>
        <v>13.2</v>
      </c>
    </row>
    <row r="251" spans="1:4">
      <c r="A251">
        <f>load!D56</f>
        <v>1</v>
      </c>
      <c r="B251">
        <f>load!E56</f>
        <v>6</v>
      </c>
      <c r="C251">
        <f>load!F56</f>
        <v>79.92</v>
      </c>
      <c r="D251">
        <f>load!G56</f>
        <v>16.28</v>
      </c>
    </row>
    <row r="252" spans="1:4">
      <c r="A252">
        <f>load!D57</f>
        <v>1</v>
      </c>
      <c r="B252">
        <f>load!E57</f>
        <v>7</v>
      </c>
      <c r="C252">
        <f>load!F57</f>
        <v>92.88</v>
      </c>
      <c r="D252">
        <f>load!G57</f>
        <v>18.919999999999998</v>
      </c>
    </row>
    <row r="253" spans="1:4">
      <c r="A253">
        <f>load!D58</f>
        <v>1</v>
      </c>
      <c r="B253">
        <f>load!E58</f>
        <v>8</v>
      </c>
      <c r="C253">
        <f>load!F58</f>
        <v>102.6</v>
      </c>
      <c r="D253">
        <f>load!G58</f>
        <v>20.9</v>
      </c>
    </row>
    <row r="254" spans="1:4">
      <c r="A254">
        <f>load!D59</f>
        <v>1</v>
      </c>
      <c r="B254">
        <f>load!E59</f>
        <v>9</v>
      </c>
      <c r="C254">
        <f>load!F59</f>
        <v>103.67999999999999</v>
      </c>
      <c r="D254">
        <f>load!G59</f>
        <v>21.119999999999997</v>
      </c>
    </row>
    <row r="255" spans="1:4">
      <c r="A255">
        <f>load!D60</f>
        <v>1</v>
      </c>
      <c r="B255">
        <f>load!E60</f>
        <v>10</v>
      </c>
      <c r="C255">
        <f>load!F60</f>
        <v>103.67999999999999</v>
      </c>
      <c r="D255">
        <f>load!G60</f>
        <v>21.119999999999997</v>
      </c>
    </row>
    <row r="256" spans="1:4">
      <c r="A256">
        <f>load!D61</f>
        <v>1</v>
      </c>
      <c r="B256">
        <f>load!E61</f>
        <v>11</v>
      </c>
      <c r="C256">
        <f>load!F61</f>
        <v>102.6</v>
      </c>
      <c r="D256">
        <f>load!G61</f>
        <v>20.9</v>
      </c>
    </row>
    <row r="257" spans="1:4">
      <c r="A257">
        <f>load!D62</f>
        <v>1</v>
      </c>
      <c r="B257">
        <f>load!E62</f>
        <v>12</v>
      </c>
      <c r="C257">
        <f>load!F62</f>
        <v>102.6</v>
      </c>
      <c r="D257">
        <f>load!G62</f>
        <v>20.9</v>
      </c>
    </row>
    <row r="258" spans="1:4">
      <c r="A258">
        <f>load!D63</f>
        <v>1</v>
      </c>
      <c r="B258">
        <f>load!E63</f>
        <v>13</v>
      </c>
      <c r="C258">
        <f>load!F63</f>
        <v>102.6</v>
      </c>
      <c r="D258">
        <f>load!G63</f>
        <v>20.9</v>
      </c>
    </row>
    <row r="259" spans="1:4">
      <c r="A259">
        <f>load!D64</f>
        <v>1</v>
      </c>
      <c r="B259">
        <f>load!E64</f>
        <v>14</v>
      </c>
      <c r="C259">
        <f>load!F64</f>
        <v>100.44000000000001</v>
      </c>
      <c r="D259">
        <f>load!G64</f>
        <v>20.46</v>
      </c>
    </row>
    <row r="260" spans="1:4">
      <c r="A260">
        <f>load!D65</f>
        <v>1</v>
      </c>
      <c r="B260">
        <f>load!E65</f>
        <v>15</v>
      </c>
      <c r="C260">
        <f>load!F65</f>
        <v>101.52</v>
      </c>
      <c r="D260">
        <f>load!G65</f>
        <v>20.68</v>
      </c>
    </row>
    <row r="261" spans="1:4">
      <c r="A261">
        <f>load!D66</f>
        <v>1</v>
      </c>
      <c r="B261">
        <f>load!E66</f>
        <v>16</v>
      </c>
      <c r="C261">
        <f>load!F66</f>
        <v>106.92</v>
      </c>
      <c r="D261">
        <f>load!G66</f>
        <v>21.78</v>
      </c>
    </row>
    <row r="262" spans="1:4">
      <c r="A262">
        <f>load!D67</f>
        <v>1</v>
      </c>
      <c r="B262">
        <f>load!E67</f>
        <v>17</v>
      </c>
      <c r="C262">
        <f>load!F67</f>
        <v>108</v>
      </c>
      <c r="D262">
        <f>load!G67</f>
        <v>22</v>
      </c>
    </row>
    <row r="263" spans="1:4">
      <c r="A263">
        <f>load!D68</f>
        <v>1</v>
      </c>
      <c r="B263">
        <f>load!E68</f>
        <v>18</v>
      </c>
      <c r="C263">
        <f>load!F68</f>
        <v>108</v>
      </c>
      <c r="D263">
        <f>load!G68</f>
        <v>22</v>
      </c>
    </row>
    <row r="264" spans="1:4">
      <c r="A264">
        <f>load!D69</f>
        <v>1</v>
      </c>
      <c r="B264">
        <f>load!E69</f>
        <v>19</v>
      </c>
      <c r="C264">
        <f>load!F69</f>
        <v>103.67999999999999</v>
      </c>
      <c r="D264">
        <f>load!G69</f>
        <v>21.119999999999997</v>
      </c>
    </row>
    <row r="265" spans="1:4">
      <c r="A265">
        <f>load!D70</f>
        <v>1</v>
      </c>
      <c r="B265">
        <f>load!E70</f>
        <v>20</v>
      </c>
      <c r="C265">
        <f>load!F70</f>
        <v>98.28</v>
      </c>
      <c r="D265">
        <f>load!G70</f>
        <v>20.02</v>
      </c>
    </row>
    <row r="266" spans="1:4">
      <c r="A266">
        <f>load!D71</f>
        <v>1</v>
      </c>
      <c r="B266">
        <f>load!E71</f>
        <v>21</v>
      </c>
      <c r="C266">
        <f>load!F71</f>
        <v>89.64</v>
      </c>
      <c r="D266">
        <f>load!G71</f>
        <v>18.259999999999998</v>
      </c>
    </row>
    <row r="267" spans="1:4">
      <c r="A267">
        <f>load!D72</f>
        <v>1</v>
      </c>
      <c r="B267">
        <f>load!E72</f>
        <v>22</v>
      </c>
      <c r="C267">
        <f>load!F72</f>
        <v>78.84</v>
      </c>
      <c r="D267">
        <f>load!G72</f>
        <v>16.059999999999999</v>
      </c>
    </row>
    <row r="268" spans="1:4">
      <c r="A268">
        <f>load!D73</f>
        <v>1</v>
      </c>
      <c r="B268">
        <f>load!E73</f>
        <v>23</v>
      </c>
      <c r="C268">
        <f>load!F73</f>
        <v>68.040000000000006</v>
      </c>
      <c r="D268">
        <f>load!G73</f>
        <v>13.86</v>
      </c>
    </row>
    <row r="269" spans="1:4">
      <c r="A269">
        <f>load!D74</f>
        <v>2</v>
      </c>
      <c r="B269">
        <f>load!E74</f>
        <v>0</v>
      </c>
      <c r="C269">
        <f>load!F74</f>
        <v>64.990000000000009</v>
      </c>
      <c r="D269">
        <f>load!G74</f>
        <v>13.4</v>
      </c>
    </row>
    <row r="270" spans="1:4">
      <c r="A270">
        <f>load!D75</f>
        <v>2</v>
      </c>
      <c r="B270">
        <f>load!E75</f>
        <v>1</v>
      </c>
      <c r="C270">
        <f>load!F75</f>
        <v>61.11</v>
      </c>
      <c r="D270">
        <f>load!G75</f>
        <v>12.6</v>
      </c>
    </row>
    <row r="271" spans="1:4">
      <c r="A271">
        <f>load!D76</f>
        <v>2</v>
      </c>
      <c r="B271">
        <f>load!E76</f>
        <v>2</v>
      </c>
      <c r="C271">
        <f>load!F76</f>
        <v>58.199999999999996</v>
      </c>
      <c r="D271">
        <f>load!G76</f>
        <v>12</v>
      </c>
    </row>
    <row r="272" spans="1:4">
      <c r="A272">
        <f>load!D77</f>
        <v>2</v>
      </c>
      <c r="B272">
        <f>load!E77</f>
        <v>3</v>
      </c>
      <c r="C272">
        <f>load!F77</f>
        <v>57.23</v>
      </c>
      <c r="D272">
        <f>load!G77</f>
        <v>11.799999999999999</v>
      </c>
    </row>
    <row r="273" spans="1:4">
      <c r="A273">
        <f>load!D78</f>
        <v>2</v>
      </c>
      <c r="B273">
        <f>load!E78</f>
        <v>4</v>
      </c>
      <c r="C273">
        <f>load!F78</f>
        <v>57.23</v>
      </c>
      <c r="D273">
        <f>load!G78</f>
        <v>11.799999999999999</v>
      </c>
    </row>
    <row r="274" spans="1:4">
      <c r="A274">
        <f>load!D79</f>
        <v>2</v>
      </c>
      <c r="B274">
        <f>load!E79</f>
        <v>5</v>
      </c>
      <c r="C274">
        <f>load!F79</f>
        <v>58.199999999999996</v>
      </c>
      <c r="D274">
        <f>load!G79</f>
        <v>12</v>
      </c>
    </row>
    <row r="275" spans="1:4">
      <c r="A275">
        <f>load!D80</f>
        <v>2</v>
      </c>
      <c r="B275">
        <f>load!E80</f>
        <v>6</v>
      </c>
      <c r="C275">
        <f>load!F80</f>
        <v>71.78</v>
      </c>
      <c r="D275">
        <f>load!G80</f>
        <v>14.8</v>
      </c>
    </row>
    <row r="276" spans="1:4">
      <c r="A276">
        <f>load!D81</f>
        <v>2</v>
      </c>
      <c r="B276">
        <f>load!E81</f>
        <v>7</v>
      </c>
      <c r="C276">
        <f>load!F81</f>
        <v>83.42</v>
      </c>
      <c r="D276">
        <f>load!G81</f>
        <v>17.2</v>
      </c>
    </row>
    <row r="277" spans="1:4">
      <c r="A277">
        <f>load!D82</f>
        <v>2</v>
      </c>
      <c r="B277">
        <f>load!E82</f>
        <v>8</v>
      </c>
      <c r="C277">
        <f>load!F82</f>
        <v>92.149999999999991</v>
      </c>
      <c r="D277">
        <f>load!G82</f>
        <v>19</v>
      </c>
    </row>
    <row r="278" spans="1:4">
      <c r="A278">
        <f>load!D83</f>
        <v>2</v>
      </c>
      <c r="B278">
        <f>load!E83</f>
        <v>9</v>
      </c>
      <c r="C278">
        <f>load!F83</f>
        <v>93.11999999999999</v>
      </c>
      <c r="D278">
        <f>load!G83</f>
        <v>19.2</v>
      </c>
    </row>
    <row r="279" spans="1:4">
      <c r="A279">
        <f>load!D84</f>
        <v>2</v>
      </c>
      <c r="B279">
        <f>load!E84</f>
        <v>10</v>
      </c>
      <c r="C279">
        <f>load!F84</f>
        <v>93.11999999999999</v>
      </c>
      <c r="D279">
        <f>load!G84</f>
        <v>19.2</v>
      </c>
    </row>
    <row r="280" spans="1:4">
      <c r="A280">
        <f>load!D85</f>
        <v>2</v>
      </c>
      <c r="B280">
        <f>load!E85</f>
        <v>11</v>
      </c>
      <c r="C280">
        <f>load!F85</f>
        <v>92.149999999999991</v>
      </c>
      <c r="D280">
        <f>load!G85</f>
        <v>19</v>
      </c>
    </row>
    <row r="281" spans="1:4">
      <c r="A281">
        <f>load!D86</f>
        <v>2</v>
      </c>
      <c r="B281">
        <f>load!E86</f>
        <v>12</v>
      </c>
      <c r="C281">
        <f>load!F86</f>
        <v>92.149999999999991</v>
      </c>
      <c r="D281">
        <f>load!G86</f>
        <v>19</v>
      </c>
    </row>
    <row r="282" spans="1:4">
      <c r="A282">
        <f>load!D87</f>
        <v>2</v>
      </c>
      <c r="B282">
        <f>load!E87</f>
        <v>13</v>
      </c>
      <c r="C282">
        <f>load!F87</f>
        <v>92.149999999999991</v>
      </c>
      <c r="D282">
        <f>load!G87</f>
        <v>19</v>
      </c>
    </row>
    <row r="283" spans="1:4">
      <c r="A283">
        <f>load!D88</f>
        <v>2</v>
      </c>
      <c r="B283">
        <f>load!E88</f>
        <v>14</v>
      </c>
      <c r="C283">
        <f>load!F88</f>
        <v>90.210000000000008</v>
      </c>
      <c r="D283">
        <f>load!G88</f>
        <v>18.600000000000001</v>
      </c>
    </row>
    <row r="284" spans="1:4">
      <c r="A284">
        <f>load!D89</f>
        <v>2</v>
      </c>
      <c r="B284">
        <f>load!E89</f>
        <v>15</v>
      </c>
      <c r="C284">
        <f>load!F89</f>
        <v>91.179999999999993</v>
      </c>
      <c r="D284">
        <f>load!G89</f>
        <v>18.799999999999997</v>
      </c>
    </row>
    <row r="285" spans="1:4">
      <c r="A285">
        <f>load!D90</f>
        <v>2</v>
      </c>
      <c r="B285">
        <f>load!E90</f>
        <v>16</v>
      </c>
      <c r="C285">
        <f>load!F90</f>
        <v>96.03</v>
      </c>
      <c r="D285">
        <f>load!G90</f>
        <v>19.8</v>
      </c>
    </row>
    <row r="286" spans="1:4">
      <c r="A286">
        <f>load!D91</f>
        <v>2</v>
      </c>
      <c r="B286">
        <f>load!E91</f>
        <v>17</v>
      </c>
      <c r="C286">
        <f>load!F91</f>
        <v>97</v>
      </c>
      <c r="D286">
        <f>load!G91</f>
        <v>20</v>
      </c>
    </row>
    <row r="287" spans="1:4">
      <c r="A287">
        <f>load!D92</f>
        <v>2</v>
      </c>
      <c r="B287">
        <f>load!E92</f>
        <v>18</v>
      </c>
      <c r="C287">
        <f>load!F92</f>
        <v>97</v>
      </c>
      <c r="D287">
        <f>load!G92</f>
        <v>20</v>
      </c>
    </row>
    <row r="288" spans="1:4">
      <c r="A288">
        <f>load!D93</f>
        <v>2</v>
      </c>
      <c r="B288">
        <f>load!E93</f>
        <v>19</v>
      </c>
      <c r="C288">
        <f>load!F93</f>
        <v>93.11999999999999</v>
      </c>
      <c r="D288">
        <f>load!G93</f>
        <v>19.2</v>
      </c>
    </row>
    <row r="289" spans="1:4">
      <c r="A289">
        <f>load!D94</f>
        <v>2</v>
      </c>
      <c r="B289">
        <f>load!E94</f>
        <v>20</v>
      </c>
      <c r="C289">
        <f>load!F94</f>
        <v>88.27</v>
      </c>
      <c r="D289">
        <f>load!G94</f>
        <v>18.2</v>
      </c>
    </row>
    <row r="290" spans="1:4">
      <c r="A290">
        <f>load!D95</f>
        <v>2</v>
      </c>
      <c r="B290">
        <f>load!E95</f>
        <v>21</v>
      </c>
      <c r="C290">
        <f>load!F95</f>
        <v>80.509999999999991</v>
      </c>
      <c r="D290">
        <f>load!G95</f>
        <v>16.599999999999998</v>
      </c>
    </row>
    <row r="291" spans="1:4">
      <c r="A291">
        <f>load!D96</f>
        <v>2</v>
      </c>
      <c r="B291">
        <f>load!E96</f>
        <v>22</v>
      </c>
      <c r="C291">
        <f>load!F96</f>
        <v>70.81</v>
      </c>
      <c r="D291">
        <f>load!G96</f>
        <v>14.6</v>
      </c>
    </row>
    <row r="292" spans="1:4">
      <c r="A292">
        <f>load!D97</f>
        <v>2</v>
      </c>
      <c r="B292">
        <f>load!E97</f>
        <v>23</v>
      </c>
      <c r="C292">
        <f>load!F97</f>
        <v>61.11</v>
      </c>
      <c r="D292">
        <f>load!G97</f>
        <v>12.6</v>
      </c>
    </row>
    <row r="293" spans="1:4">
      <c r="A293">
        <f>load!D98</f>
        <v>3</v>
      </c>
      <c r="B293">
        <f>load!E98</f>
        <v>0</v>
      </c>
      <c r="C293">
        <f>load!F98</f>
        <v>120.60000000000001</v>
      </c>
      <c r="D293">
        <f>load!G98</f>
        <v>24.790000000000003</v>
      </c>
    </row>
    <row r="294" spans="1:4">
      <c r="A294">
        <f>load!D99</f>
        <v>3</v>
      </c>
      <c r="B294">
        <f>load!E99</f>
        <v>1</v>
      </c>
      <c r="C294">
        <f>load!F99</f>
        <v>113.4</v>
      </c>
      <c r="D294">
        <f>load!G99</f>
        <v>23.31</v>
      </c>
    </row>
    <row r="295" spans="1:4">
      <c r="A295">
        <f>load!D100</f>
        <v>3</v>
      </c>
      <c r="B295">
        <f>load!E100</f>
        <v>2</v>
      </c>
      <c r="C295">
        <f>load!F100</f>
        <v>108</v>
      </c>
      <c r="D295">
        <f>load!G100</f>
        <v>22.2</v>
      </c>
    </row>
    <row r="296" spans="1:4">
      <c r="A296">
        <f>load!D101</f>
        <v>3</v>
      </c>
      <c r="B296">
        <f>load!E101</f>
        <v>3</v>
      </c>
      <c r="C296">
        <f>load!F101</f>
        <v>106.19999999999999</v>
      </c>
      <c r="D296">
        <f>load!G101</f>
        <v>21.83</v>
      </c>
    </row>
    <row r="297" spans="1:4">
      <c r="A297">
        <f>load!D102</f>
        <v>3</v>
      </c>
      <c r="B297">
        <f>load!E102</f>
        <v>4</v>
      </c>
      <c r="C297">
        <f>load!F102</f>
        <v>106.19999999999999</v>
      </c>
      <c r="D297">
        <f>load!G102</f>
        <v>21.83</v>
      </c>
    </row>
    <row r="298" spans="1:4">
      <c r="A298">
        <f>load!D103</f>
        <v>3</v>
      </c>
      <c r="B298">
        <f>load!E103</f>
        <v>5</v>
      </c>
      <c r="C298">
        <f>load!F103</f>
        <v>108</v>
      </c>
      <c r="D298">
        <f>load!G103</f>
        <v>22.2</v>
      </c>
    </row>
    <row r="299" spans="1:4">
      <c r="A299">
        <f>load!D104</f>
        <v>3</v>
      </c>
      <c r="B299">
        <f>load!E104</f>
        <v>6</v>
      </c>
      <c r="C299">
        <f>load!F104</f>
        <v>133.19999999999999</v>
      </c>
      <c r="D299">
        <f>load!G104</f>
        <v>27.38</v>
      </c>
    </row>
    <row r="300" spans="1:4">
      <c r="A300">
        <f>load!D105</f>
        <v>3</v>
      </c>
      <c r="B300">
        <f>load!E105</f>
        <v>7</v>
      </c>
      <c r="C300">
        <f>load!F105</f>
        <v>154.80000000000001</v>
      </c>
      <c r="D300">
        <f>load!G105</f>
        <v>31.82</v>
      </c>
    </row>
    <row r="301" spans="1:4">
      <c r="A301">
        <f>load!D106</f>
        <v>3</v>
      </c>
      <c r="B301">
        <f>load!E106</f>
        <v>8</v>
      </c>
      <c r="C301">
        <f>load!F106</f>
        <v>171</v>
      </c>
      <c r="D301">
        <f>load!G106</f>
        <v>35.15</v>
      </c>
    </row>
    <row r="302" spans="1:4">
      <c r="A302">
        <f>load!D107</f>
        <v>3</v>
      </c>
      <c r="B302">
        <f>load!E107</f>
        <v>9</v>
      </c>
      <c r="C302">
        <f>load!F107</f>
        <v>172.79999999999998</v>
      </c>
      <c r="D302">
        <f>load!G107</f>
        <v>35.519999999999996</v>
      </c>
    </row>
    <row r="303" spans="1:4">
      <c r="A303">
        <f>load!D108</f>
        <v>3</v>
      </c>
      <c r="B303">
        <f>load!E108</f>
        <v>10</v>
      </c>
      <c r="C303">
        <f>load!F108</f>
        <v>172.79999999999998</v>
      </c>
      <c r="D303">
        <f>load!G108</f>
        <v>35.519999999999996</v>
      </c>
    </row>
    <row r="304" spans="1:4">
      <c r="A304">
        <f>load!D109</f>
        <v>3</v>
      </c>
      <c r="B304">
        <f>load!E109</f>
        <v>11</v>
      </c>
      <c r="C304">
        <f>load!F109</f>
        <v>171</v>
      </c>
      <c r="D304">
        <f>load!G109</f>
        <v>35.15</v>
      </c>
    </row>
    <row r="305" spans="1:4">
      <c r="A305">
        <f>load!D110</f>
        <v>3</v>
      </c>
      <c r="B305">
        <f>load!E110</f>
        <v>12</v>
      </c>
      <c r="C305">
        <f>load!F110</f>
        <v>171</v>
      </c>
      <c r="D305">
        <f>load!G110</f>
        <v>35.15</v>
      </c>
    </row>
    <row r="306" spans="1:4">
      <c r="A306">
        <f>load!D111</f>
        <v>3</v>
      </c>
      <c r="B306">
        <f>load!E111</f>
        <v>13</v>
      </c>
      <c r="C306">
        <f>load!F111</f>
        <v>171</v>
      </c>
      <c r="D306">
        <f>load!G111</f>
        <v>35.15</v>
      </c>
    </row>
    <row r="307" spans="1:4">
      <c r="A307">
        <f>load!D112</f>
        <v>3</v>
      </c>
      <c r="B307">
        <f>load!E112</f>
        <v>14</v>
      </c>
      <c r="C307">
        <f>load!F112</f>
        <v>167.4</v>
      </c>
      <c r="D307">
        <f>load!G112</f>
        <v>34.410000000000004</v>
      </c>
    </row>
    <row r="308" spans="1:4">
      <c r="A308">
        <f>load!D113</f>
        <v>3</v>
      </c>
      <c r="B308">
        <f>load!E113</f>
        <v>15</v>
      </c>
      <c r="C308">
        <f>load!F113</f>
        <v>169.2</v>
      </c>
      <c r="D308">
        <f>load!G113</f>
        <v>34.78</v>
      </c>
    </row>
    <row r="309" spans="1:4">
      <c r="A309">
        <f>load!D114</f>
        <v>3</v>
      </c>
      <c r="B309">
        <f>load!E114</f>
        <v>16</v>
      </c>
      <c r="C309">
        <f>load!F114</f>
        <v>178.2</v>
      </c>
      <c r="D309">
        <f>load!G114</f>
        <v>36.630000000000003</v>
      </c>
    </row>
    <row r="310" spans="1:4">
      <c r="A310">
        <f>load!D115</f>
        <v>3</v>
      </c>
      <c r="B310">
        <f>load!E115</f>
        <v>17</v>
      </c>
      <c r="C310">
        <f>load!F115</f>
        <v>180</v>
      </c>
      <c r="D310">
        <f>load!G115</f>
        <v>37</v>
      </c>
    </row>
    <row r="311" spans="1:4">
      <c r="A311">
        <f>load!D116</f>
        <v>3</v>
      </c>
      <c r="B311">
        <f>load!E116</f>
        <v>18</v>
      </c>
      <c r="C311">
        <f>load!F116</f>
        <v>180</v>
      </c>
      <c r="D311">
        <f>load!G116</f>
        <v>37</v>
      </c>
    </row>
    <row r="312" spans="1:4">
      <c r="A312">
        <f>load!D117</f>
        <v>3</v>
      </c>
      <c r="B312">
        <f>load!E117</f>
        <v>19</v>
      </c>
      <c r="C312">
        <f>load!F117</f>
        <v>172.79999999999998</v>
      </c>
      <c r="D312">
        <f>load!G117</f>
        <v>35.519999999999996</v>
      </c>
    </row>
    <row r="313" spans="1:4">
      <c r="A313">
        <f>load!D118</f>
        <v>3</v>
      </c>
      <c r="B313">
        <f>load!E118</f>
        <v>20</v>
      </c>
      <c r="C313">
        <f>load!F118</f>
        <v>163.80000000000001</v>
      </c>
      <c r="D313">
        <f>load!G118</f>
        <v>33.67</v>
      </c>
    </row>
    <row r="314" spans="1:4">
      <c r="A314">
        <f>load!D119</f>
        <v>3</v>
      </c>
      <c r="B314">
        <f>load!E119</f>
        <v>21</v>
      </c>
      <c r="C314">
        <f>load!F119</f>
        <v>149.4</v>
      </c>
      <c r="D314">
        <f>load!G119</f>
        <v>30.709999999999997</v>
      </c>
    </row>
    <row r="315" spans="1:4">
      <c r="A315">
        <f>load!D120</f>
        <v>3</v>
      </c>
      <c r="B315">
        <f>load!E120</f>
        <v>22</v>
      </c>
      <c r="C315">
        <f>load!F120</f>
        <v>131.4</v>
      </c>
      <c r="D315">
        <f>load!G120</f>
        <v>27.009999999999998</v>
      </c>
    </row>
    <row r="316" spans="1:4">
      <c r="A316">
        <f>load!D121</f>
        <v>3</v>
      </c>
      <c r="B316">
        <f>load!E121</f>
        <v>23</v>
      </c>
      <c r="C316">
        <f>load!F121</f>
        <v>113.4</v>
      </c>
      <c r="D316">
        <f>load!G121</f>
        <v>23.31</v>
      </c>
    </row>
    <row r="317" spans="1:4">
      <c r="A317">
        <f>load!D122</f>
        <v>4</v>
      </c>
      <c r="B317">
        <f>load!E122</f>
        <v>0</v>
      </c>
      <c r="C317">
        <f>load!F122</f>
        <v>49.580000000000005</v>
      </c>
      <c r="D317">
        <f>load!G122</f>
        <v>10.050000000000001</v>
      </c>
    </row>
    <row r="318" spans="1:4">
      <c r="A318">
        <f>load!D123</f>
        <v>4</v>
      </c>
      <c r="B318">
        <f>load!E123</f>
        <v>1</v>
      </c>
      <c r="C318">
        <f>load!F123</f>
        <v>46.62</v>
      </c>
      <c r="D318">
        <f>load!G123</f>
        <v>9.4499999999999993</v>
      </c>
    </row>
    <row r="319" spans="1:4">
      <c r="A319">
        <f>load!D124</f>
        <v>4</v>
      </c>
      <c r="B319">
        <f>load!E124</f>
        <v>2</v>
      </c>
      <c r="C319">
        <f>load!F124</f>
        <v>44.4</v>
      </c>
      <c r="D319">
        <f>load!G124</f>
        <v>9</v>
      </c>
    </row>
    <row r="320" spans="1:4">
      <c r="A320">
        <f>load!D125</f>
        <v>4</v>
      </c>
      <c r="B320">
        <f>load!E125</f>
        <v>3</v>
      </c>
      <c r="C320">
        <f>load!F125</f>
        <v>43.66</v>
      </c>
      <c r="D320">
        <f>load!G125</f>
        <v>8.85</v>
      </c>
    </row>
    <row r="321" spans="1:4">
      <c r="A321">
        <f>load!D126</f>
        <v>4</v>
      </c>
      <c r="B321">
        <f>load!E126</f>
        <v>4</v>
      </c>
      <c r="C321">
        <f>load!F126</f>
        <v>43.66</v>
      </c>
      <c r="D321">
        <f>load!G126</f>
        <v>8.85</v>
      </c>
    </row>
    <row r="322" spans="1:4">
      <c r="A322">
        <f>load!D127</f>
        <v>4</v>
      </c>
      <c r="B322">
        <f>load!E127</f>
        <v>5</v>
      </c>
      <c r="C322">
        <f>load!F127</f>
        <v>44.4</v>
      </c>
      <c r="D322">
        <f>load!G127</f>
        <v>9</v>
      </c>
    </row>
    <row r="323" spans="1:4">
      <c r="A323">
        <f>load!D128</f>
        <v>4</v>
      </c>
      <c r="B323">
        <f>load!E128</f>
        <v>6</v>
      </c>
      <c r="C323">
        <f>load!F128</f>
        <v>54.76</v>
      </c>
      <c r="D323">
        <f>load!G128</f>
        <v>11.1</v>
      </c>
    </row>
    <row r="324" spans="1:4">
      <c r="A324">
        <f>load!D129</f>
        <v>4</v>
      </c>
      <c r="B324">
        <f>load!E129</f>
        <v>7</v>
      </c>
      <c r="C324">
        <f>load!F129</f>
        <v>63.64</v>
      </c>
      <c r="D324">
        <f>load!G129</f>
        <v>12.9</v>
      </c>
    </row>
    <row r="325" spans="1:4">
      <c r="A325">
        <f>load!D130</f>
        <v>4</v>
      </c>
      <c r="B325">
        <f>load!E130</f>
        <v>8</v>
      </c>
      <c r="C325">
        <f>load!F130</f>
        <v>70.3</v>
      </c>
      <c r="D325">
        <f>load!G130</f>
        <v>14.25</v>
      </c>
    </row>
    <row r="326" spans="1:4">
      <c r="A326">
        <f>load!D131</f>
        <v>4</v>
      </c>
      <c r="B326">
        <f>load!E131</f>
        <v>9</v>
      </c>
      <c r="C326">
        <f>load!F131</f>
        <v>71.039999999999992</v>
      </c>
      <c r="D326">
        <f>load!G131</f>
        <v>14.399999999999999</v>
      </c>
    </row>
    <row r="327" spans="1:4">
      <c r="A327">
        <f>load!D132</f>
        <v>4</v>
      </c>
      <c r="B327">
        <f>load!E132</f>
        <v>10</v>
      </c>
      <c r="C327">
        <f>load!F132</f>
        <v>71.039999999999992</v>
      </c>
      <c r="D327">
        <f>load!G132</f>
        <v>14.399999999999999</v>
      </c>
    </row>
    <row r="328" spans="1:4">
      <c r="A328">
        <f>load!D133</f>
        <v>4</v>
      </c>
      <c r="B328">
        <f>load!E133</f>
        <v>11</v>
      </c>
      <c r="C328">
        <f>load!F133</f>
        <v>70.3</v>
      </c>
      <c r="D328">
        <f>load!G133</f>
        <v>14.25</v>
      </c>
    </row>
    <row r="329" spans="1:4">
      <c r="A329">
        <f>load!D134</f>
        <v>4</v>
      </c>
      <c r="B329">
        <f>load!E134</f>
        <v>12</v>
      </c>
      <c r="C329">
        <f>load!F134</f>
        <v>70.3</v>
      </c>
      <c r="D329">
        <f>load!G134</f>
        <v>14.25</v>
      </c>
    </row>
    <row r="330" spans="1:4">
      <c r="A330">
        <f>load!D135</f>
        <v>4</v>
      </c>
      <c r="B330">
        <f>load!E135</f>
        <v>13</v>
      </c>
      <c r="C330">
        <f>load!F135</f>
        <v>70.3</v>
      </c>
      <c r="D330">
        <f>load!G135</f>
        <v>14.25</v>
      </c>
    </row>
    <row r="331" spans="1:4">
      <c r="A331">
        <f>load!D136</f>
        <v>4</v>
      </c>
      <c r="B331">
        <f>load!E136</f>
        <v>14</v>
      </c>
      <c r="C331">
        <f>load!F136</f>
        <v>68.820000000000007</v>
      </c>
      <c r="D331">
        <f>load!G136</f>
        <v>13.950000000000001</v>
      </c>
    </row>
    <row r="332" spans="1:4">
      <c r="A332">
        <f>load!D137</f>
        <v>4</v>
      </c>
      <c r="B332">
        <f>load!E137</f>
        <v>15</v>
      </c>
      <c r="C332">
        <f>load!F137</f>
        <v>69.56</v>
      </c>
      <c r="D332">
        <f>load!G137</f>
        <v>14.1</v>
      </c>
    </row>
    <row r="333" spans="1:4">
      <c r="A333">
        <f>load!D138</f>
        <v>4</v>
      </c>
      <c r="B333">
        <f>load!E138</f>
        <v>16</v>
      </c>
      <c r="C333">
        <f>load!F138</f>
        <v>73.260000000000005</v>
      </c>
      <c r="D333">
        <f>load!G138</f>
        <v>14.85</v>
      </c>
    </row>
    <row r="334" spans="1:4">
      <c r="A334">
        <f>load!D139</f>
        <v>4</v>
      </c>
      <c r="B334">
        <f>load!E139</f>
        <v>17</v>
      </c>
      <c r="C334">
        <f>load!F139</f>
        <v>74</v>
      </c>
      <c r="D334">
        <f>load!G139</f>
        <v>15</v>
      </c>
    </row>
    <row r="335" spans="1:4">
      <c r="A335">
        <f>load!D140</f>
        <v>4</v>
      </c>
      <c r="B335">
        <f>load!E140</f>
        <v>18</v>
      </c>
      <c r="C335">
        <f>load!F140</f>
        <v>74</v>
      </c>
      <c r="D335">
        <f>load!G140</f>
        <v>15</v>
      </c>
    </row>
    <row r="336" spans="1:4">
      <c r="A336">
        <f>load!D141</f>
        <v>4</v>
      </c>
      <c r="B336">
        <f>load!E141</f>
        <v>19</v>
      </c>
      <c r="C336">
        <f>load!F141</f>
        <v>71.039999999999992</v>
      </c>
      <c r="D336">
        <f>load!G141</f>
        <v>14.399999999999999</v>
      </c>
    </row>
    <row r="337" spans="1:4">
      <c r="A337">
        <f>load!D142</f>
        <v>4</v>
      </c>
      <c r="B337">
        <f>load!E142</f>
        <v>20</v>
      </c>
      <c r="C337">
        <f>load!F142</f>
        <v>67.34</v>
      </c>
      <c r="D337">
        <f>load!G142</f>
        <v>13.65</v>
      </c>
    </row>
    <row r="338" spans="1:4">
      <c r="A338">
        <f>load!D143</f>
        <v>4</v>
      </c>
      <c r="B338">
        <f>load!E143</f>
        <v>21</v>
      </c>
      <c r="C338">
        <f>load!F143</f>
        <v>61.419999999999995</v>
      </c>
      <c r="D338">
        <f>load!G143</f>
        <v>12.45</v>
      </c>
    </row>
    <row r="339" spans="1:4">
      <c r="A339">
        <f>load!D144</f>
        <v>4</v>
      </c>
      <c r="B339">
        <f>load!E144</f>
        <v>22</v>
      </c>
      <c r="C339">
        <f>load!F144</f>
        <v>54.019999999999996</v>
      </c>
      <c r="D339">
        <f>load!G144</f>
        <v>10.95</v>
      </c>
    </row>
    <row r="340" spans="1:4">
      <c r="A340">
        <f>load!D145</f>
        <v>4</v>
      </c>
      <c r="B340">
        <f>load!E145</f>
        <v>23</v>
      </c>
      <c r="C340">
        <f>load!F145</f>
        <v>46.62</v>
      </c>
      <c r="D340">
        <f>load!G145</f>
        <v>9.4499999999999993</v>
      </c>
    </row>
    <row r="341" spans="1:4">
      <c r="A341">
        <f>load!D146</f>
        <v>5</v>
      </c>
      <c r="B341">
        <f>load!E146</f>
        <v>0</v>
      </c>
      <c r="C341">
        <f>load!F146</f>
        <v>47.57</v>
      </c>
      <c r="D341">
        <f>load!G146</f>
        <v>9.3800000000000008</v>
      </c>
    </row>
    <row r="342" spans="1:4">
      <c r="A342">
        <f>load!D147</f>
        <v>5</v>
      </c>
      <c r="B342">
        <f>load!E147</f>
        <v>1</v>
      </c>
      <c r="C342">
        <f>load!F147</f>
        <v>44.73</v>
      </c>
      <c r="D342">
        <f>load!G147</f>
        <v>8.82</v>
      </c>
    </row>
    <row r="343" spans="1:4">
      <c r="A343">
        <f>load!D148</f>
        <v>5</v>
      </c>
      <c r="B343">
        <f>load!E148</f>
        <v>2</v>
      </c>
      <c r="C343">
        <f>load!F148</f>
        <v>42.6</v>
      </c>
      <c r="D343">
        <f>load!G148</f>
        <v>8.4</v>
      </c>
    </row>
    <row r="344" spans="1:4">
      <c r="A344">
        <f>load!D149</f>
        <v>5</v>
      </c>
      <c r="B344">
        <f>load!E149</f>
        <v>3</v>
      </c>
      <c r="C344">
        <f>load!F149</f>
        <v>41.89</v>
      </c>
      <c r="D344">
        <f>load!G149</f>
        <v>8.26</v>
      </c>
    </row>
    <row r="345" spans="1:4">
      <c r="A345">
        <f>load!D150</f>
        <v>5</v>
      </c>
      <c r="B345">
        <f>load!E150</f>
        <v>4</v>
      </c>
      <c r="C345">
        <f>load!F150</f>
        <v>41.89</v>
      </c>
      <c r="D345">
        <f>load!G150</f>
        <v>8.26</v>
      </c>
    </row>
    <row r="346" spans="1:4">
      <c r="A346">
        <f>load!D151</f>
        <v>5</v>
      </c>
      <c r="B346">
        <f>load!E151</f>
        <v>5</v>
      </c>
      <c r="C346">
        <f>load!F151</f>
        <v>42.6</v>
      </c>
      <c r="D346">
        <f>load!G151</f>
        <v>8.4</v>
      </c>
    </row>
    <row r="347" spans="1:4">
      <c r="A347">
        <f>load!D152</f>
        <v>5</v>
      </c>
      <c r="B347">
        <f>load!E152</f>
        <v>6</v>
      </c>
      <c r="C347">
        <f>load!F152</f>
        <v>52.54</v>
      </c>
      <c r="D347">
        <f>load!G152</f>
        <v>10.36</v>
      </c>
    </row>
    <row r="348" spans="1:4">
      <c r="A348">
        <f>load!D153</f>
        <v>5</v>
      </c>
      <c r="B348">
        <f>load!E153</f>
        <v>7</v>
      </c>
      <c r="C348">
        <f>load!F153</f>
        <v>61.06</v>
      </c>
      <c r="D348">
        <f>load!G153</f>
        <v>12.04</v>
      </c>
    </row>
    <row r="349" spans="1:4">
      <c r="A349">
        <f>load!D154</f>
        <v>5</v>
      </c>
      <c r="B349">
        <f>load!E154</f>
        <v>8</v>
      </c>
      <c r="C349">
        <f>load!F154</f>
        <v>67.45</v>
      </c>
      <c r="D349">
        <f>load!G154</f>
        <v>13.299999999999999</v>
      </c>
    </row>
    <row r="350" spans="1:4">
      <c r="A350">
        <f>load!D155</f>
        <v>5</v>
      </c>
      <c r="B350">
        <f>load!E155</f>
        <v>9</v>
      </c>
      <c r="C350">
        <f>load!F155</f>
        <v>68.16</v>
      </c>
      <c r="D350">
        <f>load!G155</f>
        <v>13.44</v>
      </c>
    </row>
    <row r="351" spans="1:4">
      <c r="A351">
        <f>load!D156</f>
        <v>5</v>
      </c>
      <c r="B351">
        <f>load!E156</f>
        <v>10</v>
      </c>
      <c r="C351">
        <f>load!F156</f>
        <v>68.16</v>
      </c>
      <c r="D351">
        <f>load!G156</f>
        <v>13.44</v>
      </c>
    </row>
    <row r="352" spans="1:4">
      <c r="A352">
        <f>load!D157</f>
        <v>5</v>
      </c>
      <c r="B352">
        <f>load!E157</f>
        <v>11</v>
      </c>
      <c r="C352">
        <f>load!F157</f>
        <v>67.45</v>
      </c>
      <c r="D352">
        <f>load!G157</f>
        <v>13.299999999999999</v>
      </c>
    </row>
    <row r="353" spans="1:4">
      <c r="A353">
        <f>load!D158</f>
        <v>5</v>
      </c>
      <c r="B353">
        <f>load!E158</f>
        <v>12</v>
      </c>
      <c r="C353">
        <f>load!F158</f>
        <v>67.45</v>
      </c>
      <c r="D353">
        <f>load!G158</f>
        <v>13.299999999999999</v>
      </c>
    </row>
    <row r="354" spans="1:4">
      <c r="A354">
        <f>load!D159</f>
        <v>5</v>
      </c>
      <c r="B354">
        <f>load!E159</f>
        <v>13</v>
      </c>
      <c r="C354">
        <f>load!F159</f>
        <v>67.45</v>
      </c>
      <c r="D354">
        <f>load!G159</f>
        <v>13.299999999999999</v>
      </c>
    </row>
    <row r="355" spans="1:4">
      <c r="A355">
        <f>load!D160</f>
        <v>5</v>
      </c>
      <c r="B355">
        <f>load!E160</f>
        <v>14</v>
      </c>
      <c r="C355">
        <f>load!F160</f>
        <v>66.03</v>
      </c>
      <c r="D355">
        <f>load!G160</f>
        <v>13.020000000000001</v>
      </c>
    </row>
    <row r="356" spans="1:4">
      <c r="A356">
        <f>load!D161</f>
        <v>5</v>
      </c>
      <c r="B356">
        <f>load!E161</f>
        <v>15</v>
      </c>
      <c r="C356">
        <f>load!F161</f>
        <v>66.739999999999995</v>
      </c>
      <c r="D356">
        <f>load!G161</f>
        <v>13.16</v>
      </c>
    </row>
    <row r="357" spans="1:4">
      <c r="A357">
        <f>load!D162</f>
        <v>5</v>
      </c>
      <c r="B357">
        <f>load!E162</f>
        <v>16</v>
      </c>
      <c r="C357">
        <f>load!F162</f>
        <v>70.290000000000006</v>
      </c>
      <c r="D357">
        <f>load!G162</f>
        <v>13.86</v>
      </c>
    </row>
    <row r="358" spans="1:4">
      <c r="A358">
        <f>load!D163</f>
        <v>5</v>
      </c>
      <c r="B358">
        <f>load!E163</f>
        <v>17</v>
      </c>
      <c r="C358">
        <f>load!F163</f>
        <v>71</v>
      </c>
      <c r="D358">
        <f>load!G163</f>
        <v>14</v>
      </c>
    </row>
    <row r="359" spans="1:4">
      <c r="A359">
        <f>load!D164</f>
        <v>5</v>
      </c>
      <c r="B359">
        <f>load!E164</f>
        <v>18</v>
      </c>
      <c r="C359">
        <f>load!F164</f>
        <v>71</v>
      </c>
      <c r="D359">
        <f>load!G164</f>
        <v>14</v>
      </c>
    </row>
    <row r="360" spans="1:4">
      <c r="A360">
        <f>load!D165</f>
        <v>5</v>
      </c>
      <c r="B360">
        <f>load!E165</f>
        <v>19</v>
      </c>
      <c r="C360">
        <f>load!F165</f>
        <v>68.16</v>
      </c>
      <c r="D360">
        <f>load!G165</f>
        <v>13.44</v>
      </c>
    </row>
    <row r="361" spans="1:4">
      <c r="A361">
        <f>load!D166</f>
        <v>5</v>
      </c>
      <c r="B361">
        <f>load!E166</f>
        <v>20</v>
      </c>
      <c r="C361">
        <f>load!F166</f>
        <v>64.61</v>
      </c>
      <c r="D361">
        <f>load!G166</f>
        <v>12.74</v>
      </c>
    </row>
    <row r="362" spans="1:4">
      <c r="A362">
        <f>load!D167</f>
        <v>5</v>
      </c>
      <c r="B362">
        <f>load!E167</f>
        <v>21</v>
      </c>
      <c r="C362">
        <f>load!F167</f>
        <v>58.93</v>
      </c>
      <c r="D362">
        <f>load!G167</f>
        <v>11.62</v>
      </c>
    </row>
    <row r="363" spans="1:4">
      <c r="A363">
        <f>load!D168</f>
        <v>5</v>
      </c>
      <c r="B363">
        <f>load!E168</f>
        <v>22</v>
      </c>
      <c r="C363">
        <f>load!F168</f>
        <v>51.83</v>
      </c>
      <c r="D363">
        <f>load!G168</f>
        <v>10.219999999999999</v>
      </c>
    </row>
    <row r="364" spans="1:4">
      <c r="A364">
        <f>load!D169</f>
        <v>5</v>
      </c>
      <c r="B364">
        <f>load!E169</f>
        <v>23</v>
      </c>
      <c r="C364">
        <f>load!F169</f>
        <v>44.73</v>
      </c>
      <c r="D364">
        <f>load!G169</f>
        <v>8.82</v>
      </c>
    </row>
    <row r="365" spans="1:4">
      <c r="A365">
        <f>load!D170</f>
        <v>6</v>
      </c>
      <c r="B365">
        <f>load!E170</f>
        <v>0</v>
      </c>
      <c r="C365">
        <f>load!F170</f>
        <v>91.12</v>
      </c>
      <c r="D365">
        <f>load!G170</f>
        <v>18.760000000000002</v>
      </c>
    </row>
    <row r="366" spans="1:4">
      <c r="A366">
        <f>load!D171</f>
        <v>6</v>
      </c>
      <c r="B366">
        <f>load!E171</f>
        <v>1</v>
      </c>
      <c r="C366">
        <f>load!F171</f>
        <v>85.68</v>
      </c>
      <c r="D366">
        <f>load!G171</f>
        <v>17.64</v>
      </c>
    </row>
    <row r="367" spans="1:4">
      <c r="A367">
        <f>load!D172</f>
        <v>6</v>
      </c>
      <c r="B367">
        <f>load!E172</f>
        <v>2</v>
      </c>
      <c r="C367">
        <f>load!F172</f>
        <v>81.599999999999994</v>
      </c>
      <c r="D367">
        <f>load!G172</f>
        <v>16.8</v>
      </c>
    </row>
    <row r="368" spans="1:4">
      <c r="A368">
        <f>load!D173</f>
        <v>6</v>
      </c>
      <c r="B368">
        <f>load!E173</f>
        <v>3</v>
      </c>
      <c r="C368">
        <f>load!F173</f>
        <v>80.239999999999995</v>
      </c>
      <c r="D368">
        <f>load!G173</f>
        <v>16.52</v>
      </c>
    </row>
    <row r="369" spans="1:4">
      <c r="A369">
        <f>load!D174</f>
        <v>6</v>
      </c>
      <c r="B369">
        <f>load!E174</f>
        <v>4</v>
      </c>
      <c r="C369">
        <f>load!F174</f>
        <v>80.239999999999995</v>
      </c>
      <c r="D369">
        <f>load!G174</f>
        <v>16.52</v>
      </c>
    </row>
    <row r="370" spans="1:4">
      <c r="A370">
        <f>load!D175</f>
        <v>6</v>
      </c>
      <c r="B370">
        <f>load!E175</f>
        <v>5</v>
      </c>
      <c r="C370">
        <f>load!F175</f>
        <v>81.599999999999994</v>
      </c>
      <c r="D370">
        <f>load!G175</f>
        <v>16.8</v>
      </c>
    </row>
    <row r="371" spans="1:4">
      <c r="A371">
        <f>load!D176</f>
        <v>6</v>
      </c>
      <c r="B371">
        <f>load!E176</f>
        <v>6</v>
      </c>
      <c r="C371">
        <f>load!F176</f>
        <v>100.64</v>
      </c>
      <c r="D371">
        <f>load!G176</f>
        <v>20.72</v>
      </c>
    </row>
    <row r="372" spans="1:4">
      <c r="A372">
        <f>load!D177</f>
        <v>6</v>
      </c>
      <c r="B372">
        <f>load!E177</f>
        <v>7</v>
      </c>
      <c r="C372">
        <f>load!F177</f>
        <v>116.96</v>
      </c>
      <c r="D372">
        <f>load!G177</f>
        <v>24.08</v>
      </c>
    </row>
    <row r="373" spans="1:4">
      <c r="A373">
        <f>load!D178</f>
        <v>6</v>
      </c>
      <c r="B373">
        <f>load!E178</f>
        <v>8</v>
      </c>
      <c r="C373">
        <f>load!F178</f>
        <v>129.19999999999999</v>
      </c>
      <c r="D373">
        <f>load!G178</f>
        <v>26.599999999999998</v>
      </c>
    </row>
    <row r="374" spans="1:4">
      <c r="A374">
        <f>load!D179</f>
        <v>6</v>
      </c>
      <c r="B374">
        <f>load!E179</f>
        <v>9</v>
      </c>
      <c r="C374">
        <f>load!F179</f>
        <v>130.56</v>
      </c>
      <c r="D374">
        <f>load!G179</f>
        <v>26.88</v>
      </c>
    </row>
    <row r="375" spans="1:4">
      <c r="A375">
        <f>load!D180</f>
        <v>6</v>
      </c>
      <c r="B375">
        <f>load!E180</f>
        <v>10</v>
      </c>
      <c r="C375">
        <f>load!F180</f>
        <v>130.56</v>
      </c>
      <c r="D375">
        <f>load!G180</f>
        <v>26.88</v>
      </c>
    </row>
    <row r="376" spans="1:4">
      <c r="A376">
        <f>load!D181</f>
        <v>6</v>
      </c>
      <c r="B376">
        <f>load!E181</f>
        <v>11</v>
      </c>
      <c r="C376">
        <f>load!F181</f>
        <v>129.19999999999999</v>
      </c>
      <c r="D376">
        <f>load!G181</f>
        <v>26.599999999999998</v>
      </c>
    </row>
    <row r="377" spans="1:4">
      <c r="A377">
        <f>load!D182</f>
        <v>6</v>
      </c>
      <c r="B377">
        <f>load!E182</f>
        <v>12</v>
      </c>
      <c r="C377">
        <f>load!F182</f>
        <v>129.19999999999999</v>
      </c>
      <c r="D377">
        <f>load!G182</f>
        <v>26.599999999999998</v>
      </c>
    </row>
    <row r="378" spans="1:4">
      <c r="A378">
        <f>load!D183</f>
        <v>6</v>
      </c>
      <c r="B378">
        <f>load!E183</f>
        <v>13</v>
      </c>
      <c r="C378">
        <f>load!F183</f>
        <v>129.19999999999999</v>
      </c>
      <c r="D378">
        <f>load!G183</f>
        <v>26.599999999999998</v>
      </c>
    </row>
    <row r="379" spans="1:4">
      <c r="A379">
        <f>load!D184</f>
        <v>6</v>
      </c>
      <c r="B379">
        <f>load!E184</f>
        <v>14</v>
      </c>
      <c r="C379">
        <f>load!F184</f>
        <v>126.48</v>
      </c>
      <c r="D379">
        <f>load!G184</f>
        <v>26.040000000000003</v>
      </c>
    </row>
    <row r="380" spans="1:4">
      <c r="A380">
        <f>load!D185</f>
        <v>6</v>
      </c>
      <c r="B380">
        <f>load!E185</f>
        <v>15</v>
      </c>
      <c r="C380">
        <f>load!F185</f>
        <v>127.83999999999999</v>
      </c>
      <c r="D380">
        <f>load!G185</f>
        <v>26.32</v>
      </c>
    </row>
    <row r="381" spans="1:4">
      <c r="A381">
        <f>load!D186</f>
        <v>6</v>
      </c>
      <c r="B381">
        <f>load!E186</f>
        <v>16</v>
      </c>
      <c r="C381">
        <f>load!F186</f>
        <v>134.63999999999999</v>
      </c>
      <c r="D381">
        <f>load!G186</f>
        <v>27.72</v>
      </c>
    </row>
    <row r="382" spans="1:4">
      <c r="A382">
        <f>load!D187</f>
        <v>6</v>
      </c>
      <c r="B382">
        <f>load!E187</f>
        <v>17</v>
      </c>
      <c r="C382">
        <f>load!F187</f>
        <v>136</v>
      </c>
      <c r="D382">
        <f>load!G187</f>
        <v>28</v>
      </c>
    </row>
    <row r="383" spans="1:4">
      <c r="A383">
        <f>load!D188</f>
        <v>6</v>
      </c>
      <c r="B383">
        <f>load!E188</f>
        <v>18</v>
      </c>
      <c r="C383">
        <f>load!F188</f>
        <v>136</v>
      </c>
      <c r="D383">
        <f>load!G188</f>
        <v>28</v>
      </c>
    </row>
    <row r="384" spans="1:4">
      <c r="A384">
        <f>load!D189</f>
        <v>6</v>
      </c>
      <c r="B384">
        <f>load!E189</f>
        <v>19</v>
      </c>
      <c r="C384">
        <f>load!F189</f>
        <v>130.56</v>
      </c>
      <c r="D384">
        <f>load!G189</f>
        <v>26.88</v>
      </c>
    </row>
    <row r="385" spans="1:4">
      <c r="A385">
        <f>load!D190</f>
        <v>6</v>
      </c>
      <c r="B385">
        <f>load!E190</f>
        <v>20</v>
      </c>
      <c r="C385">
        <f>load!F190</f>
        <v>123.76</v>
      </c>
      <c r="D385">
        <f>load!G190</f>
        <v>25.48</v>
      </c>
    </row>
    <row r="386" spans="1:4">
      <c r="A386">
        <f>load!D191</f>
        <v>6</v>
      </c>
      <c r="B386">
        <f>load!E191</f>
        <v>21</v>
      </c>
      <c r="C386">
        <f>load!F191</f>
        <v>112.88</v>
      </c>
      <c r="D386">
        <f>load!G191</f>
        <v>23.24</v>
      </c>
    </row>
    <row r="387" spans="1:4">
      <c r="A387">
        <f>load!D192</f>
        <v>6</v>
      </c>
      <c r="B387">
        <f>load!E192</f>
        <v>22</v>
      </c>
      <c r="C387">
        <f>load!F192</f>
        <v>99.28</v>
      </c>
      <c r="D387">
        <f>load!G192</f>
        <v>20.439999999999998</v>
      </c>
    </row>
    <row r="388" spans="1:4">
      <c r="A388">
        <f>load!D193</f>
        <v>6</v>
      </c>
      <c r="B388">
        <f>load!E193</f>
        <v>23</v>
      </c>
      <c r="C388">
        <f>load!F193</f>
        <v>85.68</v>
      </c>
      <c r="D388">
        <f>load!G193</f>
        <v>17.64</v>
      </c>
    </row>
    <row r="389" spans="1:4">
      <c r="A389">
        <f>load!D194</f>
        <v>7</v>
      </c>
      <c r="B389">
        <f>load!E194</f>
        <v>0</v>
      </c>
      <c r="C389">
        <f>load!F194</f>
        <v>83.75</v>
      </c>
      <c r="D389">
        <f>load!G194</f>
        <v>16.75</v>
      </c>
    </row>
    <row r="390" spans="1:4">
      <c r="A390">
        <f>load!D195</f>
        <v>7</v>
      </c>
      <c r="B390">
        <f>load!E195</f>
        <v>1</v>
      </c>
      <c r="C390">
        <f>load!F195</f>
        <v>78.75</v>
      </c>
      <c r="D390">
        <f>load!G195</f>
        <v>15.75</v>
      </c>
    </row>
    <row r="391" spans="1:4">
      <c r="A391">
        <f>load!D196</f>
        <v>7</v>
      </c>
      <c r="B391">
        <f>load!E196</f>
        <v>2</v>
      </c>
      <c r="C391">
        <f>load!F196</f>
        <v>75</v>
      </c>
      <c r="D391">
        <f>load!G196</f>
        <v>15</v>
      </c>
    </row>
    <row r="392" spans="1:4">
      <c r="A392">
        <f>load!D197</f>
        <v>7</v>
      </c>
      <c r="B392">
        <f>load!E197</f>
        <v>3</v>
      </c>
      <c r="C392">
        <f>load!F197</f>
        <v>73.75</v>
      </c>
      <c r="D392">
        <f>load!G197</f>
        <v>14.75</v>
      </c>
    </row>
    <row r="393" spans="1:4">
      <c r="A393">
        <f>load!D198</f>
        <v>7</v>
      </c>
      <c r="B393">
        <f>load!E198</f>
        <v>4</v>
      </c>
      <c r="C393">
        <f>load!F198</f>
        <v>73.75</v>
      </c>
      <c r="D393">
        <f>load!G198</f>
        <v>14.75</v>
      </c>
    </row>
    <row r="394" spans="1:4">
      <c r="A394">
        <f>load!D199</f>
        <v>7</v>
      </c>
      <c r="B394">
        <f>load!E199</f>
        <v>5</v>
      </c>
      <c r="C394">
        <f>load!F199</f>
        <v>75</v>
      </c>
      <c r="D394">
        <f>load!G199</f>
        <v>15</v>
      </c>
    </row>
    <row r="395" spans="1:4">
      <c r="A395">
        <f>load!D200</f>
        <v>7</v>
      </c>
      <c r="B395">
        <f>load!E200</f>
        <v>6</v>
      </c>
      <c r="C395">
        <f>load!F200</f>
        <v>92.5</v>
      </c>
      <c r="D395">
        <f>load!G200</f>
        <v>18.5</v>
      </c>
    </row>
    <row r="396" spans="1:4">
      <c r="A396">
        <f>load!D201</f>
        <v>7</v>
      </c>
      <c r="B396">
        <f>load!E201</f>
        <v>7</v>
      </c>
      <c r="C396">
        <f>load!F201</f>
        <v>107.5</v>
      </c>
      <c r="D396">
        <f>load!G201</f>
        <v>21.5</v>
      </c>
    </row>
    <row r="397" spans="1:4">
      <c r="A397">
        <f>load!D202</f>
        <v>7</v>
      </c>
      <c r="B397">
        <f>load!E202</f>
        <v>8</v>
      </c>
      <c r="C397">
        <f>load!F202</f>
        <v>118.75</v>
      </c>
      <c r="D397">
        <f>load!G202</f>
        <v>23.75</v>
      </c>
    </row>
    <row r="398" spans="1:4">
      <c r="A398">
        <f>load!D203</f>
        <v>7</v>
      </c>
      <c r="B398">
        <f>load!E203</f>
        <v>9</v>
      </c>
      <c r="C398">
        <f>load!F203</f>
        <v>120</v>
      </c>
      <c r="D398">
        <f>load!G203</f>
        <v>24</v>
      </c>
    </row>
    <row r="399" spans="1:4">
      <c r="A399">
        <f>load!D204</f>
        <v>7</v>
      </c>
      <c r="B399">
        <f>load!E204</f>
        <v>10</v>
      </c>
      <c r="C399">
        <f>load!F204</f>
        <v>120</v>
      </c>
      <c r="D399">
        <f>load!G204</f>
        <v>24</v>
      </c>
    </row>
    <row r="400" spans="1:4">
      <c r="A400">
        <f>load!D205</f>
        <v>7</v>
      </c>
      <c r="B400">
        <f>load!E205</f>
        <v>11</v>
      </c>
      <c r="C400">
        <f>load!F205</f>
        <v>118.75</v>
      </c>
      <c r="D400">
        <f>load!G205</f>
        <v>23.75</v>
      </c>
    </row>
    <row r="401" spans="1:4">
      <c r="A401">
        <f>load!D206</f>
        <v>7</v>
      </c>
      <c r="B401">
        <f>load!E206</f>
        <v>12</v>
      </c>
      <c r="C401">
        <f>load!F206</f>
        <v>118.75</v>
      </c>
      <c r="D401">
        <f>load!G206</f>
        <v>23.75</v>
      </c>
    </row>
    <row r="402" spans="1:4">
      <c r="A402">
        <f>load!D207</f>
        <v>7</v>
      </c>
      <c r="B402">
        <f>load!E207</f>
        <v>13</v>
      </c>
      <c r="C402">
        <f>load!F207</f>
        <v>118.75</v>
      </c>
      <c r="D402">
        <f>load!G207</f>
        <v>23.75</v>
      </c>
    </row>
    <row r="403" spans="1:4">
      <c r="A403">
        <f>load!D208</f>
        <v>7</v>
      </c>
      <c r="B403">
        <f>load!E208</f>
        <v>14</v>
      </c>
      <c r="C403">
        <f>load!F208</f>
        <v>116.25</v>
      </c>
      <c r="D403">
        <f>load!G208</f>
        <v>23.25</v>
      </c>
    </row>
    <row r="404" spans="1:4">
      <c r="A404">
        <f>load!D209</f>
        <v>7</v>
      </c>
      <c r="B404">
        <f>load!E209</f>
        <v>15</v>
      </c>
      <c r="C404">
        <f>load!F209</f>
        <v>117.5</v>
      </c>
      <c r="D404">
        <f>load!G209</f>
        <v>23.5</v>
      </c>
    </row>
    <row r="405" spans="1:4">
      <c r="A405">
        <f>load!D210</f>
        <v>7</v>
      </c>
      <c r="B405">
        <f>load!E210</f>
        <v>16</v>
      </c>
      <c r="C405">
        <f>load!F210</f>
        <v>123.75</v>
      </c>
      <c r="D405">
        <f>load!G210</f>
        <v>24.75</v>
      </c>
    </row>
    <row r="406" spans="1:4">
      <c r="A406">
        <f>load!D211</f>
        <v>7</v>
      </c>
      <c r="B406">
        <f>load!E211</f>
        <v>17</v>
      </c>
      <c r="C406">
        <f>load!F211</f>
        <v>125</v>
      </c>
      <c r="D406">
        <f>load!G211</f>
        <v>25</v>
      </c>
    </row>
    <row r="407" spans="1:4">
      <c r="A407">
        <f>load!D212</f>
        <v>7</v>
      </c>
      <c r="B407">
        <f>load!E212</f>
        <v>18</v>
      </c>
      <c r="C407">
        <f>load!F212</f>
        <v>125</v>
      </c>
      <c r="D407">
        <f>load!G212</f>
        <v>25</v>
      </c>
    </row>
    <row r="408" spans="1:4">
      <c r="A408">
        <f>load!D213</f>
        <v>7</v>
      </c>
      <c r="B408">
        <f>load!E213</f>
        <v>19</v>
      </c>
      <c r="C408">
        <f>load!F213</f>
        <v>120</v>
      </c>
      <c r="D408">
        <f>load!G213</f>
        <v>24</v>
      </c>
    </row>
    <row r="409" spans="1:4">
      <c r="A409">
        <f>load!D214</f>
        <v>7</v>
      </c>
      <c r="B409">
        <f>load!E214</f>
        <v>20</v>
      </c>
      <c r="C409">
        <f>load!F214</f>
        <v>113.75</v>
      </c>
      <c r="D409">
        <f>load!G214</f>
        <v>22.75</v>
      </c>
    </row>
    <row r="410" spans="1:4">
      <c r="A410">
        <f>load!D215</f>
        <v>7</v>
      </c>
      <c r="B410">
        <f>load!E215</f>
        <v>21</v>
      </c>
      <c r="C410">
        <f>load!F215</f>
        <v>103.75</v>
      </c>
      <c r="D410">
        <f>load!G215</f>
        <v>20.75</v>
      </c>
    </row>
    <row r="411" spans="1:4">
      <c r="A411">
        <f>load!D216</f>
        <v>7</v>
      </c>
      <c r="B411">
        <f>load!E216</f>
        <v>22</v>
      </c>
      <c r="C411">
        <f>load!F216</f>
        <v>91.25</v>
      </c>
      <c r="D411">
        <f>load!G216</f>
        <v>18.25</v>
      </c>
    </row>
    <row r="412" spans="1:4">
      <c r="A412">
        <f>load!D217</f>
        <v>7</v>
      </c>
      <c r="B412">
        <f>load!E217</f>
        <v>23</v>
      </c>
      <c r="C412">
        <f>load!F217</f>
        <v>78.75</v>
      </c>
      <c r="D412">
        <f>load!G217</f>
        <v>15.75</v>
      </c>
    </row>
    <row r="413" spans="1:4">
      <c r="A413">
        <f>load!D218</f>
        <v>8</v>
      </c>
      <c r="B413">
        <f>load!E218</f>
        <v>0</v>
      </c>
      <c r="C413">
        <f>load!F218</f>
        <v>114.57000000000001</v>
      </c>
      <c r="D413">
        <f>load!G218</f>
        <v>23.450000000000003</v>
      </c>
    </row>
    <row r="414" spans="1:4">
      <c r="A414">
        <f>load!D219</f>
        <v>8</v>
      </c>
      <c r="B414">
        <f>load!E219</f>
        <v>1</v>
      </c>
      <c r="C414">
        <f>load!F219</f>
        <v>107.73</v>
      </c>
      <c r="D414">
        <f>load!G219</f>
        <v>22.05</v>
      </c>
    </row>
    <row r="415" spans="1:4">
      <c r="A415">
        <f>load!D220</f>
        <v>8</v>
      </c>
      <c r="B415">
        <f>load!E220</f>
        <v>2</v>
      </c>
      <c r="C415">
        <f>load!F220</f>
        <v>102.6</v>
      </c>
      <c r="D415">
        <f>load!G220</f>
        <v>21</v>
      </c>
    </row>
    <row r="416" spans="1:4">
      <c r="A416">
        <f>load!D221</f>
        <v>8</v>
      </c>
      <c r="B416">
        <f>load!E221</f>
        <v>3</v>
      </c>
      <c r="C416">
        <f>load!F221</f>
        <v>100.89</v>
      </c>
      <c r="D416">
        <f>load!G221</f>
        <v>20.65</v>
      </c>
    </row>
    <row r="417" spans="1:4">
      <c r="A417">
        <f>load!D222</f>
        <v>8</v>
      </c>
      <c r="B417">
        <f>load!E222</f>
        <v>4</v>
      </c>
      <c r="C417">
        <f>load!F222</f>
        <v>100.89</v>
      </c>
      <c r="D417">
        <f>load!G222</f>
        <v>20.65</v>
      </c>
    </row>
    <row r="418" spans="1:4">
      <c r="A418">
        <f>load!D223</f>
        <v>8</v>
      </c>
      <c r="B418">
        <f>load!E223</f>
        <v>5</v>
      </c>
      <c r="C418">
        <f>load!F223</f>
        <v>102.6</v>
      </c>
      <c r="D418">
        <f>load!G223</f>
        <v>21</v>
      </c>
    </row>
    <row r="419" spans="1:4">
      <c r="A419">
        <f>load!D224</f>
        <v>8</v>
      </c>
      <c r="B419">
        <f>load!E224</f>
        <v>6</v>
      </c>
      <c r="C419">
        <f>load!F224</f>
        <v>126.53999999999999</v>
      </c>
      <c r="D419">
        <f>load!G224</f>
        <v>25.9</v>
      </c>
    </row>
    <row r="420" spans="1:4">
      <c r="A420">
        <f>load!D225</f>
        <v>8</v>
      </c>
      <c r="B420">
        <f>load!E225</f>
        <v>7</v>
      </c>
      <c r="C420">
        <f>load!F225</f>
        <v>147.06</v>
      </c>
      <c r="D420">
        <f>load!G225</f>
        <v>30.099999999999998</v>
      </c>
    </row>
    <row r="421" spans="1:4">
      <c r="A421">
        <f>load!D226</f>
        <v>8</v>
      </c>
      <c r="B421">
        <f>load!E226</f>
        <v>8</v>
      </c>
      <c r="C421">
        <f>load!F226</f>
        <v>162.44999999999999</v>
      </c>
      <c r="D421">
        <f>load!G226</f>
        <v>33.25</v>
      </c>
    </row>
    <row r="422" spans="1:4">
      <c r="A422">
        <f>load!D227</f>
        <v>8</v>
      </c>
      <c r="B422">
        <f>load!E227</f>
        <v>9</v>
      </c>
      <c r="C422">
        <f>load!F227</f>
        <v>164.16</v>
      </c>
      <c r="D422">
        <f>load!G227</f>
        <v>33.6</v>
      </c>
    </row>
    <row r="423" spans="1:4">
      <c r="A423">
        <f>load!D228</f>
        <v>8</v>
      </c>
      <c r="B423">
        <f>load!E228</f>
        <v>10</v>
      </c>
      <c r="C423">
        <f>load!F228</f>
        <v>164.16</v>
      </c>
      <c r="D423">
        <f>load!G228</f>
        <v>33.6</v>
      </c>
    </row>
    <row r="424" spans="1:4">
      <c r="A424">
        <f>load!D229</f>
        <v>8</v>
      </c>
      <c r="B424">
        <f>load!E229</f>
        <v>11</v>
      </c>
      <c r="C424">
        <f>load!F229</f>
        <v>162.44999999999999</v>
      </c>
      <c r="D424">
        <f>load!G229</f>
        <v>33.25</v>
      </c>
    </row>
    <row r="425" spans="1:4">
      <c r="A425">
        <f>load!D230</f>
        <v>8</v>
      </c>
      <c r="B425">
        <f>load!E230</f>
        <v>12</v>
      </c>
      <c r="C425">
        <f>load!F230</f>
        <v>162.44999999999999</v>
      </c>
      <c r="D425">
        <f>load!G230</f>
        <v>33.25</v>
      </c>
    </row>
    <row r="426" spans="1:4">
      <c r="A426">
        <f>load!D231</f>
        <v>8</v>
      </c>
      <c r="B426">
        <f>load!E231</f>
        <v>13</v>
      </c>
      <c r="C426">
        <f>load!F231</f>
        <v>162.44999999999999</v>
      </c>
      <c r="D426">
        <f>load!G231</f>
        <v>33.25</v>
      </c>
    </row>
    <row r="427" spans="1:4">
      <c r="A427">
        <f>load!D232</f>
        <v>8</v>
      </c>
      <c r="B427">
        <f>load!E232</f>
        <v>14</v>
      </c>
      <c r="C427">
        <f>load!F232</f>
        <v>159.03</v>
      </c>
      <c r="D427">
        <f>load!G232</f>
        <v>32.550000000000004</v>
      </c>
    </row>
    <row r="428" spans="1:4">
      <c r="A428">
        <f>load!D233</f>
        <v>8</v>
      </c>
      <c r="B428">
        <f>load!E233</f>
        <v>15</v>
      </c>
      <c r="C428">
        <f>load!F233</f>
        <v>160.73999999999998</v>
      </c>
      <c r="D428">
        <f>load!G233</f>
        <v>32.9</v>
      </c>
    </row>
    <row r="429" spans="1:4">
      <c r="A429">
        <f>load!D234</f>
        <v>8</v>
      </c>
      <c r="B429">
        <f>load!E234</f>
        <v>16</v>
      </c>
      <c r="C429">
        <f>load!F234</f>
        <v>169.29</v>
      </c>
      <c r="D429">
        <f>load!G234</f>
        <v>34.65</v>
      </c>
    </row>
    <row r="430" spans="1:4">
      <c r="A430">
        <f>load!D235</f>
        <v>8</v>
      </c>
      <c r="B430">
        <f>load!E235</f>
        <v>17</v>
      </c>
      <c r="C430">
        <f>load!F235</f>
        <v>171</v>
      </c>
      <c r="D430">
        <f>load!G235</f>
        <v>35</v>
      </c>
    </row>
    <row r="431" spans="1:4">
      <c r="A431">
        <f>load!D236</f>
        <v>8</v>
      </c>
      <c r="B431">
        <f>load!E236</f>
        <v>18</v>
      </c>
      <c r="C431">
        <f>load!F236</f>
        <v>171</v>
      </c>
      <c r="D431">
        <f>load!G236</f>
        <v>35</v>
      </c>
    </row>
    <row r="432" spans="1:4">
      <c r="A432">
        <f>load!D237</f>
        <v>8</v>
      </c>
      <c r="B432">
        <f>load!E237</f>
        <v>19</v>
      </c>
      <c r="C432">
        <f>load!F237</f>
        <v>164.16</v>
      </c>
      <c r="D432">
        <f>load!G237</f>
        <v>33.6</v>
      </c>
    </row>
    <row r="433" spans="1:4">
      <c r="A433">
        <f>load!D238</f>
        <v>8</v>
      </c>
      <c r="B433">
        <f>load!E238</f>
        <v>20</v>
      </c>
      <c r="C433">
        <f>load!F238</f>
        <v>155.61000000000001</v>
      </c>
      <c r="D433">
        <f>load!G238</f>
        <v>31.85</v>
      </c>
    </row>
    <row r="434" spans="1:4">
      <c r="A434">
        <f>load!D239</f>
        <v>8</v>
      </c>
      <c r="B434">
        <f>load!E239</f>
        <v>21</v>
      </c>
      <c r="C434">
        <f>load!F239</f>
        <v>141.93</v>
      </c>
      <c r="D434">
        <f>load!G239</f>
        <v>29.049999999999997</v>
      </c>
    </row>
    <row r="435" spans="1:4">
      <c r="A435">
        <f>load!D240</f>
        <v>8</v>
      </c>
      <c r="B435">
        <f>load!E240</f>
        <v>22</v>
      </c>
      <c r="C435">
        <f>load!F240</f>
        <v>124.83</v>
      </c>
      <c r="D435">
        <f>load!G240</f>
        <v>25.55</v>
      </c>
    </row>
    <row r="436" spans="1:4">
      <c r="A436">
        <f>load!D241</f>
        <v>8</v>
      </c>
      <c r="B436">
        <f>load!E241</f>
        <v>23</v>
      </c>
      <c r="C436">
        <f>load!F241</f>
        <v>107.73</v>
      </c>
      <c r="D436">
        <f>load!G241</f>
        <v>22.05</v>
      </c>
    </row>
    <row r="437" spans="1:4">
      <c r="A437">
        <f>load!D242</f>
        <v>9</v>
      </c>
      <c r="B437">
        <f>load!E242</f>
        <v>0</v>
      </c>
      <c r="C437">
        <f>load!F242</f>
        <v>117.25</v>
      </c>
      <c r="D437">
        <f>load!G242</f>
        <v>24.12</v>
      </c>
    </row>
    <row r="438" spans="1:4">
      <c r="A438">
        <f>load!D243</f>
        <v>9</v>
      </c>
      <c r="B438">
        <f>load!E243</f>
        <v>1</v>
      </c>
      <c r="C438">
        <f>load!F243</f>
        <v>110.25</v>
      </c>
      <c r="D438">
        <f>load!G243</f>
        <v>22.68</v>
      </c>
    </row>
    <row r="439" spans="1:4">
      <c r="A439">
        <f>load!D244</f>
        <v>9</v>
      </c>
      <c r="B439">
        <f>load!E244</f>
        <v>2</v>
      </c>
      <c r="C439">
        <f>load!F244</f>
        <v>105</v>
      </c>
      <c r="D439">
        <f>load!G244</f>
        <v>21.599999999999998</v>
      </c>
    </row>
    <row r="440" spans="1:4">
      <c r="A440">
        <f>load!D245</f>
        <v>9</v>
      </c>
      <c r="B440">
        <f>load!E245</f>
        <v>3</v>
      </c>
      <c r="C440">
        <f>load!F245</f>
        <v>103.25</v>
      </c>
      <c r="D440">
        <f>load!G245</f>
        <v>21.24</v>
      </c>
    </row>
    <row r="441" spans="1:4">
      <c r="A441">
        <f>load!D246</f>
        <v>9</v>
      </c>
      <c r="B441">
        <f>load!E246</f>
        <v>4</v>
      </c>
      <c r="C441">
        <f>load!F246</f>
        <v>103.25</v>
      </c>
      <c r="D441">
        <f>load!G246</f>
        <v>21.24</v>
      </c>
    </row>
    <row r="442" spans="1:4">
      <c r="A442">
        <f>load!D247</f>
        <v>9</v>
      </c>
      <c r="B442">
        <f>load!E247</f>
        <v>5</v>
      </c>
      <c r="C442">
        <f>load!F247</f>
        <v>105</v>
      </c>
      <c r="D442">
        <f>load!G247</f>
        <v>21.599999999999998</v>
      </c>
    </row>
    <row r="443" spans="1:4">
      <c r="A443">
        <f>load!D248</f>
        <v>9</v>
      </c>
      <c r="B443">
        <f>load!E248</f>
        <v>6</v>
      </c>
      <c r="C443">
        <f>load!F248</f>
        <v>129.5</v>
      </c>
      <c r="D443">
        <f>load!G248</f>
        <v>26.64</v>
      </c>
    </row>
    <row r="444" spans="1:4">
      <c r="A444">
        <f>load!D249</f>
        <v>9</v>
      </c>
      <c r="B444">
        <f>load!E249</f>
        <v>7</v>
      </c>
      <c r="C444">
        <f>load!F249</f>
        <v>150.5</v>
      </c>
      <c r="D444">
        <f>load!G249</f>
        <v>30.96</v>
      </c>
    </row>
    <row r="445" spans="1:4">
      <c r="A445">
        <f>load!D250</f>
        <v>9</v>
      </c>
      <c r="B445">
        <f>load!E250</f>
        <v>8</v>
      </c>
      <c r="C445">
        <f>load!F250</f>
        <v>166.25</v>
      </c>
      <c r="D445">
        <f>load!G250</f>
        <v>34.199999999999996</v>
      </c>
    </row>
    <row r="446" spans="1:4">
      <c r="A446">
        <f>load!D251</f>
        <v>9</v>
      </c>
      <c r="B446">
        <f>load!E251</f>
        <v>9</v>
      </c>
      <c r="C446">
        <f>load!F251</f>
        <v>168</v>
      </c>
      <c r="D446">
        <f>load!G251</f>
        <v>34.56</v>
      </c>
    </row>
    <row r="447" spans="1:4">
      <c r="A447">
        <f>load!D252</f>
        <v>9</v>
      </c>
      <c r="B447">
        <f>load!E252</f>
        <v>10</v>
      </c>
      <c r="C447">
        <f>load!F252</f>
        <v>168</v>
      </c>
      <c r="D447">
        <f>load!G252</f>
        <v>34.56</v>
      </c>
    </row>
    <row r="448" spans="1:4">
      <c r="A448">
        <f>load!D253</f>
        <v>9</v>
      </c>
      <c r="B448">
        <f>load!E253</f>
        <v>11</v>
      </c>
      <c r="C448">
        <f>load!F253</f>
        <v>166.25</v>
      </c>
      <c r="D448">
        <f>load!G253</f>
        <v>34.199999999999996</v>
      </c>
    </row>
    <row r="449" spans="1:4">
      <c r="A449">
        <f>load!D254</f>
        <v>9</v>
      </c>
      <c r="B449">
        <f>load!E254</f>
        <v>12</v>
      </c>
      <c r="C449">
        <f>load!F254</f>
        <v>166.25</v>
      </c>
      <c r="D449">
        <f>load!G254</f>
        <v>34.199999999999996</v>
      </c>
    </row>
    <row r="450" spans="1:4">
      <c r="A450">
        <f>load!D255</f>
        <v>9</v>
      </c>
      <c r="B450">
        <f>load!E255</f>
        <v>13</v>
      </c>
      <c r="C450">
        <f>load!F255</f>
        <v>166.25</v>
      </c>
      <c r="D450">
        <f>load!G255</f>
        <v>34.199999999999996</v>
      </c>
    </row>
    <row r="451" spans="1:4">
      <c r="A451">
        <f>load!D256</f>
        <v>9</v>
      </c>
      <c r="B451">
        <f>load!E256</f>
        <v>14</v>
      </c>
      <c r="C451">
        <f>load!F256</f>
        <v>162.75</v>
      </c>
      <c r="D451">
        <f>load!G256</f>
        <v>33.480000000000004</v>
      </c>
    </row>
    <row r="452" spans="1:4">
      <c r="A452">
        <f>load!D257</f>
        <v>9</v>
      </c>
      <c r="B452">
        <f>load!E257</f>
        <v>15</v>
      </c>
      <c r="C452">
        <f>load!F257</f>
        <v>164.5</v>
      </c>
      <c r="D452">
        <f>load!G257</f>
        <v>33.839999999999996</v>
      </c>
    </row>
    <row r="453" spans="1:4">
      <c r="A453">
        <f>load!D258</f>
        <v>9</v>
      </c>
      <c r="B453">
        <f>load!E258</f>
        <v>16</v>
      </c>
      <c r="C453">
        <f>load!F258</f>
        <v>173.25</v>
      </c>
      <c r="D453">
        <f>load!G258</f>
        <v>35.64</v>
      </c>
    </row>
    <row r="454" spans="1:4">
      <c r="A454">
        <f>load!D259</f>
        <v>9</v>
      </c>
      <c r="B454">
        <f>load!E259</f>
        <v>17</v>
      </c>
      <c r="C454">
        <f>load!F259</f>
        <v>175</v>
      </c>
      <c r="D454">
        <f>load!G259</f>
        <v>36</v>
      </c>
    </row>
    <row r="455" spans="1:4">
      <c r="A455">
        <f>load!D260</f>
        <v>9</v>
      </c>
      <c r="B455">
        <f>load!E260</f>
        <v>18</v>
      </c>
      <c r="C455">
        <f>load!F260</f>
        <v>175</v>
      </c>
      <c r="D455">
        <f>load!G260</f>
        <v>36</v>
      </c>
    </row>
    <row r="456" spans="1:4">
      <c r="A456">
        <f>load!D261</f>
        <v>9</v>
      </c>
      <c r="B456">
        <f>load!E261</f>
        <v>19</v>
      </c>
      <c r="C456">
        <f>load!F261</f>
        <v>168</v>
      </c>
      <c r="D456">
        <f>load!G261</f>
        <v>34.56</v>
      </c>
    </row>
    <row r="457" spans="1:4">
      <c r="A457">
        <f>load!D262</f>
        <v>9</v>
      </c>
      <c r="B457">
        <f>load!E262</f>
        <v>20</v>
      </c>
      <c r="C457">
        <f>load!F262</f>
        <v>159.25</v>
      </c>
      <c r="D457">
        <f>load!G262</f>
        <v>32.76</v>
      </c>
    </row>
    <row r="458" spans="1:4">
      <c r="A458">
        <f>load!D263</f>
        <v>9</v>
      </c>
      <c r="B458">
        <f>load!E263</f>
        <v>21</v>
      </c>
      <c r="C458">
        <f>load!F263</f>
        <v>145.25</v>
      </c>
      <c r="D458">
        <f>load!G263</f>
        <v>29.88</v>
      </c>
    </row>
    <row r="459" spans="1:4">
      <c r="A459">
        <f>load!D264</f>
        <v>9</v>
      </c>
      <c r="B459">
        <f>load!E264</f>
        <v>22</v>
      </c>
      <c r="C459">
        <f>load!F264</f>
        <v>127.75</v>
      </c>
      <c r="D459">
        <f>load!G264</f>
        <v>26.28</v>
      </c>
    </row>
    <row r="460" spans="1:4">
      <c r="A460">
        <f>load!D265</f>
        <v>9</v>
      </c>
      <c r="B460">
        <f>load!E265</f>
        <v>23</v>
      </c>
      <c r="C460">
        <f>load!F265</f>
        <v>110.25</v>
      </c>
      <c r="D460">
        <f>load!G265</f>
        <v>22.68</v>
      </c>
    </row>
    <row r="461" spans="1:4">
      <c r="A461">
        <f>load!D266</f>
        <v>10</v>
      </c>
      <c r="B461">
        <f>load!E266</f>
        <v>0</v>
      </c>
      <c r="C461">
        <f>load!F266</f>
        <v>130.65</v>
      </c>
      <c r="D461">
        <f>load!G266</f>
        <v>26.8</v>
      </c>
    </row>
    <row r="462" spans="1:4">
      <c r="A462">
        <f>load!D267</f>
        <v>10</v>
      </c>
      <c r="B462">
        <f>load!E267</f>
        <v>1</v>
      </c>
      <c r="C462">
        <f>load!F267</f>
        <v>122.85</v>
      </c>
      <c r="D462">
        <f>load!G267</f>
        <v>25.2</v>
      </c>
    </row>
    <row r="463" spans="1:4">
      <c r="A463">
        <f>load!D268</f>
        <v>10</v>
      </c>
      <c r="B463">
        <f>load!E268</f>
        <v>2</v>
      </c>
      <c r="C463">
        <f>load!F268</f>
        <v>117</v>
      </c>
      <c r="D463">
        <f>load!G268</f>
        <v>24</v>
      </c>
    </row>
    <row r="464" spans="1:4">
      <c r="A464">
        <f>load!D269</f>
        <v>10</v>
      </c>
      <c r="B464">
        <f>load!E269</f>
        <v>3</v>
      </c>
      <c r="C464">
        <f>load!F269</f>
        <v>115.05</v>
      </c>
      <c r="D464">
        <f>load!G269</f>
        <v>23.599999999999998</v>
      </c>
    </row>
    <row r="465" spans="1:4">
      <c r="A465">
        <f>load!D270</f>
        <v>10</v>
      </c>
      <c r="B465">
        <f>load!E270</f>
        <v>4</v>
      </c>
      <c r="C465">
        <f>load!F270</f>
        <v>115.05</v>
      </c>
      <c r="D465">
        <f>load!G270</f>
        <v>23.599999999999998</v>
      </c>
    </row>
    <row r="466" spans="1:4">
      <c r="A466">
        <f>load!D271</f>
        <v>10</v>
      </c>
      <c r="B466">
        <f>load!E271</f>
        <v>5</v>
      </c>
      <c r="C466">
        <f>load!F271</f>
        <v>117</v>
      </c>
      <c r="D466">
        <f>load!G271</f>
        <v>24</v>
      </c>
    </row>
    <row r="467" spans="1:4">
      <c r="A467">
        <f>load!D272</f>
        <v>10</v>
      </c>
      <c r="B467">
        <f>load!E272</f>
        <v>6</v>
      </c>
      <c r="C467">
        <f>load!F272</f>
        <v>144.30000000000001</v>
      </c>
      <c r="D467">
        <f>load!G272</f>
        <v>29.6</v>
      </c>
    </row>
    <row r="468" spans="1:4">
      <c r="A468">
        <f>load!D273</f>
        <v>10</v>
      </c>
      <c r="B468">
        <f>load!E273</f>
        <v>7</v>
      </c>
      <c r="C468">
        <f>load!F273</f>
        <v>167.7</v>
      </c>
      <c r="D468">
        <f>load!G273</f>
        <v>34.4</v>
      </c>
    </row>
    <row r="469" spans="1:4">
      <c r="A469">
        <f>load!D274</f>
        <v>10</v>
      </c>
      <c r="B469">
        <f>load!E274</f>
        <v>8</v>
      </c>
      <c r="C469">
        <f>load!F274</f>
        <v>185.25</v>
      </c>
      <c r="D469">
        <f>load!G274</f>
        <v>38</v>
      </c>
    </row>
    <row r="470" spans="1:4">
      <c r="A470">
        <f>load!D275</f>
        <v>10</v>
      </c>
      <c r="B470">
        <f>load!E275</f>
        <v>9</v>
      </c>
      <c r="C470">
        <f>load!F275</f>
        <v>187.2</v>
      </c>
      <c r="D470">
        <f>load!G275</f>
        <v>38.4</v>
      </c>
    </row>
    <row r="471" spans="1:4">
      <c r="A471">
        <f>load!D276</f>
        <v>10</v>
      </c>
      <c r="B471">
        <f>load!E276</f>
        <v>10</v>
      </c>
      <c r="C471">
        <f>load!F276</f>
        <v>187.2</v>
      </c>
      <c r="D471">
        <f>load!G276</f>
        <v>38.4</v>
      </c>
    </row>
    <row r="472" spans="1:4">
      <c r="A472">
        <f>load!D277</f>
        <v>10</v>
      </c>
      <c r="B472">
        <f>load!E277</f>
        <v>11</v>
      </c>
      <c r="C472">
        <f>load!F277</f>
        <v>185.25</v>
      </c>
      <c r="D472">
        <f>load!G277</f>
        <v>38</v>
      </c>
    </row>
    <row r="473" spans="1:4">
      <c r="A473">
        <f>load!D278</f>
        <v>10</v>
      </c>
      <c r="B473">
        <f>load!E278</f>
        <v>12</v>
      </c>
      <c r="C473">
        <f>load!F278</f>
        <v>185.25</v>
      </c>
      <c r="D473">
        <f>load!G278</f>
        <v>38</v>
      </c>
    </row>
    <row r="474" spans="1:4">
      <c r="A474">
        <f>load!D279</f>
        <v>10</v>
      </c>
      <c r="B474">
        <f>load!E279</f>
        <v>13</v>
      </c>
      <c r="C474">
        <f>load!F279</f>
        <v>185.25</v>
      </c>
      <c r="D474">
        <f>load!G279</f>
        <v>38</v>
      </c>
    </row>
    <row r="475" spans="1:4">
      <c r="A475">
        <f>load!D280</f>
        <v>10</v>
      </c>
      <c r="B475">
        <f>load!E280</f>
        <v>14</v>
      </c>
      <c r="C475">
        <f>load!F280</f>
        <v>181.35000000000002</v>
      </c>
      <c r="D475">
        <f>load!G280</f>
        <v>37.200000000000003</v>
      </c>
    </row>
    <row r="476" spans="1:4">
      <c r="A476">
        <f>load!D281</f>
        <v>10</v>
      </c>
      <c r="B476">
        <f>load!E281</f>
        <v>15</v>
      </c>
      <c r="C476">
        <f>load!F281</f>
        <v>183.29999999999998</v>
      </c>
      <c r="D476">
        <f>load!G281</f>
        <v>37.599999999999994</v>
      </c>
    </row>
    <row r="477" spans="1:4">
      <c r="A477">
        <f>load!D282</f>
        <v>10</v>
      </c>
      <c r="B477">
        <f>load!E282</f>
        <v>16</v>
      </c>
      <c r="C477">
        <f>load!F282</f>
        <v>193.05</v>
      </c>
      <c r="D477">
        <f>load!G282</f>
        <v>39.6</v>
      </c>
    </row>
    <row r="478" spans="1:4">
      <c r="A478">
        <f>load!D283</f>
        <v>10</v>
      </c>
      <c r="B478">
        <f>load!E283</f>
        <v>17</v>
      </c>
      <c r="C478">
        <f>load!F283</f>
        <v>195</v>
      </c>
      <c r="D478">
        <f>load!G283</f>
        <v>40</v>
      </c>
    </row>
    <row r="479" spans="1:4">
      <c r="A479">
        <f>load!D284</f>
        <v>10</v>
      </c>
      <c r="B479">
        <f>load!E284</f>
        <v>18</v>
      </c>
      <c r="C479">
        <f>load!F284</f>
        <v>195</v>
      </c>
      <c r="D479">
        <f>load!G284</f>
        <v>40</v>
      </c>
    </row>
    <row r="480" spans="1:4">
      <c r="A480">
        <f>load!D285</f>
        <v>10</v>
      </c>
      <c r="B480">
        <f>load!E285</f>
        <v>19</v>
      </c>
      <c r="C480">
        <f>load!F285</f>
        <v>187.2</v>
      </c>
      <c r="D480">
        <f>load!G285</f>
        <v>38.4</v>
      </c>
    </row>
    <row r="481" spans="1:4">
      <c r="A481">
        <f>load!D286</f>
        <v>10</v>
      </c>
      <c r="B481">
        <f>load!E286</f>
        <v>20</v>
      </c>
      <c r="C481">
        <f>load!F286</f>
        <v>177.45000000000002</v>
      </c>
      <c r="D481">
        <f>load!G286</f>
        <v>36.4</v>
      </c>
    </row>
    <row r="482" spans="1:4">
      <c r="A482">
        <f>load!D287</f>
        <v>10</v>
      </c>
      <c r="B482">
        <f>load!E287</f>
        <v>21</v>
      </c>
      <c r="C482">
        <f>load!F287</f>
        <v>161.85</v>
      </c>
      <c r="D482">
        <f>load!G287</f>
        <v>33.199999999999996</v>
      </c>
    </row>
    <row r="483" spans="1:4">
      <c r="A483">
        <f>load!D288</f>
        <v>10</v>
      </c>
      <c r="B483">
        <f>load!E288</f>
        <v>22</v>
      </c>
      <c r="C483">
        <f>load!F288</f>
        <v>142.35</v>
      </c>
      <c r="D483">
        <f>load!G288</f>
        <v>29.2</v>
      </c>
    </row>
    <row r="484" spans="1:4">
      <c r="A484">
        <f>load!D289</f>
        <v>10</v>
      </c>
      <c r="B484">
        <f>load!E289</f>
        <v>23</v>
      </c>
      <c r="C484">
        <f>load!F289</f>
        <v>122.85</v>
      </c>
      <c r="D484">
        <f>load!G289</f>
        <v>25.2</v>
      </c>
    </row>
    <row r="485" spans="1:4">
      <c r="A485">
        <f>load!D290</f>
        <v>13</v>
      </c>
      <c r="B485">
        <f>load!E290</f>
        <v>0</v>
      </c>
      <c r="C485">
        <f>load!F290</f>
        <v>177.55</v>
      </c>
      <c r="D485">
        <f>load!G290</f>
        <v>36.18</v>
      </c>
    </row>
    <row r="486" spans="1:4">
      <c r="A486">
        <f>load!D291</f>
        <v>13</v>
      </c>
      <c r="B486">
        <f>load!E291</f>
        <v>1</v>
      </c>
      <c r="C486">
        <f>load!F291</f>
        <v>166.95</v>
      </c>
      <c r="D486">
        <f>load!G291</f>
        <v>34.020000000000003</v>
      </c>
    </row>
    <row r="487" spans="1:4">
      <c r="A487">
        <f>load!D292</f>
        <v>13</v>
      </c>
      <c r="B487">
        <f>load!E292</f>
        <v>2</v>
      </c>
      <c r="C487">
        <f>load!F292</f>
        <v>159</v>
      </c>
      <c r="D487">
        <f>load!G292</f>
        <v>32.4</v>
      </c>
    </row>
    <row r="488" spans="1:4">
      <c r="A488">
        <f>load!D293</f>
        <v>13</v>
      </c>
      <c r="B488">
        <f>load!E293</f>
        <v>3</v>
      </c>
      <c r="C488">
        <f>load!F293</f>
        <v>156.35</v>
      </c>
      <c r="D488">
        <f>load!G293</f>
        <v>31.86</v>
      </c>
    </row>
    <row r="489" spans="1:4">
      <c r="A489">
        <f>load!D294</f>
        <v>13</v>
      </c>
      <c r="B489">
        <f>load!E294</f>
        <v>4</v>
      </c>
      <c r="C489">
        <f>load!F294</f>
        <v>156.35</v>
      </c>
      <c r="D489">
        <f>load!G294</f>
        <v>31.86</v>
      </c>
    </row>
    <row r="490" spans="1:4">
      <c r="A490">
        <f>load!D295</f>
        <v>13</v>
      </c>
      <c r="B490">
        <f>load!E295</f>
        <v>5</v>
      </c>
      <c r="C490">
        <f>load!F295</f>
        <v>159</v>
      </c>
      <c r="D490">
        <f>load!G295</f>
        <v>32.4</v>
      </c>
    </row>
    <row r="491" spans="1:4">
      <c r="A491">
        <f>load!D296</f>
        <v>13</v>
      </c>
      <c r="B491">
        <f>load!E296</f>
        <v>6</v>
      </c>
      <c r="C491">
        <f>load!F296</f>
        <v>196.1</v>
      </c>
      <c r="D491">
        <f>load!G296</f>
        <v>39.96</v>
      </c>
    </row>
    <row r="492" spans="1:4">
      <c r="A492">
        <f>load!D297</f>
        <v>13</v>
      </c>
      <c r="B492">
        <f>load!E297</f>
        <v>7</v>
      </c>
      <c r="C492">
        <f>load!F297</f>
        <v>227.9</v>
      </c>
      <c r="D492">
        <f>load!G297</f>
        <v>46.44</v>
      </c>
    </row>
    <row r="493" spans="1:4">
      <c r="A493">
        <f>load!D298</f>
        <v>13</v>
      </c>
      <c r="B493">
        <f>load!E298</f>
        <v>8</v>
      </c>
      <c r="C493">
        <f>load!F298</f>
        <v>251.75</v>
      </c>
      <c r="D493">
        <f>load!G298</f>
        <v>51.3</v>
      </c>
    </row>
    <row r="494" spans="1:4">
      <c r="A494">
        <f>load!D299</f>
        <v>13</v>
      </c>
      <c r="B494">
        <f>load!E299</f>
        <v>9</v>
      </c>
      <c r="C494">
        <f>load!F299</f>
        <v>254.39999999999998</v>
      </c>
      <c r="D494">
        <f>load!G299</f>
        <v>51.839999999999996</v>
      </c>
    </row>
    <row r="495" spans="1:4">
      <c r="A495">
        <f>load!D300</f>
        <v>13</v>
      </c>
      <c r="B495">
        <f>load!E300</f>
        <v>10</v>
      </c>
      <c r="C495">
        <f>load!F300</f>
        <v>254.39999999999998</v>
      </c>
      <c r="D495">
        <f>load!G300</f>
        <v>51.839999999999996</v>
      </c>
    </row>
    <row r="496" spans="1:4">
      <c r="A496">
        <f>load!D301</f>
        <v>13</v>
      </c>
      <c r="B496">
        <f>load!E301</f>
        <v>11</v>
      </c>
      <c r="C496">
        <f>load!F301</f>
        <v>251.75</v>
      </c>
      <c r="D496">
        <f>load!G301</f>
        <v>51.3</v>
      </c>
    </row>
    <row r="497" spans="1:4">
      <c r="A497">
        <f>load!D302</f>
        <v>13</v>
      </c>
      <c r="B497">
        <f>load!E302</f>
        <v>12</v>
      </c>
      <c r="C497">
        <f>load!F302</f>
        <v>251.75</v>
      </c>
      <c r="D497">
        <f>load!G302</f>
        <v>51.3</v>
      </c>
    </row>
    <row r="498" spans="1:4">
      <c r="A498">
        <f>load!D303</f>
        <v>13</v>
      </c>
      <c r="B498">
        <f>load!E303</f>
        <v>13</v>
      </c>
      <c r="C498">
        <f>load!F303</f>
        <v>251.75</v>
      </c>
      <c r="D498">
        <f>load!G303</f>
        <v>51.3</v>
      </c>
    </row>
    <row r="499" spans="1:4">
      <c r="A499">
        <f>load!D304</f>
        <v>13</v>
      </c>
      <c r="B499">
        <f>load!E304</f>
        <v>14</v>
      </c>
      <c r="C499">
        <f>load!F304</f>
        <v>246.45000000000002</v>
      </c>
      <c r="D499">
        <f>load!G304</f>
        <v>50.220000000000006</v>
      </c>
    </row>
    <row r="500" spans="1:4">
      <c r="A500">
        <f>load!D305</f>
        <v>13</v>
      </c>
      <c r="B500">
        <f>load!E305</f>
        <v>15</v>
      </c>
      <c r="C500">
        <f>load!F305</f>
        <v>249.1</v>
      </c>
      <c r="D500">
        <f>load!G305</f>
        <v>50.76</v>
      </c>
    </row>
    <row r="501" spans="1:4">
      <c r="A501">
        <f>load!D306</f>
        <v>13</v>
      </c>
      <c r="B501">
        <f>load!E306</f>
        <v>16</v>
      </c>
      <c r="C501">
        <f>load!F306</f>
        <v>262.35000000000002</v>
      </c>
      <c r="D501">
        <f>load!G306</f>
        <v>53.46</v>
      </c>
    </row>
    <row r="502" spans="1:4">
      <c r="A502">
        <f>load!D307</f>
        <v>13</v>
      </c>
      <c r="B502">
        <f>load!E307</f>
        <v>17</v>
      </c>
      <c r="C502">
        <f>load!F307</f>
        <v>265</v>
      </c>
      <c r="D502">
        <f>load!G307</f>
        <v>54</v>
      </c>
    </row>
    <row r="503" spans="1:4">
      <c r="A503">
        <f>load!D308</f>
        <v>13</v>
      </c>
      <c r="B503">
        <f>load!E308</f>
        <v>18</v>
      </c>
      <c r="C503">
        <f>load!F308</f>
        <v>265</v>
      </c>
      <c r="D503">
        <f>load!G308</f>
        <v>54</v>
      </c>
    </row>
    <row r="504" spans="1:4">
      <c r="A504">
        <f>load!D309</f>
        <v>13</v>
      </c>
      <c r="B504">
        <f>load!E309</f>
        <v>19</v>
      </c>
      <c r="C504">
        <f>load!F309</f>
        <v>254.39999999999998</v>
      </c>
      <c r="D504">
        <f>load!G309</f>
        <v>51.839999999999996</v>
      </c>
    </row>
    <row r="505" spans="1:4">
      <c r="A505">
        <f>load!D310</f>
        <v>13</v>
      </c>
      <c r="B505">
        <f>load!E310</f>
        <v>20</v>
      </c>
      <c r="C505">
        <f>load!F310</f>
        <v>241.15</v>
      </c>
      <c r="D505">
        <f>load!G310</f>
        <v>49.14</v>
      </c>
    </row>
    <row r="506" spans="1:4">
      <c r="A506">
        <f>load!D311</f>
        <v>13</v>
      </c>
      <c r="B506">
        <f>load!E311</f>
        <v>21</v>
      </c>
      <c r="C506">
        <f>load!F311</f>
        <v>219.95</v>
      </c>
      <c r="D506">
        <f>load!G311</f>
        <v>44.82</v>
      </c>
    </row>
    <row r="507" spans="1:4">
      <c r="A507">
        <f>load!D312</f>
        <v>13</v>
      </c>
      <c r="B507">
        <f>load!E312</f>
        <v>22</v>
      </c>
      <c r="C507">
        <f>load!F312</f>
        <v>193.45</v>
      </c>
      <c r="D507">
        <f>load!G312</f>
        <v>39.42</v>
      </c>
    </row>
    <row r="508" spans="1:4">
      <c r="A508">
        <f>load!D313</f>
        <v>13</v>
      </c>
      <c r="B508">
        <f>load!E313</f>
        <v>23</v>
      </c>
      <c r="C508">
        <f>load!F313</f>
        <v>166.95</v>
      </c>
      <c r="D508">
        <f>load!G313</f>
        <v>34.020000000000003</v>
      </c>
    </row>
    <row r="509" spans="1:4">
      <c r="A509">
        <f>load!D314</f>
        <v>14</v>
      </c>
      <c r="B509">
        <f>load!E314</f>
        <v>0</v>
      </c>
      <c r="C509">
        <f>load!F314</f>
        <v>129.98000000000002</v>
      </c>
      <c r="D509">
        <f>load!G314</f>
        <v>26.130000000000003</v>
      </c>
    </row>
    <row r="510" spans="1:4">
      <c r="A510">
        <f>load!D315</f>
        <v>14</v>
      </c>
      <c r="B510">
        <f>load!E315</f>
        <v>1</v>
      </c>
      <c r="C510">
        <f>load!F315</f>
        <v>122.22</v>
      </c>
      <c r="D510">
        <f>load!G315</f>
        <v>24.57</v>
      </c>
    </row>
    <row r="511" spans="1:4">
      <c r="A511">
        <f>load!D316</f>
        <v>14</v>
      </c>
      <c r="B511">
        <f>load!E316</f>
        <v>2</v>
      </c>
      <c r="C511">
        <f>load!F316</f>
        <v>116.39999999999999</v>
      </c>
      <c r="D511">
        <f>load!G316</f>
        <v>23.4</v>
      </c>
    </row>
    <row r="512" spans="1:4">
      <c r="A512">
        <f>load!D317</f>
        <v>14</v>
      </c>
      <c r="B512">
        <f>load!E317</f>
        <v>3</v>
      </c>
      <c r="C512">
        <f>load!F317</f>
        <v>114.46</v>
      </c>
      <c r="D512">
        <f>load!G317</f>
        <v>23.009999999999998</v>
      </c>
    </row>
    <row r="513" spans="1:4">
      <c r="A513">
        <f>load!D318</f>
        <v>14</v>
      </c>
      <c r="B513">
        <f>load!E318</f>
        <v>4</v>
      </c>
      <c r="C513">
        <f>load!F318</f>
        <v>114.46</v>
      </c>
      <c r="D513">
        <f>load!G318</f>
        <v>23.009999999999998</v>
      </c>
    </row>
    <row r="514" spans="1:4">
      <c r="A514">
        <f>load!D319</f>
        <v>14</v>
      </c>
      <c r="B514">
        <f>load!E319</f>
        <v>5</v>
      </c>
      <c r="C514">
        <f>load!F319</f>
        <v>116.39999999999999</v>
      </c>
      <c r="D514">
        <f>load!G319</f>
        <v>23.4</v>
      </c>
    </row>
    <row r="515" spans="1:4">
      <c r="A515">
        <f>load!D320</f>
        <v>14</v>
      </c>
      <c r="B515">
        <f>load!E320</f>
        <v>6</v>
      </c>
      <c r="C515">
        <f>load!F320</f>
        <v>143.56</v>
      </c>
      <c r="D515">
        <f>load!G320</f>
        <v>28.86</v>
      </c>
    </row>
    <row r="516" spans="1:4">
      <c r="A516">
        <f>load!D321</f>
        <v>14</v>
      </c>
      <c r="B516">
        <f>load!E321</f>
        <v>7</v>
      </c>
      <c r="C516">
        <f>load!F321</f>
        <v>166.84</v>
      </c>
      <c r="D516">
        <f>load!G321</f>
        <v>33.54</v>
      </c>
    </row>
    <row r="517" spans="1:4">
      <c r="A517">
        <f>load!D322</f>
        <v>14</v>
      </c>
      <c r="B517">
        <f>load!E322</f>
        <v>8</v>
      </c>
      <c r="C517">
        <f>load!F322</f>
        <v>184.29999999999998</v>
      </c>
      <c r="D517">
        <f>load!G322</f>
        <v>37.049999999999997</v>
      </c>
    </row>
    <row r="518" spans="1:4">
      <c r="A518">
        <f>load!D323</f>
        <v>14</v>
      </c>
      <c r="B518">
        <f>load!E323</f>
        <v>9</v>
      </c>
      <c r="C518">
        <f>load!F323</f>
        <v>186.23999999999998</v>
      </c>
      <c r="D518">
        <f>load!G323</f>
        <v>37.44</v>
      </c>
    </row>
    <row r="519" spans="1:4">
      <c r="A519">
        <f>load!D324</f>
        <v>14</v>
      </c>
      <c r="B519">
        <f>load!E324</f>
        <v>10</v>
      </c>
      <c r="C519">
        <f>load!F324</f>
        <v>186.23999999999998</v>
      </c>
      <c r="D519">
        <f>load!G324</f>
        <v>37.44</v>
      </c>
    </row>
    <row r="520" spans="1:4">
      <c r="A520">
        <f>load!D325</f>
        <v>14</v>
      </c>
      <c r="B520">
        <f>load!E325</f>
        <v>11</v>
      </c>
      <c r="C520">
        <f>load!F325</f>
        <v>184.29999999999998</v>
      </c>
      <c r="D520">
        <f>load!G325</f>
        <v>37.049999999999997</v>
      </c>
    </row>
    <row r="521" spans="1:4">
      <c r="A521">
        <f>load!D326</f>
        <v>14</v>
      </c>
      <c r="B521">
        <f>load!E326</f>
        <v>12</v>
      </c>
      <c r="C521">
        <f>load!F326</f>
        <v>184.29999999999998</v>
      </c>
      <c r="D521">
        <f>load!G326</f>
        <v>37.049999999999997</v>
      </c>
    </row>
    <row r="522" spans="1:4">
      <c r="A522">
        <f>load!D327</f>
        <v>14</v>
      </c>
      <c r="B522">
        <f>load!E327</f>
        <v>13</v>
      </c>
      <c r="C522">
        <f>load!F327</f>
        <v>184.29999999999998</v>
      </c>
      <c r="D522">
        <f>load!G327</f>
        <v>37.049999999999997</v>
      </c>
    </row>
    <row r="523" spans="1:4">
      <c r="A523">
        <f>load!D328</f>
        <v>14</v>
      </c>
      <c r="B523">
        <f>load!E328</f>
        <v>14</v>
      </c>
      <c r="C523">
        <f>load!F328</f>
        <v>180.42000000000002</v>
      </c>
      <c r="D523">
        <f>load!G328</f>
        <v>36.270000000000003</v>
      </c>
    </row>
    <row r="524" spans="1:4">
      <c r="A524">
        <f>load!D329</f>
        <v>14</v>
      </c>
      <c r="B524">
        <f>load!E329</f>
        <v>15</v>
      </c>
      <c r="C524">
        <f>load!F329</f>
        <v>182.35999999999999</v>
      </c>
      <c r="D524">
        <f>load!G329</f>
        <v>36.659999999999997</v>
      </c>
    </row>
    <row r="525" spans="1:4">
      <c r="A525">
        <f>load!D330</f>
        <v>14</v>
      </c>
      <c r="B525">
        <f>load!E330</f>
        <v>16</v>
      </c>
      <c r="C525">
        <f>load!F330</f>
        <v>192.06</v>
      </c>
      <c r="D525">
        <f>load!G330</f>
        <v>38.61</v>
      </c>
    </row>
    <row r="526" spans="1:4">
      <c r="A526">
        <f>load!D331</f>
        <v>14</v>
      </c>
      <c r="B526">
        <f>load!E331</f>
        <v>17</v>
      </c>
      <c r="C526">
        <f>load!F331</f>
        <v>194</v>
      </c>
      <c r="D526">
        <f>load!G331</f>
        <v>39</v>
      </c>
    </row>
    <row r="527" spans="1:4">
      <c r="A527">
        <f>load!D332</f>
        <v>14</v>
      </c>
      <c r="B527">
        <f>load!E332</f>
        <v>18</v>
      </c>
      <c r="C527">
        <f>load!F332</f>
        <v>194</v>
      </c>
      <c r="D527">
        <f>load!G332</f>
        <v>39</v>
      </c>
    </row>
    <row r="528" spans="1:4">
      <c r="A528">
        <f>load!D333</f>
        <v>14</v>
      </c>
      <c r="B528">
        <f>load!E333</f>
        <v>19</v>
      </c>
      <c r="C528">
        <f>load!F333</f>
        <v>186.23999999999998</v>
      </c>
      <c r="D528">
        <f>load!G333</f>
        <v>37.44</v>
      </c>
    </row>
    <row r="529" spans="1:4">
      <c r="A529">
        <f>load!D334</f>
        <v>14</v>
      </c>
      <c r="B529">
        <f>load!E334</f>
        <v>20</v>
      </c>
      <c r="C529">
        <f>load!F334</f>
        <v>176.54</v>
      </c>
      <c r="D529">
        <f>load!G334</f>
        <v>35.49</v>
      </c>
    </row>
    <row r="530" spans="1:4">
      <c r="A530">
        <f>load!D335</f>
        <v>14</v>
      </c>
      <c r="B530">
        <f>load!E335</f>
        <v>21</v>
      </c>
      <c r="C530">
        <f>load!F335</f>
        <v>161.01999999999998</v>
      </c>
      <c r="D530">
        <f>load!G335</f>
        <v>32.369999999999997</v>
      </c>
    </row>
    <row r="531" spans="1:4">
      <c r="A531">
        <f>load!D336</f>
        <v>14</v>
      </c>
      <c r="B531">
        <f>load!E336</f>
        <v>22</v>
      </c>
      <c r="C531">
        <f>load!F336</f>
        <v>141.62</v>
      </c>
      <c r="D531">
        <f>load!G336</f>
        <v>28.47</v>
      </c>
    </row>
    <row r="532" spans="1:4">
      <c r="A532">
        <f>load!D337</f>
        <v>14</v>
      </c>
      <c r="B532">
        <f>load!E337</f>
        <v>23</v>
      </c>
      <c r="C532">
        <f>load!F337</f>
        <v>122.22</v>
      </c>
      <c r="D532">
        <f>load!G337</f>
        <v>24.57</v>
      </c>
    </row>
    <row r="533" spans="1:4">
      <c r="A533">
        <f>load!D338</f>
        <v>15</v>
      </c>
      <c r="B533">
        <f>load!E338</f>
        <v>0</v>
      </c>
      <c r="C533">
        <f>load!F338</f>
        <v>212.39000000000001</v>
      </c>
      <c r="D533">
        <f>load!G338</f>
        <v>42.88</v>
      </c>
    </row>
    <row r="534" spans="1:4">
      <c r="A534">
        <f>load!D339</f>
        <v>15</v>
      </c>
      <c r="B534">
        <f>load!E339</f>
        <v>1</v>
      </c>
      <c r="C534">
        <f>load!F339</f>
        <v>199.71</v>
      </c>
      <c r="D534">
        <f>load!G339</f>
        <v>40.32</v>
      </c>
    </row>
    <row r="535" spans="1:4">
      <c r="A535">
        <f>load!D340</f>
        <v>15</v>
      </c>
      <c r="B535">
        <f>load!E340</f>
        <v>2</v>
      </c>
      <c r="C535">
        <f>load!F340</f>
        <v>190.2</v>
      </c>
      <c r="D535">
        <f>load!G340</f>
        <v>38.4</v>
      </c>
    </row>
    <row r="536" spans="1:4">
      <c r="A536">
        <f>load!D341</f>
        <v>15</v>
      </c>
      <c r="B536">
        <f>load!E341</f>
        <v>3</v>
      </c>
      <c r="C536">
        <f>load!F341</f>
        <v>187.03</v>
      </c>
      <c r="D536">
        <f>load!G341</f>
        <v>37.76</v>
      </c>
    </row>
    <row r="537" spans="1:4">
      <c r="A537">
        <f>load!D342</f>
        <v>15</v>
      </c>
      <c r="B537">
        <f>load!E342</f>
        <v>4</v>
      </c>
      <c r="C537">
        <f>load!F342</f>
        <v>187.03</v>
      </c>
      <c r="D537">
        <f>load!G342</f>
        <v>37.76</v>
      </c>
    </row>
    <row r="538" spans="1:4">
      <c r="A538">
        <f>load!D343</f>
        <v>15</v>
      </c>
      <c r="B538">
        <f>load!E343</f>
        <v>5</v>
      </c>
      <c r="C538">
        <f>load!F343</f>
        <v>190.2</v>
      </c>
      <c r="D538">
        <f>load!G343</f>
        <v>38.4</v>
      </c>
    </row>
    <row r="539" spans="1:4">
      <c r="A539">
        <f>load!D344</f>
        <v>15</v>
      </c>
      <c r="B539">
        <f>load!E344</f>
        <v>6</v>
      </c>
      <c r="C539">
        <f>load!F344</f>
        <v>234.57999999999998</v>
      </c>
      <c r="D539">
        <f>load!G344</f>
        <v>47.36</v>
      </c>
    </row>
    <row r="540" spans="1:4">
      <c r="A540">
        <f>load!D345</f>
        <v>15</v>
      </c>
      <c r="B540">
        <f>load!E345</f>
        <v>7</v>
      </c>
      <c r="C540">
        <f>load!F345</f>
        <v>272.62</v>
      </c>
      <c r="D540">
        <f>load!G345</f>
        <v>55.04</v>
      </c>
    </row>
    <row r="541" spans="1:4">
      <c r="A541">
        <f>load!D346</f>
        <v>15</v>
      </c>
      <c r="B541">
        <f>load!E346</f>
        <v>8</v>
      </c>
      <c r="C541">
        <f>load!F346</f>
        <v>301.14999999999998</v>
      </c>
      <c r="D541">
        <f>load!G346</f>
        <v>60.8</v>
      </c>
    </row>
    <row r="542" spans="1:4">
      <c r="A542">
        <f>load!D347</f>
        <v>15</v>
      </c>
      <c r="B542">
        <f>load!E347</f>
        <v>9</v>
      </c>
      <c r="C542">
        <f>load!F347</f>
        <v>304.32</v>
      </c>
      <c r="D542">
        <f>load!G347</f>
        <v>61.44</v>
      </c>
    </row>
    <row r="543" spans="1:4">
      <c r="A543">
        <f>load!D348</f>
        <v>15</v>
      </c>
      <c r="B543">
        <f>load!E348</f>
        <v>10</v>
      </c>
      <c r="C543">
        <f>load!F348</f>
        <v>304.32</v>
      </c>
      <c r="D543">
        <f>load!G348</f>
        <v>61.44</v>
      </c>
    </row>
    <row r="544" spans="1:4">
      <c r="A544">
        <f>load!D349</f>
        <v>15</v>
      </c>
      <c r="B544">
        <f>load!E349</f>
        <v>11</v>
      </c>
      <c r="C544">
        <f>load!F349</f>
        <v>301.14999999999998</v>
      </c>
      <c r="D544">
        <f>load!G349</f>
        <v>60.8</v>
      </c>
    </row>
    <row r="545" spans="1:4">
      <c r="A545">
        <f>load!D350</f>
        <v>15</v>
      </c>
      <c r="B545">
        <f>load!E350</f>
        <v>12</v>
      </c>
      <c r="C545">
        <f>load!F350</f>
        <v>301.14999999999998</v>
      </c>
      <c r="D545">
        <f>load!G350</f>
        <v>60.8</v>
      </c>
    </row>
    <row r="546" spans="1:4">
      <c r="A546">
        <f>load!D351</f>
        <v>15</v>
      </c>
      <c r="B546">
        <f>load!E351</f>
        <v>13</v>
      </c>
      <c r="C546">
        <f>load!F351</f>
        <v>301.14999999999998</v>
      </c>
      <c r="D546">
        <f>load!G351</f>
        <v>60.8</v>
      </c>
    </row>
    <row r="547" spans="1:4">
      <c r="A547">
        <f>load!D352</f>
        <v>15</v>
      </c>
      <c r="B547">
        <f>load!E352</f>
        <v>14</v>
      </c>
      <c r="C547">
        <f>load!F352</f>
        <v>294.81</v>
      </c>
      <c r="D547">
        <f>load!G352</f>
        <v>59.52</v>
      </c>
    </row>
    <row r="548" spans="1:4">
      <c r="A548">
        <f>load!D353</f>
        <v>15</v>
      </c>
      <c r="B548">
        <f>load!E353</f>
        <v>15</v>
      </c>
      <c r="C548">
        <f>load!F353</f>
        <v>297.97999999999996</v>
      </c>
      <c r="D548">
        <f>load!G353</f>
        <v>60.16</v>
      </c>
    </row>
    <row r="549" spans="1:4">
      <c r="A549">
        <f>load!D354</f>
        <v>15</v>
      </c>
      <c r="B549">
        <f>load!E354</f>
        <v>16</v>
      </c>
      <c r="C549">
        <f>load!F354</f>
        <v>313.83</v>
      </c>
      <c r="D549">
        <f>load!G354</f>
        <v>63.36</v>
      </c>
    </row>
    <row r="550" spans="1:4">
      <c r="A550">
        <f>load!D355</f>
        <v>15</v>
      </c>
      <c r="B550">
        <f>load!E355</f>
        <v>17</v>
      </c>
      <c r="C550">
        <f>load!F355</f>
        <v>317</v>
      </c>
      <c r="D550">
        <f>load!G355</f>
        <v>64</v>
      </c>
    </row>
    <row r="551" spans="1:4">
      <c r="A551">
        <f>load!D356</f>
        <v>15</v>
      </c>
      <c r="B551">
        <f>load!E356</f>
        <v>18</v>
      </c>
      <c r="C551">
        <f>load!F356</f>
        <v>317</v>
      </c>
      <c r="D551">
        <f>load!G356</f>
        <v>64</v>
      </c>
    </row>
    <row r="552" spans="1:4">
      <c r="A552">
        <f>load!D357</f>
        <v>15</v>
      </c>
      <c r="B552">
        <f>load!E357</f>
        <v>19</v>
      </c>
      <c r="C552">
        <f>load!F357</f>
        <v>304.32</v>
      </c>
      <c r="D552">
        <f>load!G357</f>
        <v>61.44</v>
      </c>
    </row>
    <row r="553" spans="1:4">
      <c r="A553">
        <f>load!D358</f>
        <v>15</v>
      </c>
      <c r="B553">
        <f>load!E358</f>
        <v>20</v>
      </c>
      <c r="C553">
        <f>load!F358</f>
        <v>288.47000000000003</v>
      </c>
      <c r="D553">
        <f>load!G358</f>
        <v>58.24</v>
      </c>
    </row>
    <row r="554" spans="1:4">
      <c r="A554">
        <f>load!D359</f>
        <v>15</v>
      </c>
      <c r="B554">
        <f>load!E359</f>
        <v>21</v>
      </c>
      <c r="C554">
        <f>load!F359</f>
        <v>263.11</v>
      </c>
      <c r="D554">
        <f>load!G359</f>
        <v>53.12</v>
      </c>
    </row>
    <row r="555" spans="1:4">
      <c r="A555">
        <f>load!D360</f>
        <v>15</v>
      </c>
      <c r="B555">
        <f>load!E360</f>
        <v>22</v>
      </c>
      <c r="C555">
        <f>load!F360</f>
        <v>231.41</v>
      </c>
      <c r="D555">
        <f>load!G360</f>
        <v>46.72</v>
      </c>
    </row>
    <row r="556" spans="1:4">
      <c r="A556">
        <f>load!D361</f>
        <v>15</v>
      </c>
      <c r="B556">
        <f>load!E361</f>
        <v>23</v>
      </c>
      <c r="C556">
        <f>load!F361</f>
        <v>199.71</v>
      </c>
      <c r="D556">
        <f>load!G361</f>
        <v>40.32</v>
      </c>
    </row>
    <row r="557" spans="1:4">
      <c r="A557">
        <f>load!D362</f>
        <v>16</v>
      </c>
      <c r="B557">
        <f>load!E362</f>
        <v>0</v>
      </c>
      <c r="C557">
        <f>load!F362</f>
        <v>67</v>
      </c>
      <c r="D557">
        <f>load!G362</f>
        <v>13.4</v>
      </c>
    </row>
    <row r="558" spans="1:4">
      <c r="A558">
        <f>load!D363</f>
        <v>16</v>
      </c>
      <c r="B558">
        <f>load!E363</f>
        <v>1</v>
      </c>
      <c r="C558">
        <f>load!F363</f>
        <v>63</v>
      </c>
      <c r="D558">
        <f>load!G363</f>
        <v>12.6</v>
      </c>
    </row>
    <row r="559" spans="1:4">
      <c r="A559">
        <f>load!D364</f>
        <v>16</v>
      </c>
      <c r="B559">
        <f>load!E364</f>
        <v>2</v>
      </c>
      <c r="C559">
        <f>load!F364</f>
        <v>60</v>
      </c>
      <c r="D559">
        <f>load!G364</f>
        <v>12</v>
      </c>
    </row>
    <row r="560" spans="1:4">
      <c r="A560">
        <f>load!D365</f>
        <v>16</v>
      </c>
      <c r="B560">
        <f>load!E365</f>
        <v>3</v>
      </c>
      <c r="C560">
        <f>load!F365</f>
        <v>59</v>
      </c>
      <c r="D560">
        <f>load!G365</f>
        <v>11.799999999999999</v>
      </c>
    </row>
    <row r="561" spans="1:4">
      <c r="A561">
        <f>load!D366</f>
        <v>16</v>
      </c>
      <c r="B561">
        <f>load!E366</f>
        <v>4</v>
      </c>
      <c r="C561">
        <f>load!F366</f>
        <v>59</v>
      </c>
      <c r="D561">
        <f>load!G366</f>
        <v>11.799999999999999</v>
      </c>
    </row>
    <row r="562" spans="1:4">
      <c r="A562">
        <f>load!D367</f>
        <v>16</v>
      </c>
      <c r="B562">
        <f>load!E367</f>
        <v>5</v>
      </c>
      <c r="C562">
        <f>load!F367</f>
        <v>60</v>
      </c>
      <c r="D562">
        <f>load!G367</f>
        <v>12</v>
      </c>
    </row>
    <row r="563" spans="1:4">
      <c r="A563">
        <f>load!D368</f>
        <v>16</v>
      </c>
      <c r="B563">
        <f>load!E368</f>
        <v>6</v>
      </c>
      <c r="C563">
        <f>load!F368</f>
        <v>74</v>
      </c>
      <c r="D563">
        <f>load!G368</f>
        <v>14.8</v>
      </c>
    </row>
    <row r="564" spans="1:4">
      <c r="A564">
        <f>load!D369</f>
        <v>16</v>
      </c>
      <c r="B564">
        <f>load!E369</f>
        <v>7</v>
      </c>
      <c r="C564">
        <f>load!F369</f>
        <v>86</v>
      </c>
      <c r="D564">
        <f>load!G369</f>
        <v>17.2</v>
      </c>
    </row>
    <row r="565" spans="1:4">
      <c r="A565">
        <f>load!D370</f>
        <v>16</v>
      </c>
      <c r="B565">
        <f>load!E370</f>
        <v>8</v>
      </c>
      <c r="C565">
        <f>load!F370</f>
        <v>95</v>
      </c>
      <c r="D565">
        <f>load!G370</f>
        <v>19</v>
      </c>
    </row>
    <row r="566" spans="1:4">
      <c r="A566">
        <f>load!D371</f>
        <v>16</v>
      </c>
      <c r="B566">
        <f>load!E371</f>
        <v>9</v>
      </c>
      <c r="C566">
        <f>load!F371</f>
        <v>96</v>
      </c>
      <c r="D566">
        <f>load!G371</f>
        <v>19.2</v>
      </c>
    </row>
    <row r="567" spans="1:4">
      <c r="A567">
        <f>load!D372</f>
        <v>16</v>
      </c>
      <c r="B567">
        <f>load!E372</f>
        <v>10</v>
      </c>
      <c r="C567">
        <f>load!F372</f>
        <v>96</v>
      </c>
      <c r="D567">
        <f>load!G372</f>
        <v>19.2</v>
      </c>
    </row>
    <row r="568" spans="1:4">
      <c r="A568">
        <f>load!D373</f>
        <v>16</v>
      </c>
      <c r="B568">
        <f>load!E373</f>
        <v>11</v>
      </c>
      <c r="C568">
        <f>load!F373</f>
        <v>95</v>
      </c>
      <c r="D568">
        <f>load!G373</f>
        <v>19</v>
      </c>
    </row>
    <row r="569" spans="1:4">
      <c r="A569">
        <f>load!D374</f>
        <v>16</v>
      </c>
      <c r="B569">
        <f>load!E374</f>
        <v>12</v>
      </c>
      <c r="C569">
        <f>load!F374</f>
        <v>95</v>
      </c>
      <c r="D569">
        <f>load!G374</f>
        <v>19</v>
      </c>
    </row>
    <row r="570" spans="1:4">
      <c r="A570">
        <f>load!D375</f>
        <v>16</v>
      </c>
      <c r="B570">
        <f>load!E375</f>
        <v>13</v>
      </c>
      <c r="C570">
        <f>load!F375</f>
        <v>95</v>
      </c>
      <c r="D570">
        <f>load!G375</f>
        <v>19</v>
      </c>
    </row>
    <row r="571" spans="1:4">
      <c r="A571">
        <f>load!D376</f>
        <v>16</v>
      </c>
      <c r="B571">
        <f>load!E376</f>
        <v>14</v>
      </c>
      <c r="C571">
        <f>load!F376</f>
        <v>93</v>
      </c>
      <c r="D571">
        <f>load!G376</f>
        <v>18.600000000000001</v>
      </c>
    </row>
    <row r="572" spans="1:4">
      <c r="A572">
        <f>load!D377</f>
        <v>16</v>
      </c>
      <c r="B572">
        <f>load!E377</f>
        <v>15</v>
      </c>
      <c r="C572">
        <f>load!F377</f>
        <v>94</v>
      </c>
      <c r="D572">
        <f>load!G377</f>
        <v>18.799999999999997</v>
      </c>
    </row>
    <row r="573" spans="1:4">
      <c r="A573">
        <f>load!D378</f>
        <v>16</v>
      </c>
      <c r="B573">
        <f>load!E378</f>
        <v>16</v>
      </c>
      <c r="C573">
        <f>load!F378</f>
        <v>99</v>
      </c>
      <c r="D573">
        <f>load!G378</f>
        <v>19.8</v>
      </c>
    </row>
    <row r="574" spans="1:4">
      <c r="A574">
        <f>load!D379</f>
        <v>16</v>
      </c>
      <c r="B574">
        <f>load!E379</f>
        <v>17</v>
      </c>
      <c r="C574">
        <f>load!F379</f>
        <v>100</v>
      </c>
      <c r="D574">
        <f>load!G379</f>
        <v>20</v>
      </c>
    </row>
    <row r="575" spans="1:4">
      <c r="A575">
        <f>load!D380</f>
        <v>16</v>
      </c>
      <c r="B575">
        <f>load!E380</f>
        <v>18</v>
      </c>
      <c r="C575">
        <f>load!F380</f>
        <v>100</v>
      </c>
      <c r="D575">
        <f>load!G380</f>
        <v>20</v>
      </c>
    </row>
    <row r="576" spans="1:4">
      <c r="A576">
        <f>load!D381</f>
        <v>16</v>
      </c>
      <c r="B576">
        <f>load!E381</f>
        <v>19</v>
      </c>
      <c r="C576">
        <f>load!F381</f>
        <v>96</v>
      </c>
      <c r="D576">
        <f>load!G381</f>
        <v>19.2</v>
      </c>
    </row>
    <row r="577" spans="1:4">
      <c r="A577">
        <f>load!D382</f>
        <v>16</v>
      </c>
      <c r="B577">
        <f>load!E382</f>
        <v>20</v>
      </c>
      <c r="C577">
        <f>load!F382</f>
        <v>91</v>
      </c>
      <c r="D577">
        <f>load!G382</f>
        <v>18.2</v>
      </c>
    </row>
    <row r="578" spans="1:4">
      <c r="A578">
        <f>load!D383</f>
        <v>16</v>
      </c>
      <c r="B578">
        <f>load!E383</f>
        <v>21</v>
      </c>
      <c r="C578">
        <f>load!F383</f>
        <v>83</v>
      </c>
      <c r="D578">
        <f>load!G383</f>
        <v>16.599999999999998</v>
      </c>
    </row>
    <row r="579" spans="1:4">
      <c r="A579">
        <f>load!D384</f>
        <v>16</v>
      </c>
      <c r="B579">
        <f>load!E384</f>
        <v>22</v>
      </c>
      <c r="C579">
        <f>load!F384</f>
        <v>73</v>
      </c>
      <c r="D579">
        <f>load!G384</f>
        <v>14.6</v>
      </c>
    </row>
    <row r="580" spans="1:4">
      <c r="A580">
        <f>load!D385</f>
        <v>16</v>
      </c>
      <c r="B580">
        <f>load!E385</f>
        <v>23</v>
      </c>
      <c r="C580">
        <f>load!F385</f>
        <v>63</v>
      </c>
      <c r="D580">
        <f>load!G385</f>
        <v>12.6</v>
      </c>
    </row>
    <row r="581" spans="1:4">
      <c r="A581">
        <f>load!D386</f>
        <v>18</v>
      </c>
      <c r="B581">
        <f>load!E386</f>
        <v>0</v>
      </c>
      <c r="C581">
        <f>load!F386</f>
        <v>223.11</v>
      </c>
      <c r="D581">
        <f>load!G386</f>
        <v>45.56</v>
      </c>
    </row>
    <row r="582" spans="1:4">
      <c r="A582">
        <f>load!D387</f>
        <v>18</v>
      </c>
      <c r="B582">
        <f>load!E387</f>
        <v>1</v>
      </c>
      <c r="C582">
        <f>load!F387</f>
        <v>209.79</v>
      </c>
      <c r="D582">
        <f>load!G387</f>
        <v>42.84</v>
      </c>
    </row>
    <row r="583" spans="1:4">
      <c r="A583">
        <f>load!D388</f>
        <v>18</v>
      </c>
      <c r="B583">
        <f>load!E388</f>
        <v>2</v>
      </c>
      <c r="C583">
        <f>load!F388</f>
        <v>199.79999999999998</v>
      </c>
      <c r="D583">
        <f>load!G388</f>
        <v>40.799999999999997</v>
      </c>
    </row>
    <row r="584" spans="1:4">
      <c r="A584">
        <f>load!D389</f>
        <v>18</v>
      </c>
      <c r="B584">
        <f>load!E389</f>
        <v>3</v>
      </c>
      <c r="C584">
        <f>load!F389</f>
        <v>196.47</v>
      </c>
      <c r="D584">
        <f>load!G389</f>
        <v>40.119999999999997</v>
      </c>
    </row>
    <row r="585" spans="1:4">
      <c r="A585">
        <f>load!D390</f>
        <v>18</v>
      </c>
      <c r="B585">
        <f>load!E390</f>
        <v>4</v>
      </c>
      <c r="C585">
        <f>load!F390</f>
        <v>196.47</v>
      </c>
      <c r="D585">
        <f>load!G390</f>
        <v>40.119999999999997</v>
      </c>
    </row>
    <row r="586" spans="1:4">
      <c r="A586">
        <f>load!D391</f>
        <v>18</v>
      </c>
      <c r="B586">
        <f>load!E391</f>
        <v>5</v>
      </c>
      <c r="C586">
        <f>load!F391</f>
        <v>199.79999999999998</v>
      </c>
      <c r="D586">
        <f>load!G391</f>
        <v>40.799999999999997</v>
      </c>
    </row>
    <row r="587" spans="1:4">
      <c r="A587">
        <f>load!D392</f>
        <v>18</v>
      </c>
      <c r="B587">
        <f>load!E392</f>
        <v>6</v>
      </c>
      <c r="C587">
        <f>load!F392</f>
        <v>246.42</v>
      </c>
      <c r="D587">
        <f>load!G392</f>
        <v>50.32</v>
      </c>
    </row>
    <row r="588" spans="1:4">
      <c r="A588">
        <f>load!D393</f>
        <v>18</v>
      </c>
      <c r="B588">
        <f>load!E393</f>
        <v>7</v>
      </c>
      <c r="C588">
        <f>load!F393</f>
        <v>286.38</v>
      </c>
      <c r="D588">
        <f>load!G393</f>
        <v>58.48</v>
      </c>
    </row>
    <row r="589" spans="1:4">
      <c r="A589">
        <f>load!D394</f>
        <v>18</v>
      </c>
      <c r="B589">
        <f>load!E394</f>
        <v>8</v>
      </c>
      <c r="C589">
        <f>load!F394</f>
        <v>316.34999999999997</v>
      </c>
      <c r="D589">
        <f>load!G394</f>
        <v>64.599999999999994</v>
      </c>
    </row>
    <row r="590" spans="1:4">
      <c r="A590">
        <f>load!D395</f>
        <v>18</v>
      </c>
      <c r="B590">
        <f>load!E395</f>
        <v>9</v>
      </c>
      <c r="C590">
        <f>load!F395</f>
        <v>319.68</v>
      </c>
      <c r="D590">
        <f>load!G395</f>
        <v>65.28</v>
      </c>
    </row>
    <row r="591" spans="1:4">
      <c r="A591">
        <f>load!D396</f>
        <v>18</v>
      </c>
      <c r="B591">
        <f>load!E396</f>
        <v>10</v>
      </c>
      <c r="C591">
        <f>load!F396</f>
        <v>319.68</v>
      </c>
      <c r="D591">
        <f>load!G396</f>
        <v>65.28</v>
      </c>
    </row>
    <row r="592" spans="1:4">
      <c r="A592">
        <f>load!D397</f>
        <v>18</v>
      </c>
      <c r="B592">
        <f>load!E397</f>
        <v>11</v>
      </c>
      <c r="C592">
        <f>load!F397</f>
        <v>316.34999999999997</v>
      </c>
      <c r="D592">
        <f>load!G397</f>
        <v>64.599999999999994</v>
      </c>
    </row>
    <row r="593" spans="1:4">
      <c r="A593">
        <f>load!D398</f>
        <v>18</v>
      </c>
      <c r="B593">
        <f>load!E398</f>
        <v>12</v>
      </c>
      <c r="C593">
        <f>load!F398</f>
        <v>316.34999999999997</v>
      </c>
      <c r="D593">
        <f>load!G398</f>
        <v>64.599999999999994</v>
      </c>
    </row>
    <row r="594" spans="1:4">
      <c r="A594">
        <f>load!D399</f>
        <v>18</v>
      </c>
      <c r="B594">
        <f>load!E399</f>
        <v>13</v>
      </c>
      <c r="C594">
        <f>load!F399</f>
        <v>316.34999999999997</v>
      </c>
      <c r="D594">
        <f>load!G399</f>
        <v>64.599999999999994</v>
      </c>
    </row>
    <row r="595" spans="1:4">
      <c r="A595">
        <f>load!D400</f>
        <v>18</v>
      </c>
      <c r="B595">
        <f>load!E400</f>
        <v>14</v>
      </c>
      <c r="C595">
        <f>load!F400</f>
        <v>309.69</v>
      </c>
      <c r="D595">
        <f>load!G400</f>
        <v>63.24</v>
      </c>
    </row>
    <row r="596" spans="1:4">
      <c r="A596">
        <f>load!D401</f>
        <v>18</v>
      </c>
      <c r="B596">
        <f>load!E401</f>
        <v>15</v>
      </c>
      <c r="C596">
        <f>load!F401</f>
        <v>313.02</v>
      </c>
      <c r="D596">
        <f>load!G401</f>
        <v>63.919999999999995</v>
      </c>
    </row>
    <row r="597" spans="1:4">
      <c r="A597">
        <f>load!D402</f>
        <v>18</v>
      </c>
      <c r="B597">
        <f>load!E402</f>
        <v>16</v>
      </c>
      <c r="C597">
        <f>load!F402</f>
        <v>329.67</v>
      </c>
      <c r="D597">
        <f>load!G402</f>
        <v>67.319999999999993</v>
      </c>
    </row>
    <row r="598" spans="1:4">
      <c r="A598">
        <f>load!D403</f>
        <v>18</v>
      </c>
      <c r="B598">
        <f>load!E403</f>
        <v>17</v>
      </c>
      <c r="C598">
        <f>load!F403</f>
        <v>333</v>
      </c>
      <c r="D598">
        <f>load!G403</f>
        <v>68</v>
      </c>
    </row>
    <row r="599" spans="1:4">
      <c r="A599">
        <f>load!D404</f>
        <v>18</v>
      </c>
      <c r="B599">
        <f>load!E404</f>
        <v>18</v>
      </c>
      <c r="C599">
        <f>load!F404</f>
        <v>333</v>
      </c>
      <c r="D599">
        <f>load!G404</f>
        <v>68</v>
      </c>
    </row>
    <row r="600" spans="1:4">
      <c r="A600">
        <f>load!D405</f>
        <v>18</v>
      </c>
      <c r="B600">
        <f>load!E405</f>
        <v>19</v>
      </c>
      <c r="C600">
        <f>load!F405</f>
        <v>319.68</v>
      </c>
      <c r="D600">
        <f>load!G405</f>
        <v>65.28</v>
      </c>
    </row>
    <row r="601" spans="1:4">
      <c r="A601">
        <f>load!D406</f>
        <v>18</v>
      </c>
      <c r="B601">
        <f>load!E406</f>
        <v>20</v>
      </c>
      <c r="C601">
        <f>load!F406</f>
        <v>303.03000000000003</v>
      </c>
      <c r="D601">
        <f>load!G406</f>
        <v>61.88</v>
      </c>
    </row>
    <row r="602" spans="1:4">
      <c r="A602">
        <f>load!D407</f>
        <v>18</v>
      </c>
      <c r="B602">
        <f>load!E407</f>
        <v>21</v>
      </c>
      <c r="C602">
        <f>load!F407</f>
        <v>276.39</v>
      </c>
      <c r="D602">
        <f>load!G407</f>
        <v>56.44</v>
      </c>
    </row>
    <row r="603" spans="1:4">
      <c r="A603">
        <f>load!D408</f>
        <v>18</v>
      </c>
      <c r="B603">
        <f>load!E408</f>
        <v>22</v>
      </c>
      <c r="C603">
        <f>load!F408</f>
        <v>243.09</v>
      </c>
      <c r="D603">
        <f>load!G408</f>
        <v>49.64</v>
      </c>
    </row>
    <row r="604" spans="1:4">
      <c r="A604">
        <f>load!D409</f>
        <v>18</v>
      </c>
      <c r="B604">
        <f>load!E409</f>
        <v>23</v>
      </c>
      <c r="C604">
        <f>load!F409</f>
        <v>209.79</v>
      </c>
      <c r="D604">
        <f>load!G409</f>
        <v>42.84</v>
      </c>
    </row>
    <row r="605" spans="1:4">
      <c r="A605">
        <f>load!D410</f>
        <v>19</v>
      </c>
      <c r="B605">
        <f>load!E410</f>
        <v>0</v>
      </c>
      <c r="C605">
        <f>load!F410</f>
        <v>121.27000000000001</v>
      </c>
      <c r="D605">
        <f>load!G410</f>
        <v>24.790000000000003</v>
      </c>
    </row>
    <row r="606" spans="1:4">
      <c r="A606">
        <f>load!D411</f>
        <v>19</v>
      </c>
      <c r="B606">
        <f>load!E411</f>
        <v>1</v>
      </c>
      <c r="C606">
        <f>load!F411</f>
        <v>114.03</v>
      </c>
      <c r="D606">
        <f>load!G411</f>
        <v>23.31</v>
      </c>
    </row>
    <row r="607" spans="1:4">
      <c r="A607">
        <f>load!D412</f>
        <v>19</v>
      </c>
      <c r="B607">
        <f>load!E412</f>
        <v>2</v>
      </c>
      <c r="C607">
        <f>load!F412</f>
        <v>108.6</v>
      </c>
      <c r="D607">
        <f>load!G412</f>
        <v>22.2</v>
      </c>
    </row>
    <row r="608" spans="1:4">
      <c r="A608">
        <f>load!D413</f>
        <v>19</v>
      </c>
      <c r="B608">
        <f>load!E413</f>
        <v>3</v>
      </c>
      <c r="C608">
        <f>load!F413</f>
        <v>106.78999999999999</v>
      </c>
      <c r="D608">
        <f>load!G413</f>
        <v>21.83</v>
      </c>
    </row>
    <row r="609" spans="1:4">
      <c r="A609">
        <f>load!D414</f>
        <v>19</v>
      </c>
      <c r="B609">
        <f>load!E414</f>
        <v>4</v>
      </c>
      <c r="C609">
        <f>load!F414</f>
        <v>106.78999999999999</v>
      </c>
      <c r="D609">
        <f>load!G414</f>
        <v>21.83</v>
      </c>
    </row>
    <row r="610" spans="1:4">
      <c r="A610">
        <f>load!D415</f>
        <v>19</v>
      </c>
      <c r="B610">
        <f>load!E415</f>
        <v>5</v>
      </c>
      <c r="C610">
        <f>load!F415</f>
        <v>108.6</v>
      </c>
      <c r="D610">
        <f>load!G415</f>
        <v>22.2</v>
      </c>
    </row>
    <row r="611" spans="1:4">
      <c r="A611">
        <f>load!D416</f>
        <v>19</v>
      </c>
      <c r="B611">
        <f>load!E416</f>
        <v>6</v>
      </c>
      <c r="C611">
        <f>load!F416</f>
        <v>133.94</v>
      </c>
      <c r="D611">
        <f>load!G416</f>
        <v>27.38</v>
      </c>
    </row>
    <row r="612" spans="1:4">
      <c r="A612">
        <f>load!D417</f>
        <v>19</v>
      </c>
      <c r="B612">
        <f>load!E417</f>
        <v>7</v>
      </c>
      <c r="C612">
        <f>load!F417</f>
        <v>155.66</v>
      </c>
      <c r="D612">
        <f>load!G417</f>
        <v>31.82</v>
      </c>
    </row>
    <row r="613" spans="1:4">
      <c r="A613">
        <f>load!D418</f>
        <v>19</v>
      </c>
      <c r="B613">
        <f>load!E418</f>
        <v>8</v>
      </c>
      <c r="C613">
        <f>load!F418</f>
        <v>171.95</v>
      </c>
      <c r="D613">
        <f>load!G418</f>
        <v>35.15</v>
      </c>
    </row>
    <row r="614" spans="1:4">
      <c r="A614">
        <f>load!D419</f>
        <v>19</v>
      </c>
      <c r="B614">
        <f>load!E419</f>
        <v>9</v>
      </c>
      <c r="C614">
        <f>load!F419</f>
        <v>173.76</v>
      </c>
      <c r="D614">
        <f>load!G419</f>
        <v>35.519999999999996</v>
      </c>
    </row>
    <row r="615" spans="1:4">
      <c r="A615">
        <f>load!D420</f>
        <v>19</v>
      </c>
      <c r="B615">
        <f>load!E420</f>
        <v>10</v>
      </c>
      <c r="C615">
        <f>load!F420</f>
        <v>173.76</v>
      </c>
      <c r="D615">
        <f>load!G420</f>
        <v>35.519999999999996</v>
      </c>
    </row>
    <row r="616" spans="1:4">
      <c r="A616">
        <f>load!D421</f>
        <v>19</v>
      </c>
      <c r="B616">
        <f>load!E421</f>
        <v>11</v>
      </c>
      <c r="C616">
        <f>load!F421</f>
        <v>171.95</v>
      </c>
      <c r="D616">
        <f>load!G421</f>
        <v>35.15</v>
      </c>
    </row>
    <row r="617" spans="1:4">
      <c r="A617">
        <f>load!D422</f>
        <v>19</v>
      </c>
      <c r="B617">
        <f>load!E422</f>
        <v>12</v>
      </c>
      <c r="C617">
        <f>load!F422</f>
        <v>171.95</v>
      </c>
      <c r="D617">
        <f>load!G422</f>
        <v>35.15</v>
      </c>
    </row>
    <row r="618" spans="1:4">
      <c r="A618">
        <f>load!D423</f>
        <v>19</v>
      </c>
      <c r="B618">
        <f>load!E423</f>
        <v>13</v>
      </c>
      <c r="C618">
        <f>load!F423</f>
        <v>171.95</v>
      </c>
      <c r="D618">
        <f>load!G423</f>
        <v>35.15</v>
      </c>
    </row>
    <row r="619" spans="1:4">
      <c r="A619">
        <f>load!D424</f>
        <v>19</v>
      </c>
      <c r="B619">
        <f>load!E424</f>
        <v>14</v>
      </c>
      <c r="C619">
        <f>load!F424</f>
        <v>168.33</v>
      </c>
      <c r="D619">
        <f>load!G424</f>
        <v>34.410000000000004</v>
      </c>
    </row>
    <row r="620" spans="1:4">
      <c r="A620">
        <f>load!D425</f>
        <v>19</v>
      </c>
      <c r="B620">
        <f>load!E425</f>
        <v>15</v>
      </c>
      <c r="C620">
        <f>load!F425</f>
        <v>170.14</v>
      </c>
      <c r="D620">
        <f>load!G425</f>
        <v>34.78</v>
      </c>
    </row>
    <row r="621" spans="1:4">
      <c r="A621">
        <f>load!D426</f>
        <v>19</v>
      </c>
      <c r="B621">
        <f>load!E426</f>
        <v>16</v>
      </c>
      <c r="C621">
        <f>load!F426</f>
        <v>179.19</v>
      </c>
      <c r="D621">
        <f>load!G426</f>
        <v>36.630000000000003</v>
      </c>
    </row>
    <row r="622" spans="1:4">
      <c r="A622">
        <f>load!D427</f>
        <v>19</v>
      </c>
      <c r="B622">
        <f>load!E427</f>
        <v>17</v>
      </c>
      <c r="C622">
        <f>load!F427</f>
        <v>181</v>
      </c>
      <c r="D622">
        <f>load!G427</f>
        <v>37</v>
      </c>
    </row>
    <row r="623" spans="1:4">
      <c r="A623">
        <f>load!D428</f>
        <v>19</v>
      </c>
      <c r="B623">
        <f>load!E428</f>
        <v>18</v>
      </c>
      <c r="C623">
        <f>load!F428</f>
        <v>181</v>
      </c>
      <c r="D623">
        <f>load!G428</f>
        <v>37</v>
      </c>
    </row>
    <row r="624" spans="1:4">
      <c r="A624">
        <f>load!D429</f>
        <v>19</v>
      </c>
      <c r="B624">
        <f>load!E429</f>
        <v>19</v>
      </c>
      <c r="C624">
        <f>load!F429</f>
        <v>173.76</v>
      </c>
      <c r="D624">
        <f>load!G429</f>
        <v>35.519999999999996</v>
      </c>
    </row>
    <row r="625" spans="1:4">
      <c r="A625">
        <f>load!D430</f>
        <v>19</v>
      </c>
      <c r="B625">
        <f>load!E430</f>
        <v>20</v>
      </c>
      <c r="C625">
        <f>load!F430</f>
        <v>164.71</v>
      </c>
      <c r="D625">
        <f>load!G430</f>
        <v>33.67</v>
      </c>
    </row>
    <row r="626" spans="1:4">
      <c r="A626">
        <f>load!D431</f>
        <v>19</v>
      </c>
      <c r="B626">
        <f>load!E431</f>
        <v>21</v>
      </c>
      <c r="C626">
        <f>load!F431</f>
        <v>150.22999999999999</v>
      </c>
      <c r="D626">
        <f>load!G431</f>
        <v>30.709999999999997</v>
      </c>
    </row>
    <row r="627" spans="1:4">
      <c r="A627">
        <f>load!D432</f>
        <v>19</v>
      </c>
      <c r="B627">
        <f>load!E432</f>
        <v>22</v>
      </c>
      <c r="C627">
        <f>load!F432</f>
        <v>132.13</v>
      </c>
      <c r="D627">
        <f>load!G432</f>
        <v>27.009999999999998</v>
      </c>
    </row>
    <row r="628" spans="1:4">
      <c r="A628">
        <f>load!D433</f>
        <v>19</v>
      </c>
      <c r="B628">
        <f>load!E433</f>
        <v>23</v>
      </c>
      <c r="C628">
        <f>load!F433</f>
        <v>114.03</v>
      </c>
      <c r="D628">
        <f>load!G433</f>
        <v>23.31</v>
      </c>
    </row>
    <row r="629" spans="1:4">
      <c r="A629">
        <f>load!D434</f>
        <v>20</v>
      </c>
      <c r="B629">
        <f>load!E434</f>
        <v>0</v>
      </c>
      <c r="C629">
        <f>load!F434</f>
        <v>85.76</v>
      </c>
      <c r="D629">
        <f>load!G434</f>
        <v>17.420000000000002</v>
      </c>
    </row>
    <row r="630" spans="1:4">
      <c r="A630">
        <f>load!D435</f>
        <v>20</v>
      </c>
      <c r="B630">
        <f>load!E435</f>
        <v>1</v>
      </c>
      <c r="C630">
        <f>load!F435</f>
        <v>80.64</v>
      </c>
      <c r="D630">
        <f>load!G435</f>
        <v>16.38</v>
      </c>
    </row>
    <row r="631" spans="1:4">
      <c r="A631">
        <f>load!D436</f>
        <v>20</v>
      </c>
      <c r="B631">
        <f>load!E436</f>
        <v>2</v>
      </c>
      <c r="C631">
        <f>load!F436</f>
        <v>76.8</v>
      </c>
      <c r="D631">
        <f>load!G436</f>
        <v>15.6</v>
      </c>
    </row>
    <row r="632" spans="1:4">
      <c r="A632">
        <f>load!D437</f>
        <v>20</v>
      </c>
      <c r="B632">
        <f>load!E437</f>
        <v>3</v>
      </c>
      <c r="C632">
        <f>load!F437</f>
        <v>75.52</v>
      </c>
      <c r="D632">
        <f>load!G437</f>
        <v>15.34</v>
      </c>
    </row>
    <row r="633" spans="1:4">
      <c r="A633">
        <f>load!D438</f>
        <v>20</v>
      </c>
      <c r="B633">
        <f>load!E438</f>
        <v>4</v>
      </c>
      <c r="C633">
        <f>load!F438</f>
        <v>75.52</v>
      </c>
      <c r="D633">
        <f>load!G438</f>
        <v>15.34</v>
      </c>
    </row>
    <row r="634" spans="1:4">
      <c r="A634">
        <f>load!D439</f>
        <v>20</v>
      </c>
      <c r="B634">
        <f>load!E439</f>
        <v>5</v>
      </c>
      <c r="C634">
        <f>load!F439</f>
        <v>76.8</v>
      </c>
      <c r="D634">
        <f>load!G439</f>
        <v>15.6</v>
      </c>
    </row>
    <row r="635" spans="1:4">
      <c r="A635">
        <f>load!D440</f>
        <v>20</v>
      </c>
      <c r="B635">
        <f>load!E440</f>
        <v>6</v>
      </c>
      <c r="C635">
        <f>load!F440</f>
        <v>94.72</v>
      </c>
      <c r="D635">
        <f>load!G440</f>
        <v>19.239999999999998</v>
      </c>
    </row>
    <row r="636" spans="1:4">
      <c r="A636">
        <f>load!D441</f>
        <v>20</v>
      </c>
      <c r="B636">
        <f>load!E441</f>
        <v>7</v>
      </c>
      <c r="C636">
        <f>load!F441</f>
        <v>110.08</v>
      </c>
      <c r="D636">
        <f>load!G441</f>
        <v>22.36</v>
      </c>
    </row>
    <row r="637" spans="1:4">
      <c r="A637">
        <f>load!D442</f>
        <v>20</v>
      </c>
      <c r="B637">
        <f>load!E442</f>
        <v>8</v>
      </c>
      <c r="C637">
        <f>load!F442</f>
        <v>121.6</v>
      </c>
      <c r="D637">
        <f>load!G442</f>
        <v>24.7</v>
      </c>
    </row>
    <row r="638" spans="1:4">
      <c r="A638">
        <f>load!D443</f>
        <v>20</v>
      </c>
      <c r="B638">
        <f>load!E443</f>
        <v>9</v>
      </c>
      <c r="C638">
        <f>load!F443</f>
        <v>122.88</v>
      </c>
      <c r="D638">
        <f>load!G443</f>
        <v>24.96</v>
      </c>
    </row>
    <row r="639" spans="1:4">
      <c r="A639">
        <f>load!D444</f>
        <v>20</v>
      </c>
      <c r="B639">
        <f>load!E444</f>
        <v>10</v>
      </c>
      <c r="C639">
        <f>load!F444</f>
        <v>122.88</v>
      </c>
      <c r="D639">
        <f>load!G444</f>
        <v>24.96</v>
      </c>
    </row>
    <row r="640" spans="1:4">
      <c r="A640">
        <f>load!D445</f>
        <v>20</v>
      </c>
      <c r="B640">
        <f>load!E445</f>
        <v>11</v>
      </c>
      <c r="C640">
        <f>load!F445</f>
        <v>121.6</v>
      </c>
      <c r="D640">
        <f>load!G445</f>
        <v>24.7</v>
      </c>
    </row>
    <row r="641" spans="1:4">
      <c r="A641">
        <f>load!D446</f>
        <v>20</v>
      </c>
      <c r="B641">
        <f>load!E446</f>
        <v>12</v>
      </c>
      <c r="C641">
        <f>load!F446</f>
        <v>121.6</v>
      </c>
      <c r="D641">
        <f>load!G446</f>
        <v>24.7</v>
      </c>
    </row>
    <row r="642" spans="1:4">
      <c r="A642">
        <f>load!D447</f>
        <v>20</v>
      </c>
      <c r="B642">
        <f>load!E447</f>
        <v>13</v>
      </c>
      <c r="C642">
        <f>load!F447</f>
        <v>121.6</v>
      </c>
      <c r="D642">
        <f>load!G447</f>
        <v>24.7</v>
      </c>
    </row>
    <row r="643" spans="1:4">
      <c r="A643">
        <f>load!D448</f>
        <v>20</v>
      </c>
      <c r="B643">
        <f>load!E448</f>
        <v>14</v>
      </c>
      <c r="C643">
        <f>load!F448</f>
        <v>119.04</v>
      </c>
      <c r="D643">
        <f>load!G448</f>
        <v>24.18</v>
      </c>
    </row>
    <row r="644" spans="1:4">
      <c r="A644">
        <f>load!D449</f>
        <v>20</v>
      </c>
      <c r="B644">
        <f>load!E449</f>
        <v>15</v>
      </c>
      <c r="C644">
        <f>load!F449</f>
        <v>120.32</v>
      </c>
      <c r="D644">
        <f>load!G449</f>
        <v>24.439999999999998</v>
      </c>
    </row>
    <row r="645" spans="1:4">
      <c r="A645">
        <f>load!D450</f>
        <v>20</v>
      </c>
      <c r="B645">
        <f>load!E450</f>
        <v>16</v>
      </c>
      <c r="C645">
        <f>load!F450</f>
        <v>126.72</v>
      </c>
      <c r="D645">
        <f>load!G450</f>
        <v>25.74</v>
      </c>
    </row>
    <row r="646" spans="1:4">
      <c r="A646">
        <f>load!D451</f>
        <v>20</v>
      </c>
      <c r="B646">
        <f>load!E451</f>
        <v>17</v>
      </c>
      <c r="C646">
        <f>load!F451</f>
        <v>128</v>
      </c>
      <c r="D646">
        <f>load!G451</f>
        <v>26</v>
      </c>
    </row>
    <row r="647" spans="1:4">
      <c r="A647">
        <f>load!D452</f>
        <v>20</v>
      </c>
      <c r="B647">
        <f>load!E452</f>
        <v>18</v>
      </c>
      <c r="C647">
        <f>load!F452</f>
        <v>128</v>
      </c>
      <c r="D647">
        <f>load!G452</f>
        <v>26</v>
      </c>
    </row>
    <row r="648" spans="1:4">
      <c r="A648">
        <f>load!D453</f>
        <v>20</v>
      </c>
      <c r="B648">
        <f>load!E453</f>
        <v>19</v>
      </c>
      <c r="C648">
        <f>load!F453</f>
        <v>122.88</v>
      </c>
      <c r="D648">
        <f>load!G453</f>
        <v>24.96</v>
      </c>
    </row>
    <row r="649" spans="1:4">
      <c r="A649">
        <f>load!D454</f>
        <v>20</v>
      </c>
      <c r="B649">
        <f>load!E454</f>
        <v>20</v>
      </c>
      <c r="C649">
        <f>load!F454</f>
        <v>116.48</v>
      </c>
      <c r="D649">
        <f>load!G454</f>
        <v>23.66</v>
      </c>
    </row>
    <row r="650" spans="1:4">
      <c r="A650">
        <f>load!D455</f>
        <v>20</v>
      </c>
      <c r="B650">
        <f>load!E455</f>
        <v>21</v>
      </c>
      <c r="C650">
        <f>load!F455</f>
        <v>106.24</v>
      </c>
      <c r="D650">
        <f>load!G455</f>
        <v>21.58</v>
      </c>
    </row>
    <row r="651" spans="1:4">
      <c r="A651">
        <f>load!D456</f>
        <v>20</v>
      </c>
      <c r="B651">
        <f>load!E456</f>
        <v>22</v>
      </c>
      <c r="C651">
        <f>load!F456</f>
        <v>93.44</v>
      </c>
      <c r="D651">
        <f>load!G456</f>
        <v>18.98</v>
      </c>
    </row>
    <row r="652" spans="1:4">
      <c r="A652">
        <f>load!D457</f>
        <v>20</v>
      </c>
      <c r="B652">
        <f>load!E457</f>
        <v>23</v>
      </c>
      <c r="C652">
        <f>load!F457</f>
        <v>80.64</v>
      </c>
      <c r="D652">
        <f>load!G457</f>
        <v>16.38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</vt:lpstr>
      <vt:lpstr>load</vt:lpstr>
      <vt:lpstr>bus</vt:lpstr>
      <vt:lpstr>branch</vt:lpstr>
      <vt:lpstr>tab files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2015-10-11T20:47:00Z</dcterms:created>
  <dcterms:modified xsi:type="dcterms:W3CDTF">2015-11-19T01:05:54Z</dcterms:modified>
</cp:coreProperties>
</file>