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switch-hawaii-studies/database/Postgresql Table Creation Scripts/"/>
    </mc:Choice>
  </mc:AlternateContent>
  <bookViews>
    <workbookView xWindow="3660" yWindow="2540" windowWidth="24460" windowHeight="16460" tabRatio="500"/>
  </bookViews>
  <sheets>
    <sheet name="Sheet1" sheetId="1" r:id="rId1"/>
  </sheets>
  <definedNames>
    <definedName name="EV_Adoption">Sheet1!$A$6:$E$45</definedName>
    <definedName name="Year">Sheet1!$A$7:$E$45</definedName>
  </definedNames>
  <calcPr calcId="15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" l="1"/>
  <c r="B29" i="1"/>
  <c r="F30" i="1"/>
  <c r="C30" i="1"/>
  <c r="C29" i="1"/>
  <c r="G30" i="1"/>
  <c r="D30" i="1"/>
  <c r="D29" i="1"/>
  <c r="H30" i="1"/>
  <c r="E30" i="1"/>
  <c r="E29" i="1"/>
  <c r="I30" i="1"/>
  <c r="F29" i="1"/>
  <c r="G29" i="1"/>
  <c r="H29" i="1"/>
  <c r="I29" i="1"/>
  <c r="G27" i="1"/>
  <c r="H27" i="1"/>
  <c r="I27" i="1"/>
  <c r="G28" i="1"/>
  <c r="H28" i="1"/>
  <c r="I28" i="1"/>
  <c r="F28" i="1"/>
  <c r="F27" i="1"/>
  <c r="A29" i="1"/>
  <c r="A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I10" i="1"/>
  <c r="H10" i="1"/>
</calcChain>
</file>

<file path=xl/sharedStrings.xml><?xml version="1.0" encoding="utf-8"?>
<sst xmlns="http://schemas.openxmlformats.org/spreadsheetml/2006/main" count="14" uniqueCount="14">
  <si>
    <t>Blazing a Bold Frontier</t>
  </si>
  <si>
    <t>Stuck in the Middle</t>
  </si>
  <si>
    <t>No Burning Desire</t>
  </si>
  <si>
    <t>Year</t>
  </si>
  <si>
    <t>Moved by Passion</t>
  </si>
  <si>
    <t>This gives:</t>
  </si>
  <si>
    <t>VMT/day</t>
  </si>
  <si>
    <t>From HECO IRP 2013 Appendix E-10, p. E-113</t>
  </si>
  <si>
    <t>note: according to http://honolulucleancities.org/vmt-reduction/ Oahu had 13,142,000 VMT/day in 2007, which is expected to rise to 15,610,300 by 2035</t>
  </si>
  <si>
    <t>VMT/kWh</t>
  </si>
  <si>
    <t>GWh/year</t>
  </si>
  <si>
    <t>GWh sold for EVs</t>
  </si>
  <si>
    <t>Note: the curves below look almost exactly like a logistic curve with 50% adoption in 2033: (2*GWh_2033)/exp(-0.19*(year-2033))</t>
  </si>
  <si>
    <t>So we extend it just by flipping the curve and continuing toward saturation 21 years further along.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</si>
</sst>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432FF"/>
      <name val="Calibri"/>
      <family val="2"/>
      <scheme val="minor"/>
    </font>
    <font>
      <b/>
      <sz val="12"/>
      <color rgb="FF0432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Blazing a Bold Frontier</c:v>
                </c:pt>
              </c:strCache>
            </c:strRef>
          </c:tx>
          <c:marker>
            <c:symbol val="none"/>
          </c:marker>
          <c:cat>
            <c:numRef>
              <c:f>Sheet1!$A$7:$A$45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Sheet1!$B$7:$B$45</c:f>
              <c:numCache>
                <c:formatCode>General</c:formatCode>
                <c:ptCount val="39"/>
                <c:pt idx="0">
                  <c:v>4.0</c:v>
                </c:pt>
                <c:pt idx="1">
                  <c:v>7.0</c:v>
                </c:pt>
                <c:pt idx="2">
                  <c:v>12.0</c:v>
                </c:pt>
                <c:pt idx="3">
                  <c:v>17.0</c:v>
                </c:pt>
                <c:pt idx="4">
                  <c:v>27.0</c:v>
                </c:pt>
                <c:pt idx="5">
                  <c:v>39.0</c:v>
                </c:pt>
                <c:pt idx="6">
                  <c:v>54.0</c:v>
                </c:pt>
                <c:pt idx="7">
                  <c:v>71.0</c:v>
                </c:pt>
                <c:pt idx="8">
                  <c:v>92.0</c:v>
                </c:pt>
                <c:pt idx="9">
                  <c:v>117.0</c:v>
                </c:pt>
                <c:pt idx="10">
                  <c:v>145.0</c:v>
                </c:pt>
                <c:pt idx="11">
                  <c:v>176.0</c:v>
                </c:pt>
                <c:pt idx="12">
                  <c:v>211.0</c:v>
                </c:pt>
                <c:pt idx="13">
                  <c:v>248.0</c:v>
                </c:pt>
                <c:pt idx="14">
                  <c:v>290.0</c:v>
                </c:pt>
                <c:pt idx="15">
                  <c:v>333.0</c:v>
                </c:pt>
                <c:pt idx="16">
                  <c:v>379.0</c:v>
                </c:pt>
                <c:pt idx="17">
                  <c:v>428.0</c:v>
                </c:pt>
                <c:pt idx="18">
                  <c:v>479.0</c:v>
                </c:pt>
                <c:pt idx="19">
                  <c:v>532.0</c:v>
                </c:pt>
                <c:pt idx="20">
                  <c:v>584.0</c:v>
                </c:pt>
                <c:pt idx="21">
                  <c:v>637.0</c:v>
                </c:pt>
                <c:pt idx="22">
                  <c:v>690.0</c:v>
                </c:pt>
                <c:pt idx="23">
                  <c:v>742.0</c:v>
                </c:pt>
                <c:pt idx="24">
                  <c:v>795.0</c:v>
                </c:pt>
                <c:pt idx="25">
                  <c:v>846.0</c:v>
                </c:pt>
                <c:pt idx="26">
                  <c:v>895.0</c:v>
                </c:pt>
                <c:pt idx="27">
                  <c:v>941.0</c:v>
                </c:pt>
                <c:pt idx="28">
                  <c:v>984.0</c:v>
                </c:pt>
                <c:pt idx="29">
                  <c:v>1026.0</c:v>
                </c:pt>
                <c:pt idx="30">
                  <c:v>1063.0</c:v>
                </c:pt>
                <c:pt idx="31">
                  <c:v>1098.0</c:v>
                </c:pt>
                <c:pt idx="32">
                  <c:v>1129.0</c:v>
                </c:pt>
                <c:pt idx="33">
                  <c:v>1157.0</c:v>
                </c:pt>
                <c:pt idx="34">
                  <c:v>1182.0</c:v>
                </c:pt>
                <c:pt idx="35">
                  <c:v>1203.0</c:v>
                </c:pt>
                <c:pt idx="36">
                  <c:v>1220.0</c:v>
                </c:pt>
                <c:pt idx="37">
                  <c:v>1235.0</c:v>
                </c:pt>
                <c:pt idx="38">
                  <c:v>1247.0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Sheet1!$C$6</c:f>
              <c:strCache>
                <c:ptCount val="1"/>
                <c:pt idx="0">
                  <c:v>Stuck in the Middle</c:v>
                </c:pt>
              </c:strCache>
            </c:strRef>
          </c:tx>
          <c:marker>
            <c:symbol val="none"/>
          </c:marker>
          <c:cat>
            <c:numRef>
              <c:f>Sheet1!$A$7:$A$45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Sheet1!$C$7:$C$28</c:f>
              <c:numCache>
                <c:formatCode>General</c:formatCode>
                <c:ptCount val="22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Sheet1!$D$6</c:f>
              <c:strCache>
                <c:ptCount val="1"/>
                <c:pt idx="0">
                  <c:v>No Burning Desire</c:v>
                </c:pt>
              </c:strCache>
            </c:strRef>
          </c:tx>
          <c:marker>
            <c:symbol val="none"/>
          </c:marker>
          <c:cat>
            <c:numRef>
              <c:f>Sheet1!$A$7:$A$45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Sheet1!$D$7:$D$45</c:f>
              <c:numCache>
                <c:formatCode>General</c:formatCode>
                <c:ptCount val="3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7.0</c:v>
                </c:pt>
                <c:pt idx="5">
                  <c:v>10.0</c:v>
                </c:pt>
                <c:pt idx="6">
                  <c:v>14.0</c:v>
                </c:pt>
                <c:pt idx="7">
                  <c:v>18.0</c:v>
                </c:pt>
                <c:pt idx="8">
                  <c:v>23.0</c:v>
                </c:pt>
                <c:pt idx="9">
                  <c:v>29.0</c:v>
                </c:pt>
                <c:pt idx="10">
                  <c:v>36.0</c:v>
                </c:pt>
                <c:pt idx="11">
                  <c:v>44.0</c:v>
                </c:pt>
                <c:pt idx="12">
                  <c:v>53.0</c:v>
                </c:pt>
                <c:pt idx="13">
                  <c:v>62.0</c:v>
                </c:pt>
                <c:pt idx="14">
                  <c:v>73.0</c:v>
                </c:pt>
                <c:pt idx="15">
                  <c:v>83.0</c:v>
                </c:pt>
                <c:pt idx="16">
                  <c:v>95.0</c:v>
                </c:pt>
                <c:pt idx="17">
                  <c:v>107.0</c:v>
                </c:pt>
                <c:pt idx="18">
                  <c:v>120.0</c:v>
                </c:pt>
                <c:pt idx="19">
                  <c:v>133.0</c:v>
                </c:pt>
                <c:pt idx="20">
                  <c:v>146.0</c:v>
                </c:pt>
                <c:pt idx="21">
                  <c:v>159.0</c:v>
                </c:pt>
                <c:pt idx="22">
                  <c:v>172.0</c:v>
                </c:pt>
                <c:pt idx="23">
                  <c:v>185.0</c:v>
                </c:pt>
                <c:pt idx="24">
                  <c:v>198.0</c:v>
                </c:pt>
                <c:pt idx="25">
                  <c:v>211.0</c:v>
                </c:pt>
                <c:pt idx="26">
                  <c:v>223.0</c:v>
                </c:pt>
                <c:pt idx="27">
                  <c:v>235.0</c:v>
                </c:pt>
                <c:pt idx="28">
                  <c:v>245.0</c:v>
                </c:pt>
                <c:pt idx="29">
                  <c:v>256.0</c:v>
                </c:pt>
                <c:pt idx="30">
                  <c:v>265.0</c:v>
                </c:pt>
                <c:pt idx="31">
                  <c:v>274.0</c:v>
                </c:pt>
                <c:pt idx="32">
                  <c:v>282.0</c:v>
                </c:pt>
                <c:pt idx="33">
                  <c:v>289.0</c:v>
                </c:pt>
                <c:pt idx="34">
                  <c:v>295.0</c:v>
                </c:pt>
                <c:pt idx="35">
                  <c:v>300.0</c:v>
                </c:pt>
                <c:pt idx="36">
                  <c:v>304.0</c:v>
                </c:pt>
                <c:pt idx="37">
                  <c:v>308.0</c:v>
                </c:pt>
                <c:pt idx="38">
                  <c:v>311.0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Sheet1!$E$6</c:f>
              <c:strCache>
                <c:ptCount val="1"/>
                <c:pt idx="0">
                  <c:v>Moved by Passion</c:v>
                </c:pt>
              </c:strCache>
            </c:strRef>
          </c:tx>
          <c:marker>
            <c:symbol val="none"/>
          </c:marker>
          <c:cat>
            <c:numRef>
              <c:f>Sheet1!$A$7:$A$45</c:f>
              <c:numCache>
                <c:formatCode>General</c:formatCode>
                <c:ptCount val="39"/>
                <c:pt idx="0">
                  <c:v>2012.0</c:v>
                </c:pt>
                <c:pt idx="1">
                  <c:v>2013.0</c:v>
                </c:pt>
                <c:pt idx="2">
                  <c:v>2014.0</c:v>
                </c:pt>
                <c:pt idx="3">
                  <c:v>2015.0</c:v>
                </c:pt>
                <c:pt idx="4">
                  <c:v>2016.0</c:v>
                </c:pt>
                <c:pt idx="5">
                  <c:v>2017.0</c:v>
                </c:pt>
                <c:pt idx="6">
                  <c:v>2018.0</c:v>
                </c:pt>
                <c:pt idx="7">
                  <c:v>2019.0</c:v>
                </c:pt>
                <c:pt idx="8">
                  <c:v>2020.0</c:v>
                </c:pt>
                <c:pt idx="9">
                  <c:v>2021.0</c:v>
                </c:pt>
                <c:pt idx="10">
                  <c:v>2022.0</c:v>
                </c:pt>
                <c:pt idx="11">
                  <c:v>2023.0</c:v>
                </c:pt>
                <c:pt idx="12">
                  <c:v>2024.0</c:v>
                </c:pt>
                <c:pt idx="13">
                  <c:v>2025.0</c:v>
                </c:pt>
                <c:pt idx="14">
                  <c:v>2026.0</c:v>
                </c:pt>
                <c:pt idx="15">
                  <c:v>2027.0</c:v>
                </c:pt>
                <c:pt idx="16">
                  <c:v>2028.0</c:v>
                </c:pt>
                <c:pt idx="17">
                  <c:v>2029.0</c:v>
                </c:pt>
                <c:pt idx="18">
                  <c:v>2030.0</c:v>
                </c:pt>
                <c:pt idx="19">
                  <c:v>2031.0</c:v>
                </c:pt>
                <c:pt idx="20">
                  <c:v>2032.0</c:v>
                </c:pt>
                <c:pt idx="21">
                  <c:v>2033.0</c:v>
                </c:pt>
                <c:pt idx="22">
                  <c:v>2034.0</c:v>
                </c:pt>
                <c:pt idx="23">
                  <c:v>2035.0</c:v>
                </c:pt>
                <c:pt idx="24">
                  <c:v>2036.0</c:v>
                </c:pt>
                <c:pt idx="25">
                  <c:v>2037.0</c:v>
                </c:pt>
                <c:pt idx="26">
                  <c:v>2038.0</c:v>
                </c:pt>
                <c:pt idx="27">
                  <c:v>2039.0</c:v>
                </c:pt>
                <c:pt idx="28">
                  <c:v>2040.0</c:v>
                </c:pt>
                <c:pt idx="29">
                  <c:v>2041.0</c:v>
                </c:pt>
                <c:pt idx="30">
                  <c:v>2042.0</c:v>
                </c:pt>
                <c:pt idx="31">
                  <c:v>2043.0</c:v>
                </c:pt>
                <c:pt idx="32">
                  <c:v>2044.0</c:v>
                </c:pt>
                <c:pt idx="33">
                  <c:v>2045.0</c:v>
                </c:pt>
                <c:pt idx="34">
                  <c:v>2046.0</c:v>
                </c:pt>
                <c:pt idx="35">
                  <c:v>2047.0</c:v>
                </c:pt>
                <c:pt idx="36">
                  <c:v>2048.0</c:v>
                </c:pt>
                <c:pt idx="37">
                  <c:v>2049.0</c:v>
                </c:pt>
                <c:pt idx="38">
                  <c:v>2050.0</c:v>
                </c:pt>
              </c:numCache>
            </c:numRef>
          </c:cat>
          <c:val>
            <c:numRef>
              <c:f>Sheet1!$E$7:$E$45</c:f>
              <c:numCache>
                <c:formatCode>General</c:formatCode>
                <c:ptCount val="39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9.0</c:v>
                </c:pt>
                <c:pt idx="4">
                  <c:v>13.0</c:v>
                </c:pt>
                <c:pt idx="5">
                  <c:v>20.0</c:v>
                </c:pt>
                <c:pt idx="6">
                  <c:v>27.0</c:v>
                </c:pt>
                <c:pt idx="7">
                  <c:v>36.0</c:v>
                </c:pt>
                <c:pt idx="8">
                  <c:v>46.0</c:v>
                </c:pt>
                <c:pt idx="9">
                  <c:v>58.0</c:v>
                </c:pt>
                <c:pt idx="10">
                  <c:v>72.0</c:v>
                </c:pt>
                <c:pt idx="11">
                  <c:v>88.0</c:v>
                </c:pt>
                <c:pt idx="12">
                  <c:v>105.0</c:v>
                </c:pt>
                <c:pt idx="13">
                  <c:v>124.0</c:v>
                </c:pt>
                <c:pt idx="14">
                  <c:v>145.0</c:v>
                </c:pt>
                <c:pt idx="15">
                  <c:v>167.0</c:v>
                </c:pt>
                <c:pt idx="16">
                  <c:v>190.0</c:v>
                </c:pt>
                <c:pt idx="17">
                  <c:v>214.0</c:v>
                </c:pt>
                <c:pt idx="18">
                  <c:v>239.0</c:v>
                </c:pt>
                <c:pt idx="19">
                  <c:v>266.0</c:v>
                </c:pt>
                <c:pt idx="20">
                  <c:v>292.0</c:v>
                </c:pt>
                <c:pt idx="21">
                  <c:v>319.0</c:v>
                </c:pt>
                <c:pt idx="22">
                  <c:v>346.0</c:v>
                </c:pt>
                <c:pt idx="23">
                  <c:v>372.0</c:v>
                </c:pt>
                <c:pt idx="24">
                  <c:v>399.0</c:v>
                </c:pt>
                <c:pt idx="25">
                  <c:v>424.0</c:v>
                </c:pt>
                <c:pt idx="26">
                  <c:v>448.0</c:v>
                </c:pt>
                <c:pt idx="27">
                  <c:v>471.0</c:v>
                </c:pt>
                <c:pt idx="28">
                  <c:v>493.0</c:v>
                </c:pt>
                <c:pt idx="29">
                  <c:v>514.0</c:v>
                </c:pt>
                <c:pt idx="30">
                  <c:v>533.0</c:v>
                </c:pt>
                <c:pt idx="31">
                  <c:v>550.0</c:v>
                </c:pt>
                <c:pt idx="32">
                  <c:v>566.0</c:v>
                </c:pt>
                <c:pt idx="33">
                  <c:v>580.0</c:v>
                </c:pt>
                <c:pt idx="34">
                  <c:v>592.0</c:v>
                </c:pt>
                <c:pt idx="35">
                  <c:v>602.0</c:v>
                </c:pt>
                <c:pt idx="36">
                  <c:v>611.0</c:v>
                </c:pt>
                <c:pt idx="37">
                  <c:v>618.0</c:v>
                </c:pt>
                <c:pt idx="38">
                  <c:v>625.0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4083568"/>
        <c:axId val="-2094080480"/>
      </c:lineChart>
      <c:catAx>
        <c:axId val="-209408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4080480"/>
        <c:crosses val="autoZero"/>
        <c:auto val="1"/>
        <c:lblAlgn val="ctr"/>
        <c:lblOffset val="100"/>
        <c:noMultiLvlLbl val="0"/>
      </c:catAx>
      <c:valAx>
        <c:axId val="-2094080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4083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10</xdr:row>
      <xdr:rowOff>44450</xdr:rowOff>
    </xdr:from>
    <xdr:to>
      <xdr:col>11</xdr:col>
      <xdr:colOff>38100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A6" sqref="A6:E45"/>
    </sheetView>
  </sheetViews>
  <sheetFormatPr baseColWidth="10" defaultRowHeight="16" x14ac:dyDescent="0.2"/>
  <sheetData>
    <row r="1" spans="1:9" x14ac:dyDescent="0.2">
      <c r="A1" t="s">
        <v>7</v>
      </c>
    </row>
    <row r="2" spans="1:9" x14ac:dyDescent="0.2">
      <c r="A2" t="s">
        <v>12</v>
      </c>
    </row>
    <row r="3" spans="1:9" x14ac:dyDescent="0.2">
      <c r="A3" t="s">
        <v>13</v>
      </c>
    </row>
    <row r="5" spans="1:9" x14ac:dyDescent="0.2">
      <c r="B5" t="s">
        <v>11</v>
      </c>
    </row>
    <row r="6" spans="1:9" x14ac:dyDescent="0.2">
      <c r="A6" t="s">
        <v>3</v>
      </c>
      <c r="B6" t="s">
        <v>0</v>
      </c>
      <c r="C6" t="s">
        <v>1</v>
      </c>
      <c r="D6" t="s">
        <v>2</v>
      </c>
      <c r="E6" t="s">
        <v>4</v>
      </c>
      <c r="G6" t="s">
        <v>8</v>
      </c>
    </row>
    <row r="7" spans="1:9" x14ac:dyDescent="0.2">
      <c r="A7">
        <v>2012</v>
      </c>
      <c r="B7">
        <v>4</v>
      </c>
      <c r="C7">
        <v>2</v>
      </c>
      <c r="D7">
        <v>1</v>
      </c>
      <c r="E7">
        <v>2</v>
      </c>
      <c r="G7" t="s">
        <v>5</v>
      </c>
      <c r="H7">
        <v>2007</v>
      </c>
      <c r="I7">
        <v>2035</v>
      </c>
    </row>
    <row r="8" spans="1:9" x14ac:dyDescent="0.2">
      <c r="A8">
        <v>2013</v>
      </c>
      <c r="B8">
        <v>7</v>
      </c>
      <c r="C8">
        <v>4</v>
      </c>
      <c r="D8">
        <v>2</v>
      </c>
      <c r="E8">
        <v>4</v>
      </c>
      <c r="F8" s="2"/>
      <c r="G8" t="s">
        <v>6</v>
      </c>
      <c r="H8" s="1">
        <v>13142000</v>
      </c>
      <c r="I8" s="1">
        <v>15610300</v>
      </c>
    </row>
    <row r="9" spans="1:9" x14ac:dyDescent="0.2">
      <c r="A9">
        <v>2014</v>
      </c>
      <c r="B9">
        <v>12</v>
      </c>
      <c r="C9">
        <v>6</v>
      </c>
      <c r="D9">
        <v>3</v>
      </c>
      <c r="E9">
        <v>6</v>
      </c>
      <c r="F9" s="2"/>
      <c r="G9" t="s">
        <v>9</v>
      </c>
      <c r="H9">
        <v>4</v>
      </c>
      <c r="I9">
        <v>4</v>
      </c>
    </row>
    <row r="10" spans="1:9" x14ac:dyDescent="0.2">
      <c r="A10">
        <v>2015</v>
      </c>
      <c r="B10">
        <v>17</v>
      </c>
      <c r="C10">
        <v>9</v>
      </c>
      <c r="D10">
        <v>4</v>
      </c>
      <c r="E10">
        <v>9</v>
      </c>
      <c r="F10" s="2"/>
      <c r="G10" t="s">
        <v>10</v>
      </c>
      <c r="H10">
        <f>H8*365/H9/1000000</f>
        <v>1199.2075</v>
      </c>
      <c r="I10">
        <f>I8*365/I9/1000000</f>
        <v>1424.439875</v>
      </c>
    </row>
    <row r="11" spans="1:9" x14ac:dyDescent="0.2">
      <c r="A11">
        <v>2016</v>
      </c>
      <c r="B11">
        <v>27</v>
      </c>
      <c r="C11">
        <v>13</v>
      </c>
      <c r="D11">
        <v>7</v>
      </c>
      <c r="E11">
        <v>13</v>
      </c>
      <c r="F11" s="2"/>
      <c r="G11" s="2"/>
      <c r="H11" s="2"/>
    </row>
    <row r="12" spans="1:9" x14ac:dyDescent="0.2">
      <c r="A12">
        <v>2017</v>
      </c>
      <c r="B12">
        <v>39</v>
      </c>
      <c r="C12">
        <v>20</v>
      </c>
      <c r="D12">
        <v>10</v>
      </c>
      <c r="E12">
        <v>20</v>
      </c>
      <c r="F12" s="2"/>
      <c r="G12" s="2"/>
      <c r="H12" s="2"/>
    </row>
    <row r="13" spans="1:9" x14ac:dyDescent="0.2">
      <c r="A13">
        <v>2018</v>
      </c>
      <c r="B13">
        <v>54</v>
      </c>
      <c r="C13">
        <v>27</v>
      </c>
      <c r="D13">
        <v>14</v>
      </c>
      <c r="E13">
        <v>27</v>
      </c>
      <c r="F13" s="2"/>
      <c r="G13" s="2"/>
      <c r="H13" s="2"/>
    </row>
    <row r="14" spans="1:9" x14ac:dyDescent="0.2">
      <c r="A14">
        <v>2019</v>
      </c>
      <c r="B14">
        <v>71</v>
      </c>
      <c r="C14">
        <v>36</v>
      </c>
      <c r="D14">
        <v>18</v>
      </c>
      <c r="E14">
        <v>36</v>
      </c>
      <c r="F14" s="2"/>
      <c r="G14" s="2"/>
      <c r="H14" s="2"/>
    </row>
    <row r="15" spans="1:9" x14ac:dyDescent="0.2">
      <c r="A15">
        <v>2020</v>
      </c>
      <c r="B15">
        <v>92</v>
      </c>
      <c r="C15">
        <v>46</v>
      </c>
      <c r="D15">
        <v>23</v>
      </c>
      <c r="E15">
        <v>46</v>
      </c>
      <c r="F15" s="2"/>
      <c r="G15" s="2"/>
      <c r="H15" s="2"/>
    </row>
    <row r="16" spans="1:9" x14ac:dyDescent="0.2">
      <c r="A16">
        <v>2021</v>
      </c>
      <c r="B16">
        <v>117</v>
      </c>
      <c r="C16">
        <v>58</v>
      </c>
      <c r="D16">
        <v>29</v>
      </c>
      <c r="E16">
        <v>58</v>
      </c>
      <c r="F16" s="2"/>
      <c r="G16" s="2"/>
      <c r="H16" s="2"/>
    </row>
    <row r="17" spans="1:9" x14ac:dyDescent="0.2">
      <c r="A17">
        <v>2022</v>
      </c>
      <c r="B17">
        <v>145</v>
      </c>
      <c r="C17">
        <v>72</v>
      </c>
      <c r="D17">
        <v>36</v>
      </c>
      <c r="E17">
        <v>72</v>
      </c>
      <c r="F17" s="2"/>
      <c r="G17" s="2"/>
      <c r="H17" s="2"/>
    </row>
    <row r="18" spans="1:9" x14ac:dyDescent="0.2">
      <c r="A18">
        <v>2023</v>
      </c>
      <c r="B18">
        <v>176</v>
      </c>
      <c r="C18">
        <v>88</v>
      </c>
      <c r="D18">
        <v>44</v>
      </c>
      <c r="E18">
        <v>88</v>
      </c>
      <c r="F18" s="2"/>
      <c r="G18" s="2"/>
      <c r="H18" s="2"/>
    </row>
    <row r="19" spans="1:9" x14ac:dyDescent="0.2">
      <c r="A19">
        <v>2024</v>
      </c>
      <c r="B19">
        <v>211</v>
      </c>
      <c r="C19">
        <v>105</v>
      </c>
      <c r="D19">
        <v>53</v>
      </c>
      <c r="E19">
        <v>105</v>
      </c>
      <c r="F19" s="2"/>
      <c r="G19" s="2"/>
      <c r="H19" s="2"/>
    </row>
    <row r="20" spans="1:9" x14ac:dyDescent="0.2">
      <c r="A20">
        <v>2025</v>
      </c>
      <c r="B20">
        <v>248</v>
      </c>
      <c r="C20">
        <v>124</v>
      </c>
      <c r="D20">
        <v>62</v>
      </c>
      <c r="E20">
        <v>124</v>
      </c>
      <c r="F20" s="2"/>
      <c r="G20" s="2"/>
      <c r="H20" s="2"/>
    </row>
    <row r="21" spans="1:9" x14ac:dyDescent="0.2">
      <c r="A21">
        <v>2026</v>
      </c>
      <c r="B21">
        <v>290</v>
      </c>
      <c r="C21">
        <v>145</v>
      </c>
      <c r="D21">
        <v>73</v>
      </c>
      <c r="E21">
        <v>145</v>
      </c>
      <c r="F21" s="2"/>
      <c r="G21" s="2"/>
      <c r="H21" s="2"/>
    </row>
    <row r="22" spans="1:9" x14ac:dyDescent="0.2">
      <c r="A22">
        <v>2027</v>
      </c>
      <c r="B22">
        <v>333</v>
      </c>
      <c r="C22">
        <v>167</v>
      </c>
      <c r="D22">
        <v>83</v>
      </c>
      <c r="E22">
        <v>167</v>
      </c>
      <c r="F22" s="2"/>
      <c r="G22" s="2"/>
      <c r="H22" s="2"/>
    </row>
    <row r="23" spans="1:9" x14ac:dyDescent="0.2">
      <c r="A23">
        <v>2028</v>
      </c>
      <c r="B23">
        <v>379</v>
      </c>
      <c r="C23">
        <v>190</v>
      </c>
      <c r="D23">
        <v>95</v>
      </c>
      <c r="E23">
        <v>190</v>
      </c>
      <c r="F23" s="2"/>
      <c r="G23" s="2"/>
      <c r="H23" s="2"/>
    </row>
    <row r="24" spans="1:9" x14ac:dyDescent="0.2">
      <c r="A24">
        <v>2029</v>
      </c>
      <c r="B24">
        <v>428</v>
      </c>
      <c r="C24">
        <v>214</v>
      </c>
      <c r="D24">
        <v>107</v>
      </c>
      <c r="E24">
        <v>214</v>
      </c>
      <c r="F24" s="2"/>
      <c r="G24" s="2"/>
      <c r="H24" s="2"/>
    </row>
    <row r="25" spans="1:9" x14ac:dyDescent="0.2">
      <c r="A25">
        <v>2030</v>
      </c>
      <c r="B25">
        <v>479</v>
      </c>
      <c r="C25">
        <v>239</v>
      </c>
      <c r="D25">
        <v>120</v>
      </c>
      <c r="E25">
        <v>239</v>
      </c>
      <c r="F25" s="2"/>
      <c r="G25" s="2"/>
      <c r="H25" s="2"/>
    </row>
    <row r="26" spans="1:9" x14ac:dyDescent="0.2">
      <c r="A26">
        <v>2031</v>
      </c>
      <c r="B26">
        <v>532</v>
      </c>
      <c r="C26">
        <v>266</v>
      </c>
      <c r="D26">
        <v>133</v>
      </c>
      <c r="E26">
        <v>266</v>
      </c>
      <c r="F26" s="2"/>
      <c r="G26" s="2"/>
      <c r="H26" s="2"/>
    </row>
    <row r="27" spans="1:9" x14ac:dyDescent="0.2">
      <c r="A27">
        <v>2032</v>
      </c>
      <c r="B27">
        <v>584</v>
      </c>
      <c r="C27">
        <v>292</v>
      </c>
      <c r="D27">
        <v>146</v>
      </c>
      <c r="E27">
        <v>292</v>
      </c>
      <c r="F27" s="2">
        <f>B27-B26</f>
        <v>52</v>
      </c>
      <c r="G27" s="2">
        <f t="shared" ref="G27:I28" si="0">C27-C26</f>
        <v>26</v>
      </c>
      <c r="H27" s="2">
        <f t="shared" si="0"/>
        <v>13</v>
      </c>
      <c r="I27" s="2">
        <f t="shared" si="0"/>
        <v>26</v>
      </c>
    </row>
    <row r="28" spans="1:9" x14ac:dyDescent="0.2">
      <c r="A28">
        <v>2033</v>
      </c>
      <c r="B28">
        <v>637</v>
      </c>
      <c r="C28">
        <v>319</v>
      </c>
      <c r="D28">
        <v>159</v>
      </c>
      <c r="E28">
        <v>319</v>
      </c>
      <c r="F28" s="2">
        <f>B28-B27</f>
        <v>53</v>
      </c>
      <c r="G28" s="2">
        <f t="shared" si="0"/>
        <v>27</v>
      </c>
      <c r="H28" s="2">
        <f t="shared" si="0"/>
        <v>13</v>
      </c>
      <c r="I28" s="2">
        <f t="shared" si="0"/>
        <v>27</v>
      </c>
    </row>
    <row r="29" spans="1:9" x14ac:dyDescent="0.2">
      <c r="A29" s="3">
        <f>A28+1</f>
        <v>2034</v>
      </c>
      <c r="B29" s="3">
        <f>2*B$28-INDEX(B$7:B$28, 2055-$A29)</f>
        <v>690</v>
      </c>
      <c r="C29" s="3">
        <f>2*C$28-INDEX(C$7:C$28, 2055-$A29)</f>
        <v>346</v>
      </c>
      <c r="D29" s="3">
        <f>2*D$28-INDEX(D$7:D$28, 2055-$A29)</f>
        <v>172</v>
      </c>
      <c r="E29" s="3">
        <f>2*E$28-INDEX(E$7:E$28, 2055-$A29)</f>
        <v>346</v>
      </c>
      <c r="F29" s="2">
        <f>B29-B28</f>
        <v>53</v>
      </c>
      <c r="G29" s="2">
        <f t="shared" ref="G29" si="1">C29-C28</f>
        <v>27</v>
      </c>
      <c r="H29" s="2">
        <f t="shared" ref="H29" si="2">D29-D28</f>
        <v>13</v>
      </c>
      <c r="I29" s="2">
        <f t="shared" ref="I29" si="3">E29-E28</f>
        <v>27</v>
      </c>
    </row>
    <row r="30" spans="1:9" x14ac:dyDescent="0.2">
      <c r="A30" s="3">
        <f t="shared" ref="A30:A45" si="4">A29+1</f>
        <v>2035</v>
      </c>
      <c r="B30" s="3">
        <f>2*B$28-INDEX(B$7:B$28, 2055-$A30)</f>
        <v>742</v>
      </c>
      <c r="C30" s="3">
        <f>2*C$28-INDEX(C$7:C$28, 2055-$A30)</f>
        <v>372</v>
      </c>
      <c r="D30" s="3">
        <f>2*D$28-INDEX(D$7:D$28, 2055-$A30)</f>
        <v>185</v>
      </c>
      <c r="E30" s="3">
        <f>2*E$28-INDEX(E$7:E$28, 2055-$A30)</f>
        <v>372</v>
      </c>
      <c r="F30" s="2">
        <f>B30-B29</f>
        <v>52</v>
      </c>
      <c r="G30" s="2">
        <f t="shared" ref="G30" si="5">C30-C29</f>
        <v>26</v>
      </c>
      <c r="H30" s="2">
        <f t="shared" ref="H30" si="6">D30-D29</f>
        <v>13</v>
      </c>
      <c r="I30" s="2">
        <f t="shared" ref="I30" si="7">E30-E29</f>
        <v>26</v>
      </c>
    </row>
    <row r="31" spans="1:9" x14ac:dyDescent="0.2">
      <c r="A31" s="3">
        <f t="shared" si="4"/>
        <v>2036</v>
      </c>
      <c r="B31" s="3">
        <f>2*B$28-INDEX(B$7:B$28, 2055-$A31)</f>
        <v>795</v>
      </c>
      <c r="C31" s="3">
        <f>2*C$28-INDEX(C$7:C$28, 2055-$A31)</f>
        <v>399</v>
      </c>
      <c r="D31" s="3">
        <f>2*D$28-INDEX(D$7:D$28, 2055-$A31)</f>
        <v>198</v>
      </c>
      <c r="E31" s="3">
        <f>2*E$28-INDEX(E$7:E$28, 2055-$A31)</f>
        <v>399</v>
      </c>
    </row>
    <row r="32" spans="1:9" x14ac:dyDescent="0.2">
      <c r="A32" s="3">
        <f t="shared" si="4"/>
        <v>2037</v>
      </c>
      <c r="B32" s="3">
        <f>2*B$28-INDEX(B$7:B$28, 2055-$A32)</f>
        <v>846</v>
      </c>
      <c r="C32" s="3">
        <f>2*C$28-INDEX(C$7:C$28, 2055-$A32)</f>
        <v>424</v>
      </c>
      <c r="D32" s="3">
        <f>2*D$28-INDEX(D$7:D$28, 2055-$A32)</f>
        <v>211</v>
      </c>
      <c r="E32" s="3">
        <f>2*E$28-INDEX(E$7:E$28, 2055-$A32)</f>
        <v>424</v>
      </c>
    </row>
    <row r="33" spans="1:5" x14ac:dyDescent="0.2">
      <c r="A33" s="3">
        <f t="shared" si="4"/>
        <v>2038</v>
      </c>
      <c r="B33" s="3">
        <f>2*B$28-INDEX(B$7:B$28, 2055-$A33)</f>
        <v>895</v>
      </c>
      <c r="C33" s="3">
        <f>2*C$28-INDEX(C$7:C$28, 2055-$A33)</f>
        <v>448</v>
      </c>
      <c r="D33" s="3">
        <f>2*D$28-INDEX(D$7:D$28, 2055-$A33)</f>
        <v>223</v>
      </c>
      <c r="E33" s="3">
        <f>2*E$28-INDEX(E$7:E$28, 2055-$A33)</f>
        <v>448</v>
      </c>
    </row>
    <row r="34" spans="1:5" x14ac:dyDescent="0.2">
      <c r="A34" s="3">
        <f t="shared" si="4"/>
        <v>2039</v>
      </c>
      <c r="B34" s="3">
        <f>2*B$28-INDEX(B$7:B$28, 2055-$A34)</f>
        <v>941</v>
      </c>
      <c r="C34" s="3">
        <f>2*C$28-INDEX(C$7:C$28, 2055-$A34)</f>
        <v>471</v>
      </c>
      <c r="D34" s="3">
        <f>2*D$28-INDEX(D$7:D$28, 2055-$A34)</f>
        <v>235</v>
      </c>
      <c r="E34" s="3">
        <f>2*E$28-INDEX(E$7:E$28, 2055-$A34)</f>
        <v>471</v>
      </c>
    </row>
    <row r="35" spans="1:5" x14ac:dyDescent="0.2">
      <c r="A35" s="3">
        <f t="shared" si="4"/>
        <v>2040</v>
      </c>
      <c r="B35" s="3">
        <f>2*B$28-INDEX(B$7:B$28, 2055-$A35)</f>
        <v>984</v>
      </c>
      <c r="C35" s="3">
        <f>2*C$28-INDEX(C$7:C$28, 2055-$A35)</f>
        <v>493</v>
      </c>
      <c r="D35" s="3">
        <f>2*D$28-INDEX(D$7:D$28, 2055-$A35)</f>
        <v>245</v>
      </c>
      <c r="E35" s="3">
        <f>2*E$28-INDEX(E$7:E$28, 2055-$A35)</f>
        <v>493</v>
      </c>
    </row>
    <row r="36" spans="1:5" x14ac:dyDescent="0.2">
      <c r="A36" s="3">
        <f t="shared" si="4"/>
        <v>2041</v>
      </c>
      <c r="B36" s="3">
        <f>2*B$28-INDEX(B$7:B$28, 2055-$A36)</f>
        <v>1026</v>
      </c>
      <c r="C36" s="3">
        <f>2*C$28-INDEX(C$7:C$28, 2055-$A36)</f>
        <v>514</v>
      </c>
      <c r="D36" s="3">
        <f>2*D$28-INDEX(D$7:D$28, 2055-$A36)</f>
        <v>256</v>
      </c>
      <c r="E36" s="3">
        <f>2*E$28-INDEX(E$7:E$28, 2055-$A36)</f>
        <v>514</v>
      </c>
    </row>
    <row r="37" spans="1:5" x14ac:dyDescent="0.2">
      <c r="A37" s="3">
        <f t="shared" si="4"/>
        <v>2042</v>
      </c>
      <c r="B37" s="3">
        <f>2*B$28-INDEX(B$7:B$28, 2055-$A37)</f>
        <v>1063</v>
      </c>
      <c r="C37" s="3">
        <f>2*C$28-INDEX(C$7:C$28, 2055-$A37)</f>
        <v>533</v>
      </c>
      <c r="D37" s="3">
        <f>2*D$28-INDEX(D$7:D$28, 2055-$A37)</f>
        <v>265</v>
      </c>
      <c r="E37" s="3">
        <f>2*E$28-INDEX(E$7:E$28, 2055-$A37)</f>
        <v>533</v>
      </c>
    </row>
    <row r="38" spans="1:5" x14ac:dyDescent="0.2">
      <c r="A38" s="3">
        <f t="shared" si="4"/>
        <v>2043</v>
      </c>
      <c r="B38" s="3">
        <f>2*B$28-INDEX(B$7:B$28, 2055-$A38)</f>
        <v>1098</v>
      </c>
      <c r="C38" s="3">
        <f>2*C$28-INDEX(C$7:C$28, 2055-$A38)</f>
        <v>550</v>
      </c>
      <c r="D38" s="3">
        <f>2*D$28-INDEX(D$7:D$28, 2055-$A38)</f>
        <v>274</v>
      </c>
      <c r="E38" s="3">
        <f>2*E$28-INDEX(E$7:E$28, 2055-$A38)</f>
        <v>550</v>
      </c>
    </row>
    <row r="39" spans="1:5" x14ac:dyDescent="0.2">
      <c r="A39" s="3">
        <f t="shared" si="4"/>
        <v>2044</v>
      </c>
      <c r="B39" s="3">
        <f>2*B$28-INDEX(B$7:B$28, 2055-$A39)</f>
        <v>1129</v>
      </c>
      <c r="C39" s="3">
        <f>2*C$28-INDEX(C$7:C$28, 2055-$A39)</f>
        <v>566</v>
      </c>
      <c r="D39" s="3">
        <f>2*D$28-INDEX(D$7:D$28, 2055-$A39)</f>
        <v>282</v>
      </c>
      <c r="E39" s="3">
        <f>2*E$28-INDEX(E$7:E$28, 2055-$A39)</f>
        <v>566</v>
      </c>
    </row>
    <row r="40" spans="1:5" x14ac:dyDescent="0.2">
      <c r="A40" s="3">
        <f t="shared" si="4"/>
        <v>2045</v>
      </c>
      <c r="B40" s="4">
        <f>2*B$28-INDEX(B$7:B$28, 2055-$A40)</f>
        <v>1157</v>
      </c>
      <c r="C40" s="4">
        <f>2*C$28-INDEX(C$7:C$28, 2055-$A40)</f>
        <v>580</v>
      </c>
      <c r="D40" s="4">
        <f>2*D$28-INDEX(D$7:D$28, 2055-$A40)</f>
        <v>289</v>
      </c>
      <c r="E40" s="4">
        <f>2*E$28-INDEX(E$7:E$28, 2055-$A40)</f>
        <v>580</v>
      </c>
    </row>
    <row r="41" spans="1:5" x14ac:dyDescent="0.2">
      <c r="A41" s="3">
        <f t="shared" si="4"/>
        <v>2046</v>
      </c>
      <c r="B41" s="3">
        <f>2*B$28-INDEX(B$7:B$28, 2055-$A41)</f>
        <v>1182</v>
      </c>
      <c r="C41" s="3">
        <f>2*C$28-INDEX(C$7:C$28, 2055-$A41)</f>
        <v>592</v>
      </c>
      <c r="D41" s="3">
        <f>2*D$28-INDEX(D$7:D$28, 2055-$A41)</f>
        <v>295</v>
      </c>
      <c r="E41" s="3">
        <f>2*E$28-INDEX(E$7:E$28, 2055-$A41)</f>
        <v>592</v>
      </c>
    </row>
    <row r="42" spans="1:5" x14ac:dyDescent="0.2">
      <c r="A42" s="3">
        <f t="shared" si="4"/>
        <v>2047</v>
      </c>
      <c r="B42" s="3">
        <f>2*B$28-INDEX(B$7:B$28, 2055-$A42)</f>
        <v>1203</v>
      </c>
      <c r="C42" s="3">
        <f>2*C$28-INDEX(C$7:C$28, 2055-$A42)</f>
        <v>602</v>
      </c>
      <c r="D42" s="3">
        <f>2*D$28-INDEX(D$7:D$28, 2055-$A42)</f>
        <v>300</v>
      </c>
      <c r="E42" s="3">
        <f>2*E$28-INDEX(E$7:E$28, 2055-$A42)</f>
        <v>602</v>
      </c>
    </row>
    <row r="43" spans="1:5" x14ac:dyDescent="0.2">
      <c r="A43" s="3">
        <f t="shared" si="4"/>
        <v>2048</v>
      </c>
      <c r="B43" s="3">
        <f>2*B$28-INDEX(B$7:B$28, 2055-$A43)</f>
        <v>1220</v>
      </c>
      <c r="C43" s="3">
        <f>2*C$28-INDEX(C$7:C$28, 2055-$A43)</f>
        <v>611</v>
      </c>
      <c r="D43" s="3">
        <f>2*D$28-INDEX(D$7:D$28, 2055-$A43)</f>
        <v>304</v>
      </c>
      <c r="E43" s="3">
        <f>2*E$28-INDEX(E$7:E$28, 2055-$A43)</f>
        <v>611</v>
      </c>
    </row>
    <row r="44" spans="1:5" x14ac:dyDescent="0.2">
      <c r="A44" s="3">
        <f t="shared" si="4"/>
        <v>2049</v>
      </c>
      <c r="B44" s="3">
        <f>2*B$28-INDEX(B$7:B$28, 2055-$A44)</f>
        <v>1235</v>
      </c>
      <c r="C44" s="3">
        <f>2*C$28-INDEX(C$7:C$28, 2055-$A44)</f>
        <v>618</v>
      </c>
      <c r="D44" s="3">
        <f>2*D$28-INDEX(D$7:D$28, 2055-$A44)</f>
        <v>308</v>
      </c>
      <c r="E44" s="3">
        <f>2*E$28-INDEX(E$7:E$28, 2055-$A44)</f>
        <v>618</v>
      </c>
    </row>
    <row r="45" spans="1:5" x14ac:dyDescent="0.2">
      <c r="A45" s="3">
        <f t="shared" si="4"/>
        <v>2050</v>
      </c>
      <c r="B45" s="3">
        <f>2*B$28-INDEX(B$7:B$28, 2055-$A45)</f>
        <v>1247</v>
      </c>
      <c r="C45" s="3">
        <f>2*C$28-INDEX(C$7:C$28, 2055-$A45)</f>
        <v>625</v>
      </c>
      <c r="D45" s="3">
        <f>2*D$28-INDEX(D$7:D$28, 2055-$A45)</f>
        <v>311</v>
      </c>
      <c r="E45" s="3">
        <f>2*E$28-INDEX(E$7:E$28, 2055-$A45)</f>
        <v>625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Microsoft Office User</cp:lastModifiedBy>
  <dcterms:created xsi:type="dcterms:W3CDTF">2015-07-27T08:27:16Z</dcterms:created>
  <dcterms:modified xsi:type="dcterms:W3CDTF">2015-07-27T22:25:26Z</dcterms:modified>
</cp:coreProperties>
</file>