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780" yWindow="740" windowWidth="24120" windowHeight="14640" tabRatio="500" activeTab="6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6" i="9" l="1"/>
  <c r="N31" i="9"/>
  <c r="O26" i="9"/>
  <c r="O31" i="9"/>
  <c r="W31" i="9"/>
  <c r="C1" i="1"/>
  <c r="C435" i="1"/>
  <c r="AE435" i="1"/>
  <c r="B6" i="9"/>
  <c r="B13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E13" i="9"/>
  <c r="G12" i="9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459" i="1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B5" i="9"/>
  <c r="B12" i="9"/>
  <c r="E5" i="9"/>
  <c r="F5" i="9"/>
  <c r="D5" i="9"/>
  <c r="G5" i="9"/>
  <c r="H5" i="9"/>
  <c r="I5" i="9"/>
  <c r="J5" i="9"/>
  <c r="K5" i="9"/>
  <c r="L5" i="9"/>
  <c r="M5" i="9"/>
  <c r="E12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E11" i="9"/>
  <c r="A6" i="9"/>
  <c r="B3" i="9"/>
  <c r="E3" i="9"/>
  <c r="F3" i="9"/>
  <c r="D3" i="9"/>
  <c r="G3" i="9"/>
  <c r="H3" i="9"/>
  <c r="I3" i="9"/>
  <c r="J3" i="9"/>
  <c r="K3" i="9"/>
  <c r="L3" i="9"/>
  <c r="M3" i="9"/>
  <c r="E10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9" i="9"/>
  <c r="O29" i="9"/>
  <c r="W29" i="9"/>
  <c r="X29" i="9"/>
  <c r="P30" i="9"/>
  <c r="N30" i="9"/>
  <c r="O30" i="9"/>
  <c r="W30" i="9"/>
  <c r="X30" i="9"/>
  <c r="P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C11" i="9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C12" i="9"/>
  <c r="C13" i="9"/>
  <c r="C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100_ph_5_biofuel_hydrogen_smooth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<sst xmlns="http://schemas.openxmlformats.org/spreadsheetml/2006/main" count="1983" uniqueCount="761">
  <si>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</si>
  <si>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</si>
  <si>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</si>
  <si>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</si>
  <si>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</si>
  <si>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</si>
  <si>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</si>
  <si>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</si>
  <si>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</si>
  <si>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</si>
  <si>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</si>
  <si>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</si>
  <si>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</si>
  <si>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</si>
  <si>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</si>
  <si>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</si>
  <si>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</si>
  <si>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</si>
  <si>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</si>
  <si>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</si>
  <si>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</si>
  <si>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</si>
  <si>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</si>
  <si>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</si>
  <si>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</si>
  <si>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</si>
  <si>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</si>
  <si>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</si>
  <si>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</si>
  <si>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</si>
  <si>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</si>
  <si>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</si>
  <si>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</si>
  <si>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</si>
  <si>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</si>
  <si>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</si>
  <si>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</si>
  <si>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</si>
  <si>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</si>
  <si>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</si>
  <si>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</si>
  <si>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</si>
  <si>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</si>
  <si>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</si>
  <si>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</si>
  <si>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</si>
  <si>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</si>
  <si>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</si>
  <si>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</si>
  <si>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</si>
  <si>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</si>
  <si>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</si>
  <si>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</si>
  <si>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TODO: weight according to peak/avg days (also do RPS that way!)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</si>
  <si>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</si>
  <si>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</si>
  <si>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</si>
  <si>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</si>
  <si>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</si>
  <si>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</si>
  <si>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</si>
  <si>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</si>
  <si>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</si>
  <si>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</si>
  <si>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</si>
  <si>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</si>
  <si>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</si>
  <si>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</si>
  <si>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</si>
  <si>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</si>
  <si>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</si>
  <si>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</si>
  <si>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</si>
  <si>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</si>
  <si>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</si>
  <si>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</si>
  <si>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</si>
  <si>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</si>
  <si>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</si>
  <si>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</si>
  <si>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</si>
  <si>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</si>
  <si>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</si>
  <si>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</si>
  <si>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</si>
  <si>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</si>
  <si>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</si>
  <si>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</si>
  <si>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</si>
  <si>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</si>
  <si>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</si>
  <si>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</si>
  <si>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</si>
  <si>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</si>
  <si>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</si>
  <si>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</si>
  <si>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</si>
  <si>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</si>
  <si>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</si>
  <si>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</si>
  <si>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</si>
  <si>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</si>
  <si>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</si>
  <si>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</si>
  <si>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</si>
  <si>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</si>
  <si>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</si>
  <si>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</si>
  <si>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</si>
  <si>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DistPV_peak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</si>
  <si>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</si>
  <si>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</si>
  <si>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</si>
  <si>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</si>
  <si>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</si>
  <si>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</si>
  <si>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</si>
  <si>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</si>
  <si>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</si>
  <si>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</si>
  <si>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</si>
  <si>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</si>
  <si>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</si>
  <si>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</si>
  <si>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</si>
  <si>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</si>
  <si>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</si>
  <si>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</si>
  <si>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</si>
  <si>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</si>
  <si>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</si>
  <si>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</si>
  <si>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</si>
  <si>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</si>
  <si>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</si>
  <si>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</si>
  <si>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</si>
  <si>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</si>
  <si>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</si>
  <si>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</si>
  <si>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</si>
  <si>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</si>
  <si>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</si>
  <si>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</si>
  <si>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</si>
  <si>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</si>
  <si>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</si>
  <si>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</si>
  <si>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</si>
  <si>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</si>
  <si>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</si>
  <si>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</si>
  <si>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</si>
  <si>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</si>
  <si>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</si>
  <si>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</si>
  <si>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</si>
  <si>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</si>
  <si>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</si>
  <si>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</si>
  <si>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</si>
  <si>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</si>
  <si>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</si>
  <si>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</si>
  <si>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</si>
  <si>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</si>
  <si>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</si>
  <si>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</si>
  <si>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</si>
  <si>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</si>
  <si>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</si>
  <si>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</si>
  <si>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</si>
  <si>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</si>
  <si>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</si>
  <si>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</si>
  <si>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</si>
  <si>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</si>
  <si>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</si>
  <si>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</si>
  <si>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</si>
  <si>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</si>
  <si>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</si>
  <si>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</si>
  <si>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</si>
  <si>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</si>
  <si>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</si>
  <si>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</si>
  <si>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</si>
  <si>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</si>
  <si>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</si>
  <si>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</si>
  <si>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</si>
  <si>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</si>
  <si>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</si>
  <si>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</si>
  <si>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</si>
  <si>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</si>
  <si>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</si>
  <si>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</si>
  <si>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</si>
  <si>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</si>
  <si>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</si>
  <si>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</si>
  <si>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</si>
  <si>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</si>
  <si>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</si>
  <si>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</si>
  <si>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</si>
  <si>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</si>
  <si>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</si>
  <si>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</si>
  <si>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</si>
  <si>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</si>
  <si>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</si>
  <si>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</si>
  <si>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</si>
  <si>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</si>
  <si>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</si>
  <si>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</si>
  <si>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</si>
  <si>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</si>
  <si>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</si>
  <si>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</si>
  <si>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</si>
  <si>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</si>
  <si>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</si>
  <si>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</si>
  <si>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</si>
  <si>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</si>
  <si>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</si>
  <si>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</si>
  <si>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</si>
  <si>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</si>
  <si>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</si>
  <si>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</si>
  <si>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</si>
  <si>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</si>
  <si>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</si>
  <si>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</si>
  <si>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</si>
  <si>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</si>
  <si>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</si>
  <si>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</si>
  <si>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</si>
  <si>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</si>
  <si>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</si>
  <si>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</si>
  <si>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</si>
  <si>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</si>
  <si>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</si>
  <si>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</si>
  <si>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</si>
  <si>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</si>
  <si>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</si>
  <si>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</si>
  <si>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</si>
  <si>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</si>
  <si>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</si>
  <si>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</si>
  <si>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</si>
  <si>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</si>
  <si>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</si>
  <si>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</si>
  <si>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</si>
  <si>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</si>
  <si>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</si>
  <si>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</si>
  <si>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</si>
  <si>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</si>
  <si>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</si>
  <si>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</si>
  <si>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</si>
  <si>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</si>
  <si>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</si>
  <si>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</si>
  <si>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</si>
  <si>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</si>
  <si>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</si>
  <si>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</si>
  <si>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</si>
  <si>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</si>
  <si>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</si>
  <si>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</si>
  <si>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</si>
  <si>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</si>
  <si>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</si>
  <si>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</si>
  <si>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</si>
  <si>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</si>
  <si>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</si>
  <si>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</si>
  <si>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</si>
  <si>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</si>
  <si>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</si>
  <si>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</si>
  <si>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</si>
  <si>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</si>
  <si>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</si>
  <si>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</si>
  <si>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</si>
  <si>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</si>
  <si>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</si>
  <si>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</si>
  <si>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</si>
  <si>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</si>
  <si>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</si>
  <si>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</si>
  <si>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</si>
  <si>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</si>
  <si>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</si>
  <si>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</si>
  <si>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</si>
  <si>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</si>
  <si>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</si>
  <si>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</si>
  <si>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</si>
  <si>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</si>
  <si>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</si>
  <si>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</si>
  <si>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</si>
  <si>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</si>
  <si>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</si>
  <si>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</si>
  <si>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</si>
  <si>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</si>
  <si>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</si>
  <si>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</si>
  <si>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</si>
  <si>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</si>
  <si>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</si>
  <si>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</si>
  <si>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</si>
  <si>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</si>
  <si>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</si>
  <si>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</si>
  <si>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</si>
  <si>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</si>
  <si>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</si>
  <si>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</si>
  <si>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</si>
  <si>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</si>
  <si>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</si>
  <si>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</si>
  <si>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</si>
  <si>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</si>
  <si>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</si>
  <si>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</si>
  <si>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</si>
  <si>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</si>
  <si>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</si>
  <si>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</si>
  <si>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</si>
  <si>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</si>
  <si>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</si>
  <si>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</si>
  <si>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</si>
  <si>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</si>
  <si>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</si>
  <si>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</si>
  <si>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</si>
  <si>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</si>
  <si>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</si>
  <si>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</si>
  <si>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</si>
  <si>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</si>
  <si>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</si>
  <si>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</si>
  <si>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</si>
  <si>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</si>
  <si>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</si>
  <si>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</si>
  <si>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</si>
  <si>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</si>
  <si>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</si>
  <si>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</si>
  <si>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</si>
  <si>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</si>
  <si>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</si>
  <si>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</si>
  <si>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</si>
  <si>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</si>
  <si>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</si>
  <si>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</si>
  <si>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</si>
  <si>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</si>
  <si>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</si>
  <si>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</si>
  <si>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</si>
  <si>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</si>
  <si>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</si>
  <si>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</si>
  <si>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</si>
  <si>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</si>
  <si>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</si>
  <si>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</si>
  <si>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</si>
  <si>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</si>
  <si>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</si>
  <si>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</si>
  <si>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</si>
  <si>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</si>
  <si>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</si>
  <si>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</si>
  <si>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</si>
  <si>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</si>
  <si>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</si>
  <si>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</si>
  <si>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</si>
  <si>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</si>
  <si>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</si>
  <si>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</si>
  <si>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</si>
  <si>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</si>
  <si>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</si>
  <si>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</si>
  <si>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</si>
  <si>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</si>
  <si>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</si>
  <si>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</si>
  <si>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</si>
  <si>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</si>
  <si>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</si>
  <si>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</si>
  <si>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</si>
  <si>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</si>
  <si>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</si>
  <si>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</si>
  <si>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</si>
  <si>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</si>
  <si>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</si>
  <si>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</si>
  <si>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</si>
  <si>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</si>
  <si>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</si>
  <si>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</si>
  <si>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</si>
  <si>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</si>
  <si>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</si>
  <si>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</si>
  <si>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</si>
  <si>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</si>
  <si>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</si>
  <si>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</si>
  <si>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</si>
  <si>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</si>
  <si>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</si>
  <si>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</si>
  <si>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</si>
  <si>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</si>
  <si>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</si>
  <si>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</si>
  <si>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</si>
  <si>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</si>
  <si>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</si>
  <si>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</si>
  <si>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</si>
  <si>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</si>
  <si>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</si>
  <si>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</si>
  <si>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</si>
  <si>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</si>
  <si>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</si>
  <si>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</si>
  <si>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</si>
  <si>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</si>
  <si>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</si>
  <si>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</si>
  <si>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</si>
  <si>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</si>
  <si>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</si>
  <si>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</si>
  <si>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</si>
  <si>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</si>
  <si>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</si>
  <si>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</si>
  <si>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</si>
  <si>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</si>
  <si>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</si>
  <si>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</si>
  <si>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</si>
  <si>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</si>
  <si>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</si>
  <si>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</si>
  <si>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</si>
  <si>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</si>
  <si>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</si>
  <si>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</si>
  <si>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</si>
  <si>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</si>
  <si>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</si>
  <si>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</si>
  <si>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</si>
  <si>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</si>
  <si>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</si>
  <si>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</si>
  <si>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</si>
  <si>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</si>
  <si>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</si>
  <si>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</si>
  <si>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</si>
  <si>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</si>
  <si>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</si>
  <si>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</si>
  <si>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</si>
  <si>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</si>
  <si>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</si>
  <si>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</si>
  <si>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</si>
  <si>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</si>
  <si>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</si>
  <si>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</si>
  <si>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</si>
  <si>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</si>
  <si>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</si>
  <si>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</si>
  <si>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</si>
  <si>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</si>
  <si>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</si>
  <si>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</si>
  <si>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</si>
  <si>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</si>
  <si>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</si>
  <si>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</si>
  <si>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</si>
  <si>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</si>
  <si>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</si>
  <si>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</si>
  <si>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</si>
  <si>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</si>
  <si>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</si>
  <si>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</si>
  <si>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</si>
  <si>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</si>
  <si>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</si>
  <si>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</si>
  <si>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</si>
  <si>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</si>
  <si>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</si>
  <si>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</si>
  <si>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</si>
  <si>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</si>
  <si>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</si>
  <si>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</si>
  <si>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</si>
  <si>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</si>
  <si>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</si>
  <si>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</si>
  <si>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</si>
  <si>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</si>
  <si>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</si>
  <si>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</si>
  <si>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</si>
  <si>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</si>
  <si>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</si>
  <si>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</si>
  <si>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</si>
  <si>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</si>
  <si>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</si>
  <si>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</si>
  <si>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</si>
  <si>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</si>
  <si>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</si>
  <si>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</si>
  <si>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</si>
  <si>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</si>
  <si>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</si>
  <si>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</si>
  <si>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</si>
  <si>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</si>
  <si>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</si>
  <si>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</si>
  <si>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</si>
  <si>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</si>
  <si>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</si>
  <si>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</si>
  <si>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</si>
  <si>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</si>
  <si>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</si>
  <si>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</si>
  <si>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</si>
  <si>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</si>
  <si>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</si>
  <si>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</si>
  <si>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</si>
  <si>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</si>
  <si>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</si>
  <si>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</si>
  <si>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</si>
  <si>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</si>
  <si>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</si>
  <si>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</si>
  <si>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</si>
  <si>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</si>
  <si>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</si>
  <si>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</si>
  <si>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</si>
  <si>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</si>
  <si>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</si>
  <si>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</si>
  <si>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</si>
  <si>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</si>
  <si>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</si>
  <si>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</si>
  <si>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</si>
  <si>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</si>
  <si>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</si>
  <si>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</si>
  <si>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</si>
  <si>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</si>
  <si>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</si>
  <si>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</si>
  <si>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</si>
  <si>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</si>
  <si>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</si>
  <si>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</si>
  <si>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</si>
  <si>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</si>
  <si>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</si>
  <si>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</si>
  <si>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</si>
  <si>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</si>
  <si>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</si>
  <si>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</si>
  <si>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</si>
  <si>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</si>
  <si>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</si>
  <si>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</si>
  <si>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</si>
  <si>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</si>
  <si>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</si>
  <si>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</si>
  <si>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</si>
  <si>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</si>
  <si>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</si>
  <si>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</si>
  <si>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</si>
  <si>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</si>
  <si>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</si>
  <si>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</si>
  <si>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</si>
  <si>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</si>
  <si>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</si>
  <si>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</si>
  <si>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</si>
  <si>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</si>
  <si>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</si>
  <si>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</si>
  <si>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</si>
  <si>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</si>
  <si>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</si>
  <si>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</si>
  <si>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</si>
  <si>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</si>
  <si>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</si>
  <si>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</si>
  <si>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</si>
  <si>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</si>
  <si>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</si>
  <si>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</si>
  <si>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</si>
  <si>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</si>
  <si>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</si>
  <si>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</si>
  <si>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</si>
  <si>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</si>
  <si>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</si>
  <si>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</si>
  <si>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</si>
  <si>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</si>
  <si>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</si>
  <si>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</si>
  <si>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</si>
  <si>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</si>
  <si>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</si>
  <si>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</si>
  <si>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</si>
  <si>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</si>
  <si>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</si>
  <si>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</si>
  <si>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</si>
  <si>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</si>
  <si>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</si>
  <si>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</si>
  <si>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</si>
  <si>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</si>
  <si>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</si>
  <si>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</si>
  <si>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</si>
  <si>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</si>
  <si>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</si>
  <si>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</si>
  <si>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</si>
  <si>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</si>
  <si>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</si>
  <si>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</si>
  <si>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</si>
  <si>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</si>
  <si>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</si>
  <si>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</si>
  <si>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</si>
  <si>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</si>
  <si>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</si>
  <si>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</si>
  <si>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</si>
  <si>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</si>
  <si>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</si>
  <si>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</si>
  <si>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</si>
  <si>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</si>
  <si>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</si>
  <si>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</si>
  <si>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</si>
  <si>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</si>
  <si>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</si>
  <si>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</si>
  <si>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</si>
  <si>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</si>
  <si>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</si>
  <si>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</si>
  <si>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</si>
  <si>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</si>
  <si>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</si>
  <si>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</si>
  <si>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</si>
  <si>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</si>
  <si>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</si>
  <si>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</si>
  <si>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</si>
  <si>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</si>
  <si>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</si>
  <si>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</si>
  <si>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</si>
  <si>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</si>
  <si>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</si>
  <si>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</si>
  <si>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</si>
  <si>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</si>
  <si>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</si>
  <si>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</si>
  <si>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</si>
  <si>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</si>
  <si>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</si>
  <si>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</si>
  <si>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</si>
  <si>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</si>
  <si>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</si>
  <si>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</si>
  <si>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</si>
  <si>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</si>
  <si>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</si>
  <si>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</si>
  <si>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</si>
  <si>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</si>
  <si>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</si>
  <si>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</si>
  <si>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</si>
  <si>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</si>
  <si>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</si>
  <si>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</si>
  <si>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100_ph_5_biofuel_hydrogen_smooth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</si>
</sst>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0" fontId="0" fillId="0" borderId="0" xfId="0" applyFont="1"/>
  </cellXfs>
  <cellStyles count="255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8000"/>
      <color rgb="FFE5E5E5"/>
      <color rgb="FF800080"/>
      <color rgb="FFB88E06"/>
      <color rgb="FFFFCC00"/>
      <color rgb="FF6B1C21"/>
      <color rgb="FF800000"/>
      <color rgb="FF78B93B"/>
      <color rgb="FF88C14B"/>
      <color rgb="FFB187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215.3999999999993</c:v>
                </c:pt>
                <c:pt idx="3">
                  <c:v>215.3999999999993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14.1756428407717</c:v>
                </c:pt>
                <c:pt idx="3">
                  <c:v>14.1756428407717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259.738247585662</c:v>
                </c:pt>
                <c:pt idx="1">
                  <c:v>259.738247585662</c:v>
                </c:pt>
                <c:pt idx="2">
                  <c:v>288.940981900423</c:v>
                </c:pt>
                <c:pt idx="3">
                  <c:v>522.385641905233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698.818732302718</c:v>
                </c:pt>
                <c:pt idx="1">
                  <c:v>698.818732302718</c:v>
                </c:pt>
                <c:pt idx="2">
                  <c:v>1186.69895604773</c:v>
                </c:pt>
                <c:pt idx="3">
                  <c:v>2045.37657630518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697224"/>
        <c:axId val="1800699624"/>
      </c:areaChart>
      <c:catAx>
        <c:axId val="180069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00699624"/>
        <c:crosses val="autoZero"/>
        <c:auto val="1"/>
        <c:lblAlgn val="ctr"/>
        <c:lblOffset val="100"/>
        <c:noMultiLvlLbl val="0"/>
      </c:catAx>
      <c:valAx>
        <c:axId val="180069962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0069722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51.54135437229307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168.8485455909135</c:v>
                </c:pt>
                <c:pt idx="1">
                  <c:v>168.2685306630087</c:v>
                </c:pt>
                <c:pt idx="2">
                  <c:v>68.21260198720706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47.15351821718791</c:v>
                </c:pt>
                <c:pt idx="3">
                  <c:v>46.39213482259646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291.0301770423423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336.1548764501106</c:v>
                </c:pt>
                <c:pt idx="2">
                  <c:v>214.7085073159211</c:v>
                </c:pt>
                <c:pt idx="3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3.149572901246578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99.18334723869188</c:v>
                </c:pt>
                <c:pt idx="1">
                  <c:v>88.58071433802174</c:v>
                </c:pt>
                <c:pt idx="2">
                  <c:v>118.052016898995</c:v>
                </c:pt>
                <c:pt idx="3">
                  <c:v>200.211350932326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281.449305682606</c:v>
                </c:pt>
                <c:pt idx="1">
                  <c:v>272.527790294061</c:v>
                </c:pt>
                <c:pt idx="2">
                  <c:v>437.3437199244511</c:v>
                </c:pt>
                <c:pt idx="3">
                  <c:v>689.5397414483977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757640"/>
        <c:axId val="1792404120"/>
      </c:areaChart>
      <c:catAx>
        <c:axId val="180075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92404120"/>
        <c:crosses val="autoZero"/>
        <c:auto val="1"/>
        <c:lblAlgn val="ctr"/>
        <c:lblOffset val="100"/>
        <c:noMultiLvlLbl val="0"/>
      </c:catAx>
      <c:valAx>
        <c:axId val="179240412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0075764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32.9227729761166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12.8420094798609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20.6816657927612</c:v>
                </c:pt>
                <c:pt idx="37">
                  <c:v>20.4950961287912</c:v>
                </c:pt>
                <c:pt idx="38">
                  <c:v>68.0810290930054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178.199999999999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178.199999999998</c:v>
                </c:pt>
                <c:pt idx="109">
                  <c:v>178.199999999998</c:v>
                </c:pt>
                <c:pt idx="110">
                  <c:v>178.199999999998</c:v>
                </c:pt>
                <c:pt idx="111">
                  <c:v>178.199999999998</c:v>
                </c:pt>
                <c:pt idx="112">
                  <c:v>178.199999999998</c:v>
                </c:pt>
                <c:pt idx="113">
                  <c:v>178.199999999998</c:v>
                </c:pt>
                <c:pt idx="114">
                  <c:v>178.199999999998</c:v>
                </c:pt>
                <c:pt idx="115">
                  <c:v>178.200000000004</c:v>
                </c:pt>
                <c:pt idx="116">
                  <c:v>178.200000000004</c:v>
                </c:pt>
                <c:pt idx="117">
                  <c:v>178.200000000004</c:v>
                </c:pt>
                <c:pt idx="118">
                  <c:v>178.200000000004</c:v>
                </c:pt>
                <c:pt idx="119">
                  <c:v>178.200000000004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178.200000000004</c:v>
                </c:pt>
                <c:pt idx="130">
                  <c:v>178.200000000004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-9.71864593752911E-12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2.55901846156003E-13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-1.68726491970991E-13</c:v>
                </c:pt>
                <c:pt idx="37">
                  <c:v>-8.71753541850122E-14</c:v>
                </c:pt>
                <c:pt idx="38">
                  <c:v>-3.03707685547784E-13</c:v>
                </c:pt>
                <c:pt idx="39">
                  <c:v>1.12484327980661E-13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13.6086171398151</c:v>
                </c:pt>
                <c:pt idx="46">
                  <c:v>13.6086171398155</c:v>
                </c:pt>
                <c:pt idx="47">
                  <c:v>13.6086171398151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2.24968655961322E-14</c:v>
                </c:pt>
                <c:pt idx="71">
                  <c:v>1.12484327980661E-14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2.24968655961322E-14</c:v>
                </c:pt>
                <c:pt idx="83">
                  <c:v>-1.82787032968574E-14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13.6086171398152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13.6086171398151</c:v>
                </c:pt>
                <c:pt idx="105">
                  <c:v>13.6086171398151</c:v>
                </c:pt>
                <c:pt idx="106">
                  <c:v>13.6086171398151</c:v>
                </c:pt>
                <c:pt idx="107">
                  <c:v>13.6086171398151</c:v>
                </c:pt>
                <c:pt idx="108">
                  <c:v>13.6086171398165</c:v>
                </c:pt>
                <c:pt idx="109">
                  <c:v>13.6086171398165</c:v>
                </c:pt>
                <c:pt idx="110">
                  <c:v>13.6086171398165</c:v>
                </c:pt>
                <c:pt idx="111">
                  <c:v>13.6086171398165</c:v>
                </c:pt>
                <c:pt idx="112">
                  <c:v>13.6086171398165</c:v>
                </c:pt>
                <c:pt idx="113">
                  <c:v>13.6086171398165</c:v>
                </c:pt>
                <c:pt idx="114">
                  <c:v>13.6086171398165</c:v>
                </c:pt>
                <c:pt idx="115">
                  <c:v>13.6086171398108</c:v>
                </c:pt>
                <c:pt idx="116">
                  <c:v>13.6086171398108</c:v>
                </c:pt>
                <c:pt idx="117">
                  <c:v>99.7144521443388</c:v>
                </c:pt>
                <c:pt idx="118">
                  <c:v>13.6086171398108</c:v>
                </c:pt>
                <c:pt idx="119">
                  <c:v>13.6086171398108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6.07415371095569E-13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-4.4768762536303E-12</c:v>
                </c:pt>
                <c:pt idx="130">
                  <c:v>-4.4768762536303E-12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-1.79974924769057E-13</c:v>
                </c:pt>
                <c:pt idx="142">
                  <c:v>-1.79974924769057E-13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6.98829949605129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21.6240085047077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95.5435501008622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211.343920448325</c:v>
                </c:pt>
                <c:pt idx="46">
                  <c:v>258.978618680442</c:v>
                </c:pt>
                <c:pt idx="47">
                  <c:v>60.5154803094918</c:v>
                </c:pt>
                <c:pt idx="48">
                  <c:v>8.23050981960659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188.757764714063</c:v>
                </c:pt>
                <c:pt idx="85">
                  <c:v>103.282445810751</c:v>
                </c:pt>
                <c:pt idx="86">
                  <c:v>171.135115532992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210.780632446099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85.926191256888</c:v>
                </c:pt>
                <c:pt idx="97">
                  <c:v>40.2645665542961</c:v>
                </c:pt>
                <c:pt idx="98">
                  <c:v>160.335913188903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258.978618680442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258.978618680443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258.978618680439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87.5887791867968</c:v>
                </c:pt>
                <c:pt idx="42">
                  <c:v>62.4421983803034</c:v>
                </c:pt>
                <c:pt idx="43">
                  <c:v>42.4913827402414</c:v>
                </c:pt>
                <c:pt idx="44">
                  <c:v>21.1748584103563</c:v>
                </c:pt>
                <c:pt idx="45">
                  <c:v>5.50575042280416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142.241510887806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347.127668869769</c:v>
                </c:pt>
                <c:pt idx="65">
                  <c:v>312.45227473438</c:v>
                </c:pt>
                <c:pt idx="66">
                  <c:v>240.392298055587</c:v>
                </c:pt>
                <c:pt idx="67">
                  <c:v>197.092955789429</c:v>
                </c:pt>
                <c:pt idx="68">
                  <c:v>223.690784474854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228.722661131385</c:v>
                </c:pt>
                <c:pt idx="79">
                  <c:v>251.452772046043</c:v>
                </c:pt>
                <c:pt idx="80">
                  <c:v>285.159687263767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81.73009330165451</c:v>
                </c:pt>
                <c:pt idx="89">
                  <c:v>78.1037866387063</c:v>
                </c:pt>
                <c:pt idx="90">
                  <c:v>90.2526206785279</c:v>
                </c:pt>
                <c:pt idx="91">
                  <c:v>104.397096497722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30.8618967435511</c:v>
                </c:pt>
                <c:pt idx="101">
                  <c:v>31.6252630877271</c:v>
                </c:pt>
                <c:pt idx="102">
                  <c:v>28.5033183839084</c:v>
                </c:pt>
                <c:pt idx="103">
                  <c:v>35.1992318887782</c:v>
                </c:pt>
                <c:pt idx="104">
                  <c:v>78.1021536161951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1.71104466820065</c:v>
                </c:pt>
                <c:pt idx="113">
                  <c:v>5.93450274912474</c:v>
                </c:pt>
                <c:pt idx="114">
                  <c:v>24.8322171805606</c:v>
                </c:pt>
                <c:pt idx="115">
                  <c:v>23.2054229566704</c:v>
                </c:pt>
                <c:pt idx="116">
                  <c:v>33.2736464951681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338.499393483671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232.808780456598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351.658050859152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1510.5611452371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92.19835067329051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495.06907103775</c:v>
                </c:pt>
                <c:pt idx="64">
                  <c:v>1470.77008899143</c:v>
                </c:pt>
                <c:pt idx="65">
                  <c:v>1590.83677588982</c:v>
                </c:pt>
                <c:pt idx="66">
                  <c:v>1591.68261214864</c:v>
                </c:pt>
                <c:pt idx="67">
                  <c:v>1706.08808712277</c:v>
                </c:pt>
                <c:pt idx="68">
                  <c:v>1587.36436877305</c:v>
                </c:pt>
                <c:pt idx="69">
                  <c:v>1452.36147658509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1530.50452929077</c:v>
                </c:pt>
                <c:pt idx="77">
                  <c:v>1875.01253937449</c:v>
                </c:pt>
                <c:pt idx="78">
                  <c:v>1910.83804165022</c:v>
                </c:pt>
                <c:pt idx="79">
                  <c:v>1899.46471121256</c:v>
                </c:pt>
                <c:pt idx="80">
                  <c:v>1819.99851683243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1556.41985424477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0.934242779979269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855.450661848442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4.99999999999927</c:v>
                </c:pt>
                <c:pt idx="14">
                  <c:v>100.0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99.9999999999999</c:v>
                </c:pt>
                <c:pt idx="23">
                  <c:v>100.0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20.6937261900322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31.0575572663376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57.8687981302717</c:v>
                </c:pt>
                <c:pt idx="73">
                  <c:v>99.2800279476921</c:v>
                </c:pt>
                <c:pt idx="74">
                  <c:v>100.0</c:v>
                </c:pt>
                <c:pt idx="75">
                  <c:v>10.2502910558079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37.6008828662282</c:v>
                </c:pt>
                <c:pt idx="82">
                  <c:v>100.0</c:v>
                </c:pt>
                <c:pt idx="83">
                  <c:v>100.0</c:v>
                </c:pt>
                <c:pt idx="84">
                  <c:v>0.0</c:v>
                </c:pt>
                <c:pt idx="85">
                  <c:v>100.0</c:v>
                </c:pt>
                <c:pt idx="86">
                  <c:v>20.8981420371658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31.7656624854438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25.1693054729232</c:v>
                </c:pt>
                <c:pt idx="121">
                  <c:v>0.0</c:v>
                </c:pt>
                <c:pt idx="122">
                  <c:v>28.1546181316269</c:v>
                </c:pt>
                <c:pt idx="123">
                  <c:v>49.7527565245296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18.7809495329596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-8.78586092767363E-12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4.42423875313124E-13</c:v>
                </c:pt>
                <c:pt idx="5">
                  <c:v>-1.4699352846037E-13</c:v>
                </c:pt>
                <c:pt idx="6">
                  <c:v>1.28821953104818E-12</c:v>
                </c:pt>
                <c:pt idx="7">
                  <c:v>2.63039590109315E-13</c:v>
                </c:pt>
                <c:pt idx="8">
                  <c:v>-4.69541072689594E-13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1.40443212615082E-14</c:v>
                </c:pt>
                <c:pt idx="17">
                  <c:v>-2.87103674168065E-13</c:v>
                </c:pt>
                <c:pt idx="18">
                  <c:v>1.51073598075868E-13</c:v>
                </c:pt>
                <c:pt idx="19">
                  <c:v>2.79526402024998E-13</c:v>
                </c:pt>
                <c:pt idx="20">
                  <c:v>-3.96765953425415E-14</c:v>
                </c:pt>
                <c:pt idx="21">
                  <c:v>-1.37286015888804E-14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-5.20399695558282E-14</c:v>
                </c:pt>
                <c:pt idx="28">
                  <c:v>4.07562872339894E-13</c:v>
                </c:pt>
                <c:pt idx="29">
                  <c:v>5.45008482788489E-13</c:v>
                </c:pt>
                <c:pt idx="30">
                  <c:v>-6.62914168003681E-13</c:v>
                </c:pt>
                <c:pt idx="31">
                  <c:v>3.3895108941806E-13</c:v>
                </c:pt>
                <c:pt idx="32">
                  <c:v>-1.33476563135559E-13</c:v>
                </c:pt>
                <c:pt idx="33">
                  <c:v>4.07000821933678E-14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-1.84800091895809E-13</c:v>
                </c:pt>
                <c:pt idx="40">
                  <c:v>-4.79949413545455E-13</c:v>
                </c:pt>
                <c:pt idx="41">
                  <c:v>4.66848781854878E-13</c:v>
                </c:pt>
                <c:pt idx="42">
                  <c:v>-4.11892742135933E-14</c:v>
                </c:pt>
                <c:pt idx="43">
                  <c:v>6.95402069261774E-13</c:v>
                </c:pt>
                <c:pt idx="44">
                  <c:v>-6.5142335969881E-13</c:v>
                </c:pt>
                <c:pt idx="45">
                  <c:v>-1.63931368479808E-14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-2.47302178735253E-14</c:v>
                </c:pt>
                <c:pt idx="52">
                  <c:v>3.84081655369072E-13</c:v>
                </c:pt>
                <c:pt idx="53">
                  <c:v>2.82107670557252E-13</c:v>
                </c:pt>
                <c:pt idx="54">
                  <c:v>-2.3658852654762E-13</c:v>
                </c:pt>
                <c:pt idx="55">
                  <c:v>-5.98965321785272E-13</c:v>
                </c:pt>
                <c:pt idx="56">
                  <c:v>5.79813974610488E-14</c:v>
                </c:pt>
                <c:pt idx="57">
                  <c:v>-5.50753886940924E-13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-1.02751140929058E-13</c:v>
                </c:pt>
                <c:pt idx="64">
                  <c:v>222.004561194475</c:v>
                </c:pt>
                <c:pt idx="65">
                  <c:v>409.163386059287</c:v>
                </c:pt>
                <c:pt idx="66">
                  <c:v>435.498282510031</c:v>
                </c:pt>
                <c:pt idx="67">
                  <c:v>310.264681929052</c:v>
                </c:pt>
                <c:pt idx="68">
                  <c:v>278.551464288931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3.01980662698042E-14</c:v>
                </c:pt>
                <c:pt idx="76">
                  <c:v>-5.97216720521487E-13</c:v>
                </c:pt>
                <c:pt idx="77">
                  <c:v>125.531591480421</c:v>
                </c:pt>
                <c:pt idx="78">
                  <c:v>116.342853008451</c:v>
                </c:pt>
                <c:pt idx="79">
                  <c:v>125.785977562031</c:v>
                </c:pt>
                <c:pt idx="80">
                  <c:v>2.5862645358643E-13</c:v>
                </c:pt>
                <c:pt idx="81">
                  <c:v>-1.66689578806611E-13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-1.17489351580957E-13</c:v>
                </c:pt>
                <c:pt idx="89">
                  <c:v>4.79616346638067E-14</c:v>
                </c:pt>
                <c:pt idx="90">
                  <c:v>-9.32920407592519E-13</c:v>
                </c:pt>
                <c:pt idx="91">
                  <c:v>-1.83297821365613E-13</c:v>
                </c:pt>
                <c:pt idx="92">
                  <c:v>-7.94142529514374E-13</c:v>
                </c:pt>
                <c:pt idx="93">
                  <c:v>8.90398865749375E-14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1.8757375210357E-14</c:v>
                </c:pt>
                <c:pt idx="100">
                  <c:v>-1.25760513114414E-13</c:v>
                </c:pt>
                <c:pt idx="101">
                  <c:v>-2.16618389892175E-13</c:v>
                </c:pt>
                <c:pt idx="102">
                  <c:v>-1.07830411266718E-12</c:v>
                </c:pt>
                <c:pt idx="103">
                  <c:v>-6.24167384444263E-13</c:v>
                </c:pt>
                <c:pt idx="104">
                  <c:v>2.69242961259408E-13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6.59194920871186E-17</c:v>
                </c:pt>
                <c:pt idx="112">
                  <c:v>2.50924281353093E-13</c:v>
                </c:pt>
                <c:pt idx="113">
                  <c:v>1.40346068100427E-13</c:v>
                </c:pt>
                <c:pt idx="114">
                  <c:v>-3.03951308566752E-13</c:v>
                </c:pt>
                <c:pt idx="115">
                  <c:v>7.78821451774547E-14</c:v>
                </c:pt>
                <c:pt idx="116">
                  <c:v>2.39072650565219E-13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2.97595281750773E-13</c:v>
                </c:pt>
                <c:pt idx="125">
                  <c:v>-1.36914091175555E-12</c:v>
                </c:pt>
                <c:pt idx="126">
                  <c:v>6.91349755221892E-13</c:v>
                </c:pt>
                <c:pt idx="127">
                  <c:v>4.51666481993129E-13</c:v>
                </c:pt>
                <c:pt idx="128">
                  <c:v>-4.31460422944951E-13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5.3891960338781E-13</c:v>
                </c:pt>
                <c:pt idx="137">
                  <c:v>-1.08790754183019E-12</c:v>
                </c:pt>
                <c:pt idx="138">
                  <c:v>5.93872173659804E-13</c:v>
                </c:pt>
                <c:pt idx="139">
                  <c:v>4.49584813821957E-13</c:v>
                </c:pt>
                <c:pt idx="140">
                  <c:v>-6.39127639701087E-13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-1.06581410364015E-14</c:v>
                </c:pt>
                <c:pt idx="1">
                  <c:v>2.8421709430404E-14</c:v>
                </c:pt>
                <c:pt idx="2">
                  <c:v>3.28626015289046E-14</c:v>
                </c:pt>
                <c:pt idx="3">
                  <c:v>-4.9737991503207E-14</c:v>
                </c:pt>
                <c:pt idx="4">
                  <c:v>7.105427357601E-15</c:v>
                </c:pt>
                <c:pt idx="5">
                  <c:v>7.105427357601E-14</c:v>
                </c:pt>
                <c:pt idx="6">
                  <c:v>9.2370555648813E-14</c:v>
                </c:pt>
                <c:pt idx="7">
                  <c:v>-9.2370555648813E-14</c:v>
                </c:pt>
                <c:pt idx="8">
                  <c:v>1.4699352846037E-13</c:v>
                </c:pt>
                <c:pt idx="9">
                  <c:v>0.0</c:v>
                </c:pt>
                <c:pt idx="10">
                  <c:v>0.0</c:v>
                </c:pt>
                <c:pt idx="11">
                  <c:v>1.77635683940025E-15</c:v>
                </c:pt>
                <c:pt idx="12">
                  <c:v>4.44089209850062E-14</c:v>
                </c:pt>
                <c:pt idx="13">
                  <c:v>1.01252339845814E-13</c:v>
                </c:pt>
                <c:pt idx="14">
                  <c:v>-2.48689957516035E-14</c:v>
                </c:pt>
                <c:pt idx="15">
                  <c:v>8.34887714518117E-14</c:v>
                </c:pt>
                <c:pt idx="16">
                  <c:v>-5.50670620214077E-14</c:v>
                </c:pt>
                <c:pt idx="17">
                  <c:v>1.77191594730174E-13</c:v>
                </c:pt>
                <c:pt idx="18">
                  <c:v>8.43769498715119E-14</c:v>
                </c:pt>
                <c:pt idx="19">
                  <c:v>-3.5527136788005E-14</c:v>
                </c:pt>
                <c:pt idx="20">
                  <c:v>1.97175609173427E-13</c:v>
                </c:pt>
                <c:pt idx="21">
                  <c:v>5.32907051820075E-15</c:v>
                </c:pt>
                <c:pt idx="22">
                  <c:v>8.26005930321116E-14</c:v>
                </c:pt>
                <c:pt idx="23">
                  <c:v>4.82947015711943E-14</c:v>
                </c:pt>
                <c:pt idx="24">
                  <c:v>-1.11022302462515E-14</c:v>
                </c:pt>
                <c:pt idx="25">
                  <c:v>-8.88178419700125E-16</c:v>
                </c:pt>
                <c:pt idx="26">
                  <c:v>2.77555756156289E-15</c:v>
                </c:pt>
                <c:pt idx="27">
                  <c:v>-1.72084568816899E-14</c:v>
                </c:pt>
                <c:pt idx="28">
                  <c:v>-2.97539770599541E-14</c:v>
                </c:pt>
                <c:pt idx="29">
                  <c:v>-1.73194791841524E-13</c:v>
                </c:pt>
                <c:pt idx="30">
                  <c:v>-2.17270645919143E-13</c:v>
                </c:pt>
                <c:pt idx="31">
                  <c:v>-1.50435219836708E-14</c:v>
                </c:pt>
                <c:pt idx="32">
                  <c:v>-6.23529006205103E-14</c:v>
                </c:pt>
                <c:pt idx="33">
                  <c:v>-2.48689957516035E-14</c:v>
                </c:pt>
                <c:pt idx="34">
                  <c:v>3.5527136788005E-15</c:v>
                </c:pt>
                <c:pt idx="35">
                  <c:v>-9.76996261670137E-15</c:v>
                </c:pt>
                <c:pt idx="36">
                  <c:v>1.77635683940025E-15</c:v>
                </c:pt>
                <c:pt idx="37">
                  <c:v>-8.88178419700125E-15</c:v>
                </c:pt>
                <c:pt idx="38">
                  <c:v>-1.06581410364015E-14</c:v>
                </c:pt>
                <c:pt idx="39">
                  <c:v>4.2632564145606E-14</c:v>
                </c:pt>
                <c:pt idx="40">
                  <c:v>-1.0769163338864E-13</c:v>
                </c:pt>
                <c:pt idx="41">
                  <c:v>1.09856568286659E-13</c:v>
                </c:pt>
                <c:pt idx="42">
                  <c:v>2.15785722623707E-13</c:v>
                </c:pt>
                <c:pt idx="43">
                  <c:v>-7.71605002114483E-14</c:v>
                </c:pt>
                <c:pt idx="44">
                  <c:v>-7.91623711027256E-14</c:v>
                </c:pt>
                <c:pt idx="45">
                  <c:v>2.77555756156289E-16</c:v>
                </c:pt>
                <c:pt idx="46">
                  <c:v>0.0</c:v>
                </c:pt>
                <c:pt idx="47">
                  <c:v>0.0</c:v>
                </c:pt>
                <c:pt idx="48">
                  <c:v>-1.04360964314764E-14</c:v>
                </c:pt>
                <c:pt idx="49">
                  <c:v>3.60822483003175E-15</c:v>
                </c:pt>
                <c:pt idx="50">
                  <c:v>4.9737991503207E-14</c:v>
                </c:pt>
                <c:pt idx="51">
                  <c:v>-2.93098878501041E-14</c:v>
                </c:pt>
                <c:pt idx="52">
                  <c:v>1.04805053524614E-13</c:v>
                </c:pt>
                <c:pt idx="53">
                  <c:v>1.71418435002124E-13</c:v>
                </c:pt>
                <c:pt idx="54">
                  <c:v>-9.01501095995627E-14</c:v>
                </c:pt>
                <c:pt idx="55">
                  <c:v>-1.89404048001051E-13</c:v>
                </c:pt>
                <c:pt idx="56">
                  <c:v>7.54951656745106E-15</c:v>
                </c:pt>
                <c:pt idx="57">
                  <c:v>8.45989944764369E-14</c:v>
                </c:pt>
                <c:pt idx="58">
                  <c:v>0.0</c:v>
                </c:pt>
                <c:pt idx="59">
                  <c:v>2.66453525910037E-15</c:v>
                </c:pt>
                <c:pt idx="60">
                  <c:v>-1.77635683940025E-14</c:v>
                </c:pt>
                <c:pt idx="61">
                  <c:v>7.105427357601E-15</c:v>
                </c:pt>
                <c:pt idx="62">
                  <c:v>8.68055627378794E-15</c:v>
                </c:pt>
                <c:pt idx="63">
                  <c:v>8.88178419700125E-14</c:v>
                </c:pt>
                <c:pt idx="64">
                  <c:v>-1.10134124042815E-13</c:v>
                </c:pt>
                <c:pt idx="65">
                  <c:v>-1.77635683940025E-14</c:v>
                </c:pt>
                <c:pt idx="66">
                  <c:v>-4.54747350886464E-13</c:v>
                </c:pt>
                <c:pt idx="67">
                  <c:v>-1.4210854715202E-14</c:v>
                </c:pt>
                <c:pt idx="68">
                  <c:v>-1.31450406115618E-13</c:v>
                </c:pt>
                <c:pt idx="69">
                  <c:v>1.73194791841524E-13</c:v>
                </c:pt>
                <c:pt idx="70">
                  <c:v>-3.37507799486047E-14</c:v>
                </c:pt>
                <c:pt idx="71">
                  <c:v>7.105427357601E-15</c:v>
                </c:pt>
                <c:pt idx="72">
                  <c:v>5.32907051820075E-15</c:v>
                </c:pt>
                <c:pt idx="73">
                  <c:v>-1.33226762955018E-14</c:v>
                </c:pt>
                <c:pt idx="74">
                  <c:v>-7.105427357601E-15</c:v>
                </c:pt>
                <c:pt idx="75">
                  <c:v>-1.06581410364015E-14</c:v>
                </c:pt>
                <c:pt idx="76">
                  <c:v>1.55431223447521E-13</c:v>
                </c:pt>
                <c:pt idx="77">
                  <c:v>5.32907051820075E-15</c:v>
                </c:pt>
                <c:pt idx="78">
                  <c:v>-5.7287508070658E-14</c:v>
                </c:pt>
                <c:pt idx="79">
                  <c:v>-1.4299672557172E-13</c:v>
                </c:pt>
                <c:pt idx="80">
                  <c:v>1.89182003396126E-13</c:v>
                </c:pt>
                <c:pt idx="81">
                  <c:v>-1.15463194561016E-14</c:v>
                </c:pt>
                <c:pt idx="82">
                  <c:v>2.26485497023531E-14</c:v>
                </c:pt>
                <c:pt idx="83">
                  <c:v>1.72084568816899E-14</c:v>
                </c:pt>
                <c:pt idx="84">
                  <c:v>-2.00950367457153E-14</c:v>
                </c:pt>
                <c:pt idx="85">
                  <c:v>-6.88338275267597E-15</c:v>
                </c:pt>
                <c:pt idx="86">
                  <c:v>9.76996261670137E-15</c:v>
                </c:pt>
                <c:pt idx="87">
                  <c:v>0.0</c:v>
                </c:pt>
                <c:pt idx="88">
                  <c:v>-1.00586206031039E-13</c:v>
                </c:pt>
                <c:pt idx="89">
                  <c:v>1.1080025785759E-13</c:v>
                </c:pt>
                <c:pt idx="90">
                  <c:v>-1.46438416948058E-13</c:v>
                </c:pt>
                <c:pt idx="91">
                  <c:v>2.30523933275605E-13</c:v>
                </c:pt>
                <c:pt idx="92">
                  <c:v>-2.06980266259648E-13</c:v>
                </c:pt>
                <c:pt idx="93">
                  <c:v>-4.39648317751562E-14</c:v>
                </c:pt>
                <c:pt idx="94">
                  <c:v>0.0</c:v>
                </c:pt>
                <c:pt idx="95">
                  <c:v>1.24344978758017E-14</c:v>
                </c:pt>
                <c:pt idx="96">
                  <c:v>1.24344978758017E-14</c:v>
                </c:pt>
                <c:pt idx="97">
                  <c:v>1.50990331349021E-14</c:v>
                </c:pt>
                <c:pt idx="98">
                  <c:v>1.02140518265514E-14</c:v>
                </c:pt>
                <c:pt idx="99">
                  <c:v>-1.77635683940025E-15</c:v>
                </c:pt>
                <c:pt idx="100">
                  <c:v>-8.92619311798625E-14</c:v>
                </c:pt>
                <c:pt idx="101">
                  <c:v>-8.50430836862869E-14</c:v>
                </c:pt>
                <c:pt idx="102">
                  <c:v>2.28859032419537E-13</c:v>
                </c:pt>
                <c:pt idx="103">
                  <c:v>-1.92011771066313E-13</c:v>
                </c:pt>
                <c:pt idx="104">
                  <c:v>-1.03028696685214E-13</c:v>
                </c:pt>
                <c:pt idx="105">
                  <c:v>0.0</c:v>
                </c:pt>
                <c:pt idx="106">
                  <c:v>9.76996261670137E-15</c:v>
                </c:pt>
                <c:pt idx="107">
                  <c:v>3.44169137633798E-15</c:v>
                </c:pt>
                <c:pt idx="108">
                  <c:v>-1.13797860024078E-15</c:v>
                </c:pt>
                <c:pt idx="109">
                  <c:v>-8.32667268468867E-17</c:v>
                </c:pt>
                <c:pt idx="110">
                  <c:v>1.49186218934005E-16</c:v>
                </c:pt>
                <c:pt idx="111">
                  <c:v>4.16333634234433E-17</c:v>
                </c:pt>
                <c:pt idx="112">
                  <c:v>6.32549568280183E-14</c:v>
                </c:pt>
                <c:pt idx="113">
                  <c:v>-8.95394869360188E-14</c:v>
                </c:pt>
                <c:pt idx="114">
                  <c:v>-1.39888101102769E-13</c:v>
                </c:pt>
                <c:pt idx="115">
                  <c:v>5.77315972805081E-14</c:v>
                </c:pt>
                <c:pt idx="116">
                  <c:v>-8.70414851306122E-14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-8.7430063189231E-16</c:v>
                </c:pt>
                <c:pt idx="121">
                  <c:v>-1.11022302462515E-15</c:v>
                </c:pt>
                <c:pt idx="122">
                  <c:v>-3.99680288865056E-15</c:v>
                </c:pt>
                <c:pt idx="123">
                  <c:v>1.33226762955018E-14</c:v>
                </c:pt>
                <c:pt idx="124">
                  <c:v>1.38555833473219E-13</c:v>
                </c:pt>
                <c:pt idx="125">
                  <c:v>-8.88178419700125E-15</c:v>
                </c:pt>
                <c:pt idx="126">
                  <c:v>-1.83852932877925E-13</c:v>
                </c:pt>
                <c:pt idx="127">
                  <c:v>-1.19904086659516E-13</c:v>
                </c:pt>
                <c:pt idx="128">
                  <c:v>-5.15143483426072E-14</c:v>
                </c:pt>
                <c:pt idx="129">
                  <c:v>0.0</c:v>
                </c:pt>
                <c:pt idx="130">
                  <c:v>-2.48689957516035E-14</c:v>
                </c:pt>
                <c:pt idx="131">
                  <c:v>-2.30926389122032E-14</c:v>
                </c:pt>
                <c:pt idx="132">
                  <c:v>2.48689957516035E-14</c:v>
                </c:pt>
                <c:pt idx="133">
                  <c:v>3.5527136788005E-15</c:v>
                </c:pt>
                <c:pt idx="134">
                  <c:v>-1.24344978758017E-14</c:v>
                </c:pt>
                <c:pt idx="135">
                  <c:v>-3.90798504668055E-14</c:v>
                </c:pt>
                <c:pt idx="136">
                  <c:v>-1.03028696685214E-13</c:v>
                </c:pt>
                <c:pt idx="137">
                  <c:v>-1.63424829224823E-13</c:v>
                </c:pt>
                <c:pt idx="138">
                  <c:v>3.19744231092045E-14</c:v>
                </c:pt>
                <c:pt idx="139">
                  <c:v>1.20792265079217E-13</c:v>
                </c:pt>
                <c:pt idx="140">
                  <c:v>-9.32587340685131E-14</c:v>
                </c:pt>
                <c:pt idx="141">
                  <c:v>-2.1316282072803E-14</c:v>
                </c:pt>
                <c:pt idx="142">
                  <c:v>4.66293670342565E-14</c:v>
                </c:pt>
                <c:pt idx="143">
                  <c:v>-1.19904086659516E-14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278440"/>
        <c:axId val="178994080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965064"/>
        <c:axId val="1789944008"/>
      </c:lineChart>
      <c:catAx>
        <c:axId val="179227844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78994080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8994080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2278440"/>
        <c:crosses val="autoZero"/>
        <c:crossBetween val="between"/>
      </c:valAx>
      <c:valAx>
        <c:axId val="1789944008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1789965064"/>
        <c:crosses val="max"/>
        <c:crossBetween val="between"/>
      </c:valAx>
      <c:catAx>
        <c:axId val="1789965064"/>
        <c:scaling>
          <c:orientation val="minMax"/>
        </c:scaling>
        <c:delete val="1"/>
        <c:axPos val="b"/>
        <c:majorTickMark val="out"/>
        <c:minorTickMark val="none"/>
        <c:tickLblPos val="nextTo"/>
        <c:crossAx val="178994400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396.3066455126111</c:v>
                </c:pt>
                <c:pt idx="2">
                  <c:v>400.713599057602</c:v>
                </c:pt>
                <c:pt idx="3">
                  <c:v>615.391472045</c:v>
                </c:pt>
                <c:pt idx="4">
                  <c:v>1194.288800525976</c:v>
                </c:pt>
                <c:pt idx="5">
                  <c:v>1316.116846054734</c:v>
                </c:pt>
                <c:pt idx="6">
                  <c:v>1323.630775354734</c:v>
                </c:pt>
                <c:pt idx="7">
                  <c:v>1335.943489914734</c:v>
                </c:pt>
                <c:pt idx="8">
                  <c:v>1329.060393914734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943.355419608383</c:v>
                </c:pt>
                <c:pt idx="17">
                  <c:v>1118.681091721068</c:v>
                </c:pt>
                <c:pt idx="18">
                  <c:v>1108.484323953068</c:v>
                </c:pt>
                <c:pt idx="19">
                  <c:v>1143.715574942343</c:v>
                </c:pt>
                <c:pt idx="20">
                  <c:v>997.2627851884379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1194.570946835797</c:v>
                </c:pt>
                <c:pt idx="29">
                  <c:v>1390.892930341358</c:v>
                </c:pt>
                <c:pt idx="30">
                  <c:v>1425.935080738517</c:v>
                </c:pt>
                <c:pt idx="31">
                  <c:v>1423.86854944939</c:v>
                </c:pt>
                <c:pt idx="32">
                  <c:v>1318.954613086236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370.049822091601</c:v>
                </c:pt>
                <c:pt idx="39">
                  <c:v>590.196970698301</c:v>
                </c:pt>
                <c:pt idx="40">
                  <c:v>1363.18731185581</c:v>
                </c:pt>
                <c:pt idx="41">
                  <c:v>1431.675322055808</c:v>
                </c:pt>
                <c:pt idx="42">
                  <c:v>1447.96434513581</c:v>
                </c:pt>
                <c:pt idx="43">
                  <c:v>1321.995630438201</c:v>
                </c:pt>
                <c:pt idx="44">
                  <c:v>1255.33515036678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634.9686341418189</c:v>
                </c:pt>
                <c:pt idx="52">
                  <c:v>1268.666520205464</c:v>
                </c:pt>
                <c:pt idx="53">
                  <c:v>1451.520091956484</c:v>
                </c:pt>
                <c:pt idx="54">
                  <c:v>1500.458564158575</c:v>
                </c:pt>
                <c:pt idx="55">
                  <c:v>1497.194617528638</c:v>
                </c:pt>
                <c:pt idx="56">
                  <c:v>1380.947491100952</c:v>
                </c:pt>
                <c:pt idx="57">
                  <c:v>1230.752088249964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454.346064605607</c:v>
                </c:pt>
                <c:pt idx="64">
                  <c:v>1090.895641567527</c:v>
                </c:pt>
                <c:pt idx="65">
                  <c:v>1176.286934330527</c:v>
                </c:pt>
                <c:pt idx="66">
                  <c:v>1186.011579970527</c:v>
                </c:pt>
                <c:pt idx="67">
                  <c:v>1176.178926618527</c:v>
                </c:pt>
                <c:pt idx="68">
                  <c:v>1164.795308856527</c:v>
                </c:pt>
                <c:pt idx="69">
                  <c:v>1127.114317933154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1095.604983187846</c:v>
                </c:pt>
                <c:pt idx="77">
                  <c:v>1325.116077899214</c:v>
                </c:pt>
                <c:pt idx="78">
                  <c:v>1330.578535037214</c:v>
                </c:pt>
                <c:pt idx="79">
                  <c:v>1341.935315514214</c:v>
                </c:pt>
                <c:pt idx="80">
                  <c:v>1335.382622303011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1365.45281208174</c:v>
                </c:pt>
                <c:pt idx="89">
                  <c:v>1578.25465821775</c:v>
                </c:pt>
                <c:pt idx="90">
                  <c:v>1609.941272544811</c:v>
                </c:pt>
                <c:pt idx="91">
                  <c:v>1623.689511334826</c:v>
                </c:pt>
                <c:pt idx="92">
                  <c:v>1530.418382722072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447.861214213748</c:v>
                </c:pt>
                <c:pt idx="97">
                  <c:v>382.796116810748</c:v>
                </c:pt>
                <c:pt idx="98">
                  <c:v>470.992728799748</c:v>
                </c:pt>
                <c:pt idx="99">
                  <c:v>627.4438223354009</c:v>
                </c:pt>
                <c:pt idx="100">
                  <c:v>961.7417249819504</c:v>
                </c:pt>
                <c:pt idx="101">
                  <c:v>1437.522025313484</c:v>
                </c:pt>
                <c:pt idx="102">
                  <c:v>1608.986995462313</c:v>
                </c:pt>
                <c:pt idx="103">
                  <c:v>1602.863485022311</c:v>
                </c:pt>
                <c:pt idx="104">
                  <c:v>1430.833264436375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580.3147021919481</c:v>
                </c:pt>
                <c:pt idx="108">
                  <c:v>488.8302720139567</c:v>
                </c:pt>
                <c:pt idx="109">
                  <c:v>454.8576546594385</c:v>
                </c:pt>
                <c:pt idx="110">
                  <c:v>500.625454547135</c:v>
                </c:pt>
                <c:pt idx="111">
                  <c:v>596.003789758301</c:v>
                </c:pt>
                <c:pt idx="112">
                  <c:v>1307.069406520486</c:v>
                </c:pt>
                <c:pt idx="113">
                  <c:v>1403.142925500486</c:v>
                </c:pt>
                <c:pt idx="114">
                  <c:v>1425.976411296974</c:v>
                </c:pt>
                <c:pt idx="115">
                  <c:v>1446.722061800486</c:v>
                </c:pt>
                <c:pt idx="116">
                  <c:v>1326.876950148653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378.3515293504566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1236.110571112334</c:v>
                </c:pt>
                <c:pt idx="125">
                  <c:v>1435.602686153131</c:v>
                </c:pt>
                <c:pt idx="126">
                  <c:v>1493.994189719537</c:v>
                </c:pt>
                <c:pt idx="127">
                  <c:v>1522.575209573761</c:v>
                </c:pt>
                <c:pt idx="128">
                  <c:v>1467.01611592892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569.092016197861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835.9624346202784</c:v>
                </c:pt>
                <c:pt idx="137">
                  <c:v>1140.445211650961</c:v>
                </c:pt>
                <c:pt idx="138">
                  <c:v>1123.15529094696</c:v>
                </c:pt>
                <c:pt idx="139">
                  <c:v>1101.971326138961</c:v>
                </c:pt>
                <c:pt idx="140">
                  <c:v>1036.640499623241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99.999999999999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72.22993083006919</c:v>
                </c:pt>
                <c:pt idx="41">
                  <c:v>61.5363029361647</c:v>
                </c:pt>
                <c:pt idx="42">
                  <c:v>100.0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33.8409834627764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100.000000000878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17.6238539624495</c:v>
                </c:pt>
                <c:pt idx="103">
                  <c:v>75.8960160352484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100.0</c:v>
                </c:pt>
                <c:pt idx="113">
                  <c:v>17.0998986029981</c:v>
                </c:pt>
                <c:pt idx="114">
                  <c:v>0.0</c:v>
                </c:pt>
                <c:pt idx="115">
                  <c:v>100.0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32.2826359247267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37.7869203520458</c:v>
                </c:pt>
                <c:pt idx="138">
                  <c:v>95.9793134141766</c:v>
                </c:pt>
                <c:pt idx="139">
                  <c:v>100.0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26.9795953533254</c:v>
                </c:pt>
                <c:pt idx="2">
                  <c:v>0.0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80.9387860599761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56.8257148124018</c:v>
                </c:pt>
                <c:pt idx="18">
                  <c:v>78.0722619542251</c:v>
                </c:pt>
                <c:pt idx="19">
                  <c:v>80.9387860599761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80.9387860599761</c:v>
                </c:pt>
                <c:pt idx="41">
                  <c:v>80.9387860599761</c:v>
                </c:pt>
                <c:pt idx="42">
                  <c:v>80.9387860599761</c:v>
                </c:pt>
                <c:pt idx="43">
                  <c:v>80.9387860599761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80.9387860599761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3.54317668356391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80.9387860599761</c:v>
                </c:pt>
                <c:pt idx="65">
                  <c:v>80.9387860599761</c:v>
                </c:pt>
                <c:pt idx="66">
                  <c:v>0.0</c:v>
                </c:pt>
                <c:pt idx="67">
                  <c:v>80.9387860599761</c:v>
                </c:pt>
                <c:pt idx="68">
                  <c:v>0.196514157675854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80.9387860599761</c:v>
                </c:pt>
                <c:pt idx="90">
                  <c:v>80.9387860599761</c:v>
                </c:pt>
                <c:pt idx="91">
                  <c:v>80.9387860599761</c:v>
                </c:pt>
                <c:pt idx="92">
                  <c:v>78.5041931998754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22.2381709432756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58.7614186488688</c:v>
                </c:pt>
                <c:pt idx="113">
                  <c:v>8.59094783121531</c:v>
                </c:pt>
                <c:pt idx="114">
                  <c:v>0.0</c:v>
                </c:pt>
                <c:pt idx="115">
                  <c:v>45.4029786056221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33.6133270778625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53.1859022427532</c:v>
                </c:pt>
                <c:pt idx="138">
                  <c:v>80.9387860599761</c:v>
                </c:pt>
                <c:pt idx="139">
                  <c:v>28.1736228236694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9.606051797010309</c:v>
                </c:pt>
                <c:pt idx="2">
                  <c:v>0.0</c:v>
                </c:pt>
                <c:pt idx="3">
                  <c:v>0.0</c:v>
                </c:pt>
                <c:pt idx="4">
                  <c:v>280.293075938375</c:v>
                </c:pt>
                <c:pt idx="5">
                  <c:v>323.486888155134</c:v>
                </c:pt>
                <c:pt idx="6">
                  <c:v>323.486888155134</c:v>
                </c:pt>
                <c:pt idx="7">
                  <c:v>323.486888155134</c:v>
                </c:pt>
                <c:pt idx="8">
                  <c:v>323.486888155134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269.946819743705</c:v>
                </c:pt>
                <c:pt idx="17">
                  <c:v>351.883030396391</c:v>
                </c:pt>
                <c:pt idx="18">
                  <c:v>351.883030396391</c:v>
                </c:pt>
                <c:pt idx="19">
                  <c:v>395.921849342667</c:v>
                </c:pt>
                <c:pt idx="20">
                  <c:v>214.211950476761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236.113836609922</c:v>
                </c:pt>
                <c:pt idx="29">
                  <c:v>350.092781611482</c:v>
                </c:pt>
                <c:pt idx="30">
                  <c:v>356.432870248641</c:v>
                </c:pt>
                <c:pt idx="31">
                  <c:v>358.048644589514</c:v>
                </c:pt>
                <c:pt idx="32">
                  <c:v>283.15854729636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372.29226936851</c:v>
                </c:pt>
                <c:pt idx="41">
                  <c:v>372.29226936851</c:v>
                </c:pt>
                <c:pt idx="42">
                  <c:v>372.29226936851</c:v>
                </c:pt>
                <c:pt idx="43">
                  <c:v>253.439802900898</c:v>
                </c:pt>
                <c:pt idx="44">
                  <c:v>213.530069349478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212.032412184771</c:v>
                </c:pt>
                <c:pt idx="53">
                  <c:v>317.803217395791</c:v>
                </c:pt>
                <c:pt idx="54">
                  <c:v>337.486746897882</c:v>
                </c:pt>
                <c:pt idx="55">
                  <c:v>324.052952107945</c:v>
                </c:pt>
                <c:pt idx="56">
                  <c:v>240.405879200259</c:v>
                </c:pt>
                <c:pt idx="57">
                  <c:v>152.065472569271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265.010091036382</c:v>
                </c:pt>
                <c:pt idx="65">
                  <c:v>265.010091036382</c:v>
                </c:pt>
                <c:pt idx="66">
                  <c:v>265.010091036382</c:v>
                </c:pt>
                <c:pt idx="67">
                  <c:v>265.010091036382</c:v>
                </c:pt>
                <c:pt idx="68">
                  <c:v>265.010091036382</c:v>
                </c:pt>
                <c:pt idx="69">
                  <c:v>258.796225174008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235.09269635873</c:v>
                </c:pt>
                <c:pt idx="77">
                  <c:v>346.990142487098</c:v>
                </c:pt>
                <c:pt idx="78">
                  <c:v>346.990142487098</c:v>
                </c:pt>
                <c:pt idx="79">
                  <c:v>346.990142487098</c:v>
                </c:pt>
                <c:pt idx="80">
                  <c:v>307.783556535895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230.297135464683</c:v>
                </c:pt>
                <c:pt idx="89">
                  <c:v>346.850114730693</c:v>
                </c:pt>
                <c:pt idx="90">
                  <c:v>348.809746557756</c:v>
                </c:pt>
                <c:pt idx="91">
                  <c:v>352.52298217777</c:v>
                </c:pt>
                <c:pt idx="92">
                  <c:v>305.366701425016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314.005467553836</c:v>
                </c:pt>
                <c:pt idx="102">
                  <c:v>462.392844652669</c:v>
                </c:pt>
                <c:pt idx="103">
                  <c:v>462.392844652669</c:v>
                </c:pt>
                <c:pt idx="104">
                  <c:v>345.055523496732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25.5343571724948</c:v>
                </c:pt>
                <c:pt idx="109">
                  <c:v>54.7115937499762</c:v>
                </c:pt>
                <c:pt idx="110">
                  <c:v>10.6371458436733</c:v>
                </c:pt>
                <c:pt idx="111">
                  <c:v>0.0</c:v>
                </c:pt>
                <c:pt idx="112">
                  <c:v>318.761172207024</c:v>
                </c:pt>
                <c:pt idx="113">
                  <c:v>318.761172207024</c:v>
                </c:pt>
                <c:pt idx="114">
                  <c:v>300.699579223512</c:v>
                </c:pt>
                <c:pt idx="115">
                  <c:v>318.761172207024</c:v>
                </c:pt>
                <c:pt idx="116">
                  <c:v>235.980487745192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179.876998425981</c:v>
                </c:pt>
                <c:pt idx="125">
                  <c:v>307.249926976778</c:v>
                </c:pt>
                <c:pt idx="126">
                  <c:v>356.537170663184</c:v>
                </c:pt>
                <c:pt idx="127">
                  <c:v>401.762080247408</c:v>
                </c:pt>
                <c:pt idx="128">
                  <c:v>338.420504042566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163.005055846382</c:v>
                </c:pt>
                <c:pt idx="137">
                  <c:v>376.623149416067</c:v>
                </c:pt>
                <c:pt idx="138">
                  <c:v>376.623149416067</c:v>
                </c:pt>
                <c:pt idx="139">
                  <c:v>376.623149416067</c:v>
                </c:pt>
                <c:pt idx="140">
                  <c:v>290.972176261344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111.514058645535</c:v>
                </c:pt>
                <c:pt idx="6">
                  <c:v>221.750464602193</c:v>
                </c:pt>
                <c:pt idx="7">
                  <c:v>35.8071339835407</c:v>
                </c:pt>
                <c:pt idx="8">
                  <c:v>4.93896189753161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67.9968063463937</c:v>
                </c:pt>
                <c:pt idx="13">
                  <c:v>135.618900193108</c:v>
                </c:pt>
                <c:pt idx="14">
                  <c:v>223.181998500532</c:v>
                </c:pt>
                <c:pt idx="15">
                  <c:v>122.825373940921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15.2679948661254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211.675944177903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151.073410303695</c:v>
                </c:pt>
                <c:pt idx="42">
                  <c:v>31.1881989933153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133.902967230335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-1.70530256582424E-13</c:v>
                </c:pt>
                <c:pt idx="60">
                  <c:v>78.4084614234206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-1.4566126083082E-13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77.2340432535479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0.0</c:v>
                </c:pt>
                <c:pt idx="82">
                  <c:v>0.0</c:v>
                </c:pt>
                <c:pt idx="83">
                  <c:v>-1.13686837721616E-13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2.67164068645797E-12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49.537516883763</c:v>
                </c:pt>
                <c:pt idx="134">
                  <c:v>28.0244870462553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19.8235757062231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31.4083516652257</c:v>
                </c:pt>
                <c:pt idx="55">
                  <c:v>21.8288519618786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15.0198941051246</c:v>
                </c:pt>
                <c:pt idx="72">
                  <c:v>0.0</c:v>
                </c:pt>
                <c:pt idx="73">
                  <c:v>31.4083516652257</c:v>
                </c:pt>
                <c:pt idx="74">
                  <c:v>29.1384900235252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26.5105677407895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9.04578440485875</c:v>
                </c:pt>
                <c:pt idx="133">
                  <c:v>31.4083516652257</c:v>
                </c:pt>
                <c:pt idx="134">
                  <c:v>21.1726819399254</c:v>
                </c:pt>
                <c:pt idx="135">
                  <c:v>25.4909893341661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9352"/>
        <c:axId val="1790538808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8709352"/>
        <c:axId val="1790538808"/>
      </c:lineChart>
      <c:catAx>
        <c:axId val="17687093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179053880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9053880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68709352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0.487949117280364</c:v>
                </c:pt>
                <c:pt idx="1">
                  <c:v>0.453573860143676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796952"/>
        <c:axId val="1794800248"/>
      </c:lineChart>
      <c:catAx>
        <c:axId val="179479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4800248"/>
        <c:crosses val="autoZero"/>
        <c:auto val="1"/>
        <c:lblAlgn val="ctr"/>
        <c:lblOffset val="100"/>
        <c:noMultiLvlLbl val="0"/>
      </c:catAx>
      <c:valAx>
        <c:axId val="1794800248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479695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0.143440233177617</c:v>
                </c:pt>
                <c:pt idx="1">
                  <c:v>0.131329643732081</c:v>
                </c:pt>
                <c:pt idx="2">
                  <c:v>0.123252701007288</c:v>
                </c:pt>
                <c:pt idx="3">
                  <c:v>0.163103930002729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830264"/>
        <c:axId val="1794833560"/>
      </c:lineChart>
      <c:catAx>
        <c:axId val="179483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4833560"/>
        <c:crosses val="autoZero"/>
        <c:auto val="1"/>
        <c:lblAlgn val="ctr"/>
        <c:lblOffset val="100"/>
        <c:noMultiLvlLbl val="0"/>
      </c:catAx>
      <c:valAx>
        <c:axId val="1794833560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483026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215.3999999999993</c:v>
                </c:pt>
                <c:pt idx="3">
                  <c:v>215.3999999999993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14.1756428407717</c:v>
                </c:pt>
                <c:pt idx="3">
                  <c:v>14.1756428407717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259.738247585662</c:v>
                </c:pt>
                <c:pt idx="1">
                  <c:v>259.738247585662</c:v>
                </c:pt>
                <c:pt idx="2">
                  <c:v>288.940981900423</c:v>
                </c:pt>
                <c:pt idx="3">
                  <c:v>522.385641905233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698.818732302718</c:v>
                </c:pt>
                <c:pt idx="1">
                  <c:v>698.818732302718</c:v>
                </c:pt>
                <c:pt idx="2">
                  <c:v>1186.69895604773</c:v>
                </c:pt>
                <c:pt idx="3">
                  <c:v>2045.37657630518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813032"/>
        <c:axId val="1794474216"/>
      </c:areaChart>
      <c:catAx>
        <c:axId val="1792813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94474216"/>
        <c:crosses val="autoZero"/>
        <c:auto val="1"/>
        <c:lblAlgn val="ctr"/>
        <c:lblOffset val="100"/>
        <c:noMultiLvlLbl val="0"/>
      </c:catAx>
      <c:valAx>
        <c:axId val="179447421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9281303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51.54135437229307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168.8485455909135</c:v>
                </c:pt>
                <c:pt idx="1">
                  <c:v>168.2685306630087</c:v>
                </c:pt>
                <c:pt idx="2">
                  <c:v>68.21260198720706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47.15351821718791</c:v>
                </c:pt>
                <c:pt idx="3">
                  <c:v>46.39213482259646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291.0301770423423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336.1548764501106</c:v>
                </c:pt>
                <c:pt idx="2">
                  <c:v>214.7085073159211</c:v>
                </c:pt>
                <c:pt idx="3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3.149572901246578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99.18334723869188</c:v>
                </c:pt>
                <c:pt idx="1">
                  <c:v>88.58071433802174</c:v>
                </c:pt>
                <c:pt idx="2">
                  <c:v>118.052016898995</c:v>
                </c:pt>
                <c:pt idx="3">
                  <c:v>200.211350932326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281.449305682606</c:v>
                </c:pt>
                <c:pt idx="1">
                  <c:v>272.527790294061</c:v>
                </c:pt>
                <c:pt idx="2">
                  <c:v>437.3437199244511</c:v>
                </c:pt>
                <c:pt idx="3">
                  <c:v>689.5397414483977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751768"/>
        <c:axId val="1794742376"/>
      </c:areaChart>
      <c:catAx>
        <c:axId val="1794751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94742376"/>
        <c:crosses val="autoZero"/>
        <c:auto val="1"/>
        <c:lblAlgn val="ctr"/>
        <c:lblOffset val="100"/>
        <c:noMultiLvlLbl val="0"/>
      </c:catAx>
      <c:valAx>
        <c:axId val="179474237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9475176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32.9227729761166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12.8420094798609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20.6816657927612</c:v>
                </c:pt>
                <c:pt idx="37">
                  <c:v>20.4950961287912</c:v>
                </c:pt>
                <c:pt idx="38">
                  <c:v>68.0810290930054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178.199999999999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178.199999999998</c:v>
                </c:pt>
                <c:pt idx="109">
                  <c:v>178.199999999998</c:v>
                </c:pt>
                <c:pt idx="110">
                  <c:v>178.199999999998</c:v>
                </c:pt>
                <c:pt idx="111">
                  <c:v>178.199999999998</c:v>
                </c:pt>
                <c:pt idx="112">
                  <c:v>178.199999999998</c:v>
                </c:pt>
                <c:pt idx="113">
                  <c:v>178.199999999998</c:v>
                </c:pt>
                <c:pt idx="114">
                  <c:v>178.199999999998</c:v>
                </c:pt>
                <c:pt idx="115">
                  <c:v>178.200000000004</c:v>
                </c:pt>
                <c:pt idx="116">
                  <c:v>178.200000000004</c:v>
                </c:pt>
                <c:pt idx="117">
                  <c:v>178.200000000004</c:v>
                </c:pt>
                <c:pt idx="118">
                  <c:v>178.200000000004</c:v>
                </c:pt>
                <c:pt idx="119">
                  <c:v>178.200000000004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178.200000000004</c:v>
                </c:pt>
                <c:pt idx="130">
                  <c:v>178.200000000004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-9.71864593752911E-12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2.55901846156003E-13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-1.68726491970991E-13</c:v>
                </c:pt>
                <c:pt idx="37">
                  <c:v>-8.71753541850122E-14</c:v>
                </c:pt>
                <c:pt idx="38">
                  <c:v>-3.03707685547784E-13</c:v>
                </c:pt>
                <c:pt idx="39">
                  <c:v>1.12484327980661E-13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13.6086171398151</c:v>
                </c:pt>
                <c:pt idx="46">
                  <c:v>13.6086171398155</c:v>
                </c:pt>
                <c:pt idx="47">
                  <c:v>13.6086171398151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2.24968655961322E-14</c:v>
                </c:pt>
                <c:pt idx="71">
                  <c:v>1.12484327980661E-14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2.24968655961322E-14</c:v>
                </c:pt>
                <c:pt idx="83">
                  <c:v>-1.82787032968574E-14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13.6086171398152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13.6086171398151</c:v>
                </c:pt>
                <c:pt idx="105">
                  <c:v>13.6086171398151</c:v>
                </c:pt>
                <c:pt idx="106">
                  <c:v>13.6086171398151</c:v>
                </c:pt>
                <c:pt idx="107">
                  <c:v>13.6086171398151</c:v>
                </c:pt>
                <c:pt idx="108">
                  <c:v>13.6086171398165</c:v>
                </c:pt>
                <c:pt idx="109">
                  <c:v>13.6086171398165</c:v>
                </c:pt>
                <c:pt idx="110">
                  <c:v>13.6086171398165</c:v>
                </c:pt>
                <c:pt idx="111">
                  <c:v>13.6086171398165</c:v>
                </c:pt>
                <c:pt idx="112">
                  <c:v>13.6086171398165</c:v>
                </c:pt>
                <c:pt idx="113">
                  <c:v>13.6086171398165</c:v>
                </c:pt>
                <c:pt idx="114">
                  <c:v>13.6086171398165</c:v>
                </c:pt>
                <c:pt idx="115">
                  <c:v>13.6086171398108</c:v>
                </c:pt>
                <c:pt idx="116">
                  <c:v>13.6086171398108</c:v>
                </c:pt>
                <c:pt idx="117">
                  <c:v>99.7144521443388</c:v>
                </c:pt>
                <c:pt idx="118">
                  <c:v>13.6086171398108</c:v>
                </c:pt>
                <c:pt idx="119">
                  <c:v>13.6086171398108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6.07415371095569E-13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-4.4768762536303E-12</c:v>
                </c:pt>
                <c:pt idx="130">
                  <c:v>-4.4768762536303E-12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-1.79974924769057E-13</c:v>
                </c:pt>
                <c:pt idx="142">
                  <c:v>-1.79974924769057E-13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87.5887791867968</c:v>
                </c:pt>
                <c:pt idx="42">
                  <c:v>62.4421983803034</c:v>
                </c:pt>
                <c:pt idx="43">
                  <c:v>42.4913827402414</c:v>
                </c:pt>
                <c:pt idx="44">
                  <c:v>21.1748584103563</c:v>
                </c:pt>
                <c:pt idx="45">
                  <c:v>5.50575042280416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142.241510887806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347.127668869769</c:v>
                </c:pt>
                <c:pt idx="65">
                  <c:v>312.45227473438</c:v>
                </c:pt>
                <c:pt idx="66">
                  <c:v>240.392298055587</c:v>
                </c:pt>
                <c:pt idx="67">
                  <c:v>197.092955789429</c:v>
                </c:pt>
                <c:pt idx="68">
                  <c:v>223.690784474854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228.722661131385</c:v>
                </c:pt>
                <c:pt idx="79">
                  <c:v>251.452772046043</c:v>
                </c:pt>
                <c:pt idx="80">
                  <c:v>285.159687263767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81.73009330165451</c:v>
                </c:pt>
                <c:pt idx="89">
                  <c:v>78.1037866387063</c:v>
                </c:pt>
                <c:pt idx="90">
                  <c:v>90.2526206785279</c:v>
                </c:pt>
                <c:pt idx="91">
                  <c:v>104.397096497722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30.8618967435511</c:v>
                </c:pt>
                <c:pt idx="101">
                  <c:v>31.6252630877271</c:v>
                </c:pt>
                <c:pt idx="102">
                  <c:v>28.5033183839084</c:v>
                </c:pt>
                <c:pt idx="103">
                  <c:v>35.1992318887782</c:v>
                </c:pt>
                <c:pt idx="104">
                  <c:v>78.1021536161951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1.71104466820065</c:v>
                </c:pt>
                <c:pt idx="113">
                  <c:v>5.93450274912474</c:v>
                </c:pt>
                <c:pt idx="114">
                  <c:v>24.8322171805606</c:v>
                </c:pt>
                <c:pt idx="115">
                  <c:v>23.2054229566704</c:v>
                </c:pt>
                <c:pt idx="116">
                  <c:v>33.2736464951681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338.499393483671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232.808780456598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351.658050859152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1510.5611452371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92.19835067329051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495.06907103775</c:v>
                </c:pt>
                <c:pt idx="64">
                  <c:v>1470.77008899143</c:v>
                </c:pt>
                <c:pt idx="65">
                  <c:v>1590.83677588982</c:v>
                </c:pt>
                <c:pt idx="66">
                  <c:v>1591.68261214864</c:v>
                </c:pt>
                <c:pt idx="67">
                  <c:v>1706.08808712277</c:v>
                </c:pt>
                <c:pt idx="68">
                  <c:v>1587.36436877305</c:v>
                </c:pt>
                <c:pt idx="69">
                  <c:v>1452.36147658509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1530.50452929077</c:v>
                </c:pt>
                <c:pt idx="77">
                  <c:v>1875.01253937449</c:v>
                </c:pt>
                <c:pt idx="78">
                  <c:v>1910.83804165022</c:v>
                </c:pt>
                <c:pt idx="79">
                  <c:v>1899.46471121256</c:v>
                </c:pt>
                <c:pt idx="80">
                  <c:v>1819.99851683243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1556.41985424477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0.934242779979269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855.450661848442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4.99999999999927</c:v>
                </c:pt>
                <c:pt idx="14">
                  <c:v>100.0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99.9999999999999</c:v>
                </c:pt>
                <c:pt idx="23">
                  <c:v>100.0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20.6937261900322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31.0575572663376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57.8687981302717</c:v>
                </c:pt>
                <c:pt idx="73">
                  <c:v>99.2800279476921</c:v>
                </c:pt>
                <c:pt idx="74">
                  <c:v>100.0</c:v>
                </c:pt>
                <c:pt idx="75">
                  <c:v>10.2502910558079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37.6008828662282</c:v>
                </c:pt>
                <c:pt idx="82">
                  <c:v>100.0</c:v>
                </c:pt>
                <c:pt idx="83">
                  <c:v>100.0</c:v>
                </c:pt>
                <c:pt idx="84">
                  <c:v>0.0</c:v>
                </c:pt>
                <c:pt idx="85">
                  <c:v>100.0</c:v>
                </c:pt>
                <c:pt idx="86">
                  <c:v>20.8981420371658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31.7656624854438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25.1693054729232</c:v>
                </c:pt>
                <c:pt idx="121">
                  <c:v>0.0</c:v>
                </c:pt>
                <c:pt idx="122">
                  <c:v>28.1546181316269</c:v>
                </c:pt>
                <c:pt idx="123">
                  <c:v>49.7527565245296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18.7809495329596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-8.78586092767363E-12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4.42423875313124E-13</c:v>
                </c:pt>
                <c:pt idx="5">
                  <c:v>-1.4699352846037E-13</c:v>
                </c:pt>
                <c:pt idx="6">
                  <c:v>1.28821953104818E-12</c:v>
                </c:pt>
                <c:pt idx="7">
                  <c:v>2.63039590109315E-13</c:v>
                </c:pt>
                <c:pt idx="8">
                  <c:v>-4.69541072689594E-13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1.40443212615082E-14</c:v>
                </c:pt>
                <c:pt idx="17">
                  <c:v>-2.87103674168065E-13</c:v>
                </c:pt>
                <c:pt idx="18">
                  <c:v>1.51073598075868E-13</c:v>
                </c:pt>
                <c:pt idx="19">
                  <c:v>2.79526402024998E-13</c:v>
                </c:pt>
                <c:pt idx="20">
                  <c:v>-3.96765953425415E-14</c:v>
                </c:pt>
                <c:pt idx="21">
                  <c:v>-1.37286015888804E-14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-5.20399695558282E-14</c:v>
                </c:pt>
                <c:pt idx="28">
                  <c:v>4.07562872339894E-13</c:v>
                </c:pt>
                <c:pt idx="29">
                  <c:v>5.45008482788489E-13</c:v>
                </c:pt>
                <c:pt idx="30">
                  <c:v>-6.62914168003681E-13</c:v>
                </c:pt>
                <c:pt idx="31">
                  <c:v>3.3895108941806E-13</c:v>
                </c:pt>
                <c:pt idx="32">
                  <c:v>-1.33476563135559E-13</c:v>
                </c:pt>
                <c:pt idx="33">
                  <c:v>4.07000821933678E-14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-1.84800091895809E-13</c:v>
                </c:pt>
                <c:pt idx="40">
                  <c:v>-4.79949413545455E-13</c:v>
                </c:pt>
                <c:pt idx="41">
                  <c:v>4.66848781854878E-13</c:v>
                </c:pt>
                <c:pt idx="42">
                  <c:v>-4.11892742135933E-14</c:v>
                </c:pt>
                <c:pt idx="43">
                  <c:v>6.95402069261774E-13</c:v>
                </c:pt>
                <c:pt idx="44">
                  <c:v>-6.5142335969881E-13</c:v>
                </c:pt>
                <c:pt idx="45">
                  <c:v>-1.63931368479808E-14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-2.47302178735253E-14</c:v>
                </c:pt>
                <c:pt idx="52">
                  <c:v>3.84081655369072E-13</c:v>
                </c:pt>
                <c:pt idx="53">
                  <c:v>2.82107670557252E-13</c:v>
                </c:pt>
                <c:pt idx="54">
                  <c:v>-2.3658852654762E-13</c:v>
                </c:pt>
                <c:pt idx="55">
                  <c:v>-5.98965321785272E-13</c:v>
                </c:pt>
                <c:pt idx="56">
                  <c:v>5.79813974610488E-14</c:v>
                </c:pt>
                <c:pt idx="57">
                  <c:v>-5.50753886940924E-13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-1.02751140929058E-13</c:v>
                </c:pt>
                <c:pt idx="64">
                  <c:v>222.004561194475</c:v>
                </c:pt>
                <c:pt idx="65">
                  <c:v>409.163386059287</c:v>
                </c:pt>
                <c:pt idx="66">
                  <c:v>435.498282510031</c:v>
                </c:pt>
                <c:pt idx="67">
                  <c:v>310.264681929052</c:v>
                </c:pt>
                <c:pt idx="68">
                  <c:v>278.551464288931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3.01980662698042E-14</c:v>
                </c:pt>
                <c:pt idx="76">
                  <c:v>-5.97216720521487E-13</c:v>
                </c:pt>
                <c:pt idx="77">
                  <c:v>125.531591480421</c:v>
                </c:pt>
                <c:pt idx="78">
                  <c:v>116.342853008451</c:v>
                </c:pt>
                <c:pt idx="79">
                  <c:v>125.785977562031</c:v>
                </c:pt>
                <c:pt idx="80">
                  <c:v>2.5862645358643E-13</c:v>
                </c:pt>
                <c:pt idx="81">
                  <c:v>-1.66689578806611E-13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-1.17489351580957E-13</c:v>
                </c:pt>
                <c:pt idx="89">
                  <c:v>4.79616346638067E-14</c:v>
                </c:pt>
                <c:pt idx="90">
                  <c:v>-9.32920407592519E-13</c:v>
                </c:pt>
                <c:pt idx="91">
                  <c:v>-1.83297821365613E-13</c:v>
                </c:pt>
                <c:pt idx="92">
                  <c:v>-7.94142529514374E-13</c:v>
                </c:pt>
                <c:pt idx="93">
                  <c:v>8.90398865749375E-14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1.8757375210357E-14</c:v>
                </c:pt>
                <c:pt idx="100">
                  <c:v>-1.25760513114414E-13</c:v>
                </c:pt>
                <c:pt idx="101">
                  <c:v>-2.16618389892175E-13</c:v>
                </c:pt>
                <c:pt idx="102">
                  <c:v>-1.07830411266718E-12</c:v>
                </c:pt>
                <c:pt idx="103">
                  <c:v>-6.24167384444263E-13</c:v>
                </c:pt>
                <c:pt idx="104">
                  <c:v>2.69242961259408E-13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6.59194920871186E-17</c:v>
                </c:pt>
                <c:pt idx="112">
                  <c:v>2.50924281353093E-13</c:v>
                </c:pt>
                <c:pt idx="113">
                  <c:v>1.40346068100427E-13</c:v>
                </c:pt>
                <c:pt idx="114">
                  <c:v>-3.03951308566752E-13</c:v>
                </c:pt>
                <c:pt idx="115">
                  <c:v>7.78821451774547E-14</c:v>
                </c:pt>
                <c:pt idx="116">
                  <c:v>2.39072650565219E-13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2.97595281750773E-13</c:v>
                </c:pt>
                <c:pt idx="125">
                  <c:v>-1.36914091175555E-12</c:v>
                </c:pt>
                <c:pt idx="126">
                  <c:v>6.91349755221892E-13</c:v>
                </c:pt>
                <c:pt idx="127">
                  <c:v>4.51666481993129E-13</c:v>
                </c:pt>
                <c:pt idx="128">
                  <c:v>-4.31460422944951E-13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5.3891960338781E-13</c:v>
                </c:pt>
                <c:pt idx="137">
                  <c:v>-1.08790754183019E-12</c:v>
                </c:pt>
                <c:pt idx="138">
                  <c:v>5.93872173659804E-13</c:v>
                </c:pt>
                <c:pt idx="139">
                  <c:v>4.49584813821957E-13</c:v>
                </c:pt>
                <c:pt idx="140">
                  <c:v>-6.39127639701087E-13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-1.06581410364015E-14</c:v>
                </c:pt>
                <c:pt idx="1">
                  <c:v>2.8421709430404E-14</c:v>
                </c:pt>
                <c:pt idx="2">
                  <c:v>3.28626015289046E-14</c:v>
                </c:pt>
                <c:pt idx="3">
                  <c:v>-4.9737991503207E-14</c:v>
                </c:pt>
                <c:pt idx="4">
                  <c:v>7.105427357601E-15</c:v>
                </c:pt>
                <c:pt idx="5">
                  <c:v>7.105427357601E-14</c:v>
                </c:pt>
                <c:pt idx="6">
                  <c:v>9.2370555648813E-14</c:v>
                </c:pt>
                <c:pt idx="7">
                  <c:v>-9.2370555648813E-14</c:v>
                </c:pt>
                <c:pt idx="8">
                  <c:v>1.4699352846037E-13</c:v>
                </c:pt>
                <c:pt idx="9">
                  <c:v>0.0</c:v>
                </c:pt>
                <c:pt idx="10">
                  <c:v>0.0</c:v>
                </c:pt>
                <c:pt idx="11">
                  <c:v>1.77635683940025E-15</c:v>
                </c:pt>
                <c:pt idx="12">
                  <c:v>4.44089209850062E-14</c:v>
                </c:pt>
                <c:pt idx="13">
                  <c:v>1.01252339845814E-13</c:v>
                </c:pt>
                <c:pt idx="14">
                  <c:v>-2.48689957516035E-14</c:v>
                </c:pt>
                <c:pt idx="15">
                  <c:v>8.34887714518117E-14</c:v>
                </c:pt>
                <c:pt idx="16">
                  <c:v>-5.50670620214077E-14</c:v>
                </c:pt>
                <c:pt idx="17">
                  <c:v>1.77191594730174E-13</c:v>
                </c:pt>
                <c:pt idx="18">
                  <c:v>8.43769498715119E-14</c:v>
                </c:pt>
                <c:pt idx="19">
                  <c:v>-3.5527136788005E-14</c:v>
                </c:pt>
                <c:pt idx="20">
                  <c:v>1.97175609173427E-13</c:v>
                </c:pt>
                <c:pt idx="21">
                  <c:v>5.32907051820075E-15</c:v>
                </c:pt>
                <c:pt idx="22">
                  <c:v>8.26005930321116E-14</c:v>
                </c:pt>
                <c:pt idx="23">
                  <c:v>4.82947015711943E-14</c:v>
                </c:pt>
                <c:pt idx="24">
                  <c:v>-1.11022302462515E-14</c:v>
                </c:pt>
                <c:pt idx="25">
                  <c:v>-8.88178419700125E-16</c:v>
                </c:pt>
                <c:pt idx="26">
                  <c:v>2.77555756156289E-15</c:v>
                </c:pt>
                <c:pt idx="27">
                  <c:v>-1.72084568816899E-14</c:v>
                </c:pt>
                <c:pt idx="28">
                  <c:v>-2.97539770599541E-14</c:v>
                </c:pt>
                <c:pt idx="29">
                  <c:v>-1.73194791841524E-13</c:v>
                </c:pt>
                <c:pt idx="30">
                  <c:v>-2.17270645919143E-13</c:v>
                </c:pt>
                <c:pt idx="31">
                  <c:v>-1.50435219836708E-14</c:v>
                </c:pt>
                <c:pt idx="32">
                  <c:v>-6.23529006205103E-14</c:v>
                </c:pt>
                <c:pt idx="33">
                  <c:v>-2.48689957516035E-14</c:v>
                </c:pt>
                <c:pt idx="34">
                  <c:v>3.5527136788005E-15</c:v>
                </c:pt>
                <c:pt idx="35">
                  <c:v>-9.76996261670137E-15</c:v>
                </c:pt>
                <c:pt idx="36">
                  <c:v>1.77635683940025E-15</c:v>
                </c:pt>
                <c:pt idx="37">
                  <c:v>-8.88178419700125E-15</c:v>
                </c:pt>
                <c:pt idx="38">
                  <c:v>-1.06581410364015E-14</c:v>
                </c:pt>
                <c:pt idx="39">
                  <c:v>4.2632564145606E-14</c:v>
                </c:pt>
                <c:pt idx="40">
                  <c:v>-1.0769163338864E-13</c:v>
                </c:pt>
                <c:pt idx="41">
                  <c:v>1.09856568286659E-13</c:v>
                </c:pt>
                <c:pt idx="42">
                  <c:v>2.15785722623707E-13</c:v>
                </c:pt>
                <c:pt idx="43">
                  <c:v>-7.71605002114483E-14</c:v>
                </c:pt>
                <c:pt idx="44">
                  <c:v>-7.91623711027256E-14</c:v>
                </c:pt>
                <c:pt idx="45">
                  <c:v>2.77555756156289E-16</c:v>
                </c:pt>
                <c:pt idx="46">
                  <c:v>0.0</c:v>
                </c:pt>
                <c:pt idx="47">
                  <c:v>0.0</c:v>
                </c:pt>
                <c:pt idx="48">
                  <c:v>-1.04360964314764E-14</c:v>
                </c:pt>
                <c:pt idx="49">
                  <c:v>3.60822483003175E-15</c:v>
                </c:pt>
                <c:pt idx="50">
                  <c:v>4.9737991503207E-14</c:v>
                </c:pt>
                <c:pt idx="51">
                  <c:v>-2.93098878501041E-14</c:v>
                </c:pt>
                <c:pt idx="52">
                  <c:v>1.04805053524614E-13</c:v>
                </c:pt>
                <c:pt idx="53">
                  <c:v>1.71418435002124E-13</c:v>
                </c:pt>
                <c:pt idx="54">
                  <c:v>-9.01501095995627E-14</c:v>
                </c:pt>
                <c:pt idx="55">
                  <c:v>-1.89404048001051E-13</c:v>
                </c:pt>
                <c:pt idx="56">
                  <c:v>7.54951656745106E-15</c:v>
                </c:pt>
                <c:pt idx="57">
                  <c:v>8.45989944764369E-14</c:v>
                </c:pt>
                <c:pt idx="58">
                  <c:v>0.0</c:v>
                </c:pt>
                <c:pt idx="59">
                  <c:v>2.66453525910037E-15</c:v>
                </c:pt>
                <c:pt idx="60">
                  <c:v>-1.77635683940025E-14</c:v>
                </c:pt>
                <c:pt idx="61">
                  <c:v>7.105427357601E-15</c:v>
                </c:pt>
                <c:pt idx="62">
                  <c:v>8.68055627378794E-15</c:v>
                </c:pt>
                <c:pt idx="63">
                  <c:v>8.88178419700125E-14</c:v>
                </c:pt>
                <c:pt idx="64">
                  <c:v>-1.10134124042815E-13</c:v>
                </c:pt>
                <c:pt idx="65">
                  <c:v>-1.77635683940025E-14</c:v>
                </c:pt>
                <c:pt idx="66">
                  <c:v>-4.54747350886464E-13</c:v>
                </c:pt>
                <c:pt idx="67">
                  <c:v>-1.4210854715202E-14</c:v>
                </c:pt>
                <c:pt idx="68">
                  <c:v>-1.31450406115618E-13</c:v>
                </c:pt>
                <c:pt idx="69">
                  <c:v>1.73194791841524E-13</c:v>
                </c:pt>
                <c:pt idx="70">
                  <c:v>-3.37507799486047E-14</c:v>
                </c:pt>
                <c:pt idx="71">
                  <c:v>7.105427357601E-15</c:v>
                </c:pt>
                <c:pt idx="72">
                  <c:v>5.32907051820075E-15</c:v>
                </c:pt>
                <c:pt idx="73">
                  <c:v>-1.33226762955018E-14</c:v>
                </c:pt>
                <c:pt idx="74">
                  <c:v>-7.105427357601E-15</c:v>
                </c:pt>
                <c:pt idx="75">
                  <c:v>-1.06581410364015E-14</c:v>
                </c:pt>
                <c:pt idx="76">
                  <c:v>1.55431223447521E-13</c:v>
                </c:pt>
                <c:pt idx="77">
                  <c:v>5.32907051820075E-15</c:v>
                </c:pt>
                <c:pt idx="78">
                  <c:v>-5.7287508070658E-14</c:v>
                </c:pt>
                <c:pt idx="79">
                  <c:v>-1.4299672557172E-13</c:v>
                </c:pt>
                <c:pt idx="80">
                  <c:v>1.89182003396126E-13</c:v>
                </c:pt>
                <c:pt idx="81">
                  <c:v>-1.15463194561016E-14</c:v>
                </c:pt>
                <c:pt idx="82">
                  <c:v>2.26485497023531E-14</c:v>
                </c:pt>
                <c:pt idx="83">
                  <c:v>1.72084568816899E-14</c:v>
                </c:pt>
                <c:pt idx="84">
                  <c:v>-2.00950367457153E-14</c:v>
                </c:pt>
                <c:pt idx="85">
                  <c:v>-6.88338275267597E-15</c:v>
                </c:pt>
                <c:pt idx="86">
                  <c:v>9.76996261670137E-15</c:v>
                </c:pt>
                <c:pt idx="87">
                  <c:v>0.0</c:v>
                </c:pt>
                <c:pt idx="88">
                  <c:v>-1.00586206031039E-13</c:v>
                </c:pt>
                <c:pt idx="89">
                  <c:v>1.1080025785759E-13</c:v>
                </c:pt>
                <c:pt idx="90">
                  <c:v>-1.46438416948058E-13</c:v>
                </c:pt>
                <c:pt idx="91">
                  <c:v>2.30523933275605E-13</c:v>
                </c:pt>
                <c:pt idx="92">
                  <c:v>-2.06980266259648E-13</c:v>
                </c:pt>
                <c:pt idx="93">
                  <c:v>-4.39648317751562E-14</c:v>
                </c:pt>
                <c:pt idx="94">
                  <c:v>0.0</c:v>
                </c:pt>
                <c:pt idx="95">
                  <c:v>1.24344978758017E-14</c:v>
                </c:pt>
                <c:pt idx="96">
                  <c:v>1.24344978758017E-14</c:v>
                </c:pt>
                <c:pt idx="97">
                  <c:v>1.50990331349021E-14</c:v>
                </c:pt>
                <c:pt idx="98">
                  <c:v>1.02140518265514E-14</c:v>
                </c:pt>
                <c:pt idx="99">
                  <c:v>-1.77635683940025E-15</c:v>
                </c:pt>
                <c:pt idx="100">
                  <c:v>-8.92619311798625E-14</c:v>
                </c:pt>
                <c:pt idx="101">
                  <c:v>-8.50430836862869E-14</c:v>
                </c:pt>
                <c:pt idx="102">
                  <c:v>2.28859032419537E-13</c:v>
                </c:pt>
                <c:pt idx="103">
                  <c:v>-1.92011771066313E-13</c:v>
                </c:pt>
                <c:pt idx="104">
                  <c:v>-1.03028696685214E-13</c:v>
                </c:pt>
                <c:pt idx="105">
                  <c:v>0.0</c:v>
                </c:pt>
                <c:pt idx="106">
                  <c:v>9.76996261670137E-15</c:v>
                </c:pt>
                <c:pt idx="107">
                  <c:v>3.44169137633798E-15</c:v>
                </c:pt>
                <c:pt idx="108">
                  <c:v>-1.13797860024078E-15</c:v>
                </c:pt>
                <c:pt idx="109">
                  <c:v>-8.32667268468867E-17</c:v>
                </c:pt>
                <c:pt idx="110">
                  <c:v>1.49186218934005E-16</c:v>
                </c:pt>
                <c:pt idx="111">
                  <c:v>4.16333634234433E-17</c:v>
                </c:pt>
                <c:pt idx="112">
                  <c:v>6.32549568280183E-14</c:v>
                </c:pt>
                <c:pt idx="113">
                  <c:v>-8.95394869360188E-14</c:v>
                </c:pt>
                <c:pt idx="114">
                  <c:v>-1.39888101102769E-13</c:v>
                </c:pt>
                <c:pt idx="115">
                  <c:v>5.77315972805081E-14</c:v>
                </c:pt>
                <c:pt idx="116">
                  <c:v>-8.70414851306122E-14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-8.7430063189231E-16</c:v>
                </c:pt>
                <c:pt idx="121">
                  <c:v>-1.11022302462515E-15</c:v>
                </c:pt>
                <c:pt idx="122">
                  <c:v>-3.99680288865056E-15</c:v>
                </c:pt>
                <c:pt idx="123">
                  <c:v>1.33226762955018E-14</c:v>
                </c:pt>
                <c:pt idx="124">
                  <c:v>1.38555833473219E-13</c:v>
                </c:pt>
                <c:pt idx="125">
                  <c:v>-8.88178419700125E-15</c:v>
                </c:pt>
                <c:pt idx="126">
                  <c:v>-1.83852932877925E-13</c:v>
                </c:pt>
                <c:pt idx="127">
                  <c:v>-1.19904086659516E-13</c:v>
                </c:pt>
                <c:pt idx="128">
                  <c:v>-5.15143483426072E-14</c:v>
                </c:pt>
                <c:pt idx="129">
                  <c:v>0.0</c:v>
                </c:pt>
                <c:pt idx="130">
                  <c:v>-2.48689957516035E-14</c:v>
                </c:pt>
                <c:pt idx="131">
                  <c:v>-2.30926389122032E-14</c:v>
                </c:pt>
                <c:pt idx="132">
                  <c:v>2.48689957516035E-14</c:v>
                </c:pt>
                <c:pt idx="133">
                  <c:v>3.5527136788005E-15</c:v>
                </c:pt>
                <c:pt idx="134">
                  <c:v>-1.24344978758017E-14</c:v>
                </c:pt>
                <c:pt idx="135">
                  <c:v>-3.90798504668055E-14</c:v>
                </c:pt>
                <c:pt idx="136">
                  <c:v>-1.03028696685214E-13</c:v>
                </c:pt>
                <c:pt idx="137">
                  <c:v>-1.63424829224823E-13</c:v>
                </c:pt>
                <c:pt idx="138">
                  <c:v>3.19744231092045E-14</c:v>
                </c:pt>
                <c:pt idx="139">
                  <c:v>1.20792265079217E-13</c:v>
                </c:pt>
                <c:pt idx="140">
                  <c:v>-9.32587340685131E-14</c:v>
                </c:pt>
                <c:pt idx="141">
                  <c:v>-2.1316282072803E-14</c:v>
                </c:pt>
                <c:pt idx="142">
                  <c:v>4.66293670342565E-14</c:v>
                </c:pt>
                <c:pt idx="143">
                  <c:v>-1.19904086659516E-14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42360"/>
        <c:axId val="1768692168"/>
      </c:areaChart>
      <c:catAx>
        <c:axId val="176874236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76869216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6869216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6874236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32.9227729761166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12.8420094798609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20.6816657927612</c:v>
                </c:pt>
                <c:pt idx="37">
                  <c:v>20.4950961287912</c:v>
                </c:pt>
                <c:pt idx="38">
                  <c:v>68.0810290930054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178.199999999999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178.199999999998</c:v>
                </c:pt>
                <c:pt idx="109">
                  <c:v>178.199999999998</c:v>
                </c:pt>
                <c:pt idx="110">
                  <c:v>178.199999999998</c:v>
                </c:pt>
                <c:pt idx="111">
                  <c:v>178.199999999998</c:v>
                </c:pt>
                <c:pt idx="112">
                  <c:v>178.199999999998</c:v>
                </c:pt>
                <c:pt idx="113">
                  <c:v>178.199999999998</c:v>
                </c:pt>
                <c:pt idx="114">
                  <c:v>178.199999999998</c:v>
                </c:pt>
                <c:pt idx="115">
                  <c:v>178.200000000004</c:v>
                </c:pt>
                <c:pt idx="116">
                  <c:v>178.200000000004</c:v>
                </c:pt>
                <c:pt idx="117">
                  <c:v>178.200000000004</c:v>
                </c:pt>
                <c:pt idx="118">
                  <c:v>178.200000000004</c:v>
                </c:pt>
                <c:pt idx="119">
                  <c:v>178.200000000004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178.200000000004</c:v>
                </c:pt>
                <c:pt idx="130">
                  <c:v>178.200000000004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-9.71864593752911E-12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2.55901846156003E-13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-1.68726491970991E-13</c:v>
                </c:pt>
                <c:pt idx="37">
                  <c:v>-8.71753541850122E-14</c:v>
                </c:pt>
                <c:pt idx="38">
                  <c:v>-3.03707685547784E-13</c:v>
                </c:pt>
                <c:pt idx="39">
                  <c:v>1.12484327980661E-13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13.6086171398151</c:v>
                </c:pt>
                <c:pt idx="46">
                  <c:v>13.6086171398155</c:v>
                </c:pt>
                <c:pt idx="47">
                  <c:v>13.6086171398151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2.24968655961322E-14</c:v>
                </c:pt>
                <c:pt idx="71">
                  <c:v>1.12484327980661E-14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2.24968655961322E-14</c:v>
                </c:pt>
                <c:pt idx="83">
                  <c:v>-1.82787032968574E-14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13.6086171398152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13.6086171398151</c:v>
                </c:pt>
                <c:pt idx="105">
                  <c:v>13.6086171398151</c:v>
                </c:pt>
                <c:pt idx="106">
                  <c:v>13.6086171398151</c:v>
                </c:pt>
                <c:pt idx="107">
                  <c:v>13.6086171398151</c:v>
                </c:pt>
                <c:pt idx="108">
                  <c:v>13.6086171398165</c:v>
                </c:pt>
                <c:pt idx="109">
                  <c:v>13.6086171398165</c:v>
                </c:pt>
                <c:pt idx="110">
                  <c:v>13.6086171398165</c:v>
                </c:pt>
                <c:pt idx="111">
                  <c:v>13.6086171398165</c:v>
                </c:pt>
                <c:pt idx="112">
                  <c:v>13.6086171398165</c:v>
                </c:pt>
                <c:pt idx="113">
                  <c:v>13.6086171398165</c:v>
                </c:pt>
                <c:pt idx="114">
                  <c:v>13.6086171398165</c:v>
                </c:pt>
                <c:pt idx="115">
                  <c:v>13.6086171398108</c:v>
                </c:pt>
                <c:pt idx="116">
                  <c:v>13.6086171398108</c:v>
                </c:pt>
                <c:pt idx="117">
                  <c:v>99.7144521443388</c:v>
                </c:pt>
                <c:pt idx="118">
                  <c:v>13.6086171398108</c:v>
                </c:pt>
                <c:pt idx="119">
                  <c:v>13.6086171398108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6.07415371095569E-13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-4.4768762536303E-12</c:v>
                </c:pt>
                <c:pt idx="130">
                  <c:v>-4.4768762536303E-12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-1.79974924769057E-13</c:v>
                </c:pt>
                <c:pt idx="142">
                  <c:v>-1.79974924769057E-13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87.5887791867968</c:v>
                </c:pt>
                <c:pt idx="42">
                  <c:v>62.4421983803034</c:v>
                </c:pt>
                <c:pt idx="43">
                  <c:v>42.4913827402414</c:v>
                </c:pt>
                <c:pt idx="44">
                  <c:v>21.1748584103563</c:v>
                </c:pt>
                <c:pt idx="45">
                  <c:v>5.50575042280416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142.241510887806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347.127668869769</c:v>
                </c:pt>
                <c:pt idx="65">
                  <c:v>312.45227473438</c:v>
                </c:pt>
                <c:pt idx="66">
                  <c:v>240.392298055587</c:v>
                </c:pt>
                <c:pt idx="67">
                  <c:v>197.092955789429</c:v>
                </c:pt>
                <c:pt idx="68">
                  <c:v>223.690784474854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228.722661131385</c:v>
                </c:pt>
                <c:pt idx="79">
                  <c:v>251.452772046043</c:v>
                </c:pt>
                <c:pt idx="80">
                  <c:v>285.159687263767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81.73009330165451</c:v>
                </c:pt>
                <c:pt idx="89">
                  <c:v>78.1037866387063</c:v>
                </c:pt>
                <c:pt idx="90">
                  <c:v>90.2526206785279</c:v>
                </c:pt>
                <c:pt idx="91">
                  <c:v>104.397096497722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30.8618967435511</c:v>
                </c:pt>
                <c:pt idx="101">
                  <c:v>31.6252630877271</c:v>
                </c:pt>
                <c:pt idx="102">
                  <c:v>28.5033183839084</c:v>
                </c:pt>
                <c:pt idx="103">
                  <c:v>35.1992318887782</c:v>
                </c:pt>
                <c:pt idx="104">
                  <c:v>78.1021536161951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1.71104466820065</c:v>
                </c:pt>
                <c:pt idx="113">
                  <c:v>5.93450274912474</c:v>
                </c:pt>
                <c:pt idx="114">
                  <c:v>24.8322171805606</c:v>
                </c:pt>
                <c:pt idx="115">
                  <c:v>23.2054229566704</c:v>
                </c:pt>
                <c:pt idx="116">
                  <c:v>33.2736464951681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338.499393483671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232.808780456598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351.658050859152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1510.5611452371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92.19835067329051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495.06907103775</c:v>
                </c:pt>
                <c:pt idx="64">
                  <c:v>1470.77008899143</c:v>
                </c:pt>
                <c:pt idx="65">
                  <c:v>1590.83677588982</c:v>
                </c:pt>
                <c:pt idx="66">
                  <c:v>1591.68261214864</c:v>
                </c:pt>
                <c:pt idx="67">
                  <c:v>1706.08808712277</c:v>
                </c:pt>
                <c:pt idx="68">
                  <c:v>1587.36436877305</c:v>
                </c:pt>
                <c:pt idx="69">
                  <c:v>1452.36147658509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1530.50452929077</c:v>
                </c:pt>
                <c:pt idx="77">
                  <c:v>1875.01253937449</c:v>
                </c:pt>
                <c:pt idx="78">
                  <c:v>1910.83804165022</c:v>
                </c:pt>
                <c:pt idx="79">
                  <c:v>1899.46471121256</c:v>
                </c:pt>
                <c:pt idx="80">
                  <c:v>1819.99851683243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1556.41985424477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0.934242779979269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855.450661848442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4.99999999999927</c:v>
                </c:pt>
                <c:pt idx="14">
                  <c:v>100.0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99.9999999999999</c:v>
                </c:pt>
                <c:pt idx="23">
                  <c:v>100.0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20.6937261900322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31.0575572663376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57.8687981302717</c:v>
                </c:pt>
                <c:pt idx="73">
                  <c:v>99.2800279476921</c:v>
                </c:pt>
                <c:pt idx="74">
                  <c:v>100.0</c:v>
                </c:pt>
                <c:pt idx="75">
                  <c:v>10.2502910558079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37.6008828662282</c:v>
                </c:pt>
                <c:pt idx="82">
                  <c:v>100.0</c:v>
                </c:pt>
                <c:pt idx="83">
                  <c:v>100.0</c:v>
                </c:pt>
                <c:pt idx="84">
                  <c:v>0.0</c:v>
                </c:pt>
                <c:pt idx="85">
                  <c:v>100.0</c:v>
                </c:pt>
                <c:pt idx="86">
                  <c:v>20.8981420371658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31.7656624854438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25.1693054729232</c:v>
                </c:pt>
                <c:pt idx="121">
                  <c:v>0.0</c:v>
                </c:pt>
                <c:pt idx="122">
                  <c:v>28.1546181316269</c:v>
                </c:pt>
                <c:pt idx="123">
                  <c:v>49.7527565245296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18.7809495329596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-8.78586092767363E-12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4.42423875313124E-13</c:v>
                </c:pt>
                <c:pt idx="5">
                  <c:v>-1.4699352846037E-13</c:v>
                </c:pt>
                <c:pt idx="6">
                  <c:v>1.28821953104818E-12</c:v>
                </c:pt>
                <c:pt idx="7">
                  <c:v>2.63039590109315E-13</c:v>
                </c:pt>
                <c:pt idx="8">
                  <c:v>-4.69541072689594E-13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1.40443212615082E-14</c:v>
                </c:pt>
                <c:pt idx="17">
                  <c:v>-2.87103674168065E-13</c:v>
                </c:pt>
                <c:pt idx="18">
                  <c:v>1.51073598075868E-13</c:v>
                </c:pt>
                <c:pt idx="19">
                  <c:v>2.79526402024998E-13</c:v>
                </c:pt>
                <c:pt idx="20">
                  <c:v>-3.96765953425415E-14</c:v>
                </c:pt>
                <c:pt idx="21">
                  <c:v>-1.37286015888804E-14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-5.20399695558282E-14</c:v>
                </c:pt>
                <c:pt idx="28">
                  <c:v>4.07562872339894E-13</c:v>
                </c:pt>
                <c:pt idx="29">
                  <c:v>5.45008482788489E-13</c:v>
                </c:pt>
                <c:pt idx="30">
                  <c:v>-6.62914168003681E-13</c:v>
                </c:pt>
                <c:pt idx="31">
                  <c:v>3.3895108941806E-13</c:v>
                </c:pt>
                <c:pt idx="32">
                  <c:v>-1.33476563135559E-13</c:v>
                </c:pt>
                <c:pt idx="33">
                  <c:v>4.07000821933678E-14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-1.84800091895809E-13</c:v>
                </c:pt>
                <c:pt idx="40">
                  <c:v>-4.79949413545455E-13</c:v>
                </c:pt>
                <c:pt idx="41">
                  <c:v>4.66848781854878E-13</c:v>
                </c:pt>
                <c:pt idx="42">
                  <c:v>-4.11892742135933E-14</c:v>
                </c:pt>
                <c:pt idx="43">
                  <c:v>6.95402069261774E-13</c:v>
                </c:pt>
                <c:pt idx="44">
                  <c:v>-6.5142335969881E-13</c:v>
                </c:pt>
                <c:pt idx="45">
                  <c:v>-1.63931368479808E-14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-2.47302178735253E-14</c:v>
                </c:pt>
                <c:pt idx="52">
                  <c:v>3.84081655369072E-13</c:v>
                </c:pt>
                <c:pt idx="53">
                  <c:v>2.82107670557252E-13</c:v>
                </c:pt>
                <c:pt idx="54">
                  <c:v>-2.3658852654762E-13</c:v>
                </c:pt>
                <c:pt idx="55">
                  <c:v>-5.98965321785272E-13</c:v>
                </c:pt>
                <c:pt idx="56">
                  <c:v>5.79813974610488E-14</c:v>
                </c:pt>
                <c:pt idx="57">
                  <c:v>-5.50753886940924E-13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-1.02751140929058E-13</c:v>
                </c:pt>
                <c:pt idx="64">
                  <c:v>222.004561194475</c:v>
                </c:pt>
                <c:pt idx="65">
                  <c:v>409.163386059287</c:v>
                </c:pt>
                <c:pt idx="66">
                  <c:v>435.498282510031</c:v>
                </c:pt>
                <c:pt idx="67">
                  <c:v>310.264681929052</c:v>
                </c:pt>
                <c:pt idx="68">
                  <c:v>278.551464288931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3.01980662698042E-14</c:v>
                </c:pt>
                <c:pt idx="76">
                  <c:v>-5.97216720521487E-13</c:v>
                </c:pt>
                <c:pt idx="77">
                  <c:v>125.531591480421</c:v>
                </c:pt>
                <c:pt idx="78">
                  <c:v>116.342853008451</c:v>
                </c:pt>
                <c:pt idx="79">
                  <c:v>125.785977562031</c:v>
                </c:pt>
                <c:pt idx="80">
                  <c:v>2.5862645358643E-13</c:v>
                </c:pt>
                <c:pt idx="81">
                  <c:v>-1.66689578806611E-13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-1.17489351580957E-13</c:v>
                </c:pt>
                <c:pt idx="89">
                  <c:v>4.79616346638067E-14</c:v>
                </c:pt>
                <c:pt idx="90">
                  <c:v>-9.32920407592519E-13</c:v>
                </c:pt>
                <c:pt idx="91">
                  <c:v>-1.83297821365613E-13</c:v>
                </c:pt>
                <c:pt idx="92">
                  <c:v>-7.94142529514374E-13</c:v>
                </c:pt>
                <c:pt idx="93">
                  <c:v>8.90398865749375E-14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1.8757375210357E-14</c:v>
                </c:pt>
                <c:pt idx="100">
                  <c:v>-1.25760513114414E-13</c:v>
                </c:pt>
                <c:pt idx="101">
                  <c:v>-2.16618389892175E-13</c:v>
                </c:pt>
                <c:pt idx="102">
                  <c:v>-1.07830411266718E-12</c:v>
                </c:pt>
                <c:pt idx="103">
                  <c:v>-6.24167384444263E-13</c:v>
                </c:pt>
                <c:pt idx="104">
                  <c:v>2.69242961259408E-13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6.59194920871186E-17</c:v>
                </c:pt>
                <c:pt idx="112">
                  <c:v>2.50924281353093E-13</c:v>
                </c:pt>
                <c:pt idx="113">
                  <c:v>1.40346068100427E-13</c:v>
                </c:pt>
                <c:pt idx="114">
                  <c:v>-3.03951308566752E-13</c:v>
                </c:pt>
                <c:pt idx="115">
                  <c:v>7.78821451774547E-14</c:v>
                </c:pt>
                <c:pt idx="116">
                  <c:v>2.39072650565219E-13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2.97595281750773E-13</c:v>
                </c:pt>
                <c:pt idx="125">
                  <c:v>-1.36914091175555E-12</c:v>
                </c:pt>
                <c:pt idx="126">
                  <c:v>6.91349755221892E-13</c:v>
                </c:pt>
                <c:pt idx="127">
                  <c:v>4.51666481993129E-13</c:v>
                </c:pt>
                <c:pt idx="128">
                  <c:v>-4.31460422944951E-13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5.3891960338781E-13</c:v>
                </c:pt>
                <c:pt idx="137">
                  <c:v>-1.08790754183019E-12</c:v>
                </c:pt>
                <c:pt idx="138">
                  <c:v>5.93872173659804E-13</c:v>
                </c:pt>
                <c:pt idx="139">
                  <c:v>4.49584813821957E-13</c:v>
                </c:pt>
                <c:pt idx="140">
                  <c:v>-6.39127639701087E-13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-1.06581410364015E-14</c:v>
                </c:pt>
                <c:pt idx="1">
                  <c:v>2.8421709430404E-14</c:v>
                </c:pt>
                <c:pt idx="2">
                  <c:v>3.28626015289046E-14</c:v>
                </c:pt>
                <c:pt idx="3">
                  <c:v>-4.9737991503207E-14</c:v>
                </c:pt>
                <c:pt idx="4">
                  <c:v>7.105427357601E-15</c:v>
                </c:pt>
                <c:pt idx="5">
                  <c:v>7.105427357601E-14</c:v>
                </c:pt>
                <c:pt idx="6">
                  <c:v>9.2370555648813E-14</c:v>
                </c:pt>
                <c:pt idx="7">
                  <c:v>-9.2370555648813E-14</c:v>
                </c:pt>
                <c:pt idx="8">
                  <c:v>1.4699352846037E-13</c:v>
                </c:pt>
                <c:pt idx="9">
                  <c:v>0.0</c:v>
                </c:pt>
                <c:pt idx="10">
                  <c:v>0.0</c:v>
                </c:pt>
                <c:pt idx="11">
                  <c:v>1.77635683940025E-15</c:v>
                </c:pt>
                <c:pt idx="12">
                  <c:v>4.44089209850062E-14</c:v>
                </c:pt>
                <c:pt idx="13">
                  <c:v>1.01252339845814E-13</c:v>
                </c:pt>
                <c:pt idx="14">
                  <c:v>-2.48689957516035E-14</c:v>
                </c:pt>
                <c:pt idx="15">
                  <c:v>8.34887714518117E-14</c:v>
                </c:pt>
                <c:pt idx="16">
                  <c:v>-5.50670620214077E-14</c:v>
                </c:pt>
                <c:pt idx="17">
                  <c:v>1.77191594730174E-13</c:v>
                </c:pt>
                <c:pt idx="18">
                  <c:v>8.43769498715119E-14</c:v>
                </c:pt>
                <c:pt idx="19">
                  <c:v>-3.5527136788005E-14</c:v>
                </c:pt>
                <c:pt idx="20">
                  <c:v>1.97175609173427E-13</c:v>
                </c:pt>
                <c:pt idx="21">
                  <c:v>5.32907051820075E-15</c:v>
                </c:pt>
                <c:pt idx="22">
                  <c:v>8.26005930321116E-14</c:v>
                </c:pt>
                <c:pt idx="23">
                  <c:v>4.82947015711943E-14</c:v>
                </c:pt>
                <c:pt idx="24">
                  <c:v>-1.11022302462515E-14</c:v>
                </c:pt>
                <c:pt idx="25">
                  <c:v>-8.88178419700125E-16</c:v>
                </c:pt>
                <c:pt idx="26">
                  <c:v>2.77555756156289E-15</c:v>
                </c:pt>
                <c:pt idx="27">
                  <c:v>-1.72084568816899E-14</c:v>
                </c:pt>
                <c:pt idx="28">
                  <c:v>-2.97539770599541E-14</c:v>
                </c:pt>
                <c:pt idx="29">
                  <c:v>-1.73194791841524E-13</c:v>
                </c:pt>
                <c:pt idx="30">
                  <c:v>-2.17270645919143E-13</c:v>
                </c:pt>
                <c:pt idx="31">
                  <c:v>-1.50435219836708E-14</c:v>
                </c:pt>
                <c:pt idx="32">
                  <c:v>-6.23529006205103E-14</c:v>
                </c:pt>
                <c:pt idx="33">
                  <c:v>-2.48689957516035E-14</c:v>
                </c:pt>
                <c:pt idx="34">
                  <c:v>3.5527136788005E-15</c:v>
                </c:pt>
                <c:pt idx="35">
                  <c:v>-9.76996261670137E-15</c:v>
                </c:pt>
                <c:pt idx="36">
                  <c:v>1.77635683940025E-15</c:v>
                </c:pt>
                <c:pt idx="37">
                  <c:v>-8.88178419700125E-15</c:v>
                </c:pt>
                <c:pt idx="38">
                  <c:v>-1.06581410364015E-14</c:v>
                </c:pt>
                <c:pt idx="39">
                  <c:v>4.2632564145606E-14</c:v>
                </c:pt>
                <c:pt idx="40">
                  <c:v>-1.0769163338864E-13</c:v>
                </c:pt>
                <c:pt idx="41">
                  <c:v>1.09856568286659E-13</c:v>
                </c:pt>
                <c:pt idx="42">
                  <c:v>2.15785722623707E-13</c:v>
                </c:pt>
                <c:pt idx="43">
                  <c:v>-7.71605002114483E-14</c:v>
                </c:pt>
                <c:pt idx="44">
                  <c:v>-7.91623711027256E-14</c:v>
                </c:pt>
                <c:pt idx="45">
                  <c:v>2.77555756156289E-16</c:v>
                </c:pt>
                <c:pt idx="46">
                  <c:v>0.0</c:v>
                </c:pt>
                <c:pt idx="47">
                  <c:v>0.0</c:v>
                </c:pt>
                <c:pt idx="48">
                  <c:v>-1.04360964314764E-14</c:v>
                </c:pt>
                <c:pt idx="49">
                  <c:v>3.60822483003175E-15</c:v>
                </c:pt>
                <c:pt idx="50">
                  <c:v>4.9737991503207E-14</c:v>
                </c:pt>
                <c:pt idx="51">
                  <c:v>-2.93098878501041E-14</c:v>
                </c:pt>
                <c:pt idx="52">
                  <c:v>1.04805053524614E-13</c:v>
                </c:pt>
                <c:pt idx="53">
                  <c:v>1.71418435002124E-13</c:v>
                </c:pt>
                <c:pt idx="54">
                  <c:v>-9.01501095995627E-14</c:v>
                </c:pt>
                <c:pt idx="55">
                  <c:v>-1.89404048001051E-13</c:v>
                </c:pt>
                <c:pt idx="56">
                  <c:v>7.54951656745106E-15</c:v>
                </c:pt>
                <c:pt idx="57">
                  <c:v>8.45989944764369E-14</c:v>
                </c:pt>
                <c:pt idx="58">
                  <c:v>0.0</c:v>
                </c:pt>
                <c:pt idx="59">
                  <c:v>2.66453525910037E-15</c:v>
                </c:pt>
                <c:pt idx="60">
                  <c:v>-1.77635683940025E-14</c:v>
                </c:pt>
                <c:pt idx="61">
                  <c:v>7.105427357601E-15</c:v>
                </c:pt>
                <c:pt idx="62">
                  <c:v>8.68055627378794E-15</c:v>
                </c:pt>
                <c:pt idx="63">
                  <c:v>8.88178419700125E-14</c:v>
                </c:pt>
                <c:pt idx="64">
                  <c:v>-1.10134124042815E-13</c:v>
                </c:pt>
                <c:pt idx="65">
                  <c:v>-1.77635683940025E-14</c:v>
                </c:pt>
                <c:pt idx="66">
                  <c:v>-4.54747350886464E-13</c:v>
                </c:pt>
                <c:pt idx="67">
                  <c:v>-1.4210854715202E-14</c:v>
                </c:pt>
                <c:pt idx="68">
                  <c:v>-1.31450406115618E-13</c:v>
                </c:pt>
                <c:pt idx="69">
                  <c:v>1.73194791841524E-13</c:v>
                </c:pt>
                <c:pt idx="70">
                  <c:v>-3.37507799486047E-14</c:v>
                </c:pt>
                <c:pt idx="71">
                  <c:v>7.105427357601E-15</c:v>
                </c:pt>
                <c:pt idx="72">
                  <c:v>5.32907051820075E-15</c:v>
                </c:pt>
                <c:pt idx="73">
                  <c:v>-1.33226762955018E-14</c:v>
                </c:pt>
                <c:pt idx="74">
                  <c:v>-7.105427357601E-15</c:v>
                </c:pt>
                <c:pt idx="75">
                  <c:v>-1.06581410364015E-14</c:v>
                </c:pt>
                <c:pt idx="76">
                  <c:v>1.55431223447521E-13</c:v>
                </c:pt>
                <c:pt idx="77">
                  <c:v>5.32907051820075E-15</c:v>
                </c:pt>
                <c:pt idx="78">
                  <c:v>-5.7287508070658E-14</c:v>
                </c:pt>
                <c:pt idx="79">
                  <c:v>-1.4299672557172E-13</c:v>
                </c:pt>
                <c:pt idx="80">
                  <c:v>1.89182003396126E-13</c:v>
                </c:pt>
                <c:pt idx="81">
                  <c:v>-1.15463194561016E-14</c:v>
                </c:pt>
                <c:pt idx="82">
                  <c:v>2.26485497023531E-14</c:v>
                </c:pt>
                <c:pt idx="83">
                  <c:v>1.72084568816899E-14</c:v>
                </c:pt>
                <c:pt idx="84">
                  <c:v>-2.00950367457153E-14</c:v>
                </c:pt>
                <c:pt idx="85">
                  <c:v>-6.88338275267597E-15</c:v>
                </c:pt>
                <c:pt idx="86">
                  <c:v>9.76996261670137E-15</c:v>
                </c:pt>
                <c:pt idx="87">
                  <c:v>0.0</c:v>
                </c:pt>
                <c:pt idx="88">
                  <c:v>-1.00586206031039E-13</c:v>
                </c:pt>
                <c:pt idx="89">
                  <c:v>1.1080025785759E-13</c:v>
                </c:pt>
                <c:pt idx="90">
                  <c:v>-1.46438416948058E-13</c:v>
                </c:pt>
                <c:pt idx="91">
                  <c:v>2.30523933275605E-13</c:v>
                </c:pt>
                <c:pt idx="92">
                  <c:v>-2.06980266259648E-13</c:v>
                </c:pt>
                <c:pt idx="93">
                  <c:v>-4.39648317751562E-14</c:v>
                </c:pt>
                <c:pt idx="94">
                  <c:v>0.0</c:v>
                </c:pt>
                <c:pt idx="95">
                  <c:v>1.24344978758017E-14</c:v>
                </c:pt>
                <c:pt idx="96">
                  <c:v>1.24344978758017E-14</c:v>
                </c:pt>
                <c:pt idx="97">
                  <c:v>1.50990331349021E-14</c:v>
                </c:pt>
                <c:pt idx="98">
                  <c:v>1.02140518265514E-14</c:v>
                </c:pt>
                <c:pt idx="99">
                  <c:v>-1.77635683940025E-15</c:v>
                </c:pt>
                <c:pt idx="100">
                  <c:v>-8.92619311798625E-14</c:v>
                </c:pt>
                <c:pt idx="101">
                  <c:v>-8.50430836862869E-14</c:v>
                </c:pt>
                <c:pt idx="102">
                  <c:v>2.28859032419537E-13</c:v>
                </c:pt>
                <c:pt idx="103">
                  <c:v>-1.92011771066313E-13</c:v>
                </c:pt>
                <c:pt idx="104">
                  <c:v>-1.03028696685214E-13</c:v>
                </c:pt>
                <c:pt idx="105">
                  <c:v>0.0</c:v>
                </c:pt>
                <c:pt idx="106">
                  <c:v>9.76996261670137E-15</c:v>
                </c:pt>
                <c:pt idx="107">
                  <c:v>3.44169137633798E-15</c:v>
                </c:pt>
                <c:pt idx="108">
                  <c:v>-1.13797860024078E-15</c:v>
                </c:pt>
                <c:pt idx="109">
                  <c:v>-8.32667268468867E-17</c:v>
                </c:pt>
                <c:pt idx="110">
                  <c:v>1.49186218934005E-16</c:v>
                </c:pt>
                <c:pt idx="111">
                  <c:v>4.16333634234433E-17</c:v>
                </c:pt>
                <c:pt idx="112">
                  <c:v>6.32549568280183E-14</c:v>
                </c:pt>
                <c:pt idx="113">
                  <c:v>-8.95394869360188E-14</c:v>
                </c:pt>
                <c:pt idx="114">
                  <c:v>-1.39888101102769E-13</c:v>
                </c:pt>
                <c:pt idx="115">
                  <c:v>5.77315972805081E-14</c:v>
                </c:pt>
                <c:pt idx="116">
                  <c:v>-8.70414851306122E-14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-8.7430063189231E-16</c:v>
                </c:pt>
                <c:pt idx="121">
                  <c:v>-1.11022302462515E-15</c:v>
                </c:pt>
                <c:pt idx="122">
                  <c:v>-3.99680288865056E-15</c:v>
                </c:pt>
                <c:pt idx="123">
                  <c:v>1.33226762955018E-14</c:v>
                </c:pt>
                <c:pt idx="124">
                  <c:v>1.38555833473219E-13</c:v>
                </c:pt>
                <c:pt idx="125">
                  <c:v>-8.88178419700125E-15</c:v>
                </c:pt>
                <c:pt idx="126">
                  <c:v>-1.83852932877925E-13</c:v>
                </c:pt>
                <c:pt idx="127">
                  <c:v>-1.19904086659516E-13</c:v>
                </c:pt>
                <c:pt idx="128">
                  <c:v>-5.15143483426072E-14</c:v>
                </c:pt>
                <c:pt idx="129">
                  <c:v>0.0</c:v>
                </c:pt>
                <c:pt idx="130">
                  <c:v>-2.48689957516035E-14</c:v>
                </c:pt>
                <c:pt idx="131">
                  <c:v>-2.30926389122032E-14</c:v>
                </c:pt>
                <c:pt idx="132">
                  <c:v>2.48689957516035E-14</c:v>
                </c:pt>
                <c:pt idx="133">
                  <c:v>3.5527136788005E-15</c:v>
                </c:pt>
                <c:pt idx="134">
                  <c:v>-1.24344978758017E-14</c:v>
                </c:pt>
                <c:pt idx="135">
                  <c:v>-3.90798504668055E-14</c:v>
                </c:pt>
                <c:pt idx="136">
                  <c:v>-1.03028696685214E-13</c:v>
                </c:pt>
                <c:pt idx="137">
                  <c:v>-1.63424829224823E-13</c:v>
                </c:pt>
                <c:pt idx="138">
                  <c:v>3.19744231092045E-14</c:v>
                </c:pt>
                <c:pt idx="139">
                  <c:v>1.20792265079217E-13</c:v>
                </c:pt>
                <c:pt idx="140">
                  <c:v>-9.32587340685131E-14</c:v>
                </c:pt>
                <c:pt idx="141">
                  <c:v>-2.1316282072803E-14</c:v>
                </c:pt>
                <c:pt idx="142">
                  <c:v>4.66293670342565E-14</c:v>
                </c:pt>
                <c:pt idx="143">
                  <c:v>-1.19904086659516E-14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05112"/>
        <c:axId val="1800807960"/>
      </c:areaChart>
      <c:catAx>
        <c:axId val="1800805112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180080796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00807960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180080511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38013400591843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32.9227729761166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12.8420094798609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20.6816657927612</c:v>
                </c:pt>
                <c:pt idx="37">
                  <c:v>20.4950961287912</c:v>
                </c:pt>
                <c:pt idx="38">
                  <c:v>68.0810290930054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178.199999999999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178.199999999998</c:v>
                </c:pt>
                <c:pt idx="109">
                  <c:v>178.199999999998</c:v>
                </c:pt>
                <c:pt idx="110">
                  <c:v>178.199999999998</c:v>
                </c:pt>
                <c:pt idx="111">
                  <c:v>178.199999999998</c:v>
                </c:pt>
                <c:pt idx="112">
                  <c:v>178.199999999998</c:v>
                </c:pt>
                <c:pt idx="113">
                  <c:v>178.199999999998</c:v>
                </c:pt>
                <c:pt idx="114">
                  <c:v>178.199999999998</c:v>
                </c:pt>
                <c:pt idx="115">
                  <c:v>178.200000000004</c:v>
                </c:pt>
                <c:pt idx="116">
                  <c:v>178.200000000004</c:v>
                </c:pt>
                <c:pt idx="117">
                  <c:v>178.200000000004</c:v>
                </c:pt>
                <c:pt idx="118">
                  <c:v>178.200000000004</c:v>
                </c:pt>
                <c:pt idx="119">
                  <c:v>178.200000000004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178.200000000004</c:v>
                </c:pt>
                <c:pt idx="130">
                  <c:v>178.200000000004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-9.71864593752911E-12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2.55901846156003E-13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-1.68726491970991E-13</c:v>
                </c:pt>
                <c:pt idx="37">
                  <c:v>-8.71753541850122E-14</c:v>
                </c:pt>
                <c:pt idx="38">
                  <c:v>-3.03707685547784E-13</c:v>
                </c:pt>
                <c:pt idx="39">
                  <c:v>1.12484327980661E-13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13.6086171398151</c:v>
                </c:pt>
                <c:pt idx="46">
                  <c:v>13.6086171398155</c:v>
                </c:pt>
                <c:pt idx="47">
                  <c:v>13.6086171398151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2.24968655961322E-14</c:v>
                </c:pt>
                <c:pt idx="71">
                  <c:v>1.12484327980661E-14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2.24968655961322E-14</c:v>
                </c:pt>
                <c:pt idx="83">
                  <c:v>-1.82787032968574E-14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13.6086171398152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13.6086171398151</c:v>
                </c:pt>
                <c:pt idx="105">
                  <c:v>13.6086171398151</c:v>
                </c:pt>
                <c:pt idx="106">
                  <c:v>13.6086171398151</c:v>
                </c:pt>
                <c:pt idx="107">
                  <c:v>13.6086171398151</c:v>
                </c:pt>
                <c:pt idx="108">
                  <c:v>13.6086171398165</c:v>
                </c:pt>
                <c:pt idx="109">
                  <c:v>13.6086171398165</c:v>
                </c:pt>
                <c:pt idx="110">
                  <c:v>13.6086171398165</c:v>
                </c:pt>
                <c:pt idx="111">
                  <c:v>13.6086171398165</c:v>
                </c:pt>
                <c:pt idx="112">
                  <c:v>13.6086171398165</c:v>
                </c:pt>
                <c:pt idx="113">
                  <c:v>13.6086171398165</c:v>
                </c:pt>
                <c:pt idx="114">
                  <c:v>13.6086171398165</c:v>
                </c:pt>
                <c:pt idx="115">
                  <c:v>13.6086171398108</c:v>
                </c:pt>
                <c:pt idx="116">
                  <c:v>13.6086171398108</c:v>
                </c:pt>
                <c:pt idx="117">
                  <c:v>99.7144521443388</c:v>
                </c:pt>
                <c:pt idx="118">
                  <c:v>13.6086171398108</c:v>
                </c:pt>
                <c:pt idx="119">
                  <c:v>13.6086171398108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6.07415371095569E-13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-4.4768762536303E-12</c:v>
                </c:pt>
                <c:pt idx="130">
                  <c:v>-4.4768762536303E-12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-1.79974924769057E-13</c:v>
                </c:pt>
                <c:pt idx="142">
                  <c:v>-1.79974924769057E-13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6.98829949605129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21.6240085047077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95.5435501008622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211.343920448325</c:v>
                </c:pt>
                <c:pt idx="46">
                  <c:v>258.978618680442</c:v>
                </c:pt>
                <c:pt idx="47">
                  <c:v>60.5154803094918</c:v>
                </c:pt>
                <c:pt idx="48">
                  <c:v>8.23050981960659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188.757764714063</c:v>
                </c:pt>
                <c:pt idx="85">
                  <c:v>103.282445810751</c:v>
                </c:pt>
                <c:pt idx="86">
                  <c:v>171.135115532992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210.780632446099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85.926191256888</c:v>
                </c:pt>
                <c:pt idx="97">
                  <c:v>40.2645665542961</c:v>
                </c:pt>
                <c:pt idx="98">
                  <c:v>160.335913188903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258.978618680442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258.978618680443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258.978618680439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87.5887791867968</c:v>
                </c:pt>
                <c:pt idx="42">
                  <c:v>62.4421983803034</c:v>
                </c:pt>
                <c:pt idx="43">
                  <c:v>42.4913827402414</c:v>
                </c:pt>
                <c:pt idx="44">
                  <c:v>21.1748584103563</c:v>
                </c:pt>
                <c:pt idx="45">
                  <c:v>5.50575042280416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142.241510887806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347.127668869769</c:v>
                </c:pt>
                <c:pt idx="65">
                  <c:v>312.45227473438</c:v>
                </c:pt>
                <c:pt idx="66">
                  <c:v>240.392298055587</c:v>
                </c:pt>
                <c:pt idx="67">
                  <c:v>197.092955789429</c:v>
                </c:pt>
                <c:pt idx="68">
                  <c:v>223.690784474854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228.722661131385</c:v>
                </c:pt>
                <c:pt idx="79">
                  <c:v>251.452772046043</c:v>
                </c:pt>
                <c:pt idx="80">
                  <c:v>285.159687263767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81.73009330165451</c:v>
                </c:pt>
                <c:pt idx="89">
                  <c:v>78.1037866387063</c:v>
                </c:pt>
                <c:pt idx="90">
                  <c:v>90.2526206785279</c:v>
                </c:pt>
                <c:pt idx="91">
                  <c:v>104.397096497722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30.8618967435511</c:v>
                </c:pt>
                <c:pt idx="101">
                  <c:v>31.6252630877271</c:v>
                </c:pt>
                <c:pt idx="102">
                  <c:v>28.5033183839084</c:v>
                </c:pt>
                <c:pt idx="103">
                  <c:v>35.1992318887782</c:v>
                </c:pt>
                <c:pt idx="104">
                  <c:v>78.1021536161951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1.71104466820065</c:v>
                </c:pt>
                <c:pt idx="113">
                  <c:v>5.93450274912474</c:v>
                </c:pt>
                <c:pt idx="114">
                  <c:v>24.8322171805606</c:v>
                </c:pt>
                <c:pt idx="115">
                  <c:v>23.2054229566704</c:v>
                </c:pt>
                <c:pt idx="116">
                  <c:v>33.2736464951681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338.499393483671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232.808780456598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351.658050859152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1510.5611452371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92.19835067329051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495.06907103775</c:v>
                </c:pt>
                <c:pt idx="64">
                  <c:v>1470.77008899143</c:v>
                </c:pt>
                <c:pt idx="65">
                  <c:v>1590.83677588982</c:v>
                </c:pt>
                <c:pt idx="66">
                  <c:v>1591.68261214864</c:v>
                </c:pt>
                <c:pt idx="67">
                  <c:v>1706.08808712277</c:v>
                </c:pt>
                <c:pt idx="68">
                  <c:v>1587.36436877305</c:v>
                </c:pt>
                <c:pt idx="69">
                  <c:v>1452.36147658509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1530.50452929077</c:v>
                </c:pt>
                <c:pt idx="77">
                  <c:v>1875.01253937449</c:v>
                </c:pt>
                <c:pt idx="78">
                  <c:v>1910.83804165022</c:v>
                </c:pt>
                <c:pt idx="79">
                  <c:v>1899.46471121256</c:v>
                </c:pt>
                <c:pt idx="80">
                  <c:v>1819.99851683243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1556.41985424477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0.934242779979269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855.450661848442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4.99999999999927</c:v>
                </c:pt>
                <c:pt idx="14">
                  <c:v>100.0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99.9999999999999</c:v>
                </c:pt>
                <c:pt idx="23">
                  <c:v>100.0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20.6937261900322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31.0575572663376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57.8687981302717</c:v>
                </c:pt>
                <c:pt idx="73">
                  <c:v>99.2800279476921</c:v>
                </c:pt>
                <c:pt idx="74">
                  <c:v>100.0</c:v>
                </c:pt>
                <c:pt idx="75">
                  <c:v>10.2502910558079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37.6008828662282</c:v>
                </c:pt>
                <c:pt idx="82">
                  <c:v>100.0</c:v>
                </c:pt>
                <c:pt idx="83">
                  <c:v>100.0</c:v>
                </c:pt>
                <c:pt idx="84">
                  <c:v>0.0</c:v>
                </c:pt>
                <c:pt idx="85">
                  <c:v>100.0</c:v>
                </c:pt>
                <c:pt idx="86">
                  <c:v>20.8981420371658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31.7656624854438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25.1693054729232</c:v>
                </c:pt>
                <c:pt idx="121">
                  <c:v>0.0</c:v>
                </c:pt>
                <c:pt idx="122">
                  <c:v>28.1546181316269</c:v>
                </c:pt>
                <c:pt idx="123">
                  <c:v>49.7527565245296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18.7809495329596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-8.78586092767363E-12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4.42423875313124E-13</c:v>
                </c:pt>
                <c:pt idx="5">
                  <c:v>-1.4699352846037E-13</c:v>
                </c:pt>
                <c:pt idx="6">
                  <c:v>1.28821953104818E-12</c:v>
                </c:pt>
                <c:pt idx="7">
                  <c:v>2.63039590109315E-13</c:v>
                </c:pt>
                <c:pt idx="8">
                  <c:v>-4.69541072689594E-13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1.40443212615082E-14</c:v>
                </c:pt>
                <c:pt idx="17">
                  <c:v>-2.87103674168065E-13</c:v>
                </c:pt>
                <c:pt idx="18">
                  <c:v>1.51073598075868E-13</c:v>
                </c:pt>
                <c:pt idx="19">
                  <c:v>2.79526402024998E-13</c:v>
                </c:pt>
                <c:pt idx="20">
                  <c:v>-3.96765953425415E-14</c:v>
                </c:pt>
                <c:pt idx="21">
                  <c:v>-1.37286015888804E-14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-5.20399695558282E-14</c:v>
                </c:pt>
                <c:pt idx="28">
                  <c:v>4.07562872339894E-13</c:v>
                </c:pt>
                <c:pt idx="29">
                  <c:v>5.45008482788489E-13</c:v>
                </c:pt>
                <c:pt idx="30">
                  <c:v>-6.62914168003681E-13</c:v>
                </c:pt>
                <c:pt idx="31">
                  <c:v>3.3895108941806E-13</c:v>
                </c:pt>
                <c:pt idx="32">
                  <c:v>-1.33476563135559E-13</c:v>
                </c:pt>
                <c:pt idx="33">
                  <c:v>4.07000821933678E-14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-1.84800091895809E-13</c:v>
                </c:pt>
                <c:pt idx="40">
                  <c:v>-4.79949413545455E-13</c:v>
                </c:pt>
                <c:pt idx="41">
                  <c:v>4.66848781854878E-13</c:v>
                </c:pt>
                <c:pt idx="42">
                  <c:v>-4.11892742135933E-14</c:v>
                </c:pt>
                <c:pt idx="43">
                  <c:v>6.95402069261774E-13</c:v>
                </c:pt>
                <c:pt idx="44">
                  <c:v>-6.5142335969881E-13</c:v>
                </c:pt>
                <c:pt idx="45">
                  <c:v>-1.63931368479808E-14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-2.47302178735253E-14</c:v>
                </c:pt>
                <c:pt idx="52">
                  <c:v>3.84081655369072E-13</c:v>
                </c:pt>
                <c:pt idx="53">
                  <c:v>2.82107670557252E-13</c:v>
                </c:pt>
                <c:pt idx="54">
                  <c:v>-2.3658852654762E-13</c:v>
                </c:pt>
                <c:pt idx="55">
                  <c:v>-5.98965321785272E-13</c:v>
                </c:pt>
                <c:pt idx="56">
                  <c:v>5.79813974610488E-14</c:v>
                </c:pt>
                <c:pt idx="57">
                  <c:v>-5.50753886940924E-13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-1.02751140929058E-13</c:v>
                </c:pt>
                <c:pt idx="64">
                  <c:v>222.004561194475</c:v>
                </c:pt>
                <c:pt idx="65">
                  <c:v>409.163386059287</c:v>
                </c:pt>
                <c:pt idx="66">
                  <c:v>435.498282510031</c:v>
                </c:pt>
                <c:pt idx="67">
                  <c:v>310.264681929052</c:v>
                </c:pt>
                <c:pt idx="68">
                  <c:v>278.551464288931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3.01980662698042E-14</c:v>
                </c:pt>
                <c:pt idx="76">
                  <c:v>-5.97216720521487E-13</c:v>
                </c:pt>
                <c:pt idx="77">
                  <c:v>125.531591480421</c:v>
                </c:pt>
                <c:pt idx="78">
                  <c:v>116.342853008451</c:v>
                </c:pt>
                <c:pt idx="79">
                  <c:v>125.785977562031</c:v>
                </c:pt>
                <c:pt idx="80">
                  <c:v>2.5862645358643E-13</c:v>
                </c:pt>
                <c:pt idx="81">
                  <c:v>-1.66689578806611E-13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-1.17489351580957E-13</c:v>
                </c:pt>
                <c:pt idx="89">
                  <c:v>4.79616346638067E-14</c:v>
                </c:pt>
                <c:pt idx="90">
                  <c:v>-9.32920407592519E-13</c:v>
                </c:pt>
                <c:pt idx="91">
                  <c:v>-1.83297821365613E-13</c:v>
                </c:pt>
                <c:pt idx="92">
                  <c:v>-7.94142529514374E-13</c:v>
                </c:pt>
                <c:pt idx="93">
                  <c:v>8.90398865749375E-14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1.8757375210357E-14</c:v>
                </c:pt>
                <c:pt idx="100">
                  <c:v>-1.25760513114414E-13</c:v>
                </c:pt>
                <c:pt idx="101">
                  <c:v>-2.16618389892175E-13</c:v>
                </c:pt>
                <c:pt idx="102">
                  <c:v>-1.07830411266718E-12</c:v>
                </c:pt>
                <c:pt idx="103">
                  <c:v>-6.24167384444263E-13</c:v>
                </c:pt>
                <c:pt idx="104">
                  <c:v>2.69242961259408E-13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6.59194920871186E-17</c:v>
                </c:pt>
                <c:pt idx="112">
                  <c:v>2.50924281353093E-13</c:v>
                </c:pt>
                <c:pt idx="113">
                  <c:v>1.40346068100427E-13</c:v>
                </c:pt>
                <c:pt idx="114">
                  <c:v>-3.03951308566752E-13</c:v>
                </c:pt>
                <c:pt idx="115">
                  <c:v>7.78821451774547E-14</c:v>
                </c:pt>
                <c:pt idx="116">
                  <c:v>2.39072650565219E-13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2.97595281750773E-13</c:v>
                </c:pt>
                <c:pt idx="125">
                  <c:v>-1.36914091175555E-12</c:v>
                </c:pt>
                <c:pt idx="126">
                  <c:v>6.91349755221892E-13</c:v>
                </c:pt>
                <c:pt idx="127">
                  <c:v>4.51666481993129E-13</c:v>
                </c:pt>
                <c:pt idx="128">
                  <c:v>-4.31460422944951E-13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5.3891960338781E-13</c:v>
                </c:pt>
                <c:pt idx="137">
                  <c:v>-1.08790754183019E-12</c:v>
                </c:pt>
                <c:pt idx="138">
                  <c:v>5.93872173659804E-13</c:v>
                </c:pt>
                <c:pt idx="139">
                  <c:v>4.49584813821957E-13</c:v>
                </c:pt>
                <c:pt idx="140">
                  <c:v>-6.39127639701087E-13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-1.06581410364015E-14</c:v>
                </c:pt>
                <c:pt idx="1">
                  <c:v>2.8421709430404E-14</c:v>
                </c:pt>
                <c:pt idx="2">
                  <c:v>3.28626015289046E-14</c:v>
                </c:pt>
                <c:pt idx="3">
                  <c:v>-4.9737991503207E-14</c:v>
                </c:pt>
                <c:pt idx="4">
                  <c:v>7.105427357601E-15</c:v>
                </c:pt>
                <c:pt idx="5">
                  <c:v>7.105427357601E-14</c:v>
                </c:pt>
                <c:pt idx="6">
                  <c:v>9.2370555648813E-14</c:v>
                </c:pt>
                <c:pt idx="7">
                  <c:v>-9.2370555648813E-14</c:v>
                </c:pt>
                <c:pt idx="8">
                  <c:v>1.4699352846037E-13</c:v>
                </c:pt>
                <c:pt idx="9">
                  <c:v>0.0</c:v>
                </c:pt>
                <c:pt idx="10">
                  <c:v>0.0</c:v>
                </c:pt>
                <c:pt idx="11">
                  <c:v>1.77635683940025E-15</c:v>
                </c:pt>
                <c:pt idx="12">
                  <c:v>4.44089209850062E-14</c:v>
                </c:pt>
                <c:pt idx="13">
                  <c:v>1.01252339845814E-13</c:v>
                </c:pt>
                <c:pt idx="14">
                  <c:v>-2.48689957516035E-14</c:v>
                </c:pt>
                <c:pt idx="15">
                  <c:v>8.34887714518117E-14</c:v>
                </c:pt>
                <c:pt idx="16">
                  <c:v>-5.50670620214077E-14</c:v>
                </c:pt>
                <c:pt idx="17">
                  <c:v>1.77191594730174E-13</c:v>
                </c:pt>
                <c:pt idx="18">
                  <c:v>8.43769498715119E-14</c:v>
                </c:pt>
                <c:pt idx="19">
                  <c:v>-3.5527136788005E-14</c:v>
                </c:pt>
                <c:pt idx="20">
                  <c:v>1.97175609173427E-13</c:v>
                </c:pt>
                <c:pt idx="21">
                  <c:v>5.32907051820075E-15</c:v>
                </c:pt>
                <c:pt idx="22">
                  <c:v>8.26005930321116E-14</c:v>
                </c:pt>
                <c:pt idx="23">
                  <c:v>4.82947015711943E-14</c:v>
                </c:pt>
                <c:pt idx="24">
                  <c:v>-1.11022302462515E-14</c:v>
                </c:pt>
                <c:pt idx="25">
                  <c:v>-8.88178419700125E-16</c:v>
                </c:pt>
                <c:pt idx="26">
                  <c:v>2.77555756156289E-15</c:v>
                </c:pt>
                <c:pt idx="27">
                  <c:v>-1.72084568816899E-14</c:v>
                </c:pt>
                <c:pt idx="28">
                  <c:v>-2.97539770599541E-14</c:v>
                </c:pt>
                <c:pt idx="29">
                  <c:v>-1.73194791841524E-13</c:v>
                </c:pt>
                <c:pt idx="30">
                  <c:v>-2.17270645919143E-13</c:v>
                </c:pt>
                <c:pt idx="31">
                  <c:v>-1.50435219836708E-14</c:v>
                </c:pt>
                <c:pt idx="32">
                  <c:v>-6.23529006205103E-14</c:v>
                </c:pt>
                <c:pt idx="33">
                  <c:v>-2.48689957516035E-14</c:v>
                </c:pt>
                <c:pt idx="34">
                  <c:v>3.5527136788005E-15</c:v>
                </c:pt>
                <c:pt idx="35">
                  <c:v>-9.76996261670137E-15</c:v>
                </c:pt>
                <c:pt idx="36">
                  <c:v>1.77635683940025E-15</c:v>
                </c:pt>
                <c:pt idx="37">
                  <c:v>-8.88178419700125E-15</c:v>
                </c:pt>
                <c:pt idx="38">
                  <c:v>-1.06581410364015E-14</c:v>
                </c:pt>
                <c:pt idx="39">
                  <c:v>4.2632564145606E-14</c:v>
                </c:pt>
                <c:pt idx="40">
                  <c:v>-1.0769163338864E-13</c:v>
                </c:pt>
                <c:pt idx="41">
                  <c:v>1.09856568286659E-13</c:v>
                </c:pt>
                <c:pt idx="42">
                  <c:v>2.15785722623707E-13</c:v>
                </c:pt>
                <c:pt idx="43">
                  <c:v>-7.71605002114483E-14</c:v>
                </c:pt>
                <c:pt idx="44">
                  <c:v>-7.91623711027256E-14</c:v>
                </c:pt>
                <c:pt idx="45">
                  <c:v>2.77555756156289E-16</c:v>
                </c:pt>
                <c:pt idx="46">
                  <c:v>0.0</c:v>
                </c:pt>
                <c:pt idx="47">
                  <c:v>0.0</c:v>
                </c:pt>
                <c:pt idx="48">
                  <c:v>-1.04360964314764E-14</c:v>
                </c:pt>
                <c:pt idx="49">
                  <c:v>3.60822483003175E-15</c:v>
                </c:pt>
                <c:pt idx="50">
                  <c:v>4.9737991503207E-14</c:v>
                </c:pt>
                <c:pt idx="51">
                  <c:v>-2.93098878501041E-14</c:v>
                </c:pt>
                <c:pt idx="52">
                  <c:v>1.04805053524614E-13</c:v>
                </c:pt>
                <c:pt idx="53">
                  <c:v>1.71418435002124E-13</c:v>
                </c:pt>
                <c:pt idx="54">
                  <c:v>-9.01501095995627E-14</c:v>
                </c:pt>
                <c:pt idx="55">
                  <c:v>-1.89404048001051E-13</c:v>
                </c:pt>
                <c:pt idx="56">
                  <c:v>7.54951656745106E-15</c:v>
                </c:pt>
                <c:pt idx="57">
                  <c:v>8.45989944764369E-14</c:v>
                </c:pt>
                <c:pt idx="58">
                  <c:v>0.0</c:v>
                </c:pt>
                <c:pt idx="59">
                  <c:v>2.66453525910037E-15</c:v>
                </c:pt>
                <c:pt idx="60">
                  <c:v>-1.77635683940025E-14</c:v>
                </c:pt>
                <c:pt idx="61">
                  <c:v>7.105427357601E-15</c:v>
                </c:pt>
                <c:pt idx="62">
                  <c:v>8.68055627378794E-15</c:v>
                </c:pt>
                <c:pt idx="63">
                  <c:v>8.88178419700125E-14</c:v>
                </c:pt>
                <c:pt idx="64">
                  <c:v>-1.10134124042815E-13</c:v>
                </c:pt>
                <c:pt idx="65">
                  <c:v>-1.77635683940025E-14</c:v>
                </c:pt>
                <c:pt idx="66">
                  <c:v>-4.54747350886464E-13</c:v>
                </c:pt>
                <c:pt idx="67">
                  <c:v>-1.4210854715202E-14</c:v>
                </c:pt>
                <c:pt idx="68">
                  <c:v>-1.31450406115618E-13</c:v>
                </c:pt>
                <c:pt idx="69">
                  <c:v>1.73194791841524E-13</c:v>
                </c:pt>
                <c:pt idx="70">
                  <c:v>-3.37507799486047E-14</c:v>
                </c:pt>
                <c:pt idx="71">
                  <c:v>7.105427357601E-15</c:v>
                </c:pt>
                <c:pt idx="72">
                  <c:v>5.32907051820075E-15</c:v>
                </c:pt>
                <c:pt idx="73">
                  <c:v>-1.33226762955018E-14</c:v>
                </c:pt>
                <c:pt idx="74">
                  <c:v>-7.105427357601E-15</c:v>
                </c:pt>
                <c:pt idx="75">
                  <c:v>-1.06581410364015E-14</c:v>
                </c:pt>
                <c:pt idx="76">
                  <c:v>1.55431223447521E-13</c:v>
                </c:pt>
                <c:pt idx="77">
                  <c:v>5.32907051820075E-15</c:v>
                </c:pt>
                <c:pt idx="78">
                  <c:v>-5.7287508070658E-14</c:v>
                </c:pt>
                <c:pt idx="79">
                  <c:v>-1.4299672557172E-13</c:v>
                </c:pt>
                <c:pt idx="80">
                  <c:v>1.89182003396126E-13</c:v>
                </c:pt>
                <c:pt idx="81">
                  <c:v>-1.15463194561016E-14</c:v>
                </c:pt>
                <c:pt idx="82">
                  <c:v>2.26485497023531E-14</c:v>
                </c:pt>
                <c:pt idx="83">
                  <c:v>1.72084568816899E-14</c:v>
                </c:pt>
                <c:pt idx="84">
                  <c:v>-2.00950367457153E-14</c:v>
                </c:pt>
                <c:pt idx="85">
                  <c:v>-6.88338275267597E-15</c:v>
                </c:pt>
                <c:pt idx="86">
                  <c:v>9.76996261670137E-15</c:v>
                </c:pt>
                <c:pt idx="87">
                  <c:v>0.0</c:v>
                </c:pt>
                <c:pt idx="88">
                  <c:v>-1.00586206031039E-13</c:v>
                </c:pt>
                <c:pt idx="89">
                  <c:v>1.1080025785759E-13</c:v>
                </c:pt>
                <c:pt idx="90">
                  <c:v>-1.46438416948058E-13</c:v>
                </c:pt>
                <c:pt idx="91">
                  <c:v>2.30523933275605E-13</c:v>
                </c:pt>
                <c:pt idx="92">
                  <c:v>-2.06980266259648E-13</c:v>
                </c:pt>
                <c:pt idx="93">
                  <c:v>-4.39648317751562E-14</c:v>
                </c:pt>
                <c:pt idx="94">
                  <c:v>0.0</c:v>
                </c:pt>
                <c:pt idx="95">
                  <c:v>1.24344978758017E-14</c:v>
                </c:pt>
                <c:pt idx="96">
                  <c:v>1.24344978758017E-14</c:v>
                </c:pt>
                <c:pt idx="97">
                  <c:v>1.50990331349021E-14</c:v>
                </c:pt>
                <c:pt idx="98">
                  <c:v>1.02140518265514E-14</c:v>
                </c:pt>
                <c:pt idx="99">
                  <c:v>-1.77635683940025E-15</c:v>
                </c:pt>
                <c:pt idx="100">
                  <c:v>-8.92619311798625E-14</c:v>
                </c:pt>
                <c:pt idx="101">
                  <c:v>-8.50430836862869E-14</c:v>
                </c:pt>
                <c:pt idx="102">
                  <c:v>2.28859032419537E-13</c:v>
                </c:pt>
                <c:pt idx="103">
                  <c:v>-1.92011771066313E-13</c:v>
                </c:pt>
                <c:pt idx="104">
                  <c:v>-1.03028696685214E-13</c:v>
                </c:pt>
                <c:pt idx="105">
                  <c:v>0.0</c:v>
                </c:pt>
                <c:pt idx="106">
                  <c:v>9.76996261670137E-15</c:v>
                </c:pt>
                <c:pt idx="107">
                  <c:v>3.44169137633798E-15</c:v>
                </c:pt>
                <c:pt idx="108">
                  <c:v>-1.13797860024078E-15</c:v>
                </c:pt>
                <c:pt idx="109">
                  <c:v>-8.32667268468867E-17</c:v>
                </c:pt>
                <c:pt idx="110">
                  <c:v>1.49186218934005E-16</c:v>
                </c:pt>
                <c:pt idx="111">
                  <c:v>4.16333634234433E-17</c:v>
                </c:pt>
                <c:pt idx="112">
                  <c:v>6.32549568280183E-14</c:v>
                </c:pt>
                <c:pt idx="113">
                  <c:v>-8.95394869360188E-14</c:v>
                </c:pt>
                <c:pt idx="114">
                  <c:v>-1.39888101102769E-13</c:v>
                </c:pt>
                <c:pt idx="115">
                  <c:v>5.77315972805081E-14</c:v>
                </c:pt>
                <c:pt idx="116">
                  <c:v>-8.70414851306122E-14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-8.7430063189231E-16</c:v>
                </c:pt>
                <c:pt idx="121">
                  <c:v>-1.11022302462515E-15</c:v>
                </c:pt>
                <c:pt idx="122">
                  <c:v>-3.99680288865056E-15</c:v>
                </c:pt>
                <c:pt idx="123">
                  <c:v>1.33226762955018E-14</c:v>
                </c:pt>
                <c:pt idx="124">
                  <c:v>1.38555833473219E-13</c:v>
                </c:pt>
                <c:pt idx="125">
                  <c:v>-8.88178419700125E-15</c:v>
                </c:pt>
                <c:pt idx="126">
                  <c:v>-1.83852932877925E-13</c:v>
                </c:pt>
                <c:pt idx="127">
                  <c:v>-1.19904086659516E-13</c:v>
                </c:pt>
                <c:pt idx="128">
                  <c:v>-5.15143483426072E-14</c:v>
                </c:pt>
                <c:pt idx="129">
                  <c:v>0.0</c:v>
                </c:pt>
                <c:pt idx="130">
                  <c:v>-2.48689957516035E-14</c:v>
                </c:pt>
                <c:pt idx="131">
                  <c:v>-2.30926389122032E-14</c:v>
                </c:pt>
                <c:pt idx="132">
                  <c:v>2.48689957516035E-14</c:v>
                </c:pt>
                <c:pt idx="133">
                  <c:v>3.5527136788005E-15</c:v>
                </c:pt>
                <c:pt idx="134">
                  <c:v>-1.24344978758017E-14</c:v>
                </c:pt>
                <c:pt idx="135">
                  <c:v>-3.90798504668055E-14</c:v>
                </c:pt>
                <c:pt idx="136">
                  <c:v>-1.03028696685214E-13</c:v>
                </c:pt>
                <c:pt idx="137">
                  <c:v>-1.63424829224823E-13</c:v>
                </c:pt>
                <c:pt idx="138">
                  <c:v>3.19744231092045E-14</c:v>
                </c:pt>
                <c:pt idx="139">
                  <c:v>1.20792265079217E-13</c:v>
                </c:pt>
                <c:pt idx="140">
                  <c:v>-9.32587340685131E-14</c:v>
                </c:pt>
                <c:pt idx="141">
                  <c:v>-2.1316282072803E-14</c:v>
                </c:pt>
                <c:pt idx="142">
                  <c:v>4.66293670342565E-14</c:v>
                </c:pt>
                <c:pt idx="143">
                  <c:v>-1.19904086659516E-14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825448"/>
        <c:axId val="1793829032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3835448"/>
        <c:axId val="1793832232"/>
      </c:lineChart>
      <c:catAx>
        <c:axId val="179382544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79382903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9382903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3825448"/>
        <c:crosses val="autoZero"/>
        <c:crossBetween val="midCat"/>
      </c:valAx>
      <c:valAx>
        <c:axId val="1793832232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1793835448"/>
        <c:crosses val="max"/>
        <c:crossBetween val="between"/>
        <c:majorUnit val="0.25"/>
      </c:valAx>
      <c:catAx>
        <c:axId val="1793835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79383223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4006299212598"/>
          <c:y val="0.035006953078425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42969529761919"/>
          <c:h val="0.55618600219938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396.3066455126111</c:v>
                </c:pt>
                <c:pt idx="2">
                  <c:v>400.713599057602</c:v>
                </c:pt>
                <c:pt idx="3">
                  <c:v>615.391472045</c:v>
                </c:pt>
                <c:pt idx="4">
                  <c:v>1194.288800525976</c:v>
                </c:pt>
                <c:pt idx="5">
                  <c:v>1316.116846054734</c:v>
                </c:pt>
                <c:pt idx="6">
                  <c:v>1323.630775354734</c:v>
                </c:pt>
                <c:pt idx="7">
                  <c:v>1335.943489914734</c:v>
                </c:pt>
                <c:pt idx="8">
                  <c:v>1329.060393914734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943.355419608383</c:v>
                </c:pt>
                <c:pt idx="17">
                  <c:v>1118.681091721068</c:v>
                </c:pt>
                <c:pt idx="18">
                  <c:v>1108.484323953068</c:v>
                </c:pt>
                <c:pt idx="19">
                  <c:v>1143.715574942343</c:v>
                </c:pt>
                <c:pt idx="20">
                  <c:v>997.2627851884379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1194.570946835797</c:v>
                </c:pt>
                <c:pt idx="29">
                  <c:v>1390.892930341358</c:v>
                </c:pt>
                <c:pt idx="30">
                  <c:v>1425.935080738517</c:v>
                </c:pt>
                <c:pt idx="31">
                  <c:v>1423.86854944939</c:v>
                </c:pt>
                <c:pt idx="32">
                  <c:v>1318.954613086236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370.049822091601</c:v>
                </c:pt>
                <c:pt idx="39">
                  <c:v>590.196970698301</c:v>
                </c:pt>
                <c:pt idx="40">
                  <c:v>1363.18731185581</c:v>
                </c:pt>
                <c:pt idx="41">
                  <c:v>1431.675322055808</c:v>
                </c:pt>
                <c:pt idx="42">
                  <c:v>1447.96434513581</c:v>
                </c:pt>
                <c:pt idx="43">
                  <c:v>1321.995630438201</c:v>
                </c:pt>
                <c:pt idx="44">
                  <c:v>1255.33515036678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634.9686341418189</c:v>
                </c:pt>
                <c:pt idx="52">
                  <c:v>1268.666520205464</c:v>
                </c:pt>
                <c:pt idx="53">
                  <c:v>1451.520091956484</c:v>
                </c:pt>
                <c:pt idx="54">
                  <c:v>1500.458564158575</c:v>
                </c:pt>
                <c:pt idx="55">
                  <c:v>1497.194617528638</c:v>
                </c:pt>
                <c:pt idx="56">
                  <c:v>1380.947491100952</c:v>
                </c:pt>
                <c:pt idx="57">
                  <c:v>1230.752088249964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454.346064605607</c:v>
                </c:pt>
                <c:pt idx="64">
                  <c:v>1090.895641567527</c:v>
                </c:pt>
                <c:pt idx="65">
                  <c:v>1176.286934330527</c:v>
                </c:pt>
                <c:pt idx="66">
                  <c:v>1186.011579970527</c:v>
                </c:pt>
                <c:pt idx="67">
                  <c:v>1176.178926618527</c:v>
                </c:pt>
                <c:pt idx="68">
                  <c:v>1164.795308856527</c:v>
                </c:pt>
                <c:pt idx="69">
                  <c:v>1127.114317933154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1095.604983187846</c:v>
                </c:pt>
                <c:pt idx="77">
                  <c:v>1325.116077899214</c:v>
                </c:pt>
                <c:pt idx="78">
                  <c:v>1330.578535037214</c:v>
                </c:pt>
                <c:pt idx="79">
                  <c:v>1341.935315514214</c:v>
                </c:pt>
                <c:pt idx="80">
                  <c:v>1335.382622303011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1365.45281208174</c:v>
                </c:pt>
                <c:pt idx="89">
                  <c:v>1578.25465821775</c:v>
                </c:pt>
                <c:pt idx="90">
                  <c:v>1609.941272544811</c:v>
                </c:pt>
                <c:pt idx="91">
                  <c:v>1623.689511334826</c:v>
                </c:pt>
                <c:pt idx="92">
                  <c:v>1530.418382722072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447.861214213748</c:v>
                </c:pt>
                <c:pt idx="97">
                  <c:v>382.796116810748</c:v>
                </c:pt>
                <c:pt idx="98">
                  <c:v>470.992728799748</c:v>
                </c:pt>
                <c:pt idx="99">
                  <c:v>627.4438223354009</c:v>
                </c:pt>
                <c:pt idx="100">
                  <c:v>961.7417249819504</c:v>
                </c:pt>
                <c:pt idx="101">
                  <c:v>1437.522025313484</c:v>
                </c:pt>
                <c:pt idx="102">
                  <c:v>1608.986995462313</c:v>
                </c:pt>
                <c:pt idx="103">
                  <c:v>1602.863485022311</c:v>
                </c:pt>
                <c:pt idx="104">
                  <c:v>1430.833264436375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580.3147021919481</c:v>
                </c:pt>
                <c:pt idx="108">
                  <c:v>488.8302720139567</c:v>
                </c:pt>
                <c:pt idx="109">
                  <c:v>454.8576546594385</c:v>
                </c:pt>
                <c:pt idx="110">
                  <c:v>500.625454547135</c:v>
                </c:pt>
                <c:pt idx="111">
                  <c:v>596.003789758301</c:v>
                </c:pt>
                <c:pt idx="112">
                  <c:v>1307.069406520486</c:v>
                </c:pt>
                <c:pt idx="113">
                  <c:v>1403.142925500486</c:v>
                </c:pt>
                <c:pt idx="114">
                  <c:v>1425.976411296974</c:v>
                </c:pt>
                <c:pt idx="115">
                  <c:v>1446.722061800486</c:v>
                </c:pt>
                <c:pt idx="116">
                  <c:v>1326.876950148653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378.3515293504566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1236.110571112334</c:v>
                </c:pt>
                <c:pt idx="125">
                  <c:v>1435.602686153131</c:v>
                </c:pt>
                <c:pt idx="126">
                  <c:v>1493.994189719537</c:v>
                </c:pt>
                <c:pt idx="127">
                  <c:v>1522.575209573761</c:v>
                </c:pt>
                <c:pt idx="128">
                  <c:v>1467.01611592892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569.092016197861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835.9624346202784</c:v>
                </c:pt>
                <c:pt idx="137">
                  <c:v>1140.445211650961</c:v>
                </c:pt>
                <c:pt idx="138">
                  <c:v>1123.15529094696</c:v>
                </c:pt>
                <c:pt idx="139">
                  <c:v>1101.971326138961</c:v>
                </c:pt>
                <c:pt idx="140">
                  <c:v>1036.640499623241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9.606051797010309</c:v>
                </c:pt>
                <c:pt idx="2">
                  <c:v>0.0</c:v>
                </c:pt>
                <c:pt idx="3">
                  <c:v>0.0</c:v>
                </c:pt>
                <c:pt idx="4">
                  <c:v>280.293075938375</c:v>
                </c:pt>
                <c:pt idx="5">
                  <c:v>323.486888155134</c:v>
                </c:pt>
                <c:pt idx="6">
                  <c:v>323.486888155134</c:v>
                </c:pt>
                <c:pt idx="7">
                  <c:v>323.486888155134</c:v>
                </c:pt>
                <c:pt idx="8">
                  <c:v>323.486888155134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269.946819743705</c:v>
                </c:pt>
                <c:pt idx="17">
                  <c:v>351.883030396391</c:v>
                </c:pt>
                <c:pt idx="18">
                  <c:v>351.883030396391</c:v>
                </c:pt>
                <c:pt idx="19">
                  <c:v>395.921849342667</c:v>
                </c:pt>
                <c:pt idx="20">
                  <c:v>214.211950476761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236.113836609922</c:v>
                </c:pt>
                <c:pt idx="29">
                  <c:v>350.092781611482</c:v>
                </c:pt>
                <c:pt idx="30">
                  <c:v>356.432870248641</c:v>
                </c:pt>
                <c:pt idx="31">
                  <c:v>358.048644589514</c:v>
                </c:pt>
                <c:pt idx="32">
                  <c:v>283.15854729636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372.29226936851</c:v>
                </c:pt>
                <c:pt idx="41">
                  <c:v>372.29226936851</c:v>
                </c:pt>
                <c:pt idx="42">
                  <c:v>372.29226936851</c:v>
                </c:pt>
                <c:pt idx="43">
                  <c:v>253.439802900898</c:v>
                </c:pt>
                <c:pt idx="44">
                  <c:v>213.530069349478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212.032412184771</c:v>
                </c:pt>
                <c:pt idx="53">
                  <c:v>317.803217395791</c:v>
                </c:pt>
                <c:pt idx="54">
                  <c:v>337.486746897882</c:v>
                </c:pt>
                <c:pt idx="55">
                  <c:v>324.052952107945</c:v>
                </c:pt>
                <c:pt idx="56">
                  <c:v>240.405879200259</c:v>
                </c:pt>
                <c:pt idx="57">
                  <c:v>152.065472569271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265.010091036382</c:v>
                </c:pt>
                <c:pt idx="65">
                  <c:v>265.010091036382</c:v>
                </c:pt>
                <c:pt idx="66">
                  <c:v>265.010091036382</c:v>
                </c:pt>
                <c:pt idx="67">
                  <c:v>265.010091036382</c:v>
                </c:pt>
                <c:pt idx="68">
                  <c:v>265.010091036382</c:v>
                </c:pt>
                <c:pt idx="69">
                  <c:v>258.796225174008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235.09269635873</c:v>
                </c:pt>
                <c:pt idx="77">
                  <c:v>346.990142487098</c:v>
                </c:pt>
                <c:pt idx="78">
                  <c:v>346.990142487098</c:v>
                </c:pt>
                <c:pt idx="79">
                  <c:v>346.990142487098</c:v>
                </c:pt>
                <c:pt idx="80">
                  <c:v>307.783556535895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230.297135464683</c:v>
                </c:pt>
                <c:pt idx="89">
                  <c:v>346.850114730693</c:v>
                </c:pt>
                <c:pt idx="90">
                  <c:v>348.809746557756</c:v>
                </c:pt>
                <c:pt idx="91">
                  <c:v>352.52298217777</c:v>
                </c:pt>
                <c:pt idx="92">
                  <c:v>305.366701425016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314.005467553836</c:v>
                </c:pt>
                <c:pt idx="102">
                  <c:v>462.392844652669</c:v>
                </c:pt>
                <c:pt idx="103">
                  <c:v>462.392844652669</c:v>
                </c:pt>
                <c:pt idx="104">
                  <c:v>345.055523496732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25.5343571724948</c:v>
                </c:pt>
                <c:pt idx="109">
                  <c:v>54.7115937499762</c:v>
                </c:pt>
                <c:pt idx="110">
                  <c:v>10.6371458436733</c:v>
                </c:pt>
                <c:pt idx="111">
                  <c:v>0.0</c:v>
                </c:pt>
                <c:pt idx="112">
                  <c:v>318.761172207024</c:v>
                </c:pt>
                <c:pt idx="113">
                  <c:v>318.761172207024</c:v>
                </c:pt>
                <c:pt idx="114">
                  <c:v>300.699579223512</c:v>
                </c:pt>
                <c:pt idx="115">
                  <c:v>318.761172207024</c:v>
                </c:pt>
                <c:pt idx="116">
                  <c:v>235.980487745192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179.876998425981</c:v>
                </c:pt>
                <c:pt idx="125">
                  <c:v>307.249926976778</c:v>
                </c:pt>
                <c:pt idx="126">
                  <c:v>356.537170663184</c:v>
                </c:pt>
                <c:pt idx="127">
                  <c:v>401.762080247408</c:v>
                </c:pt>
                <c:pt idx="128">
                  <c:v>338.420504042566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163.005055846382</c:v>
                </c:pt>
                <c:pt idx="137">
                  <c:v>376.623149416067</c:v>
                </c:pt>
                <c:pt idx="138">
                  <c:v>376.623149416067</c:v>
                </c:pt>
                <c:pt idx="139">
                  <c:v>376.623149416067</c:v>
                </c:pt>
                <c:pt idx="140">
                  <c:v>290.972176261344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111.514058645535</c:v>
                </c:pt>
                <c:pt idx="6">
                  <c:v>221.750464602193</c:v>
                </c:pt>
                <c:pt idx="7">
                  <c:v>35.8071339835407</c:v>
                </c:pt>
                <c:pt idx="8">
                  <c:v>4.93896189753161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67.9968063463937</c:v>
                </c:pt>
                <c:pt idx="13">
                  <c:v>135.618900193108</c:v>
                </c:pt>
                <c:pt idx="14">
                  <c:v>223.181998500532</c:v>
                </c:pt>
                <c:pt idx="15">
                  <c:v>122.825373940921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15.2679948661254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211.675944177903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151.073410303695</c:v>
                </c:pt>
                <c:pt idx="42">
                  <c:v>31.1881989933153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133.902967230335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-1.70530256582424E-13</c:v>
                </c:pt>
                <c:pt idx="60">
                  <c:v>78.4084614234206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-1.4566126083082E-13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77.2340432535479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0.0</c:v>
                </c:pt>
                <c:pt idx="82">
                  <c:v>0.0</c:v>
                </c:pt>
                <c:pt idx="83">
                  <c:v>-1.13686837721616E-13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2.67164068645797E-12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49.537516883763</c:v>
                </c:pt>
                <c:pt idx="134">
                  <c:v>28.0244870462553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19.8235757062231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31.4083516652257</c:v>
                </c:pt>
                <c:pt idx="55">
                  <c:v>21.8288519618786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15.0198941051246</c:v>
                </c:pt>
                <c:pt idx="72">
                  <c:v>0.0</c:v>
                </c:pt>
                <c:pt idx="73">
                  <c:v>31.4083516652257</c:v>
                </c:pt>
                <c:pt idx="74">
                  <c:v>29.1384900235252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26.5105677407895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9.04578440485875</c:v>
                </c:pt>
                <c:pt idx="133">
                  <c:v>31.4083516652257</c:v>
                </c:pt>
                <c:pt idx="134">
                  <c:v>21.1726819399254</c:v>
                </c:pt>
                <c:pt idx="135">
                  <c:v>25.4909893341661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26.9795953533254</c:v>
                </c:pt>
                <c:pt idx="2">
                  <c:v>0.0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80.9387860599761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56.8257148124018</c:v>
                </c:pt>
                <c:pt idx="18">
                  <c:v>78.0722619542251</c:v>
                </c:pt>
                <c:pt idx="19">
                  <c:v>80.9387860599761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80.9387860599761</c:v>
                </c:pt>
                <c:pt idx="41">
                  <c:v>80.9387860599761</c:v>
                </c:pt>
                <c:pt idx="42">
                  <c:v>80.9387860599761</c:v>
                </c:pt>
                <c:pt idx="43">
                  <c:v>80.9387860599761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80.9387860599761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3.54317668356391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80.9387860599761</c:v>
                </c:pt>
                <c:pt idx="65">
                  <c:v>80.9387860599761</c:v>
                </c:pt>
                <c:pt idx="66">
                  <c:v>0.0</c:v>
                </c:pt>
                <c:pt idx="67">
                  <c:v>80.9387860599761</c:v>
                </c:pt>
                <c:pt idx="68">
                  <c:v>0.196514157675854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80.9387860599761</c:v>
                </c:pt>
                <c:pt idx="90">
                  <c:v>80.9387860599761</c:v>
                </c:pt>
                <c:pt idx="91">
                  <c:v>80.9387860599761</c:v>
                </c:pt>
                <c:pt idx="92">
                  <c:v>78.5041931998754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22.2381709432756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58.7614186488688</c:v>
                </c:pt>
                <c:pt idx="113">
                  <c:v>8.59094783121531</c:v>
                </c:pt>
                <c:pt idx="114">
                  <c:v>0.0</c:v>
                </c:pt>
                <c:pt idx="115">
                  <c:v>45.4029786056221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33.6133270778625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53.1859022427532</c:v>
                </c:pt>
                <c:pt idx="138">
                  <c:v>80.9387860599761</c:v>
                </c:pt>
                <c:pt idx="139">
                  <c:v>28.1736228236694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99.999999999999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72.22993083006919</c:v>
                </c:pt>
                <c:pt idx="41">
                  <c:v>61.5363029361647</c:v>
                </c:pt>
                <c:pt idx="42">
                  <c:v>100.0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33.8409834627764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100.000000000878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17.6238539624495</c:v>
                </c:pt>
                <c:pt idx="103">
                  <c:v>75.8960160352484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100.0</c:v>
                </c:pt>
                <c:pt idx="113">
                  <c:v>17.0998986029981</c:v>
                </c:pt>
                <c:pt idx="114">
                  <c:v>0.0</c:v>
                </c:pt>
                <c:pt idx="115">
                  <c:v>100.0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32.2826359247267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37.7869203520458</c:v>
                </c:pt>
                <c:pt idx="138">
                  <c:v>95.9793134141766</c:v>
                </c:pt>
                <c:pt idx="139">
                  <c:v>100.0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88616"/>
        <c:axId val="1794767064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888616"/>
        <c:axId val="1794767064"/>
      </c:lineChart>
      <c:catAx>
        <c:axId val="178888861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179476706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9476706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8888861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6575685553422"/>
          <c:y val="0.304424834308368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32.9227729761166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12.8420094798609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20.6816657927612</c:v>
                </c:pt>
                <c:pt idx="37">
                  <c:v>20.4950961287912</c:v>
                </c:pt>
                <c:pt idx="38">
                  <c:v>68.0810290930054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178.199999999999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178.199999999998</c:v>
                </c:pt>
                <c:pt idx="109">
                  <c:v>178.199999999998</c:v>
                </c:pt>
                <c:pt idx="110">
                  <c:v>178.199999999998</c:v>
                </c:pt>
                <c:pt idx="111">
                  <c:v>178.199999999998</c:v>
                </c:pt>
                <c:pt idx="112">
                  <c:v>178.199999999998</c:v>
                </c:pt>
                <c:pt idx="113">
                  <c:v>178.199999999998</c:v>
                </c:pt>
                <c:pt idx="114">
                  <c:v>178.199999999998</c:v>
                </c:pt>
                <c:pt idx="115">
                  <c:v>178.200000000004</c:v>
                </c:pt>
                <c:pt idx="116">
                  <c:v>178.200000000004</c:v>
                </c:pt>
                <c:pt idx="117">
                  <c:v>178.200000000004</c:v>
                </c:pt>
                <c:pt idx="118">
                  <c:v>178.200000000004</c:v>
                </c:pt>
                <c:pt idx="119">
                  <c:v>178.200000000004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178.200000000004</c:v>
                </c:pt>
                <c:pt idx="130">
                  <c:v>178.200000000004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-9.71864593752911E-12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2.55901846156003E-13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-1.68726491970991E-13</c:v>
                </c:pt>
                <c:pt idx="37">
                  <c:v>-8.71753541850122E-14</c:v>
                </c:pt>
                <c:pt idx="38">
                  <c:v>-3.03707685547784E-13</c:v>
                </c:pt>
                <c:pt idx="39">
                  <c:v>1.12484327980661E-13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13.6086171398151</c:v>
                </c:pt>
                <c:pt idx="46">
                  <c:v>13.6086171398155</c:v>
                </c:pt>
                <c:pt idx="47">
                  <c:v>13.6086171398151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2.24968655961322E-14</c:v>
                </c:pt>
                <c:pt idx="71">
                  <c:v>1.12484327980661E-14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2.24968655961322E-14</c:v>
                </c:pt>
                <c:pt idx="83">
                  <c:v>-1.82787032968574E-14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13.6086171398152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13.6086171398151</c:v>
                </c:pt>
                <c:pt idx="105">
                  <c:v>13.6086171398151</c:v>
                </c:pt>
                <c:pt idx="106">
                  <c:v>13.6086171398151</c:v>
                </c:pt>
                <c:pt idx="107">
                  <c:v>13.6086171398151</c:v>
                </c:pt>
                <c:pt idx="108">
                  <c:v>13.6086171398165</c:v>
                </c:pt>
                <c:pt idx="109">
                  <c:v>13.6086171398165</c:v>
                </c:pt>
                <c:pt idx="110">
                  <c:v>13.6086171398165</c:v>
                </c:pt>
                <c:pt idx="111">
                  <c:v>13.6086171398165</c:v>
                </c:pt>
                <c:pt idx="112">
                  <c:v>13.6086171398165</c:v>
                </c:pt>
                <c:pt idx="113">
                  <c:v>13.6086171398165</c:v>
                </c:pt>
                <c:pt idx="114">
                  <c:v>13.6086171398165</c:v>
                </c:pt>
                <c:pt idx="115">
                  <c:v>13.6086171398108</c:v>
                </c:pt>
                <c:pt idx="116">
                  <c:v>13.6086171398108</c:v>
                </c:pt>
                <c:pt idx="117">
                  <c:v>99.7144521443388</c:v>
                </c:pt>
                <c:pt idx="118">
                  <c:v>13.6086171398108</c:v>
                </c:pt>
                <c:pt idx="119">
                  <c:v>13.6086171398108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6.07415371095569E-13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-4.4768762536303E-12</c:v>
                </c:pt>
                <c:pt idx="130">
                  <c:v>-4.4768762536303E-12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-1.79974924769057E-13</c:v>
                </c:pt>
                <c:pt idx="142">
                  <c:v>-1.79974924769057E-13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6.98829949605129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21.6240085047077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95.5435501008622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211.343920448325</c:v>
                </c:pt>
                <c:pt idx="46">
                  <c:v>258.978618680442</c:v>
                </c:pt>
                <c:pt idx="47">
                  <c:v>60.5154803094918</c:v>
                </c:pt>
                <c:pt idx="48">
                  <c:v>8.23050981960659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188.757764714063</c:v>
                </c:pt>
                <c:pt idx="85">
                  <c:v>103.282445810751</c:v>
                </c:pt>
                <c:pt idx="86">
                  <c:v>171.135115532992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210.780632446099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85.926191256888</c:v>
                </c:pt>
                <c:pt idx="97">
                  <c:v>40.2645665542961</c:v>
                </c:pt>
                <c:pt idx="98">
                  <c:v>160.335913188903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258.978618680442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258.978618680443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258.978618680439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87.5887791867968</c:v>
                </c:pt>
                <c:pt idx="42">
                  <c:v>62.4421983803034</c:v>
                </c:pt>
                <c:pt idx="43">
                  <c:v>42.4913827402414</c:v>
                </c:pt>
                <c:pt idx="44">
                  <c:v>21.1748584103563</c:v>
                </c:pt>
                <c:pt idx="45">
                  <c:v>5.50575042280416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142.241510887806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347.127668869769</c:v>
                </c:pt>
                <c:pt idx="65">
                  <c:v>312.45227473438</c:v>
                </c:pt>
                <c:pt idx="66">
                  <c:v>240.392298055587</c:v>
                </c:pt>
                <c:pt idx="67">
                  <c:v>197.092955789429</c:v>
                </c:pt>
                <c:pt idx="68">
                  <c:v>223.690784474854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228.722661131385</c:v>
                </c:pt>
                <c:pt idx="79">
                  <c:v>251.452772046043</c:v>
                </c:pt>
                <c:pt idx="80">
                  <c:v>285.159687263767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81.73009330165451</c:v>
                </c:pt>
                <c:pt idx="89">
                  <c:v>78.1037866387063</c:v>
                </c:pt>
                <c:pt idx="90">
                  <c:v>90.2526206785279</c:v>
                </c:pt>
                <c:pt idx="91">
                  <c:v>104.397096497722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30.8618967435511</c:v>
                </c:pt>
                <c:pt idx="101">
                  <c:v>31.6252630877271</c:v>
                </c:pt>
                <c:pt idx="102">
                  <c:v>28.5033183839084</c:v>
                </c:pt>
                <c:pt idx="103">
                  <c:v>35.1992318887782</c:v>
                </c:pt>
                <c:pt idx="104">
                  <c:v>78.1021536161951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1.71104466820065</c:v>
                </c:pt>
                <c:pt idx="113">
                  <c:v>5.93450274912474</c:v>
                </c:pt>
                <c:pt idx="114">
                  <c:v>24.8322171805606</c:v>
                </c:pt>
                <c:pt idx="115">
                  <c:v>23.2054229566704</c:v>
                </c:pt>
                <c:pt idx="116">
                  <c:v>33.2736464951681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338.499393483671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232.808780456598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351.658050859152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1510.5611452371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92.19835067329051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495.06907103775</c:v>
                </c:pt>
                <c:pt idx="64">
                  <c:v>1470.77008899143</c:v>
                </c:pt>
                <c:pt idx="65">
                  <c:v>1590.83677588982</c:v>
                </c:pt>
                <c:pt idx="66">
                  <c:v>1591.68261214864</c:v>
                </c:pt>
                <c:pt idx="67">
                  <c:v>1706.08808712277</c:v>
                </c:pt>
                <c:pt idx="68">
                  <c:v>1587.36436877305</c:v>
                </c:pt>
                <c:pt idx="69">
                  <c:v>1452.36147658509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1530.50452929077</c:v>
                </c:pt>
                <c:pt idx="77">
                  <c:v>1875.01253937449</c:v>
                </c:pt>
                <c:pt idx="78">
                  <c:v>1910.83804165022</c:v>
                </c:pt>
                <c:pt idx="79">
                  <c:v>1899.46471121256</c:v>
                </c:pt>
                <c:pt idx="80">
                  <c:v>1819.99851683243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1556.41985424477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0.934242779979269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855.450661848442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4.99999999999927</c:v>
                </c:pt>
                <c:pt idx="14">
                  <c:v>100.0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99.9999999999999</c:v>
                </c:pt>
                <c:pt idx="23">
                  <c:v>100.0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20.6937261900322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31.0575572663376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57.8687981302717</c:v>
                </c:pt>
                <c:pt idx="73">
                  <c:v>99.2800279476921</c:v>
                </c:pt>
                <c:pt idx="74">
                  <c:v>100.0</c:v>
                </c:pt>
                <c:pt idx="75">
                  <c:v>10.2502910558079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37.6008828662282</c:v>
                </c:pt>
                <c:pt idx="82">
                  <c:v>100.0</c:v>
                </c:pt>
                <c:pt idx="83">
                  <c:v>100.0</c:v>
                </c:pt>
                <c:pt idx="84">
                  <c:v>0.0</c:v>
                </c:pt>
                <c:pt idx="85">
                  <c:v>100.0</c:v>
                </c:pt>
                <c:pt idx="86">
                  <c:v>20.8981420371658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31.7656624854438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25.1693054729232</c:v>
                </c:pt>
                <c:pt idx="121">
                  <c:v>0.0</c:v>
                </c:pt>
                <c:pt idx="122">
                  <c:v>28.1546181316269</c:v>
                </c:pt>
                <c:pt idx="123">
                  <c:v>49.7527565245296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18.7809495329596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-8.78586092767363E-12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4.42423875313124E-13</c:v>
                </c:pt>
                <c:pt idx="5">
                  <c:v>-1.4699352846037E-13</c:v>
                </c:pt>
                <c:pt idx="6">
                  <c:v>1.28821953104818E-12</c:v>
                </c:pt>
                <c:pt idx="7">
                  <c:v>2.63039590109315E-13</c:v>
                </c:pt>
                <c:pt idx="8">
                  <c:v>-4.69541072689594E-13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1.40443212615082E-14</c:v>
                </c:pt>
                <c:pt idx="17">
                  <c:v>-2.87103674168065E-13</c:v>
                </c:pt>
                <c:pt idx="18">
                  <c:v>1.51073598075868E-13</c:v>
                </c:pt>
                <c:pt idx="19">
                  <c:v>2.79526402024998E-13</c:v>
                </c:pt>
                <c:pt idx="20">
                  <c:v>-3.96765953425415E-14</c:v>
                </c:pt>
                <c:pt idx="21">
                  <c:v>-1.37286015888804E-14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-5.20399695558282E-14</c:v>
                </c:pt>
                <c:pt idx="28">
                  <c:v>4.07562872339894E-13</c:v>
                </c:pt>
                <c:pt idx="29">
                  <c:v>5.45008482788489E-13</c:v>
                </c:pt>
                <c:pt idx="30">
                  <c:v>-6.62914168003681E-13</c:v>
                </c:pt>
                <c:pt idx="31">
                  <c:v>3.3895108941806E-13</c:v>
                </c:pt>
                <c:pt idx="32">
                  <c:v>-1.33476563135559E-13</c:v>
                </c:pt>
                <c:pt idx="33">
                  <c:v>4.07000821933678E-14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-1.84800091895809E-13</c:v>
                </c:pt>
                <c:pt idx="40">
                  <c:v>-4.79949413545455E-13</c:v>
                </c:pt>
                <c:pt idx="41">
                  <c:v>4.66848781854878E-13</c:v>
                </c:pt>
                <c:pt idx="42">
                  <c:v>-4.11892742135933E-14</c:v>
                </c:pt>
                <c:pt idx="43">
                  <c:v>6.95402069261774E-13</c:v>
                </c:pt>
                <c:pt idx="44">
                  <c:v>-6.5142335969881E-13</c:v>
                </c:pt>
                <c:pt idx="45">
                  <c:v>-1.63931368479808E-14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-2.47302178735253E-14</c:v>
                </c:pt>
                <c:pt idx="52">
                  <c:v>3.84081655369072E-13</c:v>
                </c:pt>
                <c:pt idx="53">
                  <c:v>2.82107670557252E-13</c:v>
                </c:pt>
                <c:pt idx="54">
                  <c:v>-2.3658852654762E-13</c:v>
                </c:pt>
                <c:pt idx="55">
                  <c:v>-5.98965321785272E-13</c:v>
                </c:pt>
                <c:pt idx="56">
                  <c:v>5.79813974610488E-14</c:v>
                </c:pt>
                <c:pt idx="57">
                  <c:v>-5.50753886940924E-13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-1.02751140929058E-13</c:v>
                </c:pt>
                <c:pt idx="64">
                  <c:v>222.004561194475</c:v>
                </c:pt>
                <c:pt idx="65">
                  <c:v>409.163386059287</c:v>
                </c:pt>
                <c:pt idx="66">
                  <c:v>435.498282510031</c:v>
                </c:pt>
                <c:pt idx="67">
                  <c:v>310.264681929052</c:v>
                </c:pt>
                <c:pt idx="68">
                  <c:v>278.551464288931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3.01980662698042E-14</c:v>
                </c:pt>
                <c:pt idx="76">
                  <c:v>-5.97216720521487E-13</c:v>
                </c:pt>
                <c:pt idx="77">
                  <c:v>125.531591480421</c:v>
                </c:pt>
                <c:pt idx="78">
                  <c:v>116.342853008451</c:v>
                </c:pt>
                <c:pt idx="79">
                  <c:v>125.785977562031</c:v>
                </c:pt>
                <c:pt idx="80">
                  <c:v>2.5862645358643E-13</c:v>
                </c:pt>
                <c:pt idx="81">
                  <c:v>-1.66689578806611E-13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-1.17489351580957E-13</c:v>
                </c:pt>
                <c:pt idx="89">
                  <c:v>4.79616346638067E-14</c:v>
                </c:pt>
                <c:pt idx="90">
                  <c:v>-9.32920407592519E-13</c:v>
                </c:pt>
                <c:pt idx="91">
                  <c:v>-1.83297821365613E-13</c:v>
                </c:pt>
                <c:pt idx="92">
                  <c:v>-7.94142529514374E-13</c:v>
                </c:pt>
                <c:pt idx="93">
                  <c:v>8.90398865749375E-14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1.8757375210357E-14</c:v>
                </c:pt>
                <c:pt idx="100">
                  <c:v>-1.25760513114414E-13</c:v>
                </c:pt>
                <c:pt idx="101">
                  <c:v>-2.16618389892175E-13</c:v>
                </c:pt>
                <c:pt idx="102">
                  <c:v>-1.07830411266718E-12</c:v>
                </c:pt>
                <c:pt idx="103">
                  <c:v>-6.24167384444263E-13</c:v>
                </c:pt>
                <c:pt idx="104">
                  <c:v>2.69242961259408E-13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6.59194920871186E-17</c:v>
                </c:pt>
                <c:pt idx="112">
                  <c:v>2.50924281353093E-13</c:v>
                </c:pt>
                <c:pt idx="113">
                  <c:v>1.40346068100427E-13</c:v>
                </c:pt>
                <c:pt idx="114">
                  <c:v>-3.03951308566752E-13</c:v>
                </c:pt>
                <c:pt idx="115">
                  <c:v>7.78821451774547E-14</c:v>
                </c:pt>
                <c:pt idx="116">
                  <c:v>2.39072650565219E-13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2.97595281750773E-13</c:v>
                </c:pt>
                <c:pt idx="125">
                  <c:v>-1.36914091175555E-12</c:v>
                </c:pt>
                <c:pt idx="126">
                  <c:v>6.91349755221892E-13</c:v>
                </c:pt>
                <c:pt idx="127">
                  <c:v>4.51666481993129E-13</c:v>
                </c:pt>
                <c:pt idx="128">
                  <c:v>-4.31460422944951E-13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5.3891960338781E-13</c:v>
                </c:pt>
                <c:pt idx="137">
                  <c:v>-1.08790754183019E-12</c:v>
                </c:pt>
                <c:pt idx="138">
                  <c:v>5.93872173659804E-13</c:v>
                </c:pt>
                <c:pt idx="139">
                  <c:v>4.49584813821957E-13</c:v>
                </c:pt>
                <c:pt idx="140">
                  <c:v>-6.39127639701087E-13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-1.06581410364015E-14</c:v>
                </c:pt>
                <c:pt idx="1">
                  <c:v>2.8421709430404E-14</c:v>
                </c:pt>
                <c:pt idx="2">
                  <c:v>3.28626015289046E-14</c:v>
                </c:pt>
                <c:pt idx="3">
                  <c:v>-4.9737991503207E-14</c:v>
                </c:pt>
                <c:pt idx="4">
                  <c:v>7.105427357601E-15</c:v>
                </c:pt>
                <c:pt idx="5">
                  <c:v>7.105427357601E-14</c:v>
                </c:pt>
                <c:pt idx="6">
                  <c:v>9.2370555648813E-14</c:v>
                </c:pt>
                <c:pt idx="7">
                  <c:v>-9.2370555648813E-14</c:v>
                </c:pt>
                <c:pt idx="8">
                  <c:v>1.4699352846037E-13</c:v>
                </c:pt>
                <c:pt idx="9">
                  <c:v>0.0</c:v>
                </c:pt>
                <c:pt idx="10">
                  <c:v>0.0</c:v>
                </c:pt>
                <c:pt idx="11">
                  <c:v>1.77635683940025E-15</c:v>
                </c:pt>
                <c:pt idx="12">
                  <c:v>4.44089209850062E-14</c:v>
                </c:pt>
                <c:pt idx="13">
                  <c:v>1.01252339845814E-13</c:v>
                </c:pt>
                <c:pt idx="14">
                  <c:v>-2.48689957516035E-14</c:v>
                </c:pt>
                <c:pt idx="15">
                  <c:v>8.34887714518117E-14</c:v>
                </c:pt>
                <c:pt idx="16">
                  <c:v>-5.50670620214077E-14</c:v>
                </c:pt>
                <c:pt idx="17">
                  <c:v>1.77191594730174E-13</c:v>
                </c:pt>
                <c:pt idx="18">
                  <c:v>8.43769498715119E-14</c:v>
                </c:pt>
                <c:pt idx="19">
                  <c:v>-3.5527136788005E-14</c:v>
                </c:pt>
                <c:pt idx="20">
                  <c:v>1.97175609173427E-13</c:v>
                </c:pt>
                <c:pt idx="21">
                  <c:v>5.32907051820075E-15</c:v>
                </c:pt>
                <c:pt idx="22">
                  <c:v>8.26005930321116E-14</c:v>
                </c:pt>
                <c:pt idx="23">
                  <c:v>4.82947015711943E-14</c:v>
                </c:pt>
                <c:pt idx="24">
                  <c:v>-1.11022302462515E-14</c:v>
                </c:pt>
                <c:pt idx="25">
                  <c:v>-8.88178419700125E-16</c:v>
                </c:pt>
                <c:pt idx="26">
                  <c:v>2.77555756156289E-15</c:v>
                </c:pt>
                <c:pt idx="27">
                  <c:v>-1.72084568816899E-14</c:v>
                </c:pt>
                <c:pt idx="28">
                  <c:v>-2.97539770599541E-14</c:v>
                </c:pt>
                <c:pt idx="29">
                  <c:v>-1.73194791841524E-13</c:v>
                </c:pt>
                <c:pt idx="30">
                  <c:v>-2.17270645919143E-13</c:v>
                </c:pt>
                <c:pt idx="31">
                  <c:v>-1.50435219836708E-14</c:v>
                </c:pt>
                <c:pt idx="32">
                  <c:v>-6.23529006205103E-14</c:v>
                </c:pt>
                <c:pt idx="33">
                  <c:v>-2.48689957516035E-14</c:v>
                </c:pt>
                <c:pt idx="34">
                  <c:v>3.5527136788005E-15</c:v>
                </c:pt>
                <c:pt idx="35">
                  <c:v>-9.76996261670137E-15</c:v>
                </c:pt>
                <c:pt idx="36">
                  <c:v>1.77635683940025E-15</c:v>
                </c:pt>
                <c:pt idx="37">
                  <c:v>-8.88178419700125E-15</c:v>
                </c:pt>
                <c:pt idx="38">
                  <c:v>-1.06581410364015E-14</c:v>
                </c:pt>
                <c:pt idx="39">
                  <c:v>4.2632564145606E-14</c:v>
                </c:pt>
                <c:pt idx="40">
                  <c:v>-1.0769163338864E-13</c:v>
                </c:pt>
                <c:pt idx="41">
                  <c:v>1.09856568286659E-13</c:v>
                </c:pt>
                <c:pt idx="42">
                  <c:v>2.15785722623707E-13</c:v>
                </c:pt>
                <c:pt idx="43">
                  <c:v>-7.71605002114483E-14</c:v>
                </c:pt>
                <c:pt idx="44">
                  <c:v>-7.91623711027256E-14</c:v>
                </c:pt>
                <c:pt idx="45">
                  <c:v>2.77555756156289E-16</c:v>
                </c:pt>
                <c:pt idx="46">
                  <c:v>0.0</c:v>
                </c:pt>
                <c:pt idx="47">
                  <c:v>0.0</c:v>
                </c:pt>
                <c:pt idx="48">
                  <c:v>-1.04360964314764E-14</c:v>
                </c:pt>
                <c:pt idx="49">
                  <c:v>3.60822483003175E-15</c:v>
                </c:pt>
                <c:pt idx="50">
                  <c:v>4.9737991503207E-14</c:v>
                </c:pt>
                <c:pt idx="51">
                  <c:v>-2.93098878501041E-14</c:v>
                </c:pt>
                <c:pt idx="52">
                  <c:v>1.04805053524614E-13</c:v>
                </c:pt>
                <c:pt idx="53">
                  <c:v>1.71418435002124E-13</c:v>
                </c:pt>
                <c:pt idx="54">
                  <c:v>-9.01501095995627E-14</c:v>
                </c:pt>
                <c:pt idx="55">
                  <c:v>-1.89404048001051E-13</c:v>
                </c:pt>
                <c:pt idx="56">
                  <c:v>7.54951656745106E-15</c:v>
                </c:pt>
                <c:pt idx="57">
                  <c:v>8.45989944764369E-14</c:v>
                </c:pt>
                <c:pt idx="58">
                  <c:v>0.0</c:v>
                </c:pt>
                <c:pt idx="59">
                  <c:v>2.66453525910037E-15</c:v>
                </c:pt>
                <c:pt idx="60">
                  <c:v>-1.77635683940025E-14</c:v>
                </c:pt>
                <c:pt idx="61">
                  <c:v>7.105427357601E-15</c:v>
                </c:pt>
                <c:pt idx="62">
                  <c:v>8.68055627378794E-15</c:v>
                </c:pt>
                <c:pt idx="63">
                  <c:v>8.88178419700125E-14</c:v>
                </c:pt>
                <c:pt idx="64">
                  <c:v>-1.10134124042815E-13</c:v>
                </c:pt>
                <c:pt idx="65">
                  <c:v>-1.77635683940025E-14</c:v>
                </c:pt>
                <c:pt idx="66">
                  <c:v>-4.54747350886464E-13</c:v>
                </c:pt>
                <c:pt idx="67">
                  <c:v>-1.4210854715202E-14</c:v>
                </c:pt>
                <c:pt idx="68">
                  <c:v>-1.31450406115618E-13</c:v>
                </c:pt>
                <c:pt idx="69">
                  <c:v>1.73194791841524E-13</c:v>
                </c:pt>
                <c:pt idx="70">
                  <c:v>-3.37507799486047E-14</c:v>
                </c:pt>
                <c:pt idx="71">
                  <c:v>7.105427357601E-15</c:v>
                </c:pt>
                <c:pt idx="72">
                  <c:v>5.32907051820075E-15</c:v>
                </c:pt>
                <c:pt idx="73">
                  <c:v>-1.33226762955018E-14</c:v>
                </c:pt>
                <c:pt idx="74">
                  <c:v>-7.105427357601E-15</c:v>
                </c:pt>
                <c:pt idx="75">
                  <c:v>-1.06581410364015E-14</c:v>
                </c:pt>
                <c:pt idx="76">
                  <c:v>1.55431223447521E-13</c:v>
                </c:pt>
                <c:pt idx="77">
                  <c:v>5.32907051820075E-15</c:v>
                </c:pt>
                <c:pt idx="78">
                  <c:v>-5.7287508070658E-14</c:v>
                </c:pt>
                <c:pt idx="79">
                  <c:v>-1.4299672557172E-13</c:v>
                </c:pt>
                <c:pt idx="80">
                  <c:v>1.89182003396126E-13</c:v>
                </c:pt>
                <c:pt idx="81">
                  <c:v>-1.15463194561016E-14</c:v>
                </c:pt>
                <c:pt idx="82">
                  <c:v>2.26485497023531E-14</c:v>
                </c:pt>
                <c:pt idx="83">
                  <c:v>1.72084568816899E-14</c:v>
                </c:pt>
                <c:pt idx="84">
                  <c:v>-2.00950367457153E-14</c:v>
                </c:pt>
                <c:pt idx="85">
                  <c:v>-6.88338275267597E-15</c:v>
                </c:pt>
                <c:pt idx="86">
                  <c:v>9.76996261670137E-15</c:v>
                </c:pt>
                <c:pt idx="87">
                  <c:v>0.0</c:v>
                </c:pt>
                <c:pt idx="88">
                  <c:v>-1.00586206031039E-13</c:v>
                </c:pt>
                <c:pt idx="89">
                  <c:v>1.1080025785759E-13</c:v>
                </c:pt>
                <c:pt idx="90">
                  <c:v>-1.46438416948058E-13</c:v>
                </c:pt>
                <c:pt idx="91">
                  <c:v>2.30523933275605E-13</c:v>
                </c:pt>
                <c:pt idx="92">
                  <c:v>-2.06980266259648E-13</c:v>
                </c:pt>
                <c:pt idx="93">
                  <c:v>-4.39648317751562E-14</c:v>
                </c:pt>
                <c:pt idx="94">
                  <c:v>0.0</c:v>
                </c:pt>
                <c:pt idx="95">
                  <c:v>1.24344978758017E-14</c:v>
                </c:pt>
                <c:pt idx="96">
                  <c:v>1.24344978758017E-14</c:v>
                </c:pt>
                <c:pt idx="97">
                  <c:v>1.50990331349021E-14</c:v>
                </c:pt>
                <c:pt idx="98">
                  <c:v>1.02140518265514E-14</c:v>
                </c:pt>
                <c:pt idx="99">
                  <c:v>-1.77635683940025E-15</c:v>
                </c:pt>
                <c:pt idx="100">
                  <c:v>-8.92619311798625E-14</c:v>
                </c:pt>
                <c:pt idx="101">
                  <c:v>-8.50430836862869E-14</c:v>
                </c:pt>
                <c:pt idx="102">
                  <c:v>2.28859032419537E-13</c:v>
                </c:pt>
                <c:pt idx="103">
                  <c:v>-1.92011771066313E-13</c:v>
                </c:pt>
                <c:pt idx="104">
                  <c:v>-1.03028696685214E-13</c:v>
                </c:pt>
                <c:pt idx="105">
                  <c:v>0.0</c:v>
                </c:pt>
                <c:pt idx="106">
                  <c:v>9.76996261670137E-15</c:v>
                </c:pt>
                <c:pt idx="107">
                  <c:v>3.44169137633798E-15</c:v>
                </c:pt>
                <c:pt idx="108">
                  <c:v>-1.13797860024078E-15</c:v>
                </c:pt>
                <c:pt idx="109">
                  <c:v>-8.32667268468867E-17</c:v>
                </c:pt>
                <c:pt idx="110">
                  <c:v>1.49186218934005E-16</c:v>
                </c:pt>
                <c:pt idx="111">
                  <c:v>4.16333634234433E-17</c:v>
                </c:pt>
                <c:pt idx="112">
                  <c:v>6.32549568280183E-14</c:v>
                </c:pt>
                <c:pt idx="113">
                  <c:v>-8.95394869360188E-14</c:v>
                </c:pt>
                <c:pt idx="114">
                  <c:v>-1.39888101102769E-13</c:v>
                </c:pt>
                <c:pt idx="115">
                  <c:v>5.77315972805081E-14</c:v>
                </c:pt>
                <c:pt idx="116">
                  <c:v>-8.70414851306122E-14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-8.7430063189231E-16</c:v>
                </c:pt>
                <c:pt idx="121">
                  <c:v>-1.11022302462515E-15</c:v>
                </c:pt>
                <c:pt idx="122">
                  <c:v>-3.99680288865056E-15</c:v>
                </c:pt>
                <c:pt idx="123">
                  <c:v>1.33226762955018E-14</c:v>
                </c:pt>
                <c:pt idx="124">
                  <c:v>1.38555833473219E-13</c:v>
                </c:pt>
                <c:pt idx="125">
                  <c:v>-8.88178419700125E-15</c:v>
                </c:pt>
                <c:pt idx="126">
                  <c:v>-1.83852932877925E-13</c:v>
                </c:pt>
                <c:pt idx="127">
                  <c:v>-1.19904086659516E-13</c:v>
                </c:pt>
                <c:pt idx="128">
                  <c:v>-5.15143483426072E-14</c:v>
                </c:pt>
                <c:pt idx="129">
                  <c:v>0.0</c:v>
                </c:pt>
                <c:pt idx="130">
                  <c:v>-2.48689957516035E-14</c:v>
                </c:pt>
                <c:pt idx="131">
                  <c:v>-2.30926389122032E-14</c:v>
                </c:pt>
                <c:pt idx="132">
                  <c:v>2.48689957516035E-14</c:v>
                </c:pt>
                <c:pt idx="133">
                  <c:v>3.5527136788005E-15</c:v>
                </c:pt>
                <c:pt idx="134">
                  <c:v>-1.24344978758017E-14</c:v>
                </c:pt>
                <c:pt idx="135">
                  <c:v>-3.90798504668055E-14</c:v>
                </c:pt>
                <c:pt idx="136">
                  <c:v>-1.03028696685214E-13</c:v>
                </c:pt>
                <c:pt idx="137">
                  <c:v>-1.63424829224823E-13</c:v>
                </c:pt>
                <c:pt idx="138">
                  <c:v>3.19744231092045E-14</c:v>
                </c:pt>
                <c:pt idx="139">
                  <c:v>1.20792265079217E-13</c:v>
                </c:pt>
                <c:pt idx="140">
                  <c:v>-9.32587340685131E-14</c:v>
                </c:pt>
                <c:pt idx="141">
                  <c:v>-2.1316282072803E-14</c:v>
                </c:pt>
                <c:pt idx="142">
                  <c:v>4.66293670342565E-14</c:v>
                </c:pt>
                <c:pt idx="143">
                  <c:v>-1.19904086659516E-14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394232"/>
        <c:axId val="1794397816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406456"/>
        <c:axId val="1794403384"/>
      </c:lineChart>
      <c:catAx>
        <c:axId val="179439423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79439781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9439781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4394232"/>
        <c:crosses val="autoZero"/>
        <c:crossBetween val="between"/>
        <c:majorUnit val="1000.0"/>
      </c:valAx>
      <c:valAx>
        <c:axId val="1794403384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1794406456"/>
        <c:crosses val="max"/>
        <c:crossBetween val="between"/>
      </c:valAx>
      <c:catAx>
        <c:axId val="1794406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79440338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111.514058645535</c:v>
                </c:pt>
                <c:pt idx="6">
                  <c:v>221.750464602193</c:v>
                </c:pt>
                <c:pt idx="7">
                  <c:v>35.8071339835407</c:v>
                </c:pt>
                <c:pt idx="8">
                  <c:v>4.93896189753161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67.9968063463937</c:v>
                </c:pt>
                <c:pt idx="13">
                  <c:v>135.618900193108</c:v>
                </c:pt>
                <c:pt idx="14">
                  <c:v>223.181998500532</c:v>
                </c:pt>
                <c:pt idx="15">
                  <c:v>122.825373940921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15.2679948661254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211.675944177903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151.073410303695</c:v>
                </c:pt>
                <c:pt idx="42">
                  <c:v>31.1881989933153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133.902967230335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-1.70530256582424E-13</c:v>
                </c:pt>
                <c:pt idx="60">
                  <c:v>78.4084614234206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-1.4566126083082E-13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77.2340432535479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0.0</c:v>
                </c:pt>
                <c:pt idx="82">
                  <c:v>0.0</c:v>
                </c:pt>
                <c:pt idx="83">
                  <c:v>-1.13686837721616E-13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2.67164068645797E-12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49.537516883763</c:v>
                </c:pt>
                <c:pt idx="134">
                  <c:v>28.0244870462553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19.8235757062231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31.4083516652257</c:v>
                </c:pt>
                <c:pt idx="55">
                  <c:v>21.8288519618786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15.0198941051246</c:v>
                </c:pt>
                <c:pt idx="72">
                  <c:v>0.0</c:v>
                </c:pt>
                <c:pt idx="73">
                  <c:v>31.4083516652257</c:v>
                </c:pt>
                <c:pt idx="74">
                  <c:v>29.1384900235252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26.5105677407895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9.04578440485875</c:v>
                </c:pt>
                <c:pt idx="133">
                  <c:v>31.4083516652257</c:v>
                </c:pt>
                <c:pt idx="134">
                  <c:v>21.1726819399254</c:v>
                </c:pt>
                <c:pt idx="135">
                  <c:v>25.4909893341661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26.9795953533254</c:v>
                </c:pt>
                <c:pt idx="2">
                  <c:v>0.0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80.9387860599761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56.8257148124018</c:v>
                </c:pt>
                <c:pt idx="18">
                  <c:v>78.0722619542251</c:v>
                </c:pt>
                <c:pt idx="19">
                  <c:v>80.9387860599761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80.9387860599761</c:v>
                </c:pt>
                <c:pt idx="41">
                  <c:v>80.9387860599761</c:v>
                </c:pt>
                <c:pt idx="42">
                  <c:v>80.9387860599761</c:v>
                </c:pt>
                <c:pt idx="43">
                  <c:v>80.9387860599761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80.9387860599761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3.54317668356391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80.9387860599761</c:v>
                </c:pt>
                <c:pt idx="65">
                  <c:v>80.9387860599761</c:v>
                </c:pt>
                <c:pt idx="66">
                  <c:v>0.0</c:v>
                </c:pt>
                <c:pt idx="67">
                  <c:v>80.9387860599761</c:v>
                </c:pt>
                <c:pt idx="68">
                  <c:v>0.196514157675854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80.9387860599761</c:v>
                </c:pt>
                <c:pt idx="90">
                  <c:v>80.9387860599761</c:v>
                </c:pt>
                <c:pt idx="91">
                  <c:v>80.9387860599761</c:v>
                </c:pt>
                <c:pt idx="92">
                  <c:v>78.5041931998754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22.2381709432756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58.7614186488688</c:v>
                </c:pt>
                <c:pt idx="113">
                  <c:v>8.59094783121531</c:v>
                </c:pt>
                <c:pt idx="114">
                  <c:v>0.0</c:v>
                </c:pt>
                <c:pt idx="115">
                  <c:v>45.4029786056221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33.6133270778625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53.1859022427532</c:v>
                </c:pt>
                <c:pt idx="138">
                  <c:v>80.9387860599761</c:v>
                </c:pt>
                <c:pt idx="139">
                  <c:v>28.1736228236694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99.999999999999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72.22993083006919</c:v>
                </c:pt>
                <c:pt idx="41">
                  <c:v>61.5363029361647</c:v>
                </c:pt>
                <c:pt idx="42">
                  <c:v>100.0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33.8409834627764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100.000000000878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17.6238539624495</c:v>
                </c:pt>
                <c:pt idx="103">
                  <c:v>75.8960160352484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100.0</c:v>
                </c:pt>
                <c:pt idx="113">
                  <c:v>17.0998986029981</c:v>
                </c:pt>
                <c:pt idx="114">
                  <c:v>0.0</c:v>
                </c:pt>
                <c:pt idx="115">
                  <c:v>100.0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32.2826359247267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37.7869203520458</c:v>
                </c:pt>
                <c:pt idx="138">
                  <c:v>95.9793134141766</c:v>
                </c:pt>
                <c:pt idx="139">
                  <c:v>100.0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396.3066455126111</c:v>
                </c:pt>
                <c:pt idx="2">
                  <c:v>400.713599057602</c:v>
                </c:pt>
                <c:pt idx="3">
                  <c:v>615.391472045</c:v>
                </c:pt>
                <c:pt idx="4">
                  <c:v>1194.288800525976</c:v>
                </c:pt>
                <c:pt idx="5">
                  <c:v>1316.116846054734</c:v>
                </c:pt>
                <c:pt idx="6">
                  <c:v>1323.630775354734</c:v>
                </c:pt>
                <c:pt idx="7">
                  <c:v>1335.943489914734</c:v>
                </c:pt>
                <c:pt idx="8">
                  <c:v>1329.060393914734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943.355419608383</c:v>
                </c:pt>
                <c:pt idx="17">
                  <c:v>1118.681091721068</c:v>
                </c:pt>
                <c:pt idx="18">
                  <c:v>1108.484323953068</c:v>
                </c:pt>
                <c:pt idx="19">
                  <c:v>1143.715574942343</c:v>
                </c:pt>
                <c:pt idx="20">
                  <c:v>997.2627851884379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1194.570946835797</c:v>
                </c:pt>
                <c:pt idx="29">
                  <c:v>1390.892930341358</c:v>
                </c:pt>
                <c:pt idx="30">
                  <c:v>1425.935080738517</c:v>
                </c:pt>
                <c:pt idx="31">
                  <c:v>1423.86854944939</c:v>
                </c:pt>
                <c:pt idx="32">
                  <c:v>1318.954613086236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370.049822091601</c:v>
                </c:pt>
                <c:pt idx="39">
                  <c:v>590.196970698301</c:v>
                </c:pt>
                <c:pt idx="40">
                  <c:v>1363.18731185581</c:v>
                </c:pt>
                <c:pt idx="41">
                  <c:v>1431.675322055808</c:v>
                </c:pt>
                <c:pt idx="42">
                  <c:v>1447.96434513581</c:v>
                </c:pt>
                <c:pt idx="43">
                  <c:v>1321.995630438201</c:v>
                </c:pt>
                <c:pt idx="44">
                  <c:v>1255.33515036678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634.9686341418189</c:v>
                </c:pt>
                <c:pt idx="52">
                  <c:v>1268.666520205464</c:v>
                </c:pt>
                <c:pt idx="53">
                  <c:v>1451.520091956484</c:v>
                </c:pt>
                <c:pt idx="54">
                  <c:v>1500.458564158575</c:v>
                </c:pt>
                <c:pt idx="55">
                  <c:v>1497.194617528638</c:v>
                </c:pt>
                <c:pt idx="56">
                  <c:v>1380.947491100952</c:v>
                </c:pt>
                <c:pt idx="57">
                  <c:v>1230.752088249964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454.346064605607</c:v>
                </c:pt>
                <c:pt idx="64">
                  <c:v>1090.895641567527</c:v>
                </c:pt>
                <c:pt idx="65">
                  <c:v>1176.286934330527</c:v>
                </c:pt>
                <c:pt idx="66">
                  <c:v>1186.011579970527</c:v>
                </c:pt>
                <c:pt idx="67">
                  <c:v>1176.178926618527</c:v>
                </c:pt>
                <c:pt idx="68">
                  <c:v>1164.795308856527</c:v>
                </c:pt>
                <c:pt idx="69">
                  <c:v>1127.114317933154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1095.604983187846</c:v>
                </c:pt>
                <c:pt idx="77">
                  <c:v>1325.116077899214</c:v>
                </c:pt>
                <c:pt idx="78">
                  <c:v>1330.578535037214</c:v>
                </c:pt>
                <c:pt idx="79">
                  <c:v>1341.935315514214</c:v>
                </c:pt>
                <c:pt idx="80">
                  <c:v>1335.382622303011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1365.45281208174</c:v>
                </c:pt>
                <c:pt idx="89">
                  <c:v>1578.25465821775</c:v>
                </c:pt>
                <c:pt idx="90">
                  <c:v>1609.941272544811</c:v>
                </c:pt>
                <c:pt idx="91">
                  <c:v>1623.689511334826</c:v>
                </c:pt>
                <c:pt idx="92">
                  <c:v>1530.418382722072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447.861214213748</c:v>
                </c:pt>
                <c:pt idx="97">
                  <c:v>382.796116810748</c:v>
                </c:pt>
                <c:pt idx="98">
                  <c:v>470.992728799748</c:v>
                </c:pt>
                <c:pt idx="99">
                  <c:v>627.4438223354009</c:v>
                </c:pt>
                <c:pt idx="100">
                  <c:v>961.7417249819504</c:v>
                </c:pt>
                <c:pt idx="101">
                  <c:v>1437.522025313484</c:v>
                </c:pt>
                <c:pt idx="102">
                  <c:v>1608.986995462313</c:v>
                </c:pt>
                <c:pt idx="103">
                  <c:v>1602.863485022311</c:v>
                </c:pt>
                <c:pt idx="104">
                  <c:v>1430.833264436375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580.3147021919481</c:v>
                </c:pt>
                <c:pt idx="108">
                  <c:v>488.8302720139567</c:v>
                </c:pt>
                <c:pt idx="109">
                  <c:v>454.8576546594385</c:v>
                </c:pt>
                <c:pt idx="110">
                  <c:v>500.625454547135</c:v>
                </c:pt>
                <c:pt idx="111">
                  <c:v>596.003789758301</c:v>
                </c:pt>
                <c:pt idx="112">
                  <c:v>1307.069406520486</c:v>
                </c:pt>
                <c:pt idx="113">
                  <c:v>1403.142925500486</c:v>
                </c:pt>
                <c:pt idx="114">
                  <c:v>1425.976411296974</c:v>
                </c:pt>
                <c:pt idx="115">
                  <c:v>1446.722061800486</c:v>
                </c:pt>
                <c:pt idx="116">
                  <c:v>1326.876950148653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378.3515293504566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1236.110571112334</c:v>
                </c:pt>
                <c:pt idx="125">
                  <c:v>1435.602686153131</c:v>
                </c:pt>
                <c:pt idx="126">
                  <c:v>1493.994189719537</c:v>
                </c:pt>
                <c:pt idx="127">
                  <c:v>1522.575209573761</c:v>
                </c:pt>
                <c:pt idx="128">
                  <c:v>1467.01611592892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569.092016197861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835.9624346202784</c:v>
                </c:pt>
                <c:pt idx="137">
                  <c:v>1140.445211650961</c:v>
                </c:pt>
                <c:pt idx="138">
                  <c:v>1123.15529094696</c:v>
                </c:pt>
                <c:pt idx="139">
                  <c:v>1101.971326138961</c:v>
                </c:pt>
                <c:pt idx="140">
                  <c:v>1036.640499623241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9.606051797010309</c:v>
                </c:pt>
                <c:pt idx="2">
                  <c:v>0.0</c:v>
                </c:pt>
                <c:pt idx="3">
                  <c:v>0.0</c:v>
                </c:pt>
                <c:pt idx="4">
                  <c:v>280.293075938375</c:v>
                </c:pt>
                <c:pt idx="5">
                  <c:v>323.486888155134</c:v>
                </c:pt>
                <c:pt idx="6">
                  <c:v>323.486888155134</c:v>
                </c:pt>
                <c:pt idx="7">
                  <c:v>323.486888155134</c:v>
                </c:pt>
                <c:pt idx="8">
                  <c:v>323.486888155134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269.946819743705</c:v>
                </c:pt>
                <c:pt idx="17">
                  <c:v>351.883030396391</c:v>
                </c:pt>
                <c:pt idx="18">
                  <c:v>351.883030396391</c:v>
                </c:pt>
                <c:pt idx="19">
                  <c:v>395.921849342667</c:v>
                </c:pt>
                <c:pt idx="20">
                  <c:v>214.211950476761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236.113836609922</c:v>
                </c:pt>
                <c:pt idx="29">
                  <c:v>350.092781611482</c:v>
                </c:pt>
                <c:pt idx="30">
                  <c:v>356.432870248641</c:v>
                </c:pt>
                <c:pt idx="31">
                  <c:v>358.048644589514</c:v>
                </c:pt>
                <c:pt idx="32">
                  <c:v>283.15854729636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372.29226936851</c:v>
                </c:pt>
                <c:pt idx="41">
                  <c:v>372.29226936851</c:v>
                </c:pt>
                <c:pt idx="42">
                  <c:v>372.29226936851</c:v>
                </c:pt>
                <c:pt idx="43">
                  <c:v>253.439802900898</c:v>
                </c:pt>
                <c:pt idx="44">
                  <c:v>213.530069349478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212.032412184771</c:v>
                </c:pt>
                <c:pt idx="53">
                  <c:v>317.803217395791</c:v>
                </c:pt>
                <c:pt idx="54">
                  <c:v>337.486746897882</c:v>
                </c:pt>
                <c:pt idx="55">
                  <c:v>324.052952107945</c:v>
                </c:pt>
                <c:pt idx="56">
                  <c:v>240.405879200259</c:v>
                </c:pt>
                <c:pt idx="57">
                  <c:v>152.065472569271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265.010091036382</c:v>
                </c:pt>
                <c:pt idx="65">
                  <c:v>265.010091036382</c:v>
                </c:pt>
                <c:pt idx="66">
                  <c:v>265.010091036382</c:v>
                </c:pt>
                <c:pt idx="67">
                  <c:v>265.010091036382</c:v>
                </c:pt>
                <c:pt idx="68">
                  <c:v>265.010091036382</c:v>
                </c:pt>
                <c:pt idx="69">
                  <c:v>258.796225174008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235.09269635873</c:v>
                </c:pt>
                <c:pt idx="77">
                  <c:v>346.990142487098</c:v>
                </c:pt>
                <c:pt idx="78">
                  <c:v>346.990142487098</c:v>
                </c:pt>
                <c:pt idx="79">
                  <c:v>346.990142487098</c:v>
                </c:pt>
                <c:pt idx="80">
                  <c:v>307.783556535895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230.297135464683</c:v>
                </c:pt>
                <c:pt idx="89">
                  <c:v>346.850114730693</c:v>
                </c:pt>
                <c:pt idx="90">
                  <c:v>348.809746557756</c:v>
                </c:pt>
                <c:pt idx="91">
                  <c:v>352.52298217777</c:v>
                </c:pt>
                <c:pt idx="92">
                  <c:v>305.366701425016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314.005467553836</c:v>
                </c:pt>
                <c:pt idx="102">
                  <c:v>462.392844652669</c:v>
                </c:pt>
                <c:pt idx="103">
                  <c:v>462.392844652669</c:v>
                </c:pt>
                <c:pt idx="104">
                  <c:v>345.055523496732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25.5343571724948</c:v>
                </c:pt>
                <c:pt idx="109">
                  <c:v>54.7115937499762</c:v>
                </c:pt>
                <c:pt idx="110">
                  <c:v>10.6371458436733</c:v>
                </c:pt>
                <c:pt idx="111">
                  <c:v>0.0</c:v>
                </c:pt>
                <c:pt idx="112">
                  <c:v>318.761172207024</c:v>
                </c:pt>
                <c:pt idx="113">
                  <c:v>318.761172207024</c:v>
                </c:pt>
                <c:pt idx="114">
                  <c:v>300.699579223512</c:v>
                </c:pt>
                <c:pt idx="115">
                  <c:v>318.761172207024</c:v>
                </c:pt>
                <c:pt idx="116">
                  <c:v>235.980487745192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179.876998425981</c:v>
                </c:pt>
                <c:pt idx="125">
                  <c:v>307.249926976778</c:v>
                </c:pt>
                <c:pt idx="126">
                  <c:v>356.537170663184</c:v>
                </c:pt>
                <c:pt idx="127">
                  <c:v>401.762080247408</c:v>
                </c:pt>
                <c:pt idx="128">
                  <c:v>338.420504042566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163.005055846382</c:v>
                </c:pt>
                <c:pt idx="137">
                  <c:v>376.623149416067</c:v>
                </c:pt>
                <c:pt idx="138">
                  <c:v>376.623149416067</c:v>
                </c:pt>
                <c:pt idx="139">
                  <c:v>376.623149416067</c:v>
                </c:pt>
                <c:pt idx="140">
                  <c:v>290.972176261344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37912"/>
        <c:axId val="1800841432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0837912"/>
        <c:axId val="1800841432"/>
      </c:lineChart>
      <c:catAx>
        <c:axId val="180083791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180084143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00841432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00837912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68001518996979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32.9227729761166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12.8420094798609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20.6816657927612</c:v>
                </c:pt>
                <c:pt idx="37">
                  <c:v>20.4950961287912</c:v>
                </c:pt>
                <c:pt idx="38">
                  <c:v>68.0810290930054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178.199999999999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178.199999999998</c:v>
                </c:pt>
                <c:pt idx="109">
                  <c:v>178.199999999998</c:v>
                </c:pt>
                <c:pt idx="110">
                  <c:v>178.199999999998</c:v>
                </c:pt>
                <c:pt idx="111">
                  <c:v>178.199999999998</c:v>
                </c:pt>
                <c:pt idx="112">
                  <c:v>178.199999999998</c:v>
                </c:pt>
                <c:pt idx="113">
                  <c:v>178.199999999998</c:v>
                </c:pt>
                <c:pt idx="114">
                  <c:v>178.199999999998</c:v>
                </c:pt>
                <c:pt idx="115">
                  <c:v>178.200000000004</c:v>
                </c:pt>
                <c:pt idx="116">
                  <c:v>178.200000000004</c:v>
                </c:pt>
                <c:pt idx="117">
                  <c:v>178.200000000004</c:v>
                </c:pt>
                <c:pt idx="118">
                  <c:v>178.200000000004</c:v>
                </c:pt>
                <c:pt idx="119">
                  <c:v>178.200000000004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178.200000000004</c:v>
                </c:pt>
                <c:pt idx="130">
                  <c:v>178.200000000004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-9.71864593752911E-12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2.55901846156003E-13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-1.68726491970991E-13</c:v>
                </c:pt>
                <c:pt idx="37">
                  <c:v>-8.71753541850122E-14</c:v>
                </c:pt>
                <c:pt idx="38">
                  <c:v>-3.03707685547784E-13</c:v>
                </c:pt>
                <c:pt idx="39">
                  <c:v>1.12484327980661E-13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13.6086171398151</c:v>
                </c:pt>
                <c:pt idx="46">
                  <c:v>13.6086171398155</c:v>
                </c:pt>
                <c:pt idx="47">
                  <c:v>13.6086171398151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2.24968655961322E-14</c:v>
                </c:pt>
                <c:pt idx="71">
                  <c:v>1.12484327980661E-14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2.24968655961322E-14</c:v>
                </c:pt>
                <c:pt idx="83">
                  <c:v>-1.82787032968574E-14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13.6086171398152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13.6086171398151</c:v>
                </c:pt>
                <c:pt idx="105">
                  <c:v>13.6086171398151</c:v>
                </c:pt>
                <c:pt idx="106">
                  <c:v>13.6086171398151</c:v>
                </c:pt>
                <c:pt idx="107">
                  <c:v>13.6086171398151</c:v>
                </c:pt>
                <c:pt idx="108">
                  <c:v>13.6086171398165</c:v>
                </c:pt>
                <c:pt idx="109">
                  <c:v>13.6086171398165</c:v>
                </c:pt>
                <c:pt idx="110">
                  <c:v>13.6086171398165</c:v>
                </c:pt>
                <c:pt idx="111">
                  <c:v>13.6086171398165</c:v>
                </c:pt>
                <c:pt idx="112">
                  <c:v>13.6086171398165</c:v>
                </c:pt>
                <c:pt idx="113">
                  <c:v>13.6086171398165</c:v>
                </c:pt>
                <c:pt idx="114">
                  <c:v>13.6086171398165</c:v>
                </c:pt>
                <c:pt idx="115">
                  <c:v>13.6086171398108</c:v>
                </c:pt>
                <c:pt idx="116">
                  <c:v>13.6086171398108</c:v>
                </c:pt>
                <c:pt idx="117">
                  <c:v>99.7144521443388</c:v>
                </c:pt>
                <c:pt idx="118">
                  <c:v>13.6086171398108</c:v>
                </c:pt>
                <c:pt idx="119">
                  <c:v>13.6086171398108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6.07415371095569E-13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-4.4768762536303E-12</c:v>
                </c:pt>
                <c:pt idx="130">
                  <c:v>-4.4768762536303E-12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-1.79974924769057E-13</c:v>
                </c:pt>
                <c:pt idx="142">
                  <c:v>-1.79974924769057E-13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6.98829949605129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21.6240085047077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95.5435501008622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211.343920448325</c:v>
                </c:pt>
                <c:pt idx="46">
                  <c:v>258.978618680442</c:v>
                </c:pt>
                <c:pt idx="47">
                  <c:v>60.5154803094918</c:v>
                </c:pt>
                <c:pt idx="48">
                  <c:v>8.23050981960659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188.757764714063</c:v>
                </c:pt>
                <c:pt idx="85">
                  <c:v>103.282445810751</c:v>
                </c:pt>
                <c:pt idx="86">
                  <c:v>171.135115532992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210.780632446099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85.926191256888</c:v>
                </c:pt>
                <c:pt idx="97">
                  <c:v>40.2645665542961</c:v>
                </c:pt>
                <c:pt idx="98">
                  <c:v>160.335913188903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258.978618680442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258.978618680443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258.978618680439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87.5887791867968</c:v>
                </c:pt>
                <c:pt idx="42">
                  <c:v>62.4421983803034</c:v>
                </c:pt>
                <c:pt idx="43">
                  <c:v>42.4913827402414</c:v>
                </c:pt>
                <c:pt idx="44">
                  <c:v>21.1748584103563</c:v>
                </c:pt>
                <c:pt idx="45">
                  <c:v>5.50575042280416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142.241510887806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347.127668869769</c:v>
                </c:pt>
                <c:pt idx="65">
                  <c:v>312.45227473438</c:v>
                </c:pt>
                <c:pt idx="66">
                  <c:v>240.392298055587</c:v>
                </c:pt>
                <c:pt idx="67">
                  <c:v>197.092955789429</c:v>
                </c:pt>
                <c:pt idx="68">
                  <c:v>223.690784474854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228.722661131385</c:v>
                </c:pt>
                <c:pt idx="79">
                  <c:v>251.452772046043</c:v>
                </c:pt>
                <c:pt idx="80">
                  <c:v>285.159687263767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81.73009330165451</c:v>
                </c:pt>
                <c:pt idx="89">
                  <c:v>78.1037866387063</c:v>
                </c:pt>
                <c:pt idx="90">
                  <c:v>90.2526206785279</c:v>
                </c:pt>
                <c:pt idx="91">
                  <c:v>104.397096497722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30.8618967435511</c:v>
                </c:pt>
                <c:pt idx="101">
                  <c:v>31.6252630877271</c:v>
                </c:pt>
                <c:pt idx="102">
                  <c:v>28.5033183839084</c:v>
                </c:pt>
                <c:pt idx="103">
                  <c:v>35.1992318887782</c:v>
                </c:pt>
                <c:pt idx="104">
                  <c:v>78.1021536161951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1.71104466820065</c:v>
                </c:pt>
                <c:pt idx="113">
                  <c:v>5.93450274912474</c:v>
                </c:pt>
                <c:pt idx="114">
                  <c:v>24.8322171805606</c:v>
                </c:pt>
                <c:pt idx="115">
                  <c:v>23.2054229566704</c:v>
                </c:pt>
                <c:pt idx="116">
                  <c:v>33.2736464951681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338.499393483671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232.808780456598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351.658050859152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1510.5611452371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92.19835067329051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495.06907103775</c:v>
                </c:pt>
                <c:pt idx="64">
                  <c:v>1470.77008899143</c:v>
                </c:pt>
                <c:pt idx="65">
                  <c:v>1590.83677588982</c:v>
                </c:pt>
                <c:pt idx="66">
                  <c:v>1591.68261214864</c:v>
                </c:pt>
                <c:pt idx="67">
                  <c:v>1706.08808712277</c:v>
                </c:pt>
                <c:pt idx="68">
                  <c:v>1587.36436877305</c:v>
                </c:pt>
                <c:pt idx="69">
                  <c:v>1452.36147658509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1530.50452929077</c:v>
                </c:pt>
                <c:pt idx="77">
                  <c:v>1875.01253937449</c:v>
                </c:pt>
                <c:pt idx="78">
                  <c:v>1910.83804165022</c:v>
                </c:pt>
                <c:pt idx="79">
                  <c:v>1899.46471121256</c:v>
                </c:pt>
                <c:pt idx="80">
                  <c:v>1819.99851683243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1556.41985424477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0.934242779979269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855.450661848442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4.99999999999927</c:v>
                </c:pt>
                <c:pt idx="14">
                  <c:v>100.0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99.9999999999999</c:v>
                </c:pt>
                <c:pt idx="23">
                  <c:v>100.0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20.6937261900322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31.0575572663376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57.8687981302717</c:v>
                </c:pt>
                <c:pt idx="73">
                  <c:v>99.2800279476921</c:v>
                </c:pt>
                <c:pt idx="74">
                  <c:v>100.0</c:v>
                </c:pt>
                <c:pt idx="75">
                  <c:v>10.2502910558079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37.6008828662282</c:v>
                </c:pt>
                <c:pt idx="82">
                  <c:v>100.0</c:v>
                </c:pt>
                <c:pt idx="83">
                  <c:v>100.0</c:v>
                </c:pt>
                <c:pt idx="84">
                  <c:v>0.0</c:v>
                </c:pt>
                <c:pt idx="85">
                  <c:v>100.0</c:v>
                </c:pt>
                <c:pt idx="86">
                  <c:v>20.8981420371658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31.7656624854438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25.1693054729232</c:v>
                </c:pt>
                <c:pt idx="121">
                  <c:v>0.0</c:v>
                </c:pt>
                <c:pt idx="122">
                  <c:v>28.1546181316269</c:v>
                </c:pt>
                <c:pt idx="123">
                  <c:v>49.7527565245296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18.7809495329596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-8.78586092767363E-12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4.42423875313124E-13</c:v>
                </c:pt>
                <c:pt idx="5">
                  <c:v>-1.4699352846037E-13</c:v>
                </c:pt>
                <c:pt idx="6">
                  <c:v>1.28821953104818E-12</c:v>
                </c:pt>
                <c:pt idx="7">
                  <c:v>2.63039590109315E-13</c:v>
                </c:pt>
                <c:pt idx="8">
                  <c:v>-4.69541072689594E-13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1.40443212615082E-14</c:v>
                </c:pt>
                <c:pt idx="17">
                  <c:v>-2.87103674168065E-13</c:v>
                </c:pt>
                <c:pt idx="18">
                  <c:v>1.51073598075868E-13</c:v>
                </c:pt>
                <c:pt idx="19">
                  <c:v>2.79526402024998E-13</c:v>
                </c:pt>
                <c:pt idx="20">
                  <c:v>-3.96765953425415E-14</c:v>
                </c:pt>
                <c:pt idx="21">
                  <c:v>-1.37286015888804E-14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-5.20399695558282E-14</c:v>
                </c:pt>
                <c:pt idx="28">
                  <c:v>4.07562872339894E-13</c:v>
                </c:pt>
                <c:pt idx="29">
                  <c:v>5.45008482788489E-13</c:v>
                </c:pt>
                <c:pt idx="30">
                  <c:v>-6.62914168003681E-13</c:v>
                </c:pt>
                <c:pt idx="31">
                  <c:v>3.3895108941806E-13</c:v>
                </c:pt>
                <c:pt idx="32">
                  <c:v>-1.33476563135559E-13</c:v>
                </c:pt>
                <c:pt idx="33">
                  <c:v>4.07000821933678E-14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-1.84800091895809E-13</c:v>
                </c:pt>
                <c:pt idx="40">
                  <c:v>-4.79949413545455E-13</c:v>
                </c:pt>
                <c:pt idx="41">
                  <c:v>4.66848781854878E-13</c:v>
                </c:pt>
                <c:pt idx="42">
                  <c:v>-4.11892742135933E-14</c:v>
                </c:pt>
                <c:pt idx="43">
                  <c:v>6.95402069261774E-13</c:v>
                </c:pt>
                <c:pt idx="44">
                  <c:v>-6.5142335969881E-13</c:v>
                </c:pt>
                <c:pt idx="45">
                  <c:v>-1.63931368479808E-14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-2.47302178735253E-14</c:v>
                </c:pt>
                <c:pt idx="52">
                  <c:v>3.84081655369072E-13</c:v>
                </c:pt>
                <c:pt idx="53">
                  <c:v>2.82107670557252E-13</c:v>
                </c:pt>
                <c:pt idx="54">
                  <c:v>-2.3658852654762E-13</c:v>
                </c:pt>
                <c:pt idx="55">
                  <c:v>-5.98965321785272E-13</c:v>
                </c:pt>
                <c:pt idx="56">
                  <c:v>5.79813974610488E-14</c:v>
                </c:pt>
                <c:pt idx="57">
                  <c:v>-5.50753886940924E-13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-1.02751140929058E-13</c:v>
                </c:pt>
                <c:pt idx="64">
                  <c:v>222.004561194475</c:v>
                </c:pt>
                <c:pt idx="65">
                  <c:v>409.163386059287</c:v>
                </c:pt>
                <c:pt idx="66">
                  <c:v>435.498282510031</c:v>
                </c:pt>
                <c:pt idx="67">
                  <c:v>310.264681929052</c:v>
                </c:pt>
                <c:pt idx="68">
                  <c:v>278.551464288931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3.01980662698042E-14</c:v>
                </c:pt>
                <c:pt idx="76">
                  <c:v>-5.97216720521487E-13</c:v>
                </c:pt>
                <c:pt idx="77">
                  <c:v>125.531591480421</c:v>
                </c:pt>
                <c:pt idx="78">
                  <c:v>116.342853008451</c:v>
                </c:pt>
                <c:pt idx="79">
                  <c:v>125.785977562031</c:v>
                </c:pt>
                <c:pt idx="80">
                  <c:v>2.5862645358643E-13</c:v>
                </c:pt>
                <c:pt idx="81">
                  <c:v>-1.66689578806611E-13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-1.17489351580957E-13</c:v>
                </c:pt>
                <c:pt idx="89">
                  <c:v>4.79616346638067E-14</c:v>
                </c:pt>
                <c:pt idx="90">
                  <c:v>-9.32920407592519E-13</c:v>
                </c:pt>
                <c:pt idx="91">
                  <c:v>-1.83297821365613E-13</c:v>
                </c:pt>
                <c:pt idx="92">
                  <c:v>-7.94142529514374E-13</c:v>
                </c:pt>
                <c:pt idx="93">
                  <c:v>8.90398865749375E-14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1.8757375210357E-14</c:v>
                </c:pt>
                <c:pt idx="100">
                  <c:v>-1.25760513114414E-13</c:v>
                </c:pt>
                <c:pt idx="101">
                  <c:v>-2.16618389892175E-13</c:v>
                </c:pt>
                <c:pt idx="102">
                  <c:v>-1.07830411266718E-12</c:v>
                </c:pt>
                <c:pt idx="103">
                  <c:v>-6.24167384444263E-13</c:v>
                </c:pt>
                <c:pt idx="104">
                  <c:v>2.69242961259408E-13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6.59194920871186E-17</c:v>
                </c:pt>
                <c:pt idx="112">
                  <c:v>2.50924281353093E-13</c:v>
                </c:pt>
                <c:pt idx="113">
                  <c:v>1.40346068100427E-13</c:v>
                </c:pt>
                <c:pt idx="114">
                  <c:v>-3.03951308566752E-13</c:v>
                </c:pt>
                <c:pt idx="115">
                  <c:v>7.78821451774547E-14</c:v>
                </c:pt>
                <c:pt idx="116">
                  <c:v>2.39072650565219E-13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2.97595281750773E-13</c:v>
                </c:pt>
                <c:pt idx="125">
                  <c:v>-1.36914091175555E-12</c:v>
                </c:pt>
                <c:pt idx="126">
                  <c:v>6.91349755221892E-13</c:v>
                </c:pt>
                <c:pt idx="127">
                  <c:v>4.51666481993129E-13</c:v>
                </c:pt>
                <c:pt idx="128">
                  <c:v>-4.31460422944951E-13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5.3891960338781E-13</c:v>
                </c:pt>
                <c:pt idx="137">
                  <c:v>-1.08790754183019E-12</c:v>
                </c:pt>
                <c:pt idx="138">
                  <c:v>5.93872173659804E-13</c:v>
                </c:pt>
                <c:pt idx="139">
                  <c:v>4.49584813821957E-13</c:v>
                </c:pt>
                <c:pt idx="140">
                  <c:v>-6.39127639701087E-13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-1.06581410364015E-14</c:v>
                </c:pt>
                <c:pt idx="1">
                  <c:v>2.8421709430404E-14</c:v>
                </c:pt>
                <c:pt idx="2">
                  <c:v>3.28626015289046E-14</c:v>
                </c:pt>
                <c:pt idx="3">
                  <c:v>-4.9737991503207E-14</c:v>
                </c:pt>
                <c:pt idx="4">
                  <c:v>7.105427357601E-15</c:v>
                </c:pt>
                <c:pt idx="5">
                  <c:v>7.105427357601E-14</c:v>
                </c:pt>
                <c:pt idx="6">
                  <c:v>9.2370555648813E-14</c:v>
                </c:pt>
                <c:pt idx="7">
                  <c:v>-9.2370555648813E-14</c:v>
                </c:pt>
                <c:pt idx="8">
                  <c:v>1.4699352846037E-13</c:v>
                </c:pt>
                <c:pt idx="9">
                  <c:v>0.0</c:v>
                </c:pt>
                <c:pt idx="10">
                  <c:v>0.0</c:v>
                </c:pt>
                <c:pt idx="11">
                  <c:v>1.77635683940025E-15</c:v>
                </c:pt>
                <c:pt idx="12">
                  <c:v>4.44089209850062E-14</c:v>
                </c:pt>
                <c:pt idx="13">
                  <c:v>1.01252339845814E-13</c:v>
                </c:pt>
                <c:pt idx="14">
                  <c:v>-2.48689957516035E-14</c:v>
                </c:pt>
                <c:pt idx="15">
                  <c:v>8.34887714518117E-14</c:v>
                </c:pt>
                <c:pt idx="16">
                  <c:v>-5.50670620214077E-14</c:v>
                </c:pt>
                <c:pt idx="17">
                  <c:v>1.77191594730174E-13</c:v>
                </c:pt>
                <c:pt idx="18">
                  <c:v>8.43769498715119E-14</c:v>
                </c:pt>
                <c:pt idx="19">
                  <c:v>-3.5527136788005E-14</c:v>
                </c:pt>
                <c:pt idx="20">
                  <c:v>1.97175609173427E-13</c:v>
                </c:pt>
                <c:pt idx="21">
                  <c:v>5.32907051820075E-15</c:v>
                </c:pt>
                <c:pt idx="22">
                  <c:v>8.26005930321116E-14</c:v>
                </c:pt>
                <c:pt idx="23">
                  <c:v>4.82947015711943E-14</c:v>
                </c:pt>
                <c:pt idx="24">
                  <c:v>-1.11022302462515E-14</c:v>
                </c:pt>
                <c:pt idx="25">
                  <c:v>-8.88178419700125E-16</c:v>
                </c:pt>
                <c:pt idx="26">
                  <c:v>2.77555756156289E-15</c:v>
                </c:pt>
                <c:pt idx="27">
                  <c:v>-1.72084568816899E-14</c:v>
                </c:pt>
                <c:pt idx="28">
                  <c:v>-2.97539770599541E-14</c:v>
                </c:pt>
                <c:pt idx="29">
                  <c:v>-1.73194791841524E-13</c:v>
                </c:pt>
                <c:pt idx="30">
                  <c:v>-2.17270645919143E-13</c:v>
                </c:pt>
                <c:pt idx="31">
                  <c:v>-1.50435219836708E-14</c:v>
                </c:pt>
                <c:pt idx="32">
                  <c:v>-6.23529006205103E-14</c:v>
                </c:pt>
                <c:pt idx="33">
                  <c:v>-2.48689957516035E-14</c:v>
                </c:pt>
                <c:pt idx="34">
                  <c:v>3.5527136788005E-15</c:v>
                </c:pt>
                <c:pt idx="35">
                  <c:v>-9.76996261670137E-15</c:v>
                </c:pt>
                <c:pt idx="36">
                  <c:v>1.77635683940025E-15</c:v>
                </c:pt>
                <c:pt idx="37">
                  <c:v>-8.88178419700125E-15</c:v>
                </c:pt>
                <c:pt idx="38">
                  <c:v>-1.06581410364015E-14</c:v>
                </c:pt>
                <c:pt idx="39">
                  <c:v>4.2632564145606E-14</c:v>
                </c:pt>
                <c:pt idx="40">
                  <c:v>-1.0769163338864E-13</c:v>
                </c:pt>
                <c:pt idx="41">
                  <c:v>1.09856568286659E-13</c:v>
                </c:pt>
                <c:pt idx="42">
                  <c:v>2.15785722623707E-13</c:v>
                </c:pt>
                <c:pt idx="43">
                  <c:v>-7.71605002114483E-14</c:v>
                </c:pt>
                <c:pt idx="44">
                  <c:v>-7.91623711027256E-14</c:v>
                </c:pt>
                <c:pt idx="45">
                  <c:v>2.77555756156289E-16</c:v>
                </c:pt>
                <c:pt idx="46">
                  <c:v>0.0</c:v>
                </c:pt>
                <c:pt idx="47">
                  <c:v>0.0</c:v>
                </c:pt>
                <c:pt idx="48">
                  <c:v>-1.04360964314764E-14</c:v>
                </c:pt>
                <c:pt idx="49">
                  <c:v>3.60822483003175E-15</c:v>
                </c:pt>
                <c:pt idx="50">
                  <c:v>4.9737991503207E-14</c:v>
                </c:pt>
                <c:pt idx="51">
                  <c:v>-2.93098878501041E-14</c:v>
                </c:pt>
                <c:pt idx="52">
                  <c:v>1.04805053524614E-13</c:v>
                </c:pt>
                <c:pt idx="53">
                  <c:v>1.71418435002124E-13</c:v>
                </c:pt>
                <c:pt idx="54">
                  <c:v>-9.01501095995627E-14</c:v>
                </c:pt>
                <c:pt idx="55">
                  <c:v>-1.89404048001051E-13</c:v>
                </c:pt>
                <c:pt idx="56">
                  <c:v>7.54951656745106E-15</c:v>
                </c:pt>
                <c:pt idx="57">
                  <c:v>8.45989944764369E-14</c:v>
                </c:pt>
                <c:pt idx="58">
                  <c:v>0.0</c:v>
                </c:pt>
                <c:pt idx="59">
                  <c:v>2.66453525910037E-15</c:v>
                </c:pt>
                <c:pt idx="60">
                  <c:v>-1.77635683940025E-14</c:v>
                </c:pt>
                <c:pt idx="61">
                  <c:v>7.105427357601E-15</c:v>
                </c:pt>
                <c:pt idx="62">
                  <c:v>8.68055627378794E-15</c:v>
                </c:pt>
                <c:pt idx="63">
                  <c:v>8.88178419700125E-14</c:v>
                </c:pt>
                <c:pt idx="64">
                  <c:v>-1.10134124042815E-13</c:v>
                </c:pt>
                <c:pt idx="65">
                  <c:v>-1.77635683940025E-14</c:v>
                </c:pt>
                <c:pt idx="66">
                  <c:v>-4.54747350886464E-13</c:v>
                </c:pt>
                <c:pt idx="67">
                  <c:v>-1.4210854715202E-14</c:v>
                </c:pt>
                <c:pt idx="68">
                  <c:v>-1.31450406115618E-13</c:v>
                </c:pt>
                <c:pt idx="69">
                  <c:v>1.73194791841524E-13</c:v>
                </c:pt>
                <c:pt idx="70">
                  <c:v>-3.37507799486047E-14</c:v>
                </c:pt>
                <c:pt idx="71">
                  <c:v>7.105427357601E-15</c:v>
                </c:pt>
                <c:pt idx="72">
                  <c:v>5.32907051820075E-15</c:v>
                </c:pt>
                <c:pt idx="73">
                  <c:v>-1.33226762955018E-14</c:v>
                </c:pt>
                <c:pt idx="74">
                  <c:v>-7.105427357601E-15</c:v>
                </c:pt>
                <c:pt idx="75">
                  <c:v>-1.06581410364015E-14</c:v>
                </c:pt>
                <c:pt idx="76">
                  <c:v>1.55431223447521E-13</c:v>
                </c:pt>
                <c:pt idx="77">
                  <c:v>5.32907051820075E-15</c:v>
                </c:pt>
                <c:pt idx="78">
                  <c:v>-5.7287508070658E-14</c:v>
                </c:pt>
                <c:pt idx="79">
                  <c:v>-1.4299672557172E-13</c:v>
                </c:pt>
                <c:pt idx="80">
                  <c:v>1.89182003396126E-13</c:v>
                </c:pt>
                <c:pt idx="81">
                  <c:v>-1.15463194561016E-14</c:v>
                </c:pt>
                <c:pt idx="82">
                  <c:v>2.26485497023531E-14</c:v>
                </c:pt>
                <c:pt idx="83">
                  <c:v>1.72084568816899E-14</c:v>
                </c:pt>
                <c:pt idx="84">
                  <c:v>-2.00950367457153E-14</c:v>
                </c:pt>
                <c:pt idx="85">
                  <c:v>-6.88338275267597E-15</c:v>
                </c:pt>
                <c:pt idx="86">
                  <c:v>9.76996261670137E-15</c:v>
                </c:pt>
                <c:pt idx="87">
                  <c:v>0.0</c:v>
                </c:pt>
                <c:pt idx="88">
                  <c:v>-1.00586206031039E-13</c:v>
                </c:pt>
                <c:pt idx="89">
                  <c:v>1.1080025785759E-13</c:v>
                </c:pt>
                <c:pt idx="90">
                  <c:v>-1.46438416948058E-13</c:v>
                </c:pt>
                <c:pt idx="91">
                  <c:v>2.30523933275605E-13</c:v>
                </c:pt>
                <c:pt idx="92">
                  <c:v>-2.06980266259648E-13</c:v>
                </c:pt>
                <c:pt idx="93">
                  <c:v>-4.39648317751562E-14</c:v>
                </c:pt>
                <c:pt idx="94">
                  <c:v>0.0</c:v>
                </c:pt>
                <c:pt idx="95">
                  <c:v>1.24344978758017E-14</c:v>
                </c:pt>
                <c:pt idx="96">
                  <c:v>1.24344978758017E-14</c:v>
                </c:pt>
                <c:pt idx="97">
                  <c:v>1.50990331349021E-14</c:v>
                </c:pt>
                <c:pt idx="98">
                  <c:v>1.02140518265514E-14</c:v>
                </c:pt>
                <c:pt idx="99">
                  <c:v>-1.77635683940025E-15</c:v>
                </c:pt>
                <c:pt idx="100">
                  <c:v>-8.92619311798625E-14</c:v>
                </c:pt>
                <c:pt idx="101">
                  <c:v>-8.50430836862869E-14</c:v>
                </c:pt>
                <c:pt idx="102">
                  <c:v>2.28859032419537E-13</c:v>
                </c:pt>
                <c:pt idx="103">
                  <c:v>-1.92011771066313E-13</c:v>
                </c:pt>
                <c:pt idx="104">
                  <c:v>-1.03028696685214E-13</c:v>
                </c:pt>
                <c:pt idx="105">
                  <c:v>0.0</c:v>
                </c:pt>
                <c:pt idx="106">
                  <c:v>9.76996261670137E-15</c:v>
                </c:pt>
                <c:pt idx="107">
                  <c:v>3.44169137633798E-15</c:v>
                </c:pt>
                <c:pt idx="108">
                  <c:v>-1.13797860024078E-15</c:v>
                </c:pt>
                <c:pt idx="109">
                  <c:v>-8.32667268468867E-17</c:v>
                </c:pt>
                <c:pt idx="110">
                  <c:v>1.49186218934005E-16</c:v>
                </c:pt>
                <c:pt idx="111">
                  <c:v>4.16333634234433E-17</c:v>
                </c:pt>
                <c:pt idx="112">
                  <c:v>6.32549568280183E-14</c:v>
                </c:pt>
                <c:pt idx="113">
                  <c:v>-8.95394869360188E-14</c:v>
                </c:pt>
                <c:pt idx="114">
                  <c:v>-1.39888101102769E-13</c:v>
                </c:pt>
                <c:pt idx="115">
                  <c:v>5.77315972805081E-14</c:v>
                </c:pt>
                <c:pt idx="116">
                  <c:v>-8.70414851306122E-14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-8.7430063189231E-16</c:v>
                </c:pt>
                <c:pt idx="121">
                  <c:v>-1.11022302462515E-15</c:v>
                </c:pt>
                <c:pt idx="122">
                  <c:v>-3.99680288865056E-15</c:v>
                </c:pt>
                <c:pt idx="123">
                  <c:v>1.33226762955018E-14</c:v>
                </c:pt>
                <c:pt idx="124">
                  <c:v>1.38555833473219E-13</c:v>
                </c:pt>
                <c:pt idx="125">
                  <c:v>-8.88178419700125E-15</c:v>
                </c:pt>
                <c:pt idx="126">
                  <c:v>-1.83852932877925E-13</c:v>
                </c:pt>
                <c:pt idx="127">
                  <c:v>-1.19904086659516E-13</c:v>
                </c:pt>
                <c:pt idx="128">
                  <c:v>-5.15143483426072E-14</c:v>
                </c:pt>
                <c:pt idx="129">
                  <c:v>0.0</c:v>
                </c:pt>
                <c:pt idx="130">
                  <c:v>-2.48689957516035E-14</c:v>
                </c:pt>
                <c:pt idx="131">
                  <c:v>-2.30926389122032E-14</c:v>
                </c:pt>
                <c:pt idx="132">
                  <c:v>2.48689957516035E-14</c:v>
                </c:pt>
                <c:pt idx="133">
                  <c:v>3.5527136788005E-15</c:v>
                </c:pt>
                <c:pt idx="134">
                  <c:v>-1.24344978758017E-14</c:v>
                </c:pt>
                <c:pt idx="135">
                  <c:v>-3.90798504668055E-14</c:v>
                </c:pt>
                <c:pt idx="136">
                  <c:v>-1.03028696685214E-13</c:v>
                </c:pt>
                <c:pt idx="137">
                  <c:v>-1.63424829224823E-13</c:v>
                </c:pt>
                <c:pt idx="138">
                  <c:v>3.19744231092045E-14</c:v>
                </c:pt>
                <c:pt idx="139">
                  <c:v>1.20792265079217E-13</c:v>
                </c:pt>
                <c:pt idx="140">
                  <c:v>-9.32587340685131E-14</c:v>
                </c:pt>
                <c:pt idx="141">
                  <c:v>-2.1316282072803E-14</c:v>
                </c:pt>
                <c:pt idx="142">
                  <c:v>4.66293670342565E-14</c:v>
                </c:pt>
                <c:pt idx="143">
                  <c:v>-1.19904086659516E-14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142056"/>
        <c:axId val="1788278248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155544"/>
        <c:axId val="1788147576"/>
      </c:lineChart>
      <c:catAx>
        <c:axId val="178814205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78827824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78827824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88142056"/>
        <c:crosses val="autoZero"/>
        <c:crossBetween val="midCat"/>
      </c:valAx>
      <c:valAx>
        <c:axId val="1788147576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1788155544"/>
        <c:crosses val="max"/>
        <c:crossBetween val="between"/>
      </c:valAx>
      <c:catAx>
        <c:axId val="1788155544"/>
        <c:scaling>
          <c:orientation val="minMax"/>
        </c:scaling>
        <c:delete val="1"/>
        <c:axPos val="b"/>
        <c:majorTickMark val="out"/>
        <c:minorTickMark val="none"/>
        <c:tickLblPos val="nextTo"/>
        <c:crossAx val="17881475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9"/>
          <c:y val="0.0221854370476418"/>
          <c:w val="0.338168630572181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88087552911371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396.3066455126111</c:v>
                </c:pt>
                <c:pt idx="2">
                  <c:v>400.713599057602</c:v>
                </c:pt>
                <c:pt idx="3">
                  <c:v>615.391472045</c:v>
                </c:pt>
                <c:pt idx="4">
                  <c:v>1194.288800525976</c:v>
                </c:pt>
                <c:pt idx="5">
                  <c:v>1316.116846054734</c:v>
                </c:pt>
                <c:pt idx="6">
                  <c:v>1323.630775354734</c:v>
                </c:pt>
                <c:pt idx="7">
                  <c:v>1335.943489914734</c:v>
                </c:pt>
                <c:pt idx="8">
                  <c:v>1329.060393914734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943.355419608383</c:v>
                </c:pt>
                <c:pt idx="17">
                  <c:v>1118.681091721068</c:v>
                </c:pt>
                <c:pt idx="18">
                  <c:v>1108.484323953068</c:v>
                </c:pt>
                <c:pt idx="19">
                  <c:v>1143.715574942343</c:v>
                </c:pt>
                <c:pt idx="20">
                  <c:v>997.2627851884379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1194.570946835797</c:v>
                </c:pt>
                <c:pt idx="29">
                  <c:v>1390.892930341358</c:v>
                </c:pt>
                <c:pt idx="30">
                  <c:v>1425.935080738517</c:v>
                </c:pt>
                <c:pt idx="31">
                  <c:v>1423.86854944939</c:v>
                </c:pt>
                <c:pt idx="32">
                  <c:v>1318.954613086236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370.049822091601</c:v>
                </c:pt>
                <c:pt idx="39">
                  <c:v>590.196970698301</c:v>
                </c:pt>
                <c:pt idx="40">
                  <c:v>1363.18731185581</c:v>
                </c:pt>
                <c:pt idx="41">
                  <c:v>1431.675322055808</c:v>
                </c:pt>
                <c:pt idx="42">
                  <c:v>1447.96434513581</c:v>
                </c:pt>
                <c:pt idx="43">
                  <c:v>1321.995630438201</c:v>
                </c:pt>
                <c:pt idx="44">
                  <c:v>1255.33515036678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634.9686341418189</c:v>
                </c:pt>
                <c:pt idx="52">
                  <c:v>1268.666520205464</c:v>
                </c:pt>
                <c:pt idx="53">
                  <c:v>1451.520091956484</c:v>
                </c:pt>
                <c:pt idx="54">
                  <c:v>1500.458564158575</c:v>
                </c:pt>
                <c:pt idx="55">
                  <c:v>1497.194617528638</c:v>
                </c:pt>
                <c:pt idx="56">
                  <c:v>1380.947491100952</c:v>
                </c:pt>
                <c:pt idx="57">
                  <c:v>1230.752088249964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454.346064605607</c:v>
                </c:pt>
                <c:pt idx="64">
                  <c:v>1090.895641567527</c:v>
                </c:pt>
                <c:pt idx="65">
                  <c:v>1176.286934330527</c:v>
                </c:pt>
                <c:pt idx="66">
                  <c:v>1186.011579970527</c:v>
                </c:pt>
                <c:pt idx="67">
                  <c:v>1176.178926618527</c:v>
                </c:pt>
                <c:pt idx="68">
                  <c:v>1164.795308856527</c:v>
                </c:pt>
                <c:pt idx="69">
                  <c:v>1127.114317933154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1095.604983187846</c:v>
                </c:pt>
                <c:pt idx="77">
                  <c:v>1325.116077899214</c:v>
                </c:pt>
                <c:pt idx="78">
                  <c:v>1330.578535037214</c:v>
                </c:pt>
                <c:pt idx="79">
                  <c:v>1341.935315514214</c:v>
                </c:pt>
                <c:pt idx="80">
                  <c:v>1335.382622303011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1365.45281208174</c:v>
                </c:pt>
                <c:pt idx="89">
                  <c:v>1578.25465821775</c:v>
                </c:pt>
                <c:pt idx="90">
                  <c:v>1609.941272544811</c:v>
                </c:pt>
                <c:pt idx="91">
                  <c:v>1623.689511334826</c:v>
                </c:pt>
                <c:pt idx="92">
                  <c:v>1530.418382722072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447.861214213748</c:v>
                </c:pt>
                <c:pt idx="97">
                  <c:v>382.796116810748</c:v>
                </c:pt>
                <c:pt idx="98">
                  <c:v>470.992728799748</c:v>
                </c:pt>
                <c:pt idx="99">
                  <c:v>627.4438223354009</c:v>
                </c:pt>
                <c:pt idx="100">
                  <c:v>961.7417249819504</c:v>
                </c:pt>
                <c:pt idx="101">
                  <c:v>1437.522025313484</c:v>
                </c:pt>
                <c:pt idx="102">
                  <c:v>1608.986995462313</c:v>
                </c:pt>
                <c:pt idx="103">
                  <c:v>1602.863485022311</c:v>
                </c:pt>
                <c:pt idx="104">
                  <c:v>1430.833264436375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580.3147021919481</c:v>
                </c:pt>
                <c:pt idx="108">
                  <c:v>488.8302720139567</c:v>
                </c:pt>
                <c:pt idx="109">
                  <c:v>454.8576546594385</c:v>
                </c:pt>
                <c:pt idx="110">
                  <c:v>500.625454547135</c:v>
                </c:pt>
                <c:pt idx="111">
                  <c:v>596.003789758301</c:v>
                </c:pt>
                <c:pt idx="112">
                  <c:v>1307.069406520486</c:v>
                </c:pt>
                <c:pt idx="113">
                  <c:v>1403.142925500486</c:v>
                </c:pt>
                <c:pt idx="114">
                  <c:v>1425.976411296974</c:v>
                </c:pt>
                <c:pt idx="115">
                  <c:v>1446.722061800486</c:v>
                </c:pt>
                <c:pt idx="116">
                  <c:v>1326.876950148653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378.3515293504566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1236.110571112334</c:v>
                </c:pt>
                <c:pt idx="125">
                  <c:v>1435.602686153131</c:v>
                </c:pt>
                <c:pt idx="126">
                  <c:v>1493.994189719537</c:v>
                </c:pt>
                <c:pt idx="127">
                  <c:v>1522.575209573761</c:v>
                </c:pt>
                <c:pt idx="128">
                  <c:v>1467.01611592892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569.092016197861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835.9624346202784</c:v>
                </c:pt>
                <c:pt idx="137">
                  <c:v>1140.445211650961</c:v>
                </c:pt>
                <c:pt idx="138">
                  <c:v>1123.15529094696</c:v>
                </c:pt>
                <c:pt idx="139">
                  <c:v>1101.971326138961</c:v>
                </c:pt>
                <c:pt idx="140">
                  <c:v>1036.640499623241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2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9.606051797010309</c:v>
                </c:pt>
                <c:pt idx="2">
                  <c:v>0.0</c:v>
                </c:pt>
                <c:pt idx="3">
                  <c:v>0.0</c:v>
                </c:pt>
                <c:pt idx="4">
                  <c:v>280.293075938375</c:v>
                </c:pt>
                <c:pt idx="5">
                  <c:v>323.486888155134</c:v>
                </c:pt>
                <c:pt idx="6">
                  <c:v>323.486888155134</c:v>
                </c:pt>
                <c:pt idx="7">
                  <c:v>323.486888155134</c:v>
                </c:pt>
                <c:pt idx="8">
                  <c:v>323.486888155134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269.946819743705</c:v>
                </c:pt>
                <c:pt idx="17">
                  <c:v>351.883030396391</c:v>
                </c:pt>
                <c:pt idx="18">
                  <c:v>351.883030396391</c:v>
                </c:pt>
                <c:pt idx="19">
                  <c:v>395.921849342667</c:v>
                </c:pt>
                <c:pt idx="20">
                  <c:v>214.211950476761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236.113836609922</c:v>
                </c:pt>
                <c:pt idx="29">
                  <c:v>350.092781611482</c:v>
                </c:pt>
                <c:pt idx="30">
                  <c:v>356.432870248641</c:v>
                </c:pt>
                <c:pt idx="31">
                  <c:v>358.048644589514</c:v>
                </c:pt>
                <c:pt idx="32">
                  <c:v>283.15854729636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372.29226936851</c:v>
                </c:pt>
                <c:pt idx="41">
                  <c:v>372.29226936851</c:v>
                </c:pt>
                <c:pt idx="42">
                  <c:v>372.29226936851</c:v>
                </c:pt>
                <c:pt idx="43">
                  <c:v>253.439802900898</c:v>
                </c:pt>
                <c:pt idx="44">
                  <c:v>213.530069349478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212.032412184771</c:v>
                </c:pt>
                <c:pt idx="53">
                  <c:v>317.803217395791</c:v>
                </c:pt>
                <c:pt idx="54">
                  <c:v>337.486746897882</c:v>
                </c:pt>
                <c:pt idx="55">
                  <c:v>324.052952107945</c:v>
                </c:pt>
                <c:pt idx="56">
                  <c:v>240.405879200259</c:v>
                </c:pt>
                <c:pt idx="57">
                  <c:v>152.065472569271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265.010091036382</c:v>
                </c:pt>
                <c:pt idx="65">
                  <c:v>265.010091036382</c:v>
                </c:pt>
                <c:pt idx="66">
                  <c:v>265.010091036382</c:v>
                </c:pt>
                <c:pt idx="67">
                  <c:v>265.010091036382</c:v>
                </c:pt>
                <c:pt idx="68">
                  <c:v>265.010091036382</c:v>
                </c:pt>
                <c:pt idx="69">
                  <c:v>258.796225174008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235.09269635873</c:v>
                </c:pt>
                <c:pt idx="77">
                  <c:v>346.990142487098</c:v>
                </c:pt>
                <c:pt idx="78">
                  <c:v>346.990142487098</c:v>
                </c:pt>
                <c:pt idx="79">
                  <c:v>346.990142487098</c:v>
                </c:pt>
                <c:pt idx="80">
                  <c:v>307.783556535895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230.297135464683</c:v>
                </c:pt>
                <c:pt idx="89">
                  <c:v>346.850114730693</c:v>
                </c:pt>
                <c:pt idx="90">
                  <c:v>348.809746557756</c:v>
                </c:pt>
                <c:pt idx="91">
                  <c:v>352.52298217777</c:v>
                </c:pt>
                <c:pt idx="92">
                  <c:v>305.366701425016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314.005467553836</c:v>
                </c:pt>
                <c:pt idx="102">
                  <c:v>462.392844652669</c:v>
                </c:pt>
                <c:pt idx="103">
                  <c:v>462.392844652669</c:v>
                </c:pt>
                <c:pt idx="104">
                  <c:v>345.055523496732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25.5343571724948</c:v>
                </c:pt>
                <c:pt idx="109">
                  <c:v>54.7115937499762</c:v>
                </c:pt>
                <c:pt idx="110">
                  <c:v>10.6371458436733</c:v>
                </c:pt>
                <c:pt idx="111">
                  <c:v>0.0</c:v>
                </c:pt>
                <c:pt idx="112">
                  <c:v>318.761172207024</c:v>
                </c:pt>
                <c:pt idx="113">
                  <c:v>318.761172207024</c:v>
                </c:pt>
                <c:pt idx="114">
                  <c:v>300.699579223512</c:v>
                </c:pt>
                <c:pt idx="115">
                  <c:v>318.761172207024</c:v>
                </c:pt>
                <c:pt idx="116">
                  <c:v>235.980487745192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179.876998425981</c:v>
                </c:pt>
                <c:pt idx="125">
                  <c:v>307.249926976778</c:v>
                </c:pt>
                <c:pt idx="126">
                  <c:v>356.537170663184</c:v>
                </c:pt>
                <c:pt idx="127">
                  <c:v>401.762080247408</c:v>
                </c:pt>
                <c:pt idx="128">
                  <c:v>338.420504042566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163.005055846382</c:v>
                </c:pt>
                <c:pt idx="137">
                  <c:v>376.623149416067</c:v>
                </c:pt>
                <c:pt idx="138">
                  <c:v>376.623149416067</c:v>
                </c:pt>
                <c:pt idx="139">
                  <c:v>376.623149416067</c:v>
                </c:pt>
                <c:pt idx="140">
                  <c:v>290.972176261344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26.9795953533254</c:v>
                </c:pt>
                <c:pt idx="2">
                  <c:v>0.0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80.9387860599761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56.8257148124018</c:v>
                </c:pt>
                <c:pt idx="18">
                  <c:v>78.0722619542251</c:v>
                </c:pt>
                <c:pt idx="19">
                  <c:v>80.9387860599761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80.9387860599761</c:v>
                </c:pt>
                <c:pt idx="41">
                  <c:v>80.9387860599761</c:v>
                </c:pt>
                <c:pt idx="42">
                  <c:v>80.9387860599761</c:v>
                </c:pt>
                <c:pt idx="43">
                  <c:v>80.9387860599761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80.9387860599761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3.54317668356391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80.9387860599761</c:v>
                </c:pt>
                <c:pt idx="65">
                  <c:v>80.9387860599761</c:v>
                </c:pt>
                <c:pt idx="66">
                  <c:v>0.0</c:v>
                </c:pt>
                <c:pt idx="67">
                  <c:v>80.9387860599761</c:v>
                </c:pt>
                <c:pt idx="68">
                  <c:v>0.196514157675854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80.9387860599761</c:v>
                </c:pt>
                <c:pt idx="90">
                  <c:v>80.9387860599761</c:v>
                </c:pt>
                <c:pt idx="91">
                  <c:v>80.9387860599761</c:v>
                </c:pt>
                <c:pt idx="92">
                  <c:v>78.5041931998754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22.2381709432756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58.7614186488688</c:v>
                </c:pt>
                <c:pt idx="113">
                  <c:v>8.59094783121531</c:v>
                </c:pt>
                <c:pt idx="114">
                  <c:v>0.0</c:v>
                </c:pt>
                <c:pt idx="115">
                  <c:v>45.4029786056221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33.6133270778625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53.1859022427532</c:v>
                </c:pt>
                <c:pt idx="138">
                  <c:v>80.9387860599761</c:v>
                </c:pt>
                <c:pt idx="139">
                  <c:v>28.1736228236694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99.999999999999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72.22993083006919</c:v>
                </c:pt>
                <c:pt idx="41">
                  <c:v>61.5363029361647</c:v>
                </c:pt>
                <c:pt idx="42">
                  <c:v>100.0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33.8409834627764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100.000000000878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17.6238539624495</c:v>
                </c:pt>
                <c:pt idx="103">
                  <c:v>75.8960160352484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100.0</c:v>
                </c:pt>
                <c:pt idx="113">
                  <c:v>17.0998986029981</c:v>
                </c:pt>
                <c:pt idx="114">
                  <c:v>0.0</c:v>
                </c:pt>
                <c:pt idx="115">
                  <c:v>100.0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32.2826359247267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37.7869203520458</c:v>
                </c:pt>
                <c:pt idx="138">
                  <c:v>95.9793134141766</c:v>
                </c:pt>
                <c:pt idx="139">
                  <c:v>100.0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111.514058645535</c:v>
                </c:pt>
                <c:pt idx="6">
                  <c:v>221.750464602193</c:v>
                </c:pt>
                <c:pt idx="7">
                  <c:v>35.8071339835407</c:v>
                </c:pt>
                <c:pt idx="8">
                  <c:v>4.93896189753161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67.9968063463937</c:v>
                </c:pt>
                <c:pt idx="13">
                  <c:v>135.618900193108</c:v>
                </c:pt>
                <c:pt idx="14">
                  <c:v>223.181998500532</c:v>
                </c:pt>
                <c:pt idx="15">
                  <c:v>122.825373940921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15.2679948661254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211.675944177903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151.073410303695</c:v>
                </c:pt>
                <c:pt idx="42">
                  <c:v>31.1881989933153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133.902967230335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-1.70530256582424E-13</c:v>
                </c:pt>
                <c:pt idx="60">
                  <c:v>78.4084614234206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-1.4566126083082E-13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77.2340432535479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0.0</c:v>
                </c:pt>
                <c:pt idx="82">
                  <c:v>0.0</c:v>
                </c:pt>
                <c:pt idx="83">
                  <c:v>-1.13686837721616E-13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2.67164068645797E-12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49.537516883763</c:v>
                </c:pt>
                <c:pt idx="134">
                  <c:v>28.0244870462553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19.8235757062231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31.4083516652257</c:v>
                </c:pt>
                <c:pt idx="55">
                  <c:v>21.8288519618786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15.0198941051246</c:v>
                </c:pt>
                <c:pt idx="72">
                  <c:v>0.0</c:v>
                </c:pt>
                <c:pt idx="73">
                  <c:v>31.4083516652257</c:v>
                </c:pt>
                <c:pt idx="74">
                  <c:v>29.1384900235252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26.5105677407895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9.04578440485875</c:v>
                </c:pt>
                <c:pt idx="133">
                  <c:v>31.4083516652257</c:v>
                </c:pt>
                <c:pt idx="134">
                  <c:v>21.1726819399254</c:v>
                </c:pt>
                <c:pt idx="135">
                  <c:v>25.4909893341661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943832"/>
        <c:axId val="1800947352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0943832"/>
        <c:axId val="1800947352"/>
      </c:lineChart>
      <c:catAx>
        <c:axId val="180094383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180094735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80094735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00943832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69625508768907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32.9227729761166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12.8420094798609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20.6816657927612</c:v>
                </c:pt>
                <c:pt idx="37">
                  <c:v>20.4950961287912</c:v>
                </c:pt>
                <c:pt idx="38">
                  <c:v>68.0810290930054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178.199999999999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178.199999999998</c:v>
                </c:pt>
                <c:pt idx="109">
                  <c:v>178.199999999998</c:v>
                </c:pt>
                <c:pt idx="110">
                  <c:v>178.199999999998</c:v>
                </c:pt>
                <c:pt idx="111">
                  <c:v>178.199999999998</c:v>
                </c:pt>
                <c:pt idx="112">
                  <c:v>178.199999999998</c:v>
                </c:pt>
                <c:pt idx="113">
                  <c:v>178.199999999998</c:v>
                </c:pt>
                <c:pt idx="114">
                  <c:v>178.199999999998</c:v>
                </c:pt>
                <c:pt idx="115">
                  <c:v>178.200000000004</c:v>
                </c:pt>
                <c:pt idx="116">
                  <c:v>178.200000000004</c:v>
                </c:pt>
                <c:pt idx="117">
                  <c:v>178.200000000004</c:v>
                </c:pt>
                <c:pt idx="118">
                  <c:v>178.200000000004</c:v>
                </c:pt>
                <c:pt idx="119">
                  <c:v>178.200000000004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178.200000000004</c:v>
                </c:pt>
                <c:pt idx="130">
                  <c:v>178.200000000004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-9.71864593752911E-12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2.55901846156003E-13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-1.68726491970991E-13</c:v>
                </c:pt>
                <c:pt idx="37">
                  <c:v>-8.71753541850122E-14</c:v>
                </c:pt>
                <c:pt idx="38">
                  <c:v>-3.03707685547784E-13</c:v>
                </c:pt>
                <c:pt idx="39">
                  <c:v>1.12484327980661E-13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13.6086171398151</c:v>
                </c:pt>
                <c:pt idx="46">
                  <c:v>13.6086171398155</c:v>
                </c:pt>
                <c:pt idx="47">
                  <c:v>13.6086171398151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2.24968655961322E-14</c:v>
                </c:pt>
                <c:pt idx="71">
                  <c:v>1.12484327980661E-14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2.24968655961322E-14</c:v>
                </c:pt>
                <c:pt idx="83">
                  <c:v>-1.82787032968574E-14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13.6086171398152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13.6086171398151</c:v>
                </c:pt>
                <c:pt idx="105">
                  <c:v>13.6086171398151</c:v>
                </c:pt>
                <c:pt idx="106">
                  <c:v>13.6086171398151</c:v>
                </c:pt>
                <c:pt idx="107">
                  <c:v>13.6086171398151</c:v>
                </c:pt>
                <c:pt idx="108">
                  <c:v>13.6086171398165</c:v>
                </c:pt>
                <c:pt idx="109">
                  <c:v>13.6086171398165</c:v>
                </c:pt>
                <c:pt idx="110">
                  <c:v>13.6086171398165</c:v>
                </c:pt>
                <c:pt idx="111">
                  <c:v>13.6086171398165</c:v>
                </c:pt>
                <c:pt idx="112">
                  <c:v>13.6086171398165</c:v>
                </c:pt>
                <c:pt idx="113">
                  <c:v>13.6086171398165</c:v>
                </c:pt>
                <c:pt idx="114">
                  <c:v>13.6086171398165</c:v>
                </c:pt>
                <c:pt idx="115">
                  <c:v>13.6086171398108</c:v>
                </c:pt>
                <c:pt idx="116">
                  <c:v>13.6086171398108</c:v>
                </c:pt>
                <c:pt idx="117">
                  <c:v>99.7144521443388</c:v>
                </c:pt>
                <c:pt idx="118">
                  <c:v>13.6086171398108</c:v>
                </c:pt>
                <c:pt idx="119">
                  <c:v>13.6086171398108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6.07415371095569E-13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-4.4768762536303E-12</c:v>
                </c:pt>
                <c:pt idx="130">
                  <c:v>-4.4768762536303E-12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-1.79974924769057E-13</c:v>
                </c:pt>
                <c:pt idx="142">
                  <c:v>-1.79974924769057E-13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6.98829949605129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21.6240085047077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95.5435501008622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211.343920448325</c:v>
                </c:pt>
                <c:pt idx="46">
                  <c:v>258.978618680442</c:v>
                </c:pt>
                <c:pt idx="47">
                  <c:v>60.5154803094918</c:v>
                </c:pt>
                <c:pt idx="48">
                  <c:v>8.23050981960659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188.757764714063</c:v>
                </c:pt>
                <c:pt idx="85">
                  <c:v>103.282445810751</c:v>
                </c:pt>
                <c:pt idx="86">
                  <c:v>171.135115532992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210.780632446099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85.926191256888</c:v>
                </c:pt>
                <c:pt idx="97">
                  <c:v>40.2645665542961</c:v>
                </c:pt>
                <c:pt idx="98">
                  <c:v>160.335913188903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258.978618680442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258.978618680443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258.978618680439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87.5887791867968</c:v>
                </c:pt>
                <c:pt idx="42">
                  <c:v>62.4421983803034</c:v>
                </c:pt>
                <c:pt idx="43">
                  <c:v>42.4913827402414</c:v>
                </c:pt>
                <c:pt idx="44">
                  <c:v>21.1748584103563</c:v>
                </c:pt>
                <c:pt idx="45">
                  <c:v>5.50575042280416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142.241510887806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347.127668869769</c:v>
                </c:pt>
                <c:pt idx="65">
                  <c:v>312.45227473438</c:v>
                </c:pt>
                <c:pt idx="66">
                  <c:v>240.392298055587</c:v>
                </c:pt>
                <c:pt idx="67">
                  <c:v>197.092955789429</c:v>
                </c:pt>
                <c:pt idx="68">
                  <c:v>223.690784474854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228.722661131385</c:v>
                </c:pt>
                <c:pt idx="79">
                  <c:v>251.452772046043</c:v>
                </c:pt>
                <c:pt idx="80">
                  <c:v>285.159687263767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81.73009330165451</c:v>
                </c:pt>
                <c:pt idx="89">
                  <c:v>78.1037866387063</c:v>
                </c:pt>
                <c:pt idx="90">
                  <c:v>90.2526206785279</c:v>
                </c:pt>
                <c:pt idx="91">
                  <c:v>104.397096497722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30.8618967435511</c:v>
                </c:pt>
                <c:pt idx="101">
                  <c:v>31.6252630877271</c:v>
                </c:pt>
                <c:pt idx="102">
                  <c:v>28.5033183839084</c:v>
                </c:pt>
                <c:pt idx="103">
                  <c:v>35.1992318887782</c:v>
                </c:pt>
                <c:pt idx="104">
                  <c:v>78.1021536161951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1.71104466820065</c:v>
                </c:pt>
                <c:pt idx="113">
                  <c:v>5.93450274912474</c:v>
                </c:pt>
                <c:pt idx="114">
                  <c:v>24.8322171805606</c:v>
                </c:pt>
                <c:pt idx="115">
                  <c:v>23.2054229566704</c:v>
                </c:pt>
                <c:pt idx="116">
                  <c:v>33.2736464951681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338.499393483671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232.808780456598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351.658050859152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1510.5611452371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92.19835067329051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495.06907103775</c:v>
                </c:pt>
                <c:pt idx="64">
                  <c:v>1470.77008899143</c:v>
                </c:pt>
                <c:pt idx="65">
                  <c:v>1590.83677588982</c:v>
                </c:pt>
                <c:pt idx="66">
                  <c:v>1591.68261214864</c:v>
                </c:pt>
                <c:pt idx="67">
                  <c:v>1706.08808712277</c:v>
                </c:pt>
                <c:pt idx="68">
                  <c:v>1587.36436877305</c:v>
                </c:pt>
                <c:pt idx="69">
                  <c:v>1452.36147658509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1530.50452929077</c:v>
                </c:pt>
                <c:pt idx="77">
                  <c:v>1875.01253937449</c:v>
                </c:pt>
                <c:pt idx="78">
                  <c:v>1910.83804165022</c:v>
                </c:pt>
                <c:pt idx="79">
                  <c:v>1899.46471121256</c:v>
                </c:pt>
                <c:pt idx="80">
                  <c:v>1819.99851683243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1556.41985424477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0.934242779979269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855.450661848442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4.99999999999927</c:v>
                </c:pt>
                <c:pt idx="14">
                  <c:v>100.0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99.9999999999999</c:v>
                </c:pt>
                <c:pt idx="23">
                  <c:v>100.0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20.6937261900322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31.0575572663376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57.8687981302717</c:v>
                </c:pt>
                <c:pt idx="73">
                  <c:v>99.2800279476921</c:v>
                </c:pt>
                <c:pt idx="74">
                  <c:v>100.0</c:v>
                </c:pt>
                <c:pt idx="75">
                  <c:v>10.2502910558079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37.6008828662282</c:v>
                </c:pt>
                <c:pt idx="82">
                  <c:v>100.0</c:v>
                </c:pt>
                <c:pt idx="83">
                  <c:v>100.0</c:v>
                </c:pt>
                <c:pt idx="84">
                  <c:v>0.0</c:v>
                </c:pt>
                <c:pt idx="85">
                  <c:v>100.0</c:v>
                </c:pt>
                <c:pt idx="86">
                  <c:v>20.8981420371658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31.7656624854438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25.1693054729232</c:v>
                </c:pt>
                <c:pt idx="121">
                  <c:v>0.0</c:v>
                </c:pt>
                <c:pt idx="122">
                  <c:v>28.1546181316269</c:v>
                </c:pt>
                <c:pt idx="123">
                  <c:v>49.7527565245296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18.7809495329596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-8.78586092767363E-12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4.42423875313124E-13</c:v>
                </c:pt>
                <c:pt idx="5">
                  <c:v>-1.4699352846037E-13</c:v>
                </c:pt>
                <c:pt idx="6">
                  <c:v>1.28821953104818E-12</c:v>
                </c:pt>
                <c:pt idx="7">
                  <c:v>2.63039590109315E-13</c:v>
                </c:pt>
                <c:pt idx="8">
                  <c:v>-4.69541072689594E-13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1.40443212615082E-14</c:v>
                </c:pt>
                <c:pt idx="17">
                  <c:v>-2.87103674168065E-13</c:v>
                </c:pt>
                <c:pt idx="18">
                  <c:v>1.51073598075868E-13</c:v>
                </c:pt>
                <c:pt idx="19">
                  <c:v>2.79526402024998E-13</c:v>
                </c:pt>
                <c:pt idx="20">
                  <c:v>-3.96765953425415E-14</c:v>
                </c:pt>
                <c:pt idx="21">
                  <c:v>-1.37286015888804E-14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-5.20399695558282E-14</c:v>
                </c:pt>
                <c:pt idx="28">
                  <c:v>4.07562872339894E-13</c:v>
                </c:pt>
                <c:pt idx="29">
                  <c:v>5.45008482788489E-13</c:v>
                </c:pt>
                <c:pt idx="30">
                  <c:v>-6.62914168003681E-13</c:v>
                </c:pt>
                <c:pt idx="31">
                  <c:v>3.3895108941806E-13</c:v>
                </c:pt>
                <c:pt idx="32">
                  <c:v>-1.33476563135559E-13</c:v>
                </c:pt>
                <c:pt idx="33">
                  <c:v>4.07000821933678E-14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-1.84800091895809E-13</c:v>
                </c:pt>
                <c:pt idx="40">
                  <c:v>-4.79949413545455E-13</c:v>
                </c:pt>
                <c:pt idx="41">
                  <c:v>4.66848781854878E-13</c:v>
                </c:pt>
                <c:pt idx="42">
                  <c:v>-4.11892742135933E-14</c:v>
                </c:pt>
                <c:pt idx="43">
                  <c:v>6.95402069261774E-13</c:v>
                </c:pt>
                <c:pt idx="44">
                  <c:v>-6.5142335969881E-13</c:v>
                </c:pt>
                <c:pt idx="45">
                  <c:v>-1.63931368479808E-14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-2.47302178735253E-14</c:v>
                </c:pt>
                <c:pt idx="52">
                  <c:v>3.84081655369072E-13</c:v>
                </c:pt>
                <c:pt idx="53">
                  <c:v>2.82107670557252E-13</c:v>
                </c:pt>
                <c:pt idx="54">
                  <c:v>-2.3658852654762E-13</c:v>
                </c:pt>
                <c:pt idx="55">
                  <c:v>-5.98965321785272E-13</c:v>
                </c:pt>
                <c:pt idx="56">
                  <c:v>5.79813974610488E-14</c:v>
                </c:pt>
                <c:pt idx="57">
                  <c:v>-5.50753886940924E-13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-1.02751140929058E-13</c:v>
                </c:pt>
                <c:pt idx="64">
                  <c:v>222.004561194475</c:v>
                </c:pt>
                <c:pt idx="65">
                  <c:v>409.163386059287</c:v>
                </c:pt>
                <c:pt idx="66">
                  <c:v>435.498282510031</c:v>
                </c:pt>
                <c:pt idx="67">
                  <c:v>310.264681929052</c:v>
                </c:pt>
                <c:pt idx="68">
                  <c:v>278.551464288931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3.01980662698042E-14</c:v>
                </c:pt>
                <c:pt idx="76">
                  <c:v>-5.97216720521487E-13</c:v>
                </c:pt>
                <c:pt idx="77">
                  <c:v>125.531591480421</c:v>
                </c:pt>
                <c:pt idx="78">
                  <c:v>116.342853008451</c:v>
                </c:pt>
                <c:pt idx="79">
                  <c:v>125.785977562031</c:v>
                </c:pt>
                <c:pt idx="80">
                  <c:v>2.5862645358643E-13</c:v>
                </c:pt>
                <c:pt idx="81">
                  <c:v>-1.66689578806611E-13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-1.17489351580957E-13</c:v>
                </c:pt>
                <c:pt idx="89">
                  <c:v>4.79616346638067E-14</c:v>
                </c:pt>
                <c:pt idx="90">
                  <c:v>-9.32920407592519E-13</c:v>
                </c:pt>
                <c:pt idx="91">
                  <c:v>-1.83297821365613E-13</c:v>
                </c:pt>
                <c:pt idx="92">
                  <c:v>-7.94142529514374E-13</c:v>
                </c:pt>
                <c:pt idx="93">
                  <c:v>8.90398865749375E-14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1.8757375210357E-14</c:v>
                </c:pt>
                <c:pt idx="100">
                  <c:v>-1.25760513114414E-13</c:v>
                </c:pt>
                <c:pt idx="101">
                  <c:v>-2.16618389892175E-13</c:v>
                </c:pt>
                <c:pt idx="102">
                  <c:v>-1.07830411266718E-12</c:v>
                </c:pt>
                <c:pt idx="103">
                  <c:v>-6.24167384444263E-13</c:v>
                </c:pt>
                <c:pt idx="104">
                  <c:v>2.69242961259408E-13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6.59194920871186E-17</c:v>
                </c:pt>
                <c:pt idx="112">
                  <c:v>2.50924281353093E-13</c:v>
                </c:pt>
                <c:pt idx="113">
                  <c:v>1.40346068100427E-13</c:v>
                </c:pt>
                <c:pt idx="114">
                  <c:v>-3.03951308566752E-13</c:v>
                </c:pt>
                <c:pt idx="115">
                  <c:v>7.78821451774547E-14</c:v>
                </c:pt>
                <c:pt idx="116">
                  <c:v>2.39072650565219E-13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2.97595281750773E-13</c:v>
                </c:pt>
                <c:pt idx="125">
                  <c:v>-1.36914091175555E-12</c:v>
                </c:pt>
                <c:pt idx="126">
                  <c:v>6.91349755221892E-13</c:v>
                </c:pt>
                <c:pt idx="127">
                  <c:v>4.51666481993129E-13</c:v>
                </c:pt>
                <c:pt idx="128">
                  <c:v>-4.31460422944951E-13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5.3891960338781E-13</c:v>
                </c:pt>
                <c:pt idx="137">
                  <c:v>-1.08790754183019E-12</c:v>
                </c:pt>
                <c:pt idx="138">
                  <c:v>5.93872173659804E-13</c:v>
                </c:pt>
                <c:pt idx="139">
                  <c:v>4.49584813821957E-13</c:v>
                </c:pt>
                <c:pt idx="140">
                  <c:v>-6.39127639701087E-13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-1.06581410364015E-14</c:v>
                </c:pt>
                <c:pt idx="1">
                  <c:v>2.8421709430404E-14</c:v>
                </c:pt>
                <c:pt idx="2">
                  <c:v>3.28626015289046E-14</c:v>
                </c:pt>
                <c:pt idx="3">
                  <c:v>-4.9737991503207E-14</c:v>
                </c:pt>
                <c:pt idx="4">
                  <c:v>7.105427357601E-15</c:v>
                </c:pt>
                <c:pt idx="5">
                  <c:v>7.105427357601E-14</c:v>
                </c:pt>
                <c:pt idx="6">
                  <c:v>9.2370555648813E-14</c:v>
                </c:pt>
                <c:pt idx="7">
                  <c:v>-9.2370555648813E-14</c:v>
                </c:pt>
                <c:pt idx="8">
                  <c:v>1.4699352846037E-13</c:v>
                </c:pt>
                <c:pt idx="9">
                  <c:v>0.0</c:v>
                </c:pt>
                <c:pt idx="10">
                  <c:v>0.0</c:v>
                </c:pt>
                <c:pt idx="11">
                  <c:v>1.77635683940025E-15</c:v>
                </c:pt>
                <c:pt idx="12">
                  <c:v>4.44089209850062E-14</c:v>
                </c:pt>
                <c:pt idx="13">
                  <c:v>1.01252339845814E-13</c:v>
                </c:pt>
                <c:pt idx="14">
                  <c:v>-2.48689957516035E-14</c:v>
                </c:pt>
                <c:pt idx="15">
                  <c:v>8.34887714518117E-14</c:v>
                </c:pt>
                <c:pt idx="16">
                  <c:v>-5.50670620214077E-14</c:v>
                </c:pt>
                <c:pt idx="17">
                  <c:v>1.77191594730174E-13</c:v>
                </c:pt>
                <c:pt idx="18">
                  <c:v>8.43769498715119E-14</c:v>
                </c:pt>
                <c:pt idx="19">
                  <c:v>-3.5527136788005E-14</c:v>
                </c:pt>
                <c:pt idx="20">
                  <c:v>1.97175609173427E-13</c:v>
                </c:pt>
                <c:pt idx="21">
                  <c:v>5.32907051820075E-15</c:v>
                </c:pt>
                <c:pt idx="22">
                  <c:v>8.26005930321116E-14</c:v>
                </c:pt>
                <c:pt idx="23">
                  <c:v>4.82947015711943E-14</c:v>
                </c:pt>
                <c:pt idx="24">
                  <c:v>-1.11022302462515E-14</c:v>
                </c:pt>
                <c:pt idx="25">
                  <c:v>-8.88178419700125E-16</c:v>
                </c:pt>
                <c:pt idx="26">
                  <c:v>2.77555756156289E-15</c:v>
                </c:pt>
                <c:pt idx="27">
                  <c:v>-1.72084568816899E-14</c:v>
                </c:pt>
                <c:pt idx="28">
                  <c:v>-2.97539770599541E-14</c:v>
                </c:pt>
                <c:pt idx="29">
                  <c:v>-1.73194791841524E-13</c:v>
                </c:pt>
                <c:pt idx="30">
                  <c:v>-2.17270645919143E-13</c:v>
                </c:pt>
                <c:pt idx="31">
                  <c:v>-1.50435219836708E-14</c:v>
                </c:pt>
                <c:pt idx="32">
                  <c:v>-6.23529006205103E-14</c:v>
                </c:pt>
                <c:pt idx="33">
                  <c:v>-2.48689957516035E-14</c:v>
                </c:pt>
                <c:pt idx="34">
                  <c:v>3.5527136788005E-15</c:v>
                </c:pt>
                <c:pt idx="35">
                  <c:v>-9.76996261670137E-15</c:v>
                </c:pt>
                <c:pt idx="36">
                  <c:v>1.77635683940025E-15</c:v>
                </c:pt>
                <c:pt idx="37">
                  <c:v>-8.88178419700125E-15</c:v>
                </c:pt>
                <c:pt idx="38">
                  <c:v>-1.06581410364015E-14</c:v>
                </c:pt>
                <c:pt idx="39">
                  <c:v>4.2632564145606E-14</c:v>
                </c:pt>
                <c:pt idx="40">
                  <c:v>-1.0769163338864E-13</c:v>
                </c:pt>
                <c:pt idx="41">
                  <c:v>1.09856568286659E-13</c:v>
                </c:pt>
                <c:pt idx="42">
                  <c:v>2.15785722623707E-13</c:v>
                </c:pt>
                <c:pt idx="43">
                  <c:v>-7.71605002114483E-14</c:v>
                </c:pt>
                <c:pt idx="44">
                  <c:v>-7.91623711027256E-14</c:v>
                </c:pt>
                <c:pt idx="45">
                  <c:v>2.77555756156289E-16</c:v>
                </c:pt>
                <c:pt idx="46">
                  <c:v>0.0</c:v>
                </c:pt>
                <c:pt idx="47">
                  <c:v>0.0</c:v>
                </c:pt>
                <c:pt idx="48">
                  <c:v>-1.04360964314764E-14</c:v>
                </c:pt>
                <c:pt idx="49">
                  <c:v>3.60822483003175E-15</c:v>
                </c:pt>
                <c:pt idx="50">
                  <c:v>4.9737991503207E-14</c:v>
                </c:pt>
                <c:pt idx="51">
                  <c:v>-2.93098878501041E-14</c:v>
                </c:pt>
                <c:pt idx="52">
                  <c:v>1.04805053524614E-13</c:v>
                </c:pt>
                <c:pt idx="53">
                  <c:v>1.71418435002124E-13</c:v>
                </c:pt>
                <c:pt idx="54">
                  <c:v>-9.01501095995627E-14</c:v>
                </c:pt>
                <c:pt idx="55">
                  <c:v>-1.89404048001051E-13</c:v>
                </c:pt>
                <c:pt idx="56">
                  <c:v>7.54951656745106E-15</c:v>
                </c:pt>
                <c:pt idx="57">
                  <c:v>8.45989944764369E-14</c:v>
                </c:pt>
                <c:pt idx="58">
                  <c:v>0.0</c:v>
                </c:pt>
                <c:pt idx="59">
                  <c:v>2.66453525910037E-15</c:v>
                </c:pt>
                <c:pt idx="60">
                  <c:v>-1.77635683940025E-14</c:v>
                </c:pt>
                <c:pt idx="61">
                  <c:v>7.105427357601E-15</c:v>
                </c:pt>
                <c:pt idx="62">
                  <c:v>8.68055627378794E-15</c:v>
                </c:pt>
                <c:pt idx="63">
                  <c:v>8.88178419700125E-14</c:v>
                </c:pt>
                <c:pt idx="64">
                  <c:v>-1.10134124042815E-13</c:v>
                </c:pt>
                <c:pt idx="65">
                  <c:v>-1.77635683940025E-14</c:v>
                </c:pt>
                <c:pt idx="66">
                  <c:v>-4.54747350886464E-13</c:v>
                </c:pt>
                <c:pt idx="67">
                  <c:v>-1.4210854715202E-14</c:v>
                </c:pt>
                <c:pt idx="68">
                  <c:v>-1.31450406115618E-13</c:v>
                </c:pt>
                <c:pt idx="69">
                  <c:v>1.73194791841524E-13</c:v>
                </c:pt>
                <c:pt idx="70">
                  <c:v>-3.37507799486047E-14</c:v>
                </c:pt>
                <c:pt idx="71">
                  <c:v>7.105427357601E-15</c:v>
                </c:pt>
                <c:pt idx="72">
                  <c:v>5.32907051820075E-15</c:v>
                </c:pt>
                <c:pt idx="73">
                  <c:v>-1.33226762955018E-14</c:v>
                </c:pt>
                <c:pt idx="74">
                  <c:v>-7.105427357601E-15</c:v>
                </c:pt>
                <c:pt idx="75">
                  <c:v>-1.06581410364015E-14</c:v>
                </c:pt>
                <c:pt idx="76">
                  <c:v>1.55431223447521E-13</c:v>
                </c:pt>
                <c:pt idx="77">
                  <c:v>5.32907051820075E-15</c:v>
                </c:pt>
                <c:pt idx="78">
                  <c:v>-5.7287508070658E-14</c:v>
                </c:pt>
                <c:pt idx="79">
                  <c:v>-1.4299672557172E-13</c:v>
                </c:pt>
                <c:pt idx="80">
                  <c:v>1.89182003396126E-13</c:v>
                </c:pt>
                <c:pt idx="81">
                  <c:v>-1.15463194561016E-14</c:v>
                </c:pt>
                <c:pt idx="82">
                  <c:v>2.26485497023531E-14</c:v>
                </c:pt>
                <c:pt idx="83">
                  <c:v>1.72084568816899E-14</c:v>
                </c:pt>
                <c:pt idx="84">
                  <c:v>-2.00950367457153E-14</c:v>
                </c:pt>
                <c:pt idx="85">
                  <c:v>-6.88338275267597E-15</c:v>
                </c:pt>
                <c:pt idx="86">
                  <c:v>9.76996261670137E-15</c:v>
                </c:pt>
                <c:pt idx="87">
                  <c:v>0.0</c:v>
                </c:pt>
                <c:pt idx="88">
                  <c:v>-1.00586206031039E-13</c:v>
                </c:pt>
                <c:pt idx="89">
                  <c:v>1.1080025785759E-13</c:v>
                </c:pt>
                <c:pt idx="90">
                  <c:v>-1.46438416948058E-13</c:v>
                </c:pt>
                <c:pt idx="91">
                  <c:v>2.30523933275605E-13</c:v>
                </c:pt>
                <c:pt idx="92">
                  <c:v>-2.06980266259648E-13</c:v>
                </c:pt>
                <c:pt idx="93">
                  <c:v>-4.39648317751562E-14</c:v>
                </c:pt>
                <c:pt idx="94">
                  <c:v>0.0</c:v>
                </c:pt>
                <c:pt idx="95">
                  <c:v>1.24344978758017E-14</c:v>
                </c:pt>
                <c:pt idx="96">
                  <c:v>1.24344978758017E-14</c:v>
                </c:pt>
                <c:pt idx="97">
                  <c:v>1.50990331349021E-14</c:v>
                </c:pt>
                <c:pt idx="98">
                  <c:v>1.02140518265514E-14</c:v>
                </c:pt>
                <c:pt idx="99">
                  <c:v>-1.77635683940025E-15</c:v>
                </c:pt>
                <c:pt idx="100">
                  <c:v>-8.92619311798625E-14</c:v>
                </c:pt>
                <c:pt idx="101">
                  <c:v>-8.50430836862869E-14</c:v>
                </c:pt>
                <c:pt idx="102">
                  <c:v>2.28859032419537E-13</c:v>
                </c:pt>
                <c:pt idx="103">
                  <c:v>-1.92011771066313E-13</c:v>
                </c:pt>
                <c:pt idx="104">
                  <c:v>-1.03028696685214E-13</c:v>
                </c:pt>
                <c:pt idx="105">
                  <c:v>0.0</c:v>
                </c:pt>
                <c:pt idx="106">
                  <c:v>9.76996261670137E-15</c:v>
                </c:pt>
                <c:pt idx="107">
                  <c:v>3.44169137633798E-15</c:v>
                </c:pt>
                <c:pt idx="108">
                  <c:v>-1.13797860024078E-15</c:v>
                </c:pt>
                <c:pt idx="109">
                  <c:v>-8.32667268468867E-17</c:v>
                </c:pt>
                <c:pt idx="110">
                  <c:v>1.49186218934005E-16</c:v>
                </c:pt>
                <c:pt idx="111">
                  <c:v>4.16333634234433E-17</c:v>
                </c:pt>
                <c:pt idx="112">
                  <c:v>6.32549568280183E-14</c:v>
                </c:pt>
                <c:pt idx="113">
                  <c:v>-8.95394869360188E-14</c:v>
                </c:pt>
                <c:pt idx="114">
                  <c:v>-1.39888101102769E-13</c:v>
                </c:pt>
                <c:pt idx="115">
                  <c:v>5.77315972805081E-14</c:v>
                </c:pt>
                <c:pt idx="116">
                  <c:v>-8.70414851306122E-14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-8.7430063189231E-16</c:v>
                </c:pt>
                <c:pt idx="121">
                  <c:v>-1.11022302462515E-15</c:v>
                </c:pt>
                <c:pt idx="122">
                  <c:v>-3.99680288865056E-15</c:v>
                </c:pt>
                <c:pt idx="123">
                  <c:v>1.33226762955018E-14</c:v>
                </c:pt>
                <c:pt idx="124">
                  <c:v>1.38555833473219E-13</c:v>
                </c:pt>
                <c:pt idx="125">
                  <c:v>-8.88178419700125E-15</c:v>
                </c:pt>
                <c:pt idx="126">
                  <c:v>-1.83852932877925E-13</c:v>
                </c:pt>
                <c:pt idx="127">
                  <c:v>-1.19904086659516E-13</c:v>
                </c:pt>
                <c:pt idx="128">
                  <c:v>-5.15143483426072E-14</c:v>
                </c:pt>
                <c:pt idx="129">
                  <c:v>0.0</c:v>
                </c:pt>
                <c:pt idx="130">
                  <c:v>-2.48689957516035E-14</c:v>
                </c:pt>
                <c:pt idx="131">
                  <c:v>-2.30926389122032E-14</c:v>
                </c:pt>
                <c:pt idx="132">
                  <c:v>2.48689957516035E-14</c:v>
                </c:pt>
                <c:pt idx="133">
                  <c:v>3.5527136788005E-15</c:v>
                </c:pt>
                <c:pt idx="134">
                  <c:v>-1.24344978758017E-14</c:v>
                </c:pt>
                <c:pt idx="135">
                  <c:v>-3.90798504668055E-14</c:v>
                </c:pt>
                <c:pt idx="136">
                  <c:v>-1.03028696685214E-13</c:v>
                </c:pt>
                <c:pt idx="137">
                  <c:v>-1.63424829224823E-13</c:v>
                </c:pt>
                <c:pt idx="138">
                  <c:v>3.19744231092045E-14</c:v>
                </c:pt>
                <c:pt idx="139">
                  <c:v>1.20792265079217E-13</c:v>
                </c:pt>
                <c:pt idx="140">
                  <c:v>-9.32587340685131E-14</c:v>
                </c:pt>
                <c:pt idx="141">
                  <c:v>-2.1316282072803E-14</c:v>
                </c:pt>
                <c:pt idx="142">
                  <c:v>4.66293670342565E-14</c:v>
                </c:pt>
                <c:pt idx="143">
                  <c:v>-1.19904086659516E-14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394280"/>
        <c:axId val="1799390936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9384696"/>
        <c:axId val="1799387640"/>
      </c:lineChart>
      <c:catAx>
        <c:axId val="179939428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79939093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79939093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9394280"/>
        <c:crosses val="autoZero"/>
        <c:crossBetween val="midCat"/>
      </c:valAx>
      <c:valAx>
        <c:axId val="1799387640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1799384696"/>
        <c:crosses val="max"/>
        <c:crossBetween val="between"/>
      </c:valAx>
      <c:catAx>
        <c:axId val="1799384696"/>
        <c:scaling>
          <c:orientation val="minMax"/>
        </c:scaling>
        <c:delete val="1"/>
        <c:axPos val="b"/>
        <c:majorTickMark val="out"/>
        <c:minorTickMark val="none"/>
        <c:tickLblPos val="nextTo"/>
        <c:crossAx val="179938764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111.514058645535</c:v>
                </c:pt>
                <c:pt idx="6">
                  <c:v>221.750464602193</c:v>
                </c:pt>
                <c:pt idx="7">
                  <c:v>35.8071339835407</c:v>
                </c:pt>
                <c:pt idx="8">
                  <c:v>4.93896189753161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67.9968063463937</c:v>
                </c:pt>
                <c:pt idx="13">
                  <c:v>135.618900193108</c:v>
                </c:pt>
                <c:pt idx="14">
                  <c:v>223.181998500532</c:v>
                </c:pt>
                <c:pt idx="15">
                  <c:v>122.825373940921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15.2679948661254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211.675944177903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151.073410303695</c:v>
                </c:pt>
                <c:pt idx="42">
                  <c:v>31.1881989933153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133.902967230335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-1.70530256582424E-13</c:v>
                </c:pt>
                <c:pt idx="60">
                  <c:v>78.4084614234206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-1.4566126083082E-13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77.2340432535479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0.0</c:v>
                </c:pt>
                <c:pt idx="82">
                  <c:v>0.0</c:v>
                </c:pt>
                <c:pt idx="83">
                  <c:v>-1.13686837721616E-13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2.67164068645797E-12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49.537516883763</c:v>
                </c:pt>
                <c:pt idx="134">
                  <c:v>28.0244870462553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19.8235757062231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31.4083516652257</c:v>
                </c:pt>
                <c:pt idx="55">
                  <c:v>21.8288519618786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15.0198941051246</c:v>
                </c:pt>
                <c:pt idx="72">
                  <c:v>0.0</c:v>
                </c:pt>
                <c:pt idx="73">
                  <c:v>31.4083516652257</c:v>
                </c:pt>
                <c:pt idx="74">
                  <c:v>29.1384900235252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26.5105677407895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9.04578440485875</c:v>
                </c:pt>
                <c:pt idx="133">
                  <c:v>31.4083516652257</c:v>
                </c:pt>
                <c:pt idx="134">
                  <c:v>21.1726819399254</c:v>
                </c:pt>
                <c:pt idx="135">
                  <c:v>25.4909893341661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26.9795953533254</c:v>
                </c:pt>
                <c:pt idx="2">
                  <c:v>0.0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80.9387860599761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56.8257148124018</c:v>
                </c:pt>
                <c:pt idx="18">
                  <c:v>78.0722619542251</c:v>
                </c:pt>
                <c:pt idx="19">
                  <c:v>80.9387860599761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80.9387860599761</c:v>
                </c:pt>
                <c:pt idx="41">
                  <c:v>80.9387860599761</c:v>
                </c:pt>
                <c:pt idx="42">
                  <c:v>80.9387860599761</c:v>
                </c:pt>
                <c:pt idx="43">
                  <c:v>80.9387860599761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80.9387860599761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3.54317668356391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80.9387860599761</c:v>
                </c:pt>
                <c:pt idx="65">
                  <c:v>80.9387860599761</c:v>
                </c:pt>
                <c:pt idx="66">
                  <c:v>0.0</c:v>
                </c:pt>
                <c:pt idx="67">
                  <c:v>80.9387860599761</c:v>
                </c:pt>
                <c:pt idx="68">
                  <c:v>0.196514157675854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80.9387860599761</c:v>
                </c:pt>
                <c:pt idx="90">
                  <c:v>80.9387860599761</c:v>
                </c:pt>
                <c:pt idx="91">
                  <c:v>80.9387860599761</c:v>
                </c:pt>
                <c:pt idx="92">
                  <c:v>78.5041931998754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22.2381709432756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58.7614186488688</c:v>
                </c:pt>
                <c:pt idx="113">
                  <c:v>8.59094783121531</c:v>
                </c:pt>
                <c:pt idx="114">
                  <c:v>0.0</c:v>
                </c:pt>
                <c:pt idx="115">
                  <c:v>45.4029786056221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33.6133270778625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53.1859022427532</c:v>
                </c:pt>
                <c:pt idx="138">
                  <c:v>80.9387860599761</c:v>
                </c:pt>
                <c:pt idx="139">
                  <c:v>28.1736228236694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99.999999999999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72.22993083006919</c:v>
                </c:pt>
                <c:pt idx="41">
                  <c:v>61.5363029361647</c:v>
                </c:pt>
                <c:pt idx="42">
                  <c:v>100.0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33.8409834627764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100.000000000878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17.6238539624495</c:v>
                </c:pt>
                <c:pt idx="103">
                  <c:v>75.8960160352484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100.0</c:v>
                </c:pt>
                <c:pt idx="113">
                  <c:v>17.0998986029981</c:v>
                </c:pt>
                <c:pt idx="114">
                  <c:v>0.0</c:v>
                </c:pt>
                <c:pt idx="115">
                  <c:v>100.0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32.2826359247267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37.7869203520458</c:v>
                </c:pt>
                <c:pt idx="138">
                  <c:v>95.9793134141766</c:v>
                </c:pt>
                <c:pt idx="139">
                  <c:v>100.0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396.3066455126111</c:v>
                </c:pt>
                <c:pt idx="2">
                  <c:v>400.713599057602</c:v>
                </c:pt>
                <c:pt idx="3">
                  <c:v>615.391472045</c:v>
                </c:pt>
                <c:pt idx="4">
                  <c:v>1194.288800525976</c:v>
                </c:pt>
                <c:pt idx="5">
                  <c:v>1316.116846054734</c:v>
                </c:pt>
                <c:pt idx="6">
                  <c:v>1323.630775354734</c:v>
                </c:pt>
                <c:pt idx="7">
                  <c:v>1335.943489914734</c:v>
                </c:pt>
                <c:pt idx="8">
                  <c:v>1329.060393914734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943.355419608383</c:v>
                </c:pt>
                <c:pt idx="17">
                  <c:v>1118.681091721068</c:v>
                </c:pt>
                <c:pt idx="18">
                  <c:v>1108.484323953068</c:v>
                </c:pt>
                <c:pt idx="19">
                  <c:v>1143.715574942343</c:v>
                </c:pt>
                <c:pt idx="20">
                  <c:v>997.2627851884379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1194.570946835797</c:v>
                </c:pt>
                <c:pt idx="29">
                  <c:v>1390.892930341358</c:v>
                </c:pt>
                <c:pt idx="30">
                  <c:v>1425.935080738517</c:v>
                </c:pt>
                <c:pt idx="31">
                  <c:v>1423.86854944939</c:v>
                </c:pt>
                <c:pt idx="32">
                  <c:v>1318.954613086236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370.049822091601</c:v>
                </c:pt>
                <c:pt idx="39">
                  <c:v>590.196970698301</c:v>
                </c:pt>
                <c:pt idx="40">
                  <c:v>1363.18731185581</c:v>
                </c:pt>
                <c:pt idx="41">
                  <c:v>1431.675322055808</c:v>
                </c:pt>
                <c:pt idx="42">
                  <c:v>1447.96434513581</c:v>
                </c:pt>
                <c:pt idx="43">
                  <c:v>1321.995630438201</c:v>
                </c:pt>
                <c:pt idx="44">
                  <c:v>1255.33515036678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634.9686341418189</c:v>
                </c:pt>
                <c:pt idx="52">
                  <c:v>1268.666520205464</c:v>
                </c:pt>
                <c:pt idx="53">
                  <c:v>1451.520091956484</c:v>
                </c:pt>
                <c:pt idx="54">
                  <c:v>1500.458564158575</c:v>
                </c:pt>
                <c:pt idx="55">
                  <c:v>1497.194617528638</c:v>
                </c:pt>
                <c:pt idx="56">
                  <c:v>1380.947491100952</c:v>
                </c:pt>
                <c:pt idx="57">
                  <c:v>1230.752088249964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454.346064605607</c:v>
                </c:pt>
                <c:pt idx="64">
                  <c:v>1090.895641567527</c:v>
                </c:pt>
                <c:pt idx="65">
                  <c:v>1176.286934330527</c:v>
                </c:pt>
                <c:pt idx="66">
                  <c:v>1186.011579970527</c:v>
                </c:pt>
                <c:pt idx="67">
                  <c:v>1176.178926618527</c:v>
                </c:pt>
                <c:pt idx="68">
                  <c:v>1164.795308856527</c:v>
                </c:pt>
                <c:pt idx="69">
                  <c:v>1127.114317933154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1095.604983187846</c:v>
                </c:pt>
                <c:pt idx="77">
                  <c:v>1325.116077899214</c:v>
                </c:pt>
                <c:pt idx="78">
                  <c:v>1330.578535037214</c:v>
                </c:pt>
                <c:pt idx="79">
                  <c:v>1341.935315514214</c:v>
                </c:pt>
                <c:pt idx="80">
                  <c:v>1335.382622303011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1365.45281208174</c:v>
                </c:pt>
                <c:pt idx="89">
                  <c:v>1578.25465821775</c:v>
                </c:pt>
                <c:pt idx="90">
                  <c:v>1609.941272544811</c:v>
                </c:pt>
                <c:pt idx="91">
                  <c:v>1623.689511334826</c:v>
                </c:pt>
                <c:pt idx="92">
                  <c:v>1530.418382722072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447.861214213748</c:v>
                </c:pt>
                <c:pt idx="97">
                  <c:v>382.796116810748</c:v>
                </c:pt>
                <c:pt idx="98">
                  <c:v>470.992728799748</c:v>
                </c:pt>
                <c:pt idx="99">
                  <c:v>627.4438223354009</c:v>
                </c:pt>
                <c:pt idx="100">
                  <c:v>961.7417249819504</c:v>
                </c:pt>
                <c:pt idx="101">
                  <c:v>1437.522025313484</c:v>
                </c:pt>
                <c:pt idx="102">
                  <c:v>1608.986995462313</c:v>
                </c:pt>
                <c:pt idx="103">
                  <c:v>1602.863485022311</c:v>
                </c:pt>
                <c:pt idx="104">
                  <c:v>1430.833264436375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580.3147021919481</c:v>
                </c:pt>
                <c:pt idx="108">
                  <c:v>488.8302720139567</c:v>
                </c:pt>
                <c:pt idx="109">
                  <c:v>454.8576546594385</c:v>
                </c:pt>
                <c:pt idx="110">
                  <c:v>500.625454547135</c:v>
                </c:pt>
                <c:pt idx="111">
                  <c:v>596.003789758301</c:v>
                </c:pt>
                <c:pt idx="112">
                  <c:v>1307.069406520486</c:v>
                </c:pt>
                <c:pt idx="113">
                  <c:v>1403.142925500486</c:v>
                </c:pt>
                <c:pt idx="114">
                  <c:v>1425.976411296974</c:v>
                </c:pt>
                <c:pt idx="115">
                  <c:v>1446.722061800486</c:v>
                </c:pt>
                <c:pt idx="116">
                  <c:v>1326.876950148653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378.3515293504566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1236.110571112334</c:v>
                </c:pt>
                <c:pt idx="125">
                  <c:v>1435.602686153131</c:v>
                </c:pt>
                <c:pt idx="126">
                  <c:v>1493.994189719537</c:v>
                </c:pt>
                <c:pt idx="127">
                  <c:v>1522.575209573761</c:v>
                </c:pt>
                <c:pt idx="128">
                  <c:v>1467.01611592892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569.092016197861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835.9624346202784</c:v>
                </c:pt>
                <c:pt idx="137">
                  <c:v>1140.445211650961</c:v>
                </c:pt>
                <c:pt idx="138">
                  <c:v>1123.15529094696</c:v>
                </c:pt>
                <c:pt idx="139">
                  <c:v>1101.971326138961</c:v>
                </c:pt>
                <c:pt idx="140">
                  <c:v>1036.640499623241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9.606051797010309</c:v>
                </c:pt>
                <c:pt idx="2">
                  <c:v>0.0</c:v>
                </c:pt>
                <c:pt idx="3">
                  <c:v>0.0</c:v>
                </c:pt>
                <c:pt idx="4">
                  <c:v>280.293075938375</c:v>
                </c:pt>
                <c:pt idx="5">
                  <c:v>323.486888155134</c:v>
                </c:pt>
                <c:pt idx="6">
                  <c:v>323.486888155134</c:v>
                </c:pt>
                <c:pt idx="7">
                  <c:v>323.486888155134</c:v>
                </c:pt>
                <c:pt idx="8">
                  <c:v>323.486888155134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269.946819743705</c:v>
                </c:pt>
                <c:pt idx="17">
                  <c:v>351.883030396391</c:v>
                </c:pt>
                <c:pt idx="18">
                  <c:v>351.883030396391</c:v>
                </c:pt>
                <c:pt idx="19">
                  <c:v>395.921849342667</c:v>
                </c:pt>
                <c:pt idx="20">
                  <c:v>214.211950476761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236.113836609922</c:v>
                </c:pt>
                <c:pt idx="29">
                  <c:v>350.092781611482</c:v>
                </c:pt>
                <c:pt idx="30">
                  <c:v>356.432870248641</c:v>
                </c:pt>
                <c:pt idx="31">
                  <c:v>358.048644589514</c:v>
                </c:pt>
                <c:pt idx="32">
                  <c:v>283.15854729636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372.29226936851</c:v>
                </c:pt>
                <c:pt idx="41">
                  <c:v>372.29226936851</c:v>
                </c:pt>
                <c:pt idx="42">
                  <c:v>372.29226936851</c:v>
                </c:pt>
                <c:pt idx="43">
                  <c:v>253.439802900898</c:v>
                </c:pt>
                <c:pt idx="44">
                  <c:v>213.530069349478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212.032412184771</c:v>
                </c:pt>
                <c:pt idx="53">
                  <c:v>317.803217395791</c:v>
                </c:pt>
                <c:pt idx="54">
                  <c:v>337.486746897882</c:v>
                </c:pt>
                <c:pt idx="55">
                  <c:v>324.052952107945</c:v>
                </c:pt>
                <c:pt idx="56">
                  <c:v>240.405879200259</c:v>
                </c:pt>
                <c:pt idx="57">
                  <c:v>152.065472569271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265.010091036382</c:v>
                </c:pt>
                <c:pt idx="65">
                  <c:v>265.010091036382</c:v>
                </c:pt>
                <c:pt idx="66">
                  <c:v>265.010091036382</c:v>
                </c:pt>
                <c:pt idx="67">
                  <c:v>265.010091036382</c:v>
                </c:pt>
                <c:pt idx="68">
                  <c:v>265.010091036382</c:v>
                </c:pt>
                <c:pt idx="69">
                  <c:v>258.796225174008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235.09269635873</c:v>
                </c:pt>
                <c:pt idx="77">
                  <c:v>346.990142487098</c:v>
                </c:pt>
                <c:pt idx="78">
                  <c:v>346.990142487098</c:v>
                </c:pt>
                <c:pt idx="79">
                  <c:v>346.990142487098</c:v>
                </c:pt>
                <c:pt idx="80">
                  <c:v>307.783556535895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230.297135464683</c:v>
                </c:pt>
                <c:pt idx="89">
                  <c:v>346.850114730693</c:v>
                </c:pt>
                <c:pt idx="90">
                  <c:v>348.809746557756</c:v>
                </c:pt>
                <c:pt idx="91">
                  <c:v>352.52298217777</c:v>
                </c:pt>
                <c:pt idx="92">
                  <c:v>305.366701425016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314.005467553836</c:v>
                </c:pt>
                <c:pt idx="102">
                  <c:v>462.392844652669</c:v>
                </c:pt>
                <c:pt idx="103">
                  <c:v>462.392844652669</c:v>
                </c:pt>
                <c:pt idx="104">
                  <c:v>345.055523496732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25.5343571724948</c:v>
                </c:pt>
                <c:pt idx="109">
                  <c:v>54.7115937499762</c:v>
                </c:pt>
                <c:pt idx="110">
                  <c:v>10.6371458436733</c:v>
                </c:pt>
                <c:pt idx="111">
                  <c:v>0.0</c:v>
                </c:pt>
                <c:pt idx="112">
                  <c:v>318.761172207024</c:v>
                </c:pt>
                <c:pt idx="113">
                  <c:v>318.761172207024</c:v>
                </c:pt>
                <c:pt idx="114">
                  <c:v>300.699579223512</c:v>
                </c:pt>
                <c:pt idx="115">
                  <c:v>318.761172207024</c:v>
                </c:pt>
                <c:pt idx="116">
                  <c:v>235.980487745192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179.876998425981</c:v>
                </c:pt>
                <c:pt idx="125">
                  <c:v>307.249926976778</c:v>
                </c:pt>
                <c:pt idx="126">
                  <c:v>356.537170663184</c:v>
                </c:pt>
                <c:pt idx="127">
                  <c:v>401.762080247408</c:v>
                </c:pt>
                <c:pt idx="128">
                  <c:v>338.420504042566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163.005055846382</c:v>
                </c:pt>
                <c:pt idx="137">
                  <c:v>376.623149416067</c:v>
                </c:pt>
                <c:pt idx="138">
                  <c:v>376.623149416067</c:v>
                </c:pt>
                <c:pt idx="139">
                  <c:v>376.623149416067</c:v>
                </c:pt>
                <c:pt idx="140">
                  <c:v>290.972176261344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032680"/>
        <c:axId val="1801035960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032680"/>
        <c:axId val="1801035960"/>
      </c:lineChart>
      <c:catAx>
        <c:axId val="180103268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180103596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80103596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01032680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57.59999999999994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369.8643864889719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281.6950016445311</c:v>
                </c:pt>
                <c:pt idx="7">
                  <c:v>271.6515165126489</c:v>
                </c:pt>
                <c:pt idx="8">
                  <c:v>217.6247105962461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378.2444340663191</c:v>
                </c:pt>
                <c:pt idx="13">
                  <c:v>384.7559696323341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367.5534954436969</c:v>
                </c:pt>
                <c:pt idx="17">
                  <c:v>363.2056385391922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374.8687160620321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119.1025679187148</c:v>
                </c:pt>
                <c:pt idx="30">
                  <c:v>130.6227739992068</c:v>
                </c:pt>
                <c:pt idx="31">
                  <c:v>143.091239077279</c:v>
                </c:pt>
                <c:pt idx="32">
                  <c:v>121.1388737167059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177.5080217263279</c:v>
                </c:pt>
                <c:pt idx="41">
                  <c:v>87.58877918679691</c:v>
                </c:pt>
                <c:pt idx="42">
                  <c:v>62.44219838030362</c:v>
                </c:pt>
                <c:pt idx="43">
                  <c:v>42.49138274024132</c:v>
                </c:pt>
                <c:pt idx="44">
                  <c:v>21.17485841035622</c:v>
                </c:pt>
                <c:pt idx="45">
                  <c:v>5.50575042280416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272.8091964272929</c:v>
                </c:pt>
                <c:pt idx="52">
                  <c:v>198.7116689870941</c:v>
                </c:pt>
                <c:pt idx="53">
                  <c:v>142.2415108878062</c:v>
                </c:pt>
                <c:pt idx="54">
                  <c:v>215.156441655078</c:v>
                </c:pt>
                <c:pt idx="55">
                  <c:v>190.5598486065788</c:v>
                </c:pt>
                <c:pt idx="56">
                  <c:v>130.107974343329</c:v>
                </c:pt>
                <c:pt idx="57">
                  <c:v>182.6339478678681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</c:v>
                </c:pt>
                <c:pt idx="62">
                  <c:v>193.406091093774</c:v>
                </c:pt>
                <c:pt idx="63">
                  <c:v>340.3302327660531</c:v>
                </c:pt>
                <c:pt idx="64">
                  <c:v>347.127668869769</c:v>
                </c:pt>
                <c:pt idx="65">
                  <c:v>312.45227473438</c:v>
                </c:pt>
                <c:pt idx="66">
                  <c:v>240.3922980555865</c:v>
                </c:pt>
                <c:pt idx="67">
                  <c:v>197.092955789429</c:v>
                </c:pt>
                <c:pt idx="68">
                  <c:v>223.6907844748539</c:v>
                </c:pt>
                <c:pt idx="69">
                  <c:v>314.6023057193861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262.1851755130992</c:v>
                </c:pt>
                <c:pt idx="77">
                  <c:v>259.085706269115</c:v>
                </c:pt>
                <c:pt idx="78">
                  <c:v>228.7226611313849</c:v>
                </c:pt>
                <c:pt idx="79">
                  <c:v>251.4527720460429</c:v>
                </c:pt>
                <c:pt idx="80">
                  <c:v>285.1596872637671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99.29238737718458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81.73009330165441</c:v>
                </c:pt>
                <c:pt idx="89">
                  <c:v>78.10378663870641</c:v>
                </c:pt>
                <c:pt idx="90">
                  <c:v>90.25262067852776</c:v>
                </c:pt>
                <c:pt idx="91">
                  <c:v>104.3970964977222</c:v>
                </c:pt>
                <c:pt idx="92">
                  <c:v>110.8037086169478</c:v>
                </c:pt>
                <c:pt idx="93">
                  <c:v>208.6175291325819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93.12293311663561</c:v>
                </c:pt>
                <c:pt idx="98">
                  <c:v>61.24819847102861</c:v>
                </c:pt>
                <c:pt idx="99">
                  <c:v>86.3566812497192</c:v>
                </c:pt>
                <c:pt idx="100">
                  <c:v>30.86189674355101</c:v>
                </c:pt>
                <c:pt idx="101">
                  <c:v>31.62526308772701</c:v>
                </c:pt>
                <c:pt idx="102">
                  <c:v>28.50331838390863</c:v>
                </c:pt>
                <c:pt idx="103">
                  <c:v>35.199231888778</c:v>
                </c:pt>
                <c:pt idx="104">
                  <c:v>78.102153616195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5.977393366193919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1.711044668200713</c:v>
                </c:pt>
                <c:pt idx="113">
                  <c:v>5.93450274912465</c:v>
                </c:pt>
                <c:pt idx="114">
                  <c:v>24.83221718056046</c:v>
                </c:pt>
                <c:pt idx="115">
                  <c:v>23.20542295667046</c:v>
                </c:pt>
                <c:pt idx="116">
                  <c:v>33.27364649516802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63.92377453723059</c:v>
                </c:pt>
                <c:pt idx="123">
                  <c:v>122.297433339863</c:v>
                </c:pt>
                <c:pt idx="124">
                  <c:v>164.0332284725382</c:v>
                </c:pt>
                <c:pt idx="125">
                  <c:v>223.76478716539</c:v>
                </c:pt>
                <c:pt idx="126">
                  <c:v>329.4262428564278</c:v>
                </c:pt>
                <c:pt idx="127">
                  <c:v>338.4993934836709</c:v>
                </c:pt>
                <c:pt idx="128">
                  <c:v>285.8943641814799</c:v>
                </c:pt>
                <c:pt idx="129">
                  <c:v>242.22645282916</c:v>
                </c:pt>
                <c:pt idx="130">
                  <c:v>232.808780456598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366.9700678155369</c:v>
                </c:pt>
                <c:pt idx="137">
                  <c:v>351.6580508591518</c:v>
                </c:pt>
                <c:pt idx="138">
                  <c:v>303.1089847003761</c:v>
                </c:pt>
                <c:pt idx="139">
                  <c:v>256.4552505468951</c:v>
                </c:pt>
                <c:pt idx="140">
                  <c:v>313.4438218281469</c:v>
                </c:pt>
                <c:pt idx="141">
                  <c:v>203.996980085422</c:v>
                </c:pt>
                <c:pt idx="142">
                  <c:v>162.5913309139781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1137.397934245131</c:v>
                </c:pt>
                <c:pt idx="5">
                  <c:v>1539.47281666346</c:v>
                </c:pt>
                <c:pt idx="6">
                  <c:v>1710.511912527501</c:v>
                </c:pt>
                <c:pt idx="7">
                  <c:v>1510.5611452371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17.44350015858168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54.74759243584785</c:v>
                </c:pt>
                <c:pt idx="28">
                  <c:v>1433.968257908861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92.19835067329032</c:v>
                </c:pt>
                <c:pt idx="40">
                  <c:v>1653.540276388029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1556.282836658831</c:v>
                </c:pt>
                <c:pt idx="44">
                  <c:v>1390.090361305899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2025.500246583949</c:v>
                </c:pt>
                <c:pt idx="56">
                  <c:v>1864.22906954995</c:v>
                </c:pt>
                <c:pt idx="57">
                  <c:v>1429.6126606298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495.0690710377499</c:v>
                </c:pt>
                <c:pt idx="64">
                  <c:v>1692.774650185905</c:v>
                </c:pt>
                <c:pt idx="65">
                  <c:v>2000.000161949107</c:v>
                </c:pt>
                <c:pt idx="66">
                  <c:v>2027.180894658671</c:v>
                </c:pt>
                <c:pt idx="67">
                  <c:v>2016.352769051822</c:v>
                </c:pt>
                <c:pt idx="68">
                  <c:v>1865.915833061981</c:v>
                </c:pt>
                <c:pt idx="69">
                  <c:v>1452.36147658509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1530.504529290769</c:v>
                </c:pt>
                <c:pt idx="77">
                  <c:v>2000.544130854911</c:v>
                </c:pt>
                <c:pt idx="78">
                  <c:v>2027.180894658671</c:v>
                </c:pt>
                <c:pt idx="79">
                  <c:v>2025.250688774591</c:v>
                </c:pt>
                <c:pt idx="80">
                  <c:v>1819.99851683243</c:v>
                </c:pt>
                <c:pt idx="81">
                  <c:v>278.9136886039128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1556.41985424477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0.934242779979288</c:v>
                </c:pt>
                <c:pt idx="100">
                  <c:v>681.4712110985829</c:v>
                </c:pt>
                <c:pt idx="101">
                  <c:v>1470.49361263977</c:v>
                </c:pt>
                <c:pt idx="102">
                  <c:v>1811.091758553699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0.0209728393422141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935.3757223853354</c:v>
                </c:pt>
                <c:pt idx="125">
                  <c:v>1202.509207284069</c:v>
                </c:pt>
                <c:pt idx="126">
                  <c:v>1236.809134770571</c:v>
                </c:pt>
                <c:pt idx="127">
                  <c:v>1402.872604734921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855.4506618484426</c:v>
                </c:pt>
                <c:pt idx="137">
                  <c:v>1479.836371999989</c:v>
                </c:pt>
                <c:pt idx="138">
                  <c:v>1597.040794334121</c:v>
                </c:pt>
                <c:pt idx="139">
                  <c:v>1573.76608702912</c:v>
                </c:pt>
                <c:pt idx="140">
                  <c:v>1237.622093253749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356568"/>
        <c:axId val="-2033247416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9356568"/>
        <c:axId val="-2033247416"/>
      </c:lineChart>
      <c:catAx>
        <c:axId val="179935656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3324741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324741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935656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4" Type="http://schemas.openxmlformats.org/officeDocument/2006/relationships/chart" Target="../charts/chart18.xml"/><Relationship Id="rId1" Type="http://schemas.openxmlformats.org/officeDocument/2006/relationships/chart" Target="../charts/chart15.xml"/><Relationship Id="rId2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100_ph_5_biofuel_hydrogen_smooth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66.8%
Biofuels in 2037: 5.0%
Average cost: $0.139/kWh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100_ph_5_biofuel_hydrogen_smooth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930400"/>
          <a:ext cx="14110215" cy="6435034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5.0%
Cost in 2045: $0.163/kWh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O468" activePane="bottomRight" state="frozenSplit"/>
      <selection activeCell="A2" sqref="A2"/>
      <selection pane="topRight" activeCell="R2" sqref="R2"/>
      <selection pane="bottomLeft" activeCell="O3" sqref="O3"/>
      <selection pane="bottomRight" activeCell="R487" sqref="R487:R49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8.83203125" customWidth="1"/>
    <col min="5" max="5" width="12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3" width="12.1640625" customWidth="1"/>
    <col min="14" max="14" width="11.6640625" customWidth="1"/>
    <col min="15" max="15" width="10.83203125" customWidth="1"/>
    <col min="16" max="16" width="11.6640625" customWidth="1"/>
    <col min="17" max="17" width="14" customWidth="1"/>
    <col min="18" max="18" width="15.1640625" customWidth="1"/>
    <col min="19" max="19" width="20.5" customWidth="1"/>
    <col min="20" max="20" width="18.1640625" customWidth="1"/>
    <col min="21" max="21" width="14.1640625" customWidth="1"/>
    <col min="22" max="22" width="11.33203125" customWidth="1"/>
    <col min="23" max="23" width="12.83203125" customWidth="1"/>
    <col min="24" max="24" width="12.1640625" customWidth="1"/>
    <col min="25" max="25" width="17.1640625" customWidth="1"/>
    <col min="26" max="26" width="15.83203125" customWidth="1"/>
    <col min="27" max="27" width="17.33203125" customWidth="1"/>
    <col min="28" max="28" width="18" customWidth="1"/>
    <col min="29" max="29" width="12.83203125" customWidth="1"/>
    <col min="30" max="30" width="9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21</v>
      </c>
      <c r="T2" t="s">
        <v>167</v>
      </c>
      <c r="U2" t="s">
        <v>16</v>
      </c>
      <c r="V2" t="s">
        <v>10</v>
      </c>
      <c r="W2" t="s">
        <v>18</v>
      </c>
      <c r="X2" t="s">
        <v>19</v>
      </c>
      <c r="Y2" t="s">
        <v>22</v>
      </c>
      <c r="Z2" t="s">
        <v>20</v>
      </c>
      <c r="AA2" s="3" t="s">
        <v>168</v>
      </c>
      <c r="AB2" s="3" t="s">
        <v>169</v>
      </c>
      <c r="AC2" s="3" t="s">
        <v>12</v>
      </c>
      <c r="AD2" s="3" t="s">
        <v>45</v>
      </c>
      <c r="AE2" s="3"/>
    </row>
    <row r="3" spans="1:31">
      <c r="A3" t="s">
        <v>13</v>
      </c>
      <c r="B3">
        <v>2021</v>
      </c>
      <c r="C3" t="s">
        <v>174</v>
      </c>
      <c r="D3">
        <v>0</v>
      </c>
      <c r="E3">
        <v>0</v>
      </c>
      <c r="F3">
        <v>0</v>
      </c>
      <c r="G3">
        <v>375.18873458902698</v>
      </c>
      <c r="H3">
        <v>178.199999999966</v>
      </c>
      <c r="I3">
        <v>0</v>
      </c>
      <c r="J3">
        <v>0</v>
      </c>
      <c r="K3">
        <v>57.599999999999902</v>
      </c>
      <c r="L3">
        <v>0</v>
      </c>
      <c r="M3">
        <v>196.39956195938001</v>
      </c>
      <c r="N3">
        <v>0</v>
      </c>
      <c r="O3">
        <v>0</v>
      </c>
      <c r="P3" s="1">
        <v>8.8817841970012504E-16</v>
      </c>
      <c r="Q3">
        <v>807.388296548374</v>
      </c>
      <c r="R3">
        <v>0</v>
      </c>
      <c r="S3">
        <v>0</v>
      </c>
      <c r="T3">
        <v>0</v>
      </c>
      <c r="U3">
        <v>503.08282653399999</v>
      </c>
      <c r="V3">
        <v>0</v>
      </c>
      <c r="W3">
        <v>0</v>
      </c>
      <c r="X3">
        <v>68.664776182393695</v>
      </c>
      <c r="Y3">
        <v>0</v>
      </c>
      <c r="Z3" s="1">
        <v>235.64069383198</v>
      </c>
      <c r="AA3" s="2">
        <v>0</v>
      </c>
      <c r="AB3" s="2">
        <v>0</v>
      </c>
      <c r="AC3" s="2">
        <v>167.89408163435999</v>
      </c>
      <c r="AD3" s="2" t="s">
        <v>52</v>
      </c>
      <c r="AE3" s="2"/>
    </row>
    <row r="4" spans="1:31">
      <c r="A4" t="s">
        <v>13</v>
      </c>
      <c r="B4">
        <v>2021</v>
      </c>
      <c r="C4" t="s">
        <v>175</v>
      </c>
      <c r="D4">
        <v>0</v>
      </c>
      <c r="E4">
        <v>0</v>
      </c>
      <c r="F4">
        <v>0</v>
      </c>
      <c r="G4">
        <v>175.98873458899399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187.29007328243799</v>
      </c>
      <c r="N4">
        <v>0</v>
      </c>
      <c r="O4">
        <v>0</v>
      </c>
      <c r="P4" s="1">
        <v>-2.57571741713036E-14</v>
      </c>
      <c r="Q4">
        <v>599.07880787143199</v>
      </c>
      <c r="R4">
        <v>0</v>
      </c>
      <c r="S4">
        <v>0</v>
      </c>
      <c r="T4">
        <v>0</v>
      </c>
      <c r="U4">
        <v>449.56878953500001</v>
      </c>
      <c r="V4">
        <v>0</v>
      </c>
      <c r="W4">
        <v>0</v>
      </c>
      <c r="X4">
        <v>0</v>
      </c>
      <c r="Y4">
        <v>0</v>
      </c>
      <c r="Z4" s="1">
        <v>149.51001833643201</v>
      </c>
      <c r="AA4" s="2">
        <v>0</v>
      </c>
      <c r="AB4" s="2">
        <v>0</v>
      </c>
      <c r="AC4" s="2">
        <v>167.89408163435999</v>
      </c>
      <c r="AD4" s="2" t="s">
        <v>52</v>
      </c>
      <c r="AE4" s="2"/>
    </row>
    <row r="5" spans="1:31">
      <c r="A5" t="s">
        <v>13</v>
      </c>
      <c r="B5">
        <v>2021</v>
      </c>
      <c r="C5" t="s">
        <v>176</v>
      </c>
      <c r="D5">
        <v>0</v>
      </c>
      <c r="E5">
        <v>0</v>
      </c>
      <c r="F5">
        <v>0</v>
      </c>
      <c r="G5">
        <v>175.98873458899399</v>
      </c>
      <c r="H5">
        <v>178.2</v>
      </c>
      <c r="I5">
        <v>0</v>
      </c>
      <c r="J5">
        <v>0</v>
      </c>
      <c r="K5">
        <v>57.599999999999902</v>
      </c>
      <c r="L5">
        <v>0</v>
      </c>
      <c r="M5">
        <v>174.84657377327801</v>
      </c>
      <c r="N5">
        <v>0</v>
      </c>
      <c r="O5" s="1">
        <v>0</v>
      </c>
      <c r="P5" s="1">
        <v>-2.3092638912203199E-14</v>
      </c>
      <c r="Q5">
        <v>586.63530836227199</v>
      </c>
      <c r="R5">
        <v>0</v>
      </c>
      <c r="S5">
        <v>0</v>
      </c>
      <c r="T5">
        <v>0</v>
      </c>
      <c r="U5">
        <v>554.12496110799998</v>
      </c>
      <c r="V5">
        <v>0</v>
      </c>
      <c r="W5">
        <v>0</v>
      </c>
      <c r="X5">
        <v>0</v>
      </c>
      <c r="Y5">
        <v>0</v>
      </c>
      <c r="Z5" s="1">
        <v>32.510347254272901</v>
      </c>
      <c r="AA5" s="2">
        <v>0</v>
      </c>
      <c r="AB5" s="2">
        <v>0</v>
      </c>
      <c r="AC5" s="2">
        <v>167.89408163435999</v>
      </c>
      <c r="AD5" s="2" t="s">
        <v>52</v>
      </c>
      <c r="AE5" s="2"/>
    </row>
    <row r="6" spans="1:31">
      <c r="A6" t="s">
        <v>13</v>
      </c>
      <c r="B6">
        <v>2021</v>
      </c>
      <c r="C6" t="s">
        <v>177</v>
      </c>
      <c r="D6">
        <v>0</v>
      </c>
      <c r="E6">
        <v>0</v>
      </c>
      <c r="F6">
        <v>0</v>
      </c>
      <c r="G6">
        <v>225.812734588994</v>
      </c>
      <c r="H6">
        <v>178.2</v>
      </c>
      <c r="I6">
        <v>0</v>
      </c>
      <c r="J6">
        <v>0</v>
      </c>
      <c r="K6">
        <v>57.599999999999902</v>
      </c>
      <c r="L6">
        <v>0</v>
      </c>
      <c r="M6">
        <v>189.60624540120199</v>
      </c>
      <c r="N6">
        <v>0</v>
      </c>
      <c r="O6" s="1">
        <v>0</v>
      </c>
      <c r="P6" s="1">
        <v>-4.4408920985006199E-15</v>
      </c>
      <c r="Q6">
        <v>651.218979990197</v>
      </c>
      <c r="R6">
        <v>0</v>
      </c>
      <c r="S6">
        <v>0</v>
      </c>
      <c r="T6">
        <v>0</v>
      </c>
      <c r="U6">
        <v>886.37971913299998</v>
      </c>
      <c r="V6">
        <v>0</v>
      </c>
      <c r="W6">
        <v>0</v>
      </c>
      <c r="X6">
        <v>0</v>
      </c>
      <c r="Y6">
        <v>0</v>
      </c>
      <c r="Z6">
        <v>-235.16073914280199</v>
      </c>
      <c r="AA6" s="2">
        <v>0</v>
      </c>
      <c r="AB6" s="2">
        <v>0</v>
      </c>
      <c r="AC6" s="2">
        <v>167.89408163435999</v>
      </c>
      <c r="AD6" s="2" t="s">
        <v>52</v>
      </c>
      <c r="AE6" s="2"/>
    </row>
    <row r="7" spans="1:31">
      <c r="A7" t="s">
        <v>13</v>
      </c>
      <c r="B7">
        <v>2021</v>
      </c>
      <c r="C7" t="s">
        <v>178</v>
      </c>
      <c r="D7">
        <v>0</v>
      </c>
      <c r="E7">
        <v>0</v>
      </c>
      <c r="F7">
        <v>0</v>
      </c>
      <c r="G7">
        <v>175.98873458899399</v>
      </c>
      <c r="H7">
        <v>178.2</v>
      </c>
      <c r="I7">
        <v>0</v>
      </c>
      <c r="J7">
        <v>0</v>
      </c>
      <c r="K7">
        <v>57.599999999999902</v>
      </c>
      <c r="L7">
        <v>380.91702774430502</v>
      </c>
      <c r="M7">
        <v>181.428190991181</v>
      </c>
      <c r="N7">
        <v>0</v>
      </c>
      <c r="O7" s="1">
        <v>-3.71924713249427E-14</v>
      </c>
      <c r="P7" s="1">
        <v>5.5955240441107801E-14</v>
      </c>
      <c r="Q7">
        <v>974.13395332448101</v>
      </c>
      <c r="R7">
        <v>0</v>
      </c>
      <c r="S7">
        <v>0</v>
      </c>
      <c r="T7">
        <v>0</v>
      </c>
      <c r="U7">
        <v>963.423885842</v>
      </c>
      <c r="V7">
        <v>0</v>
      </c>
      <c r="W7" s="1">
        <v>0</v>
      </c>
      <c r="X7" s="1">
        <v>-1.13686837721616E-13</v>
      </c>
      <c r="Y7">
        <v>0</v>
      </c>
      <c r="Z7">
        <v>10.710067482481501</v>
      </c>
      <c r="AA7" s="2">
        <v>0</v>
      </c>
      <c r="AB7" s="2">
        <v>0</v>
      </c>
      <c r="AC7" s="2">
        <v>167.89408163435999</v>
      </c>
      <c r="AD7" s="2" t="s">
        <v>52</v>
      </c>
      <c r="AE7" s="2"/>
    </row>
    <row r="8" spans="1:31">
      <c r="A8" t="s">
        <v>13</v>
      </c>
      <c r="B8">
        <v>2021</v>
      </c>
      <c r="C8" t="s">
        <v>179</v>
      </c>
      <c r="D8">
        <v>0</v>
      </c>
      <c r="E8">
        <v>0</v>
      </c>
      <c r="F8">
        <v>0</v>
      </c>
      <c r="G8">
        <v>180.65238922941001</v>
      </c>
      <c r="H8">
        <v>178.2</v>
      </c>
      <c r="I8">
        <v>0</v>
      </c>
      <c r="J8">
        <v>0</v>
      </c>
      <c r="K8">
        <v>57.599999999999902</v>
      </c>
      <c r="L8">
        <v>618.49139961523395</v>
      </c>
      <c r="M8">
        <v>164.126534300266</v>
      </c>
      <c r="N8">
        <v>0</v>
      </c>
      <c r="O8" s="1">
        <v>-1.0613732115416401E-13</v>
      </c>
      <c r="P8" s="1">
        <v>2.75335310107038E-14</v>
      </c>
      <c r="Q8">
        <v>1199.0703231449099</v>
      </c>
      <c r="R8">
        <v>0</v>
      </c>
      <c r="S8">
        <v>0</v>
      </c>
      <c r="T8">
        <v>0</v>
      </c>
      <c r="U8">
        <v>1040.0538396699999</v>
      </c>
      <c r="V8" s="1">
        <v>0</v>
      </c>
      <c r="W8" s="1">
        <v>0</v>
      </c>
      <c r="X8" s="1">
        <v>1.13686837721616E-13</v>
      </c>
      <c r="Y8">
        <v>0</v>
      </c>
      <c r="Z8">
        <v>159.01648347491101</v>
      </c>
      <c r="AA8" s="2">
        <v>0</v>
      </c>
      <c r="AB8" s="2">
        <v>0</v>
      </c>
      <c r="AC8" s="2">
        <v>167.89408163435999</v>
      </c>
      <c r="AD8" s="2" t="s">
        <v>52</v>
      </c>
      <c r="AE8" s="2"/>
    </row>
    <row r="9" spans="1:31">
      <c r="A9" t="s">
        <v>13</v>
      </c>
      <c r="B9">
        <v>2021</v>
      </c>
      <c r="C9" t="s">
        <v>180</v>
      </c>
      <c r="D9">
        <v>0</v>
      </c>
      <c r="E9">
        <v>0</v>
      </c>
      <c r="F9">
        <v>0</v>
      </c>
      <c r="G9">
        <v>325.364734588994</v>
      </c>
      <c r="H9">
        <v>178.2</v>
      </c>
      <c r="I9">
        <v>0</v>
      </c>
      <c r="J9">
        <v>0</v>
      </c>
      <c r="K9">
        <v>57.599999999999902</v>
      </c>
      <c r="L9">
        <v>674.36034755058597</v>
      </c>
      <c r="M9">
        <v>134.606010615587</v>
      </c>
      <c r="N9">
        <v>0</v>
      </c>
      <c r="O9" s="1">
        <v>3.7872482927525602E-13</v>
      </c>
      <c r="P9" s="1">
        <v>8.8817841970012504E-16</v>
      </c>
      <c r="Q9">
        <v>1370.1310927551599</v>
      </c>
      <c r="R9">
        <v>0</v>
      </c>
      <c r="S9">
        <v>0</v>
      </c>
      <c r="T9">
        <v>0</v>
      </c>
      <c r="U9">
        <v>1047.37624914</v>
      </c>
      <c r="V9">
        <v>0</v>
      </c>
      <c r="W9" s="1">
        <v>0</v>
      </c>
      <c r="X9">
        <v>77.889462982790405</v>
      </c>
      <c r="Y9">
        <v>0</v>
      </c>
      <c r="Z9">
        <v>244.865380632377</v>
      </c>
      <c r="AA9" s="2">
        <v>0</v>
      </c>
      <c r="AB9" s="2">
        <v>0</v>
      </c>
      <c r="AC9" s="2">
        <v>167.89408163435999</v>
      </c>
      <c r="AD9" s="2" t="s">
        <v>52</v>
      </c>
      <c r="AE9" s="2"/>
    </row>
    <row r="10" spans="1:31">
      <c r="A10" t="s">
        <v>13</v>
      </c>
      <c r="B10">
        <v>2021</v>
      </c>
      <c r="C10" t="s">
        <v>181</v>
      </c>
      <c r="D10">
        <v>0</v>
      </c>
      <c r="E10">
        <v>0</v>
      </c>
      <c r="F10">
        <v>0</v>
      </c>
      <c r="G10">
        <v>375.09273458899401</v>
      </c>
      <c r="H10">
        <v>178.2</v>
      </c>
      <c r="I10">
        <v>0</v>
      </c>
      <c r="J10">
        <v>0</v>
      </c>
      <c r="K10">
        <v>57.599999999999902</v>
      </c>
      <c r="L10">
        <v>518.81858007561698</v>
      </c>
      <c r="M10">
        <v>123.859796129062</v>
      </c>
      <c r="N10">
        <v>0</v>
      </c>
      <c r="O10" s="1">
        <v>1.9376167337270499E-13</v>
      </c>
      <c r="P10" s="1">
        <v>-1.7763568394002501E-15</v>
      </c>
      <c r="Q10">
        <v>1253.57111079367</v>
      </c>
      <c r="R10">
        <v>0</v>
      </c>
      <c r="S10">
        <v>0</v>
      </c>
      <c r="T10">
        <v>0</v>
      </c>
      <c r="U10">
        <v>1059.3751293800001</v>
      </c>
      <c r="V10">
        <v>0</v>
      </c>
      <c r="W10" s="1">
        <v>0</v>
      </c>
      <c r="X10">
        <v>13.6100318820437</v>
      </c>
      <c r="Y10">
        <v>0</v>
      </c>
      <c r="Z10">
        <v>180.58594953163001</v>
      </c>
      <c r="AA10" s="2">
        <v>0</v>
      </c>
      <c r="AB10" s="2">
        <v>0</v>
      </c>
      <c r="AC10" s="2">
        <v>167.89408163435999</v>
      </c>
      <c r="AD10" s="2" t="s">
        <v>52</v>
      </c>
      <c r="AE10" s="2"/>
    </row>
    <row r="11" spans="1:31">
      <c r="A11" t="s">
        <v>13</v>
      </c>
      <c r="B11">
        <v>2021</v>
      </c>
      <c r="C11" t="s">
        <v>182</v>
      </c>
      <c r="D11">
        <v>0</v>
      </c>
      <c r="E11">
        <v>0</v>
      </c>
      <c r="F11">
        <v>0</v>
      </c>
      <c r="G11">
        <v>225.716734588994</v>
      </c>
      <c r="H11">
        <v>178.2</v>
      </c>
      <c r="I11">
        <v>0</v>
      </c>
      <c r="J11">
        <v>0</v>
      </c>
      <c r="K11">
        <v>57.599999999999902</v>
      </c>
      <c r="L11">
        <v>562.38750327628895</v>
      </c>
      <c r="M11">
        <v>107.473305040146</v>
      </c>
      <c r="N11">
        <v>0</v>
      </c>
      <c r="O11" s="1">
        <v>1.3086753902769E-13</v>
      </c>
      <c r="P11" s="1">
        <v>-4.3520742565306099E-14</v>
      </c>
      <c r="Q11">
        <v>1131.3775429054299</v>
      </c>
      <c r="R11">
        <v>0</v>
      </c>
      <c r="S11">
        <v>0</v>
      </c>
      <c r="T11">
        <v>0</v>
      </c>
      <c r="U11">
        <v>1052.6674741300001</v>
      </c>
      <c r="V11">
        <v>0</v>
      </c>
      <c r="W11" s="1">
        <v>0</v>
      </c>
      <c r="X11">
        <v>0</v>
      </c>
      <c r="Y11">
        <v>0</v>
      </c>
      <c r="Z11">
        <v>78.710068775429903</v>
      </c>
      <c r="AA11" s="2">
        <v>0</v>
      </c>
      <c r="AB11" s="2">
        <v>0</v>
      </c>
      <c r="AC11" s="2">
        <v>167.89408163435999</v>
      </c>
      <c r="AD11" s="2" t="s">
        <v>52</v>
      </c>
      <c r="AE11" s="2"/>
    </row>
    <row r="12" spans="1:31">
      <c r="A12" t="s">
        <v>13</v>
      </c>
      <c r="B12">
        <v>2021</v>
      </c>
      <c r="C12" t="s">
        <v>183</v>
      </c>
      <c r="D12">
        <v>0</v>
      </c>
      <c r="E12">
        <v>0</v>
      </c>
      <c r="F12">
        <v>0</v>
      </c>
      <c r="G12">
        <v>435.03507786362502</v>
      </c>
      <c r="H12">
        <v>178.2</v>
      </c>
      <c r="I12">
        <v>0</v>
      </c>
      <c r="J12">
        <v>0</v>
      </c>
      <c r="K12">
        <v>57.599999999999902</v>
      </c>
      <c r="L12">
        <v>1.59819956076544</v>
      </c>
      <c r="M12">
        <v>131.74003262060901</v>
      </c>
      <c r="N12">
        <v>0</v>
      </c>
      <c r="O12" s="1">
        <v>0</v>
      </c>
      <c r="P12" s="1">
        <v>0</v>
      </c>
      <c r="Q12">
        <v>804.17331004499999</v>
      </c>
      <c r="R12">
        <v>0</v>
      </c>
      <c r="S12">
        <v>0</v>
      </c>
      <c r="T12">
        <v>0</v>
      </c>
      <c r="U12">
        <v>1148.8190143500001</v>
      </c>
      <c r="V12">
        <v>0</v>
      </c>
      <c r="W12">
        <v>0</v>
      </c>
      <c r="X12">
        <v>0</v>
      </c>
      <c r="Y12">
        <v>0</v>
      </c>
      <c r="Z12">
        <v>-344.64570430499998</v>
      </c>
      <c r="AA12" s="2">
        <v>0</v>
      </c>
      <c r="AB12" s="2">
        <v>0</v>
      </c>
      <c r="AC12" s="2">
        <v>170.791793390717</v>
      </c>
      <c r="AD12" s="2" t="s">
        <v>52</v>
      </c>
      <c r="AE12" s="2"/>
    </row>
    <row r="13" spans="1:31">
      <c r="A13" t="s">
        <v>13</v>
      </c>
      <c r="B13">
        <v>2021</v>
      </c>
      <c r="C13" t="s">
        <v>184</v>
      </c>
      <c r="D13">
        <v>0</v>
      </c>
      <c r="E13">
        <v>0</v>
      </c>
      <c r="F13">
        <v>0</v>
      </c>
      <c r="G13">
        <v>353.278835320528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128.12780950547099</v>
      </c>
      <c r="N13">
        <v>0</v>
      </c>
      <c r="O13" s="1">
        <v>0</v>
      </c>
      <c r="P13" s="1">
        <v>0</v>
      </c>
      <c r="Q13">
        <v>717.20664482599898</v>
      </c>
      <c r="R13">
        <v>0</v>
      </c>
      <c r="S13">
        <v>0</v>
      </c>
      <c r="T13">
        <v>0</v>
      </c>
      <c r="U13">
        <v>1024.5809211799999</v>
      </c>
      <c r="V13">
        <v>0</v>
      </c>
      <c r="W13">
        <v>0</v>
      </c>
      <c r="X13">
        <v>0</v>
      </c>
      <c r="Y13">
        <v>0</v>
      </c>
      <c r="Z13">
        <v>-307.37427635399899</v>
      </c>
      <c r="AA13" s="2">
        <v>0</v>
      </c>
      <c r="AB13" s="2">
        <v>0</v>
      </c>
      <c r="AC13" s="2">
        <v>167.89408163435999</v>
      </c>
      <c r="AD13" s="2" t="s">
        <v>52</v>
      </c>
      <c r="AE13" s="2"/>
    </row>
    <row r="14" spans="1:31">
      <c r="A14" t="s">
        <v>13</v>
      </c>
      <c r="B14">
        <v>2021</v>
      </c>
      <c r="C14" t="s">
        <v>185</v>
      </c>
      <c r="D14">
        <v>0</v>
      </c>
      <c r="E14">
        <v>0</v>
      </c>
      <c r="F14">
        <v>0</v>
      </c>
      <c r="G14">
        <v>175.98873458899399</v>
      </c>
      <c r="H14">
        <v>178.2</v>
      </c>
      <c r="I14">
        <v>0</v>
      </c>
      <c r="J14">
        <v>0</v>
      </c>
      <c r="K14">
        <v>57.599999999999902</v>
      </c>
      <c r="L14">
        <v>0</v>
      </c>
      <c r="M14">
        <v>135.88307595229</v>
      </c>
      <c r="N14">
        <v>0</v>
      </c>
      <c r="O14" s="1">
        <v>0</v>
      </c>
      <c r="P14" s="1">
        <v>-1.7763568394002501E-14</v>
      </c>
      <c r="Q14">
        <v>547.671810541284</v>
      </c>
      <c r="R14">
        <v>0</v>
      </c>
      <c r="S14">
        <v>0</v>
      </c>
      <c r="T14">
        <v>0</v>
      </c>
      <c r="U14">
        <v>752.040100059</v>
      </c>
      <c r="V14">
        <v>0</v>
      </c>
      <c r="W14">
        <v>0</v>
      </c>
      <c r="X14">
        <v>0</v>
      </c>
      <c r="Y14">
        <v>0</v>
      </c>
      <c r="Z14">
        <v>-204.368289517714</v>
      </c>
      <c r="AA14" s="2">
        <v>0</v>
      </c>
      <c r="AB14" s="2">
        <v>0</v>
      </c>
      <c r="AC14" s="2">
        <v>167.89408163435999</v>
      </c>
      <c r="AD14" s="2" t="s">
        <v>52</v>
      </c>
      <c r="AE14" s="2"/>
    </row>
    <row r="15" spans="1:31">
      <c r="A15" t="s">
        <v>13</v>
      </c>
      <c r="B15">
        <v>2021</v>
      </c>
      <c r="C15" t="s">
        <v>186</v>
      </c>
      <c r="D15">
        <v>0</v>
      </c>
      <c r="E15">
        <v>0</v>
      </c>
      <c r="F15">
        <v>0</v>
      </c>
      <c r="G15">
        <v>175.98873458899399</v>
      </c>
      <c r="H15">
        <v>0</v>
      </c>
      <c r="I15">
        <v>0</v>
      </c>
      <c r="J15">
        <v>0</v>
      </c>
      <c r="K15">
        <v>57.599999999999902</v>
      </c>
      <c r="L15">
        <v>0</v>
      </c>
      <c r="M15">
        <v>145.36470731207899</v>
      </c>
      <c r="N15">
        <v>0</v>
      </c>
      <c r="O15" s="1">
        <v>0</v>
      </c>
      <c r="P15" s="1">
        <v>-3.5527136788005001E-15</v>
      </c>
      <c r="Q15">
        <v>378.95344190107397</v>
      </c>
      <c r="R15">
        <v>0</v>
      </c>
      <c r="S15">
        <v>0</v>
      </c>
      <c r="T15">
        <v>0</v>
      </c>
      <c r="U15">
        <v>538.267750353</v>
      </c>
      <c r="V15">
        <v>0</v>
      </c>
      <c r="W15">
        <v>0</v>
      </c>
      <c r="X15">
        <v>0</v>
      </c>
      <c r="Y15">
        <v>0</v>
      </c>
      <c r="Z15">
        <v>-159.314308451925</v>
      </c>
      <c r="AA15" s="2">
        <v>0</v>
      </c>
      <c r="AB15" s="2">
        <v>0</v>
      </c>
      <c r="AC15" s="2">
        <v>33.256934310333499</v>
      </c>
      <c r="AD15" s="2" t="s">
        <v>51</v>
      </c>
      <c r="AE15" s="2"/>
    </row>
    <row r="16" spans="1:31">
      <c r="A16" t="s">
        <v>13</v>
      </c>
      <c r="B16">
        <v>2021</v>
      </c>
      <c r="C16" t="s">
        <v>187</v>
      </c>
      <c r="D16">
        <v>0</v>
      </c>
      <c r="E16">
        <v>0</v>
      </c>
      <c r="F16">
        <v>0</v>
      </c>
      <c r="G16">
        <v>175.98873458899399</v>
      </c>
      <c r="H16" s="1">
        <v>0</v>
      </c>
      <c r="I16">
        <v>0</v>
      </c>
      <c r="J16">
        <v>0</v>
      </c>
      <c r="K16">
        <v>57.599999999999902</v>
      </c>
      <c r="L16">
        <v>0</v>
      </c>
      <c r="M16">
        <v>178.514875735994</v>
      </c>
      <c r="N16">
        <v>0</v>
      </c>
      <c r="O16" s="1">
        <v>0</v>
      </c>
      <c r="P16" s="1">
        <v>4.4408920985006199E-15</v>
      </c>
      <c r="Q16">
        <v>412.10361032498798</v>
      </c>
      <c r="R16">
        <v>0</v>
      </c>
      <c r="S16">
        <v>0</v>
      </c>
      <c r="T16">
        <v>0</v>
      </c>
      <c r="U16">
        <v>462.518831863</v>
      </c>
      <c r="V16">
        <v>0</v>
      </c>
      <c r="W16">
        <v>0</v>
      </c>
      <c r="X16">
        <v>0</v>
      </c>
      <c r="Y16">
        <v>0</v>
      </c>
      <c r="Z16">
        <v>-50.415221538011501</v>
      </c>
      <c r="AA16" s="2">
        <v>0</v>
      </c>
      <c r="AB16" s="2">
        <v>0</v>
      </c>
      <c r="AC16" s="2">
        <v>33.256934310333499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188</v>
      </c>
      <c r="D17">
        <v>0</v>
      </c>
      <c r="E17">
        <v>0</v>
      </c>
      <c r="F17">
        <v>0</v>
      </c>
      <c r="G17">
        <v>175.98873458899399</v>
      </c>
      <c r="H17" s="1">
        <v>0</v>
      </c>
      <c r="I17">
        <v>0</v>
      </c>
      <c r="J17">
        <v>0</v>
      </c>
      <c r="K17">
        <v>57.599999999999902</v>
      </c>
      <c r="L17">
        <v>0</v>
      </c>
      <c r="M17">
        <v>162.27934705459199</v>
      </c>
      <c r="N17">
        <v>0</v>
      </c>
      <c r="O17" s="1">
        <v>0</v>
      </c>
      <c r="P17" s="1">
        <v>-1.24344978758017E-14</v>
      </c>
      <c r="Q17">
        <v>395.86808164358598</v>
      </c>
      <c r="R17">
        <v>0</v>
      </c>
      <c r="S17">
        <v>0</v>
      </c>
      <c r="T17">
        <v>0</v>
      </c>
      <c r="U17">
        <v>477.16127486300002</v>
      </c>
      <c r="V17">
        <v>0</v>
      </c>
      <c r="W17">
        <v>0</v>
      </c>
      <c r="X17">
        <v>0</v>
      </c>
      <c r="Y17">
        <v>0</v>
      </c>
      <c r="Z17">
        <v>-81.293193219413396</v>
      </c>
      <c r="AA17" s="2">
        <v>0</v>
      </c>
      <c r="AB17" s="2">
        <v>0</v>
      </c>
      <c r="AC17" s="2">
        <v>33.256934310333499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189</v>
      </c>
      <c r="D18">
        <v>0</v>
      </c>
      <c r="E18">
        <v>0</v>
      </c>
      <c r="F18">
        <v>0</v>
      </c>
      <c r="G18">
        <v>175.98873458899399</v>
      </c>
      <c r="H18" s="1">
        <v>28.738783890630302</v>
      </c>
      <c r="I18">
        <v>0</v>
      </c>
      <c r="J18">
        <v>0</v>
      </c>
      <c r="K18">
        <v>57.599999999999902</v>
      </c>
      <c r="L18">
        <v>0</v>
      </c>
      <c r="M18">
        <v>191.52585732207501</v>
      </c>
      <c r="N18">
        <v>0</v>
      </c>
      <c r="O18">
        <v>0</v>
      </c>
      <c r="P18" s="1">
        <v>0</v>
      </c>
      <c r="Q18">
        <v>453.8533758017</v>
      </c>
      <c r="R18">
        <v>0</v>
      </c>
      <c r="S18">
        <v>0</v>
      </c>
      <c r="T18">
        <v>0</v>
      </c>
      <c r="U18">
        <v>648.36196543100004</v>
      </c>
      <c r="V18">
        <v>0</v>
      </c>
      <c r="W18">
        <v>0</v>
      </c>
      <c r="X18">
        <v>0</v>
      </c>
      <c r="Y18">
        <v>0</v>
      </c>
      <c r="Z18">
        <v>-194.50858962929999</v>
      </c>
      <c r="AA18" s="2">
        <v>0</v>
      </c>
      <c r="AB18" s="2">
        <v>0</v>
      </c>
      <c r="AC18" s="2">
        <v>33.256934310333499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190</v>
      </c>
      <c r="D19">
        <v>0</v>
      </c>
      <c r="E19">
        <v>0</v>
      </c>
      <c r="F19">
        <v>0</v>
      </c>
      <c r="G19">
        <v>175.98873458899399</v>
      </c>
      <c r="H19" s="1">
        <v>178.2</v>
      </c>
      <c r="I19">
        <v>0</v>
      </c>
      <c r="J19">
        <v>0</v>
      </c>
      <c r="K19">
        <v>57.599999999999902</v>
      </c>
      <c r="L19">
        <v>448.12907359013502</v>
      </c>
      <c r="M19">
        <v>190.57193061896501</v>
      </c>
      <c r="N19">
        <v>0</v>
      </c>
      <c r="O19" s="1">
        <v>-6.3199445676786998E-14</v>
      </c>
      <c r="P19" s="1">
        <v>-7.1054273576010003E-15</v>
      </c>
      <c r="Q19">
        <v>1050.48973879809</v>
      </c>
      <c r="R19">
        <v>0</v>
      </c>
      <c r="S19">
        <v>0</v>
      </c>
      <c r="T19">
        <v>0</v>
      </c>
      <c r="U19">
        <v>884.57286304700006</v>
      </c>
      <c r="V19">
        <v>0</v>
      </c>
      <c r="W19" s="1">
        <v>0</v>
      </c>
      <c r="X19" s="1">
        <v>-1.13686837721616E-13</v>
      </c>
      <c r="Y19">
        <v>0</v>
      </c>
      <c r="Z19">
        <v>165.91687575109501</v>
      </c>
      <c r="AA19" s="2">
        <v>0</v>
      </c>
      <c r="AB19" s="2">
        <v>0</v>
      </c>
      <c r="AC19" s="2">
        <v>33.256934310333499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191</v>
      </c>
      <c r="D20">
        <v>0</v>
      </c>
      <c r="E20">
        <v>0</v>
      </c>
      <c r="F20">
        <v>0</v>
      </c>
      <c r="G20">
        <v>175.98873458899399</v>
      </c>
      <c r="H20" s="1">
        <v>0</v>
      </c>
      <c r="I20">
        <v>0</v>
      </c>
      <c r="J20">
        <v>0</v>
      </c>
      <c r="K20">
        <v>57.599999999999902</v>
      </c>
      <c r="L20">
        <v>698.54858538371798</v>
      </c>
      <c r="M20">
        <v>189.636205976323</v>
      </c>
      <c r="N20">
        <v>0</v>
      </c>
      <c r="O20" s="1">
        <v>-3.3539837573925898E-13</v>
      </c>
      <c r="P20" s="1">
        <v>1.33226762955018E-14</v>
      </c>
      <c r="Q20">
        <v>1121.77352594903</v>
      </c>
      <c r="R20">
        <v>0</v>
      </c>
      <c r="S20">
        <v>0</v>
      </c>
      <c r="T20">
        <v>0</v>
      </c>
      <c r="U20">
        <v>963.89691292099997</v>
      </c>
      <c r="V20">
        <v>0</v>
      </c>
      <c r="W20" s="1">
        <v>0</v>
      </c>
      <c r="X20">
        <v>0</v>
      </c>
      <c r="Y20">
        <v>0</v>
      </c>
      <c r="Z20">
        <v>157.87661302803599</v>
      </c>
      <c r="AA20" s="2">
        <v>0</v>
      </c>
      <c r="AB20" s="2">
        <v>0</v>
      </c>
      <c r="AC20" s="2">
        <v>33.256934310333499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192</v>
      </c>
      <c r="D21">
        <v>0</v>
      </c>
      <c r="E21">
        <v>0</v>
      </c>
      <c r="F21">
        <v>0</v>
      </c>
      <c r="G21">
        <v>175.98873458899399</v>
      </c>
      <c r="H21" s="1">
        <v>0</v>
      </c>
      <c r="I21">
        <v>0</v>
      </c>
      <c r="J21">
        <v>0</v>
      </c>
      <c r="K21">
        <v>57.599999999999902</v>
      </c>
      <c r="L21">
        <v>767.45806458761899</v>
      </c>
      <c r="M21">
        <v>193.35559913497801</v>
      </c>
      <c r="N21">
        <v>0</v>
      </c>
      <c r="O21" s="1">
        <v>-3.8136160895874102E-14</v>
      </c>
      <c r="P21" s="1">
        <v>-3.1974423109204502E-14</v>
      </c>
      <c r="Q21">
        <v>1194.4023983115901</v>
      </c>
      <c r="R21">
        <v>0</v>
      </c>
      <c r="S21">
        <v>0</v>
      </c>
      <c r="T21">
        <v>0</v>
      </c>
      <c r="U21">
        <v>928.32931353900005</v>
      </c>
      <c r="V21">
        <v>0</v>
      </c>
      <c r="W21">
        <v>0</v>
      </c>
      <c r="X21">
        <v>27.743920878819399</v>
      </c>
      <c r="Y21">
        <v>0</v>
      </c>
      <c r="Z21">
        <v>238.32916389377201</v>
      </c>
      <c r="AA21" s="2">
        <v>0</v>
      </c>
      <c r="AB21" s="2">
        <v>0</v>
      </c>
      <c r="AC21" s="2">
        <v>33.256934310333499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193</v>
      </c>
      <c r="D22">
        <v>0</v>
      </c>
      <c r="E22">
        <v>0</v>
      </c>
      <c r="F22">
        <v>0</v>
      </c>
      <c r="G22">
        <v>175.98873458899399</v>
      </c>
      <c r="H22" s="1">
        <v>97.629624003640203</v>
      </c>
      <c r="I22">
        <v>0</v>
      </c>
      <c r="J22">
        <v>0</v>
      </c>
      <c r="K22">
        <v>57.599999999999902</v>
      </c>
      <c r="L22">
        <v>745.02922364071503</v>
      </c>
      <c r="M22">
        <v>187.05483357198801</v>
      </c>
      <c r="N22">
        <v>0</v>
      </c>
      <c r="O22" s="1">
        <v>-5.4051207953875696E-13</v>
      </c>
      <c r="P22" s="1">
        <v>-9.76996261670137E-14</v>
      </c>
      <c r="Q22">
        <v>1263.3024158053299</v>
      </c>
      <c r="R22">
        <v>0</v>
      </c>
      <c r="S22">
        <v>0</v>
      </c>
      <c r="T22">
        <v>0</v>
      </c>
      <c r="U22">
        <v>893.64225993499997</v>
      </c>
      <c r="V22">
        <v>0</v>
      </c>
      <c r="W22" s="1">
        <v>0</v>
      </c>
      <c r="X22">
        <v>79.537456427692604</v>
      </c>
      <c r="Y22">
        <v>0</v>
      </c>
      <c r="Z22">
        <v>290.122699442645</v>
      </c>
      <c r="AA22" s="2">
        <v>0</v>
      </c>
      <c r="AB22" s="2">
        <v>0</v>
      </c>
      <c r="AC22" s="2">
        <v>33.256934310333499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194</v>
      </c>
      <c r="D23">
        <v>0</v>
      </c>
      <c r="E23">
        <v>0</v>
      </c>
      <c r="F23">
        <v>0</v>
      </c>
      <c r="G23">
        <v>175.98873458899399</v>
      </c>
      <c r="H23" s="1">
        <v>178.2</v>
      </c>
      <c r="I23">
        <v>0</v>
      </c>
      <c r="J23">
        <v>0</v>
      </c>
      <c r="K23">
        <v>57.599999999999902</v>
      </c>
      <c r="L23">
        <v>627.85840695003299</v>
      </c>
      <c r="M23">
        <v>182.34663365835701</v>
      </c>
      <c r="N23">
        <v>0</v>
      </c>
      <c r="O23" s="1">
        <v>1.9753643165642999E-13</v>
      </c>
      <c r="P23" s="1">
        <v>-1.00364161426114E-13</v>
      </c>
      <c r="Q23">
        <v>1221.99377519738</v>
      </c>
      <c r="R23">
        <v>0</v>
      </c>
      <c r="S23">
        <v>0</v>
      </c>
      <c r="T23">
        <v>0</v>
      </c>
      <c r="U23">
        <v>905.64274470099997</v>
      </c>
      <c r="V23">
        <v>0</v>
      </c>
      <c r="W23" s="1">
        <v>0</v>
      </c>
      <c r="X23">
        <v>52.8828937407159</v>
      </c>
      <c r="Y23">
        <v>0</v>
      </c>
      <c r="Z23">
        <v>263.46813675566898</v>
      </c>
      <c r="AA23" s="2">
        <v>0</v>
      </c>
      <c r="AB23" s="2">
        <v>0</v>
      </c>
      <c r="AC23" s="2">
        <v>33.256934310333499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195</v>
      </c>
      <c r="D24">
        <v>0</v>
      </c>
      <c r="E24">
        <v>0</v>
      </c>
      <c r="F24">
        <v>0</v>
      </c>
      <c r="G24">
        <v>239.40899854748301</v>
      </c>
      <c r="H24" s="1">
        <v>178.2</v>
      </c>
      <c r="I24">
        <v>0</v>
      </c>
      <c r="J24">
        <v>0</v>
      </c>
      <c r="K24">
        <v>57.599999999999902</v>
      </c>
      <c r="L24">
        <v>6.1352703179383496</v>
      </c>
      <c r="M24">
        <v>198.80285772357701</v>
      </c>
      <c r="N24">
        <v>0</v>
      </c>
      <c r="O24" s="1">
        <v>0</v>
      </c>
      <c r="P24" s="1">
        <v>0</v>
      </c>
      <c r="Q24">
        <v>680.14712658899998</v>
      </c>
      <c r="R24">
        <v>0</v>
      </c>
      <c r="S24">
        <v>0</v>
      </c>
      <c r="T24">
        <v>0</v>
      </c>
      <c r="U24">
        <v>971.63875227000005</v>
      </c>
      <c r="V24">
        <v>0</v>
      </c>
      <c r="W24" s="1">
        <v>0</v>
      </c>
      <c r="X24">
        <v>0</v>
      </c>
      <c r="Y24">
        <v>0</v>
      </c>
      <c r="Z24">
        <v>-291.49162568100002</v>
      </c>
      <c r="AA24" s="2">
        <v>0</v>
      </c>
      <c r="AB24" s="2">
        <v>0</v>
      </c>
      <c r="AC24" s="2">
        <v>167.89408163435999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196</v>
      </c>
      <c r="D25">
        <v>0</v>
      </c>
      <c r="E25">
        <v>0</v>
      </c>
      <c r="F25">
        <v>0</v>
      </c>
      <c r="G25">
        <v>175.98873458899399</v>
      </c>
      <c r="H25" s="1">
        <v>178.2</v>
      </c>
      <c r="I25">
        <v>0</v>
      </c>
      <c r="J25">
        <v>0</v>
      </c>
      <c r="K25">
        <v>57.599999999999902</v>
      </c>
      <c r="L25">
        <v>0</v>
      </c>
      <c r="M25">
        <v>197.15340581130499</v>
      </c>
      <c r="N25">
        <v>0</v>
      </c>
      <c r="O25">
        <v>0</v>
      </c>
      <c r="P25" s="1">
        <v>0</v>
      </c>
      <c r="Q25">
        <v>608.94214040029999</v>
      </c>
      <c r="R25">
        <v>0</v>
      </c>
      <c r="S25">
        <v>0</v>
      </c>
      <c r="T25">
        <v>0</v>
      </c>
      <c r="U25">
        <v>869.91734342899997</v>
      </c>
      <c r="V25">
        <v>0</v>
      </c>
      <c r="W25" s="1">
        <v>0</v>
      </c>
      <c r="X25">
        <v>0</v>
      </c>
      <c r="Y25">
        <v>0</v>
      </c>
      <c r="Z25">
        <v>-260.97520302869998</v>
      </c>
      <c r="AA25" s="2">
        <v>0</v>
      </c>
      <c r="AB25" s="2">
        <v>0</v>
      </c>
      <c r="AC25" s="2">
        <v>142.667291167754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197</v>
      </c>
      <c r="D26">
        <v>0</v>
      </c>
      <c r="E26">
        <v>0</v>
      </c>
      <c r="F26">
        <v>0</v>
      </c>
      <c r="G26">
        <v>175.98873458899399</v>
      </c>
      <c r="H26" s="1">
        <v>178.2</v>
      </c>
      <c r="I26">
        <v>0</v>
      </c>
      <c r="J26">
        <v>0</v>
      </c>
      <c r="K26">
        <v>57.599999999999902</v>
      </c>
      <c r="L26">
        <v>0</v>
      </c>
      <c r="M26">
        <v>198.460702663137</v>
      </c>
      <c r="N26">
        <v>0</v>
      </c>
      <c r="O26">
        <v>0</v>
      </c>
      <c r="P26" s="1">
        <v>-1.24344978758017E-14</v>
      </c>
      <c r="Q26">
        <v>610.24943725213097</v>
      </c>
      <c r="R26">
        <v>0</v>
      </c>
      <c r="S26">
        <v>0</v>
      </c>
      <c r="T26">
        <v>0</v>
      </c>
      <c r="U26">
        <v>687.96478457499995</v>
      </c>
      <c r="V26">
        <v>0</v>
      </c>
      <c r="W26">
        <v>0</v>
      </c>
      <c r="X26" s="1">
        <v>-1.13686837721616E-13</v>
      </c>
      <c r="Y26">
        <v>0</v>
      </c>
      <c r="Z26">
        <v>-77.715347322868098</v>
      </c>
      <c r="AA26" s="2">
        <v>0</v>
      </c>
      <c r="AB26" s="2">
        <v>0</v>
      </c>
      <c r="AC26" s="2">
        <v>33.256934310333499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198</v>
      </c>
      <c r="D27">
        <v>0</v>
      </c>
      <c r="E27">
        <v>0</v>
      </c>
      <c r="F27">
        <v>0</v>
      </c>
      <c r="G27">
        <v>175.98873458899399</v>
      </c>
      <c r="H27" s="1">
        <v>178.2</v>
      </c>
      <c r="I27">
        <v>0</v>
      </c>
      <c r="J27">
        <v>0</v>
      </c>
      <c r="K27">
        <v>57.599999999999902</v>
      </c>
      <c r="L27">
        <v>0</v>
      </c>
      <c r="M27">
        <v>87.872956072367799</v>
      </c>
      <c r="N27">
        <v>0</v>
      </c>
      <c r="O27">
        <v>0</v>
      </c>
      <c r="P27" s="1">
        <v>-1.6875389974302301E-14</v>
      </c>
      <c r="Q27">
        <v>499.661690661362</v>
      </c>
      <c r="R27">
        <v>0</v>
      </c>
      <c r="S27">
        <v>0</v>
      </c>
      <c r="T27">
        <v>0</v>
      </c>
      <c r="U27">
        <v>477.253212314</v>
      </c>
      <c r="V27">
        <v>0</v>
      </c>
      <c r="W27">
        <v>0</v>
      </c>
      <c r="X27">
        <v>0</v>
      </c>
      <c r="Y27">
        <v>0</v>
      </c>
      <c r="Z27">
        <v>22.408478347362198</v>
      </c>
      <c r="AA27" s="2">
        <v>0</v>
      </c>
      <c r="AB27" s="2">
        <v>0</v>
      </c>
      <c r="AC27" s="2">
        <v>167.89408163435999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199</v>
      </c>
      <c r="D28">
        <v>0</v>
      </c>
      <c r="E28">
        <v>0</v>
      </c>
      <c r="F28">
        <v>0</v>
      </c>
      <c r="G28">
        <v>325.364734588994</v>
      </c>
      <c r="H28" s="1">
        <v>178.2</v>
      </c>
      <c r="I28">
        <v>0</v>
      </c>
      <c r="J28">
        <v>0</v>
      </c>
      <c r="K28">
        <v>57.599999999999902</v>
      </c>
      <c r="L28">
        <v>0</v>
      </c>
      <c r="M28">
        <v>95.567125198986005</v>
      </c>
      <c r="N28">
        <v>0</v>
      </c>
      <c r="O28">
        <v>0</v>
      </c>
      <c r="P28" s="1">
        <v>-5.6088467204062898E-13</v>
      </c>
      <c r="Q28">
        <v>656.73185978798006</v>
      </c>
      <c r="R28">
        <v>0</v>
      </c>
      <c r="S28">
        <v>0</v>
      </c>
      <c r="T28">
        <v>0</v>
      </c>
      <c r="U28">
        <v>423.45480148000001</v>
      </c>
      <c r="V28">
        <v>0</v>
      </c>
      <c r="W28">
        <v>0</v>
      </c>
      <c r="X28">
        <v>39.693702932056198</v>
      </c>
      <c r="Y28">
        <v>0</v>
      </c>
      <c r="Z28">
        <v>193.58335537592399</v>
      </c>
      <c r="AA28" s="2">
        <v>0</v>
      </c>
      <c r="AB28" s="2">
        <v>0</v>
      </c>
      <c r="AC28" s="2">
        <v>167.89408163435999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200</v>
      </c>
      <c r="D29">
        <v>0</v>
      </c>
      <c r="E29">
        <v>0</v>
      </c>
      <c r="F29">
        <v>0</v>
      </c>
      <c r="G29">
        <v>175.98873458899399</v>
      </c>
      <c r="H29" s="1">
        <v>178.2</v>
      </c>
      <c r="I29">
        <v>0</v>
      </c>
      <c r="J29">
        <v>0</v>
      </c>
      <c r="K29">
        <v>57.599999999999902</v>
      </c>
      <c r="L29">
        <v>0</v>
      </c>
      <c r="M29">
        <v>44.080125947609801</v>
      </c>
      <c r="N29">
        <v>0</v>
      </c>
      <c r="O29">
        <v>0</v>
      </c>
      <c r="P29" s="1">
        <v>1.33226762955018E-15</v>
      </c>
      <c r="Q29">
        <v>455.86886053660402</v>
      </c>
      <c r="R29">
        <v>0</v>
      </c>
      <c r="S29">
        <v>0</v>
      </c>
      <c r="T29">
        <v>0</v>
      </c>
      <c r="U29">
        <v>514.29309450599999</v>
      </c>
      <c r="V29">
        <v>0</v>
      </c>
      <c r="W29">
        <v>0</v>
      </c>
      <c r="X29">
        <v>0</v>
      </c>
      <c r="Y29">
        <v>0</v>
      </c>
      <c r="Z29">
        <v>-58.4242339693958</v>
      </c>
      <c r="AA29" s="2">
        <v>0</v>
      </c>
      <c r="AB29" s="2">
        <v>0</v>
      </c>
      <c r="AC29" s="2">
        <v>167.89408163435999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201</v>
      </c>
      <c r="D30">
        <v>0</v>
      </c>
      <c r="E30">
        <v>0</v>
      </c>
      <c r="F30">
        <v>0</v>
      </c>
      <c r="G30">
        <v>325.364734588994</v>
      </c>
      <c r="H30" s="1">
        <v>178.2</v>
      </c>
      <c r="I30">
        <v>0</v>
      </c>
      <c r="J30">
        <v>0</v>
      </c>
      <c r="K30">
        <v>57.599999999999902</v>
      </c>
      <c r="L30">
        <v>22.121802710590199</v>
      </c>
      <c r="M30">
        <v>73.391617887519104</v>
      </c>
      <c r="N30">
        <v>0</v>
      </c>
      <c r="O30" s="1">
        <v>-7.4090039658969399E-15</v>
      </c>
      <c r="P30" s="1">
        <v>-9.3258734068513102E-15</v>
      </c>
      <c r="Q30">
        <v>656.67815518710302</v>
      </c>
      <c r="R30">
        <v>0</v>
      </c>
      <c r="S30">
        <v>0</v>
      </c>
      <c r="T30">
        <v>0</v>
      </c>
      <c r="U30">
        <v>831.73393904900001</v>
      </c>
      <c r="V30">
        <v>0</v>
      </c>
      <c r="W30">
        <v>0</v>
      </c>
      <c r="X30">
        <v>0</v>
      </c>
      <c r="Y30">
        <v>0</v>
      </c>
      <c r="Z30">
        <v>-175.055783861896</v>
      </c>
      <c r="AA30" s="2">
        <v>0</v>
      </c>
      <c r="AB30" s="2">
        <v>0</v>
      </c>
      <c r="AC30" s="2">
        <v>167.89408163435999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202</v>
      </c>
      <c r="D31">
        <v>0</v>
      </c>
      <c r="E31">
        <v>0</v>
      </c>
      <c r="F31">
        <v>0</v>
      </c>
      <c r="G31">
        <v>175.98873458899399</v>
      </c>
      <c r="H31" s="1">
        <v>178.2</v>
      </c>
      <c r="I31">
        <v>0</v>
      </c>
      <c r="J31">
        <v>0</v>
      </c>
      <c r="K31">
        <v>57.599999999999902</v>
      </c>
      <c r="L31">
        <v>559.64948507085205</v>
      </c>
      <c r="M31">
        <v>74.045453025888804</v>
      </c>
      <c r="N31">
        <v>0</v>
      </c>
      <c r="O31" s="1">
        <v>1.5709655798445899E-13</v>
      </c>
      <c r="P31" s="1">
        <v>1.1102230246251501E-14</v>
      </c>
      <c r="Q31">
        <v>1045.48367268573</v>
      </c>
      <c r="R31">
        <v>0</v>
      </c>
      <c r="S31">
        <v>0</v>
      </c>
      <c r="T31">
        <v>0</v>
      </c>
      <c r="U31">
        <v>980.66867862900006</v>
      </c>
      <c r="V31" s="1">
        <v>0</v>
      </c>
      <c r="W31" s="1">
        <v>0</v>
      </c>
      <c r="X31" s="1">
        <v>-1.13686837721616E-13</v>
      </c>
      <c r="Y31">
        <v>0</v>
      </c>
      <c r="Z31">
        <v>64.814994056735699</v>
      </c>
      <c r="AA31" s="2">
        <v>0</v>
      </c>
      <c r="AB31" s="2">
        <v>0</v>
      </c>
      <c r="AC31" s="2">
        <v>167.89408163435999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203</v>
      </c>
      <c r="D32">
        <v>0</v>
      </c>
      <c r="E32">
        <v>0</v>
      </c>
      <c r="F32">
        <v>0</v>
      </c>
      <c r="G32">
        <v>175.98873458899399</v>
      </c>
      <c r="H32" s="1">
        <v>178.2</v>
      </c>
      <c r="I32">
        <v>0</v>
      </c>
      <c r="J32">
        <v>0</v>
      </c>
      <c r="K32">
        <v>57.599999999999902</v>
      </c>
      <c r="L32">
        <v>805.71881641879395</v>
      </c>
      <c r="M32">
        <v>65.537583455440497</v>
      </c>
      <c r="N32">
        <v>0</v>
      </c>
      <c r="O32" s="1">
        <v>3.2829294838165798E-13</v>
      </c>
      <c r="P32" s="1">
        <v>-1.1857181902996601E-13</v>
      </c>
      <c r="Q32">
        <v>1283.0451344632199</v>
      </c>
      <c r="R32">
        <v>0</v>
      </c>
      <c r="S32">
        <v>0</v>
      </c>
      <c r="T32">
        <v>0</v>
      </c>
      <c r="U32">
        <v>1060.9129052599999</v>
      </c>
      <c r="V32" s="1">
        <v>0</v>
      </c>
      <c r="W32" s="1">
        <v>0</v>
      </c>
      <c r="X32">
        <v>34.121288379680699</v>
      </c>
      <c r="Y32">
        <v>0</v>
      </c>
      <c r="Z32">
        <v>188.010940823548</v>
      </c>
      <c r="AA32" s="2">
        <v>0</v>
      </c>
      <c r="AB32" s="2">
        <v>0</v>
      </c>
      <c r="AC32" s="2">
        <v>167.89408163435999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204</v>
      </c>
      <c r="D33">
        <v>0</v>
      </c>
      <c r="E33">
        <v>0</v>
      </c>
      <c r="F33">
        <v>0</v>
      </c>
      <c r="G33">
        <v>175.98873458899399</v>
      </c>
      <c r="H33" s="1">
        <v>178.2</v>
      </c>
      <c r="I33">
        <v>0</v>
      </c>
      <c r="J33">
        <v>0</v>
      </c>
      <c r="K33">
        <v>57.599999999999902</v>
      </c>
      <c r="L33">
        <v>832.73018757571504</v>
      </c>
      <c r="M33">
        <v>68.511796391379804</v>
      </c>
      <c r="N33">
        <v>0</v>
      </c>
      <c r="O33" s="1">
        <v>5.1347814888913399E-13</v>
      </c>
      <c r="P33" s="1">
        <v>3.9079850466805498E-14</v>
      </c>
      <c r="Q33">
        <v>1313.03071855608</v>
      </c>
      <c r="R33">
        <v>0</v>
      </c>
      <c r="S33">
        <v>0</v>
      </c>
      <c r="T33">
        <v>0</v>
      </c>
      <c r="U33">
        <v>1088.88339056</v>
      </c>
      <c r="V33" s="1">
        <v>0</v>
      </c>
      <c r="W33" s="1">
        <v>0</v>
      </c>
      <c r="X33">
        <v>35.128837776111098</v>
      </c>
      <c r="Y33">
        <v>0</v>
      </c>
      <c r="Z33">
        <v>189.01849021997899</v>
      </c>
      <c r="AA33" s="2">
        <v>0</v>
      </c>
      <c r="AB33" s="2">
        <v>0</v>
      </c>
      <c r="AC33" s="2">
        <v>167.89408163435999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205</v>
      </c>
      <c r="D34">
        <v>0</v>
      </c>
      <c r="E34">
        <v>0</v>
      </c>
      <c r="F34">
        <v>0</v>
      </c>
      <c r="G34">
        <v>175.98873458899399</v>
      </c>
      <c r="H34" s="1">
        <v>178.2</v>
      </c>
      <c r="I34">
        <v>0</v>
      </c>
      <c r="J34">
        <v>0</v>
      </c>
      <c r="K34">
        <v>57.599999999999902</v>
      </c>
      <c r="L34">
        <v>817.53308853974397</v>
      </c>
      <c r="M34">
        <v>78.154428849385098</v>
      </c>
      <c r="N34">
        <v>0</v>
      </c>
      <c r="O34" s="1">
        <v>1.3999912340523201E-13</v>
      </c>
      <c r="P34" s="1">
        <v>-3.3306690738754602E-14</v>
      </c>
      <c r="Q34">
        <v>1307.47625197812</v>
      </c>
      <c r="R34">
        <v>0</v>
      </c>
      <c r="S34">
        <v>0</v>
      </c>
      <c r="T34">
        <v>0</v>
      </c>
      <c r="U34">
        <v>1085.29494189</v>
      </c>
      <c r="V34" s="1">
        <v>0</v>
      </c>
      <c r="W34" s="1">
        <v>0</v>
      </c>
      <c r="X34">
        <v>34.145828822128102</v>
      </c>
      <c r="Y34">
        <v>0</v>
      </c>
      <c r="Z34">
        <v>188.035481265996</v>
      </c>
      <c r="AA34" s="2">
        <v>0</v>
      </c>
      <c r="AB34" s="2">
        <v>0</v>
      </c>
      <c r="AC34" s="2">
        <v>167.89408163435999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206</v>
      </c>
      <c r="D35">
        <v>0</v>
      </c>
      <c r="E35">
        <v>0</v>
      </c>
      <c r="F35">
        <v>0</v>
      </c>
      <c r="G35">
        <v>225.716734588994</v>
      </c>
      <c r="H35" s="1">
        <v>178.2</v>
      </c>
      <c r="I35">
        <v>0</v>
      </c>
      <c r="J35">
        <v>0</v>
      </c>
      <c r="K35">
        <v>57.599999999999902</v>
      </c>
      <c r="L35">
        <v>722.62466537627199</v>
      </c>
      <c r="M35">
        <v>59.933848323104897</v>
      </c>
      <c r="N35">
        <v>0</v>
      </c>
      <c r="O35" s="1">
        <v>-1.5124013152956099E-13</v>
      </c>
      <c r="P35" s="1">
        <v>1.7319479184152401E-14</v>
      </c>
      <c r="Q35">
        <v>1244.0752482883699</v>
      </c>
      <c r="R35">
        <v>0</v>
      </c>
      <c r="S35">
        <v>0</v>
      </c>
      <c r="T35">
        <v>0</v>
      </c>
      <c r="U35">
        <v>1056.03636957</v>
      </c>
      <c r="V35">
        <v>0</v>
      </c>
      <c r="W35" s="1">
        <v>0</v>
      </c>
      <c r="X35">
        <v>17.074613137251799</v>
      </c>
      <c r="Y35">
        <v>0</v>
      </c>
      <c r="Z35">
        <v>170.96426558111901</v>
      </c>
      <c r="AA35" s="2">
        <v>0</v>
      </c>
      <c r="AB35" s="2">
        <v>0</v>
      </c>
      <c r="AC35" s="2">
        <v>167.89408163435999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207</v>
      </c>
      <c r="D36">
        <v>0</v>
      </c>
      <c r="E36">
        <v>0</v>
      </c>
      <c r="F36">
        <v>0</v>
      </c>
      <c r="G36">
        <v>384.75278854683199</v>
      </c>
      <c r="H36" s="1">
        <v>178.2</v>
      </c>
      <c r="I36">
        <v>0</v>
      </c>
      <c r="J36">
        <v>0</v>
      </c>
      <c r="K36">
        <v>57.599999999999902</v>
      </c>
      <c r="L36">
        <v>75.664095858243797</v>
      </c>
      <c r="M36">
        <v>105.058967416839</v>
      </c>
      <c r="N36">
        <v>0</v>
      </c>
      <c r="O36" s="1">
        <v>1.20563281580388E-14</v>
      </c>
      <c r="P36" s="1">
        <v>-1.4654943925052E-14</v>
      </c>
      <c r="Q36">
        <v>801.27585182191604</v>
      </c>
      <c r="R36">
        <v>0</v>
      </c>
      <c r="S36">
        <v>0</v>
      </c>
      <c r="T36">
        <v>0</v>
      </c>
      <c r="U36">
        <v>1099.2801845399999</v>
      </c>
      <c r="V36">
        <v>0</v>
      </c>
      <c r="W36">
        <v>0</v>
      </c>
      <c r="X36" s="1">
        <v>-1.13686837721616E-13</v>
      </c>
      <c r="Y36">
        <v>0</v>
      </c>
      <c r="Z36">
        <v>-298.00433271808299</v>
      </c>
      <c r="AA36" s="2">
        <v>0</v>
      </c>
      <c r="AB36" s="2">
        <v>0</v>
      </c>
      <c r="AC36" s="2">
        <v>167.89408163435999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208</v>
      </c>
      <c r="D37">
        <v>0</v>
      </c>
      <c r="E37">
        <v>0</v>
      </c>
      <c r="F37">
        <v>0</v>
      </c>
      <c r="G37">
        <v>356.80948143656099</v>
      </c>
      <c r="H37" s="1">
        <v>178.2</v>
      </c>
      <c r="I37">
        <v>0</v>
      </c>
      <c r="J37">
        <v>0</v>
      </c>
      <c r="K37">
        <v>57.599999999999902</v>
      </c>
      <c r="L37">
        <v>0</v>
      </c>
      <c r="M37">
        <v>116.971010939438</v>
      </c>
      <c r="N37">
        <v>0</v>
      </c>
      <c r="O37">
        <v>0</v>
      </c>
      <c r="P37" s="1">
        <v>0</v>
      </c>
      <c r="Q37">
        <v>709.58049237599903</v>
      </c>
      <c r="R37">
        <v>0</v>
      </c>
      <c r="S37">
        <v>0</v>
      </c>
      <c r="T37">
        <v>0</v>
      </c>
      <c r="U37">
        <v>1013.68641768</v>
      </c>
      <c r="V37">
        <v>0</v>
      </c>
      <c r="W37" s="1">
        <v>0</v>
      </c>
      <c r="X37">
        <v>0</v>
      </c>
      <c r="Y37">
        <v>0</v>
      </c>
      <c r="Z37">
        <v>-304.10592530399998</v>
      </c>
      <c r="AA37" s="2">
        <v>0</v>
      </c>
      <c r="AB37" s="2">
        <v>0</v>
      </c>
      <c r="AC37" s="2">
        <v>167.89408163435999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209</v>
      </c>
      <c r="D38">
        <v>0</v>
      </c>
      <c r="E38">
        <v>0</v>
      </c>
      <c r="F38">
        <v>0</v>
      </c>
      <c r="G38">
        <v>175.98873458899399</v>
      </c>
      <c r="H38" s="1">
        <v>178.2</v>
      </c>
      <c r="I38">
        <v>0</v>
      </c>
      <c r="J38">
        <v>0</v>
      </c>
      <c r="K38">
        <v>57.599999999999902</v>
      </c>
      <c r="L38">
        <v>0</v>
      </c>
      <c r="M38">
        <v>116.709949317716</v>
      </c>
      <c r="N38">
        <v>0</v>
      </c>
      <c r="O38">
        <v>0</v>
      </c>
      <c r="P38" s="1">
        <v>-8.8817841970012504E-16</v>
      </c>
      <c r="Q38">
        <v>528.49868390670997</v>
      </c>
      <c r="R38">
        <v>0</v>
      </c>
      <c r="S38">
        <v>0</v>
      </c>
      <c r="T38">
        <v>0</v>
      </c>
      <c r="U38">
        <v>709.74441372399997</v>
      </c>
      <c r="V38">
        <v>0</v>
      </c>
      <c r="W38" s="1">
        <v>0</v>
      </c>
      <c r="X38">
        <v>0</v>
      </c>
      <c r="Y38">
        <v>0</v>
      </c>
      <c r="Z38">
        <v>-181.245729817289</v>
      </c>
      <c r="AA38" s="2">
        <v>0</v>
      </c>
      <c r="AB38" s="2">
        <v>0</v>
      </c>
      <c r="AC38" s="2">
        <v>167.89408163435999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210</v>
      </c>
      <c r="D39">
        <v>0</v>
      </c>
      <c r="E39">
        <v>0</v>
      </c>
      <c r="F39">
        <v>0</v>
      </c>
      <c r="G39">
        <v>184.45183068679901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137.56334689725401</v>
      </c>
      <c r="N39">
        <v>0</v>
      </c>
      <c r="O39">
        <v>0</v>
      </c>
      <c r="P39" s="1">
        <v>7.9936057773011208E-15</v>
      </c>
      <c r="Q39">
        <v>557.815177584053</v>
      </c>
      <c r="R39">
        <v>0</v>
      </c>
      <c r="S39">
        <v>0</v>
      </c>
      <c r="T39">
        <v>0</v>
      </c>
      <c r="U39">
        <v>512.59746626499998</v>
      </c>
      <c r="V39">
        <v>0</v>
      </c>
      <c r="W39">
        <v>0</v>
      </c>
      <c r="X39">
        <v>0</v>
      </c>
      <c r="Y39">
        <v>0</v>
      </c>
      <c r="Z39">
        <v>45.217711319053798</v>
      </c>
      <c r="AA39" s="2">
        <v>0</v>
      </c>
      <c r="AB39" s="2">
        <v>0</v>
      </c>
      <c r="AC39" s="2">
        <v>167.89408163435999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211</v>
      </c>
      <c r="D40">
        <v>0</v>
      </c>
      <c r="E40">
        <v>0</v>
      </c>
      <c r="F40">
        <v>0</v>
      </c>
      <c r="G40">
        <v>175.98873458899399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116.95805017620501</v>
      </c>
      <c r="N40">
        <v>0</v>
      </c>
      <c r="O40">
        <v>0</v>
      </c>
      <c r="P40" s="1">
        <v>2.6645352591003702E-15</v>
      </c>
      <c r="Q40">
        <v>528.74678476519898</v>
      </c>
      <c r="R40">
        <v>0</v>
      </c>
      <c r="S40">
        <v>0</v>
      </c>
      <c r="T40">
        <v>0</v>
      </c>
      <c r="U40">
        <v>450.45264310599998</v>
      </c>
      <c r="V40">
        <v>0</v>
      </c>
      <c r="W40">
        <v>0</v>
      </c>
      <c r="X40">
        <v>0</v>
      </c>
      <c r="Y40">
        <v>0</v>
      </c>
      <c r="Z40">
        <v>78.294141659199397</v>
      </c>
      <c r="AA40" s="2">
        <v>0</v>
      </c>
      <c r="AB40" s="2">
        <v>0</v>
      </c>
      <c r="AC40" s="2">
        <v>167.89408163435999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212</v>
      </c>
      <c r="D41">
        <v>0</v>
      </c>
      <c r="E41">
        <v>0</v>
      </c>
      <c r="F41">
        <v>0</v>
      </c>
      <c r="G41">
        <v>175.98873458899399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108.630521894628</v>
      </c>
      <c r="N41">
        <v>0</v>
      </c>
      <c r="O41">
        <v>0</v>
      </c>
      <c r="P41" s="1">
        <v>-4.4408920985006199E-15</v>
      </c>
      <c r="Q41">
        <v>520.41925648362201</v>
      </c>
      <c r="R41">
        <v>0</v>
      </c>
      <c r="S41">
        <v>0</v>
      </c>
      <c r="T41">
        <v>0</v>
      </c>
      <c r="U41">
        <v>536.71676716000002</v>
      </c>
      <c r="V41">
        <v>0</v>
      </c>
      <c r="W41">
        <v>0</v>
      </c>
      <c r="X41">
        <v>0</v>
      </c>
      <c r="Y41">
        <v>0</v>
      </c>
      <c r="Z41">
        <v>-16.2975106763772</v>
      </c>
      <c r="AA41" s="2">
        <v>0</v>
      </c>
      <c r="AB41" s="2">
        <v>0</v>
      </c>
      <c r="AC41" s="2">
        <v>167.89408163435999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213</v>
      </c>
      <c r="D42">
        <v>0</v>
      </c>
      <c r="E42">
        <v>0</v>
      </c>
      <c r="F42">
        <v>0</v>
      </c>
      <c r="G42">
        <v>175.98873458899399</v>
      </c>
      <c r="H42">
        <v>178.2</v>
      </c>
      <c r="I42">
        <v>0</v>
      </c>
      <c r="J42">
        <v>0</v>
      </c>
      <c r="K42">
        <v>57.599999999999902</v>
      </c>
      <c r="L42">
        <v>24.165358384840101</v>
      </c>
      <c r="M42">
        <v>168.70487090713399</v>
      </c>
      <c r="N42">
        <v>0</v>
      </c>
      <c r="O42" s="1">
        <v>-2.7995834817051701E-14</v>
      </c>
      <c r="P42" s="1">
        <v>6.2172489379008703E-15</v>
      </c>
      <c r="Q42">
        <v>604.65896388096803</v>
      </c>
      <c r="R42">
        <v>0</v>
      </c>
      <c r="S42">
        <v>0</v>
      </c>
      <c r="T42">
        <v>0</v>
      </c>
      <c r="U42">
        <v>855.064551392</v>
      </c>
      <c r="V42">
        <v>0</v>
      </c>
      <c r="W42" s="1">
        <v>0</v>
      </c>
      <c r="X42">
        <v>0</v>
      </c>
      <c r="Y42">
        <v>0</v>
      </c>
      <c r="Z42">
        <v>-250.40558751103001</v>
      </c>
      <c r="AA42" s="2">
        <v>0</v>
      </c>
      <c r="AB42" s="2">
        <v>0</v>
      </c>
      <c r="AC42" s="2">
        <v>167.89408163435999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214</v>
      </c>
      <c r="D43">
        <v>0</v>
      </c>
      <c r="E43">
        <v>0</v>
      </c>
      <c r="F43">
        <v>0</v>
      </c>
      <c r="G43">
        <v>175.98873458899399</v>
      </c>
      <c r="H43">
        <v>178.2</v>
      </c>
      <c r="I43">
        <v>0</v>
      </c>
      <c r="J43">
        <v>0</v>
      </c>
      <c r="K43">
        <v>57.599999999999902</v>
      </c>
      <c r="L43">
        <v>471.80231504913098</v>
      </c>
      <c r="M43">
        <v>154.02856452613301</v>
      </c>
      <c r="N43">
        <v>0</v>
      </c>
      <c r="O43" s="1">
        <v>-4.0273340218277503E-14</v>
      </c>
      <c r="P43" s="1">
        <v>-2.1316282072802999E-14</v>
      </c>
      <c r="Q43">
        <v>1037.6196141642499</v>
      </c>
      <c r="R43">
        <v>0</v>
      </c>
      <c r="S43">
        <v>0</v>
      </c>
      <c r="T43">
        <v>0</v>
      </c>
      <c r="U43">
        <v>987.81910184599997</v>
      </c>
      <c r="V43">
        <v>0</v>
      </c>
      <c r="W43" s="1">
        <v>0</v>
      </c>
      <c r="X43">
        <v>0</v>
      </c>
      <c r="Y43">
        <v>0</v>
      </c>
      <c r="Z43">
        <v>49.800512318259202</v>
      </c>
      <c r="AA43" s="2">
        <v>0</v>
      </c>
      <c r="AB43" s="2">
        <v>0</v>
      </c>
      <c r="AC43" s="2">
        <v>167.89408163435999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215</v>
      </c>
      <c r="D44">
        <v>0</v>
      </c>
      <c r="E44">
        <v>0</v>
      </c>
      <c r="F44">
        <v>0</v>
      </c>
      <c r="G44">
        <v>175.98873458899399</v>
      </c>
      <c r="H44">
        <v>178.2</v>
      </c>
      <c r="I44">
        <v>0</v>
      </c>
      <c r="J44">
        <v>0</v>
      </c>
      <c r="K44">
        <v>57.599999999999902</v>
      </c>
      <c r="L44">
        <v>784.67636631773598</v>
      </c>
      <c r="M44">
        <v>147.86007627461399</v>
      </c>
      <c r="N44">
        <v>0</v>
      </c>
      <c r="O44" s="1">
        <v>1.1126655152793301E-12</v>
      </c>
      <c r="P44" s="1">
        <v>4.4408920985006199E-15</v>
      </c>
      <c r="Q44">
        <v>1344.32517718134</v>
      </c>
      <c r="R44">
        <v>0</v>
      </c>
      <c r="S44">
        <v>0</v>
      </c>
      <c r="T44">
        <v>0</v>
      </c>
      <c r="U44">
        <v>1066.0127863800001</v>
      </c>
      <c r="V44">
        <v>0</v>
      </c>
      <c r="W44" s="1">
        <v>0</v>
      </c>
      <c r="X44">
        <v>56.304207064339799</v>
      </c>
      <c r="Y44">
        <v>0</v>
      </c>
      <c r="Z44">
        <v>222.008183737005</v>
      </c>
      <c r="AA44" s="2">
        <v>0</v>
      </c>
      <c r="AB44" s="2">
        <v>0</v>
      </c>
      <c r="AC44" s="2">
        <v>167.89408163435999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216</v>
      </c>
      <c r="D45">
        <v>0</v>
      </c>
      <c r="E45">
        <v>0</v>
      </c>
      <c r="F45">
        <v>0</v>
      </c>
      <c r="G45">
        <v>175.98873458899399</v>
      </c>
      <c r="H45">
        <v>178.2</v>
      </c>
      <c r="I45">
        <v>0</v>
      </c>
      <c r="J45">
        <v>0</v>
      </c>
      <c r="K45">
        <v>57.599999999999902</v>
      </c>
      <c r="L45">
        <v>829.63605411321601</v>
      </c>
      <c r="M45">
        <v>111.782415109198</v>
      </c>
      <c r="N45">
        <v>0</v>
      </c>
      <c r="O45" s="1">
        <v>6.2849725424030102E-13</v>
      </c>
      <c r="P45" s="1">
        <v>-5.5067062021407701E-14</v>
      </c>
      <c r="Q45">
        <v>1353.2072038113999</v>
      </c>
      <c r="R45">
        <v>0</v>
      </c>
      <c r="S45">
        <v>0</v>
      </c>
      <c r="T45">
        <v>0</v>
      </c>
      <c r="U45">
        <v>1089.7639363400001</v>
      </c>
      <c r="V45">
        <v>0</v>
      </c>
      <c r="W45">
        <v>0</v>
      </c>
      <c r="X45">
        <v>48.869645399371798</v>
      </c>
      <c r="Y45">
        <v>0</v>
      </c>
      <c r="Z45">
        <v>214.57362207203701</v>
      </c>
      <c r="AA45" s="2">
        <v>0</v>
      </c>
      <c r="AB45" s="2">
        <v>0</v>
      </c>
      <c r="AC45" s="2">
        <v>167.89408163435999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217</v>
      </c>
      <c r="D46">
        <v>0</v>
      </c>
      <c r="E46">
        <v>0</v>
      </c>
      <c r="F46">
        <v>0</v>
      </c>
      <c r="G46">
        <v>175.98873458899399</v>
      </c>
      <c r="H46">
        <v>178.2</v>
      </c>
      <c r="I46">
        <v>0</v>
      </c>
      <c r="J46">
        <v>0</v>
      </c>
      <c r="K46">
        <v>57.599999999999902</v>
      </c>
      <c r="L46">
        <v>820.04476946638704</v>
      </c>
      <c r="M46">
        <v>96.656877910688095</v>
      </c>
      <c r="N46">
        <v>0</v>
      </c>
      <c r="O46" s="1">
        <v>-1.9040324872321399E-13</v>
      </c>
      <c r="P46" s="1">
        <v>4.0856207306205698E-14</v>
      </c>
      <c r="Q46">
        <v>1328.4903819660699</v>
      </c>
      <c r="R46">
        <v>0</v>
      </c>
      <c r="S46">
        <v>0</v>
      </c>
      <c r="T46">
        <v>0</v>
      </c>
      <c r="U46">
        <v>1077.77660842</v>
      </c>
      <c r="V46">
        <v>0</v>
      </c>
      <c r="W46" s="1">
        <v>0</v>
      </c>
      <c r="X46">
        <v>42.504898436702199</v>
      </c>
      <c r="Y46">
        <v>0</v>
      </c>
      <c r="Z46">
        <v>208.208875109367</v>
      </c>
      <c r="AA46" s="2">
        <v>0</v>
      </c>
      <c r="AB46" s="2">
        <v>0</v>
      </c>
      <c r="AC46" s="2">
        <v>167.89408163435999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218</v>
      </c>
      <c r="D47">
        <v>0</v>
      </c>
      <c r="E47">
        <v>0</v>
      </c>
      <c r="F47">
        <v>0</v>
      </c>
      <c r="G47">
        <v>175.98873458899399</v>
      </c>
      <c r="H47">
        <v>178.2</v>
      </c>
      <c r="I47">
        <v>0</v>
      </c>
      <c r="J47">
        <v>0</v>
      </c>
      <c r="K47">
        <v>57.599999999999902</v>
      </c>
      <c r="L47">
        <v>737.548011514819</v>
      </c>
      <c r="M47">
        <v>82.587632612478998</v>
      </c>
      <c r="N47">
        <v>0</v>
      </c>
      <c r="O47" s="1">
        <v>-2.8754776337791498E-14</v>
      </c>
      <c r="P47" s="1">
        <v>-2.48689957516035E-14</v>
      </c>
      <c r="Q47">
        <v>1231.92437871629</v>
      </c>
      <c r="R47">
        <v>0</v>
      </c>
      <c r="S47">
        <v>0</v>
      </c>
      <c r="T47">
        <v>0</v>
      </c>
      <c r="U47">
        <v>1041.2493617499999</v>
      </c>
      <c r="V47">
        <v>0</v>
      </c>
      <c r="W47" s="1">
        <v>0</v>
      </c>
      <c r="X47">
        <v>12.485520146813901</v>
      </c>
      <c r="Y47">
        <v>0</v>
      </c>
      <c r="Z47">
        <v>178.18949681947899</v>
      </c>
      <c r="AA47" s="2">
        <v>0</v>
      </c>
      <c r="AB47" s="2">
        <v>0</v>
      </c>
      <c r="AC47" s="2">
        <v>167.89408163435999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219</v>
      </c>
      <c r="D48">
        <v>0</v>
      </c>
      <c r="E48">
        <v>0</v>
      </c>
      <c r="F48">
        <v>0</v>
      </c>
      <c r="G48">
        <v>336.34684324675101</v>
      </c>
      <c r="H48">
        <v>178.2</v>
      </c>
      <c r="I48">
        <v>0</v>
      </c>
      <c r="J48">
        <v>0</v>
      </c>
      <c r="K48">
        <v>57.599999999999902</v>
      </c>
      <c r="L48">
        <v>78.611589605091197</v>
      </c>
      <c r="M48">
        <v>116.46512447915801</v>
      </c>
      <c r="N48">
        <v>0</v>
      </c>
      <c r="O48" s="1">
        <v>0</v>
      </c>
      <c r="P48" s="1">
        <v>0</v>
      </c>
      <c r="Q48">
        <v>767.22355733100005</v>
      </c>
      <c r="R48">
        <v>0</v>
      </c>
      <c r="S48">
        <v>0</v>
      </c>
      <c r="T48">
        <v>0</v>
      </c>
      <c r="U48">
        <v>1096.0336533300001</v>
      </c>
      <c r="V48">
        <v>0</v>
      </c>
      <c r="W48">
        <v>0</v>
      </c>
      <c r="X48">
        <v>0</v>
      </c>
      <c r="Y48">
        <v>0</v>
      </c>
      <c r="Z48">
        <v>-328.810095999</v>
      </c>
      <c r="AA48" s="2">
        <v>0</v>
      </c>
      <c r="AB48" s="2">
        <v>0</v>
      </c>
      <c r="AC48" s="2">
        <v>167.89408163435999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220</v>
      </c>
      <c r="D49">
        <v>0</v>
      </c>
      <c r="E49">
        <v>0</v>
      </c>
      <c r="F49">
        <v>0</v>
      </c>
      <c r="G49">
        <v>375.09273458899401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111.90083261896601</v>
      </c>
      <c r="N49">
        <v>0</v>
      </c>
      <c r="O49">
        <v>0</v>
      </c>
      <c r="P49" s="1">
        <v>-7.1054273576010003E-15</v>
      </c>
      <c r="Q49">
        <v>722.79356720796</v>
      </c>
      <c r="R49">
        <v>0</v>
      </c>
      <c r="S49">
        <v>0</v>
      </c>
      <c r="T49">
        <v>0</v>
      </c>
      <c r="U49">
        <v>985.08504571200001</v>
      </c>
      <c r="V49">
        <v>0</v>
      </c>
      <c r="W49" s="1">
        <v>0</v>
      </c>
      <c r="X49">
        <v>0</v>
      </c>
      <c r="Y49">
        <v>0</v>
      </c>
      <c r="Z49">
        <v>-262.29147850403899</v>
      </c>
      <c r="AA49" s="2">
        <v>0</v>
      </c>
      <c r="AB49" s="2">
        <v>0</v>
      </c>
      <c r="AC49" s="2">
        <v>167.89408163435999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221</v>
      </c>
      <c r="D50">
        <v>0</v>
      </c>
      <c r="E50">
        <v>0</v>
      </c>
      <c r="F50">
        <v>0</v>
      </c>
      <c r="G50">
        <v>175.98873458899399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154.84117289604899</v>
      </c>
      <c r="N50">
        <v>0</v>
      </c>
      <c r="O50">
        <v>0</v>
      </c>
      <c r="P50" s="1">
        <v>-2.48689957516035E-14</v>
      </c>
      <c r="Q50">
        <v>566.62990748504399</v>
      </c>
      <c r="R50">
        <v>0</v>
      </c>
      <c r="S50">
        <v>0</v>
      </c>
      <c r="T50">
        <v>0</v>
      </c>
      <c r="U50">
        <v>705.11777782900003</v>
      </c>
      <c r="V50">
        <v>0</v>
      </c>
      <c r="W50">
        <v>0</v>
      </c>
      <c r="X50">
        <v>0</v>
      </c>
      <c r="Y50">
        <v>0</v>
      </c>
      <c r="Z50">
        <v>-138.487870343955</v>
      </c>
      <c r="AA50" s="2">
        <v>0</v>
      </c>
      <c r="AB50" s="2">
        <v>0</v>
      </c>
      <c r="AC50" s="2">
        <v>167.89408163435999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222</v>
      </c>
      <c r="D51">
        <v>0</v>
      </c>
      <c r="E51">
        <v>0</v>
      </c>
      <c r="F51">
        <v>0</v>
      </c>
      <c r="G51">
        <v>275.54073458899398</v>
      </c>
      <c r="H51" s="1">
        <v>178.2</v>
      </c>
      <c r="I51">
        <v>0</v>
      </c>
      <c r="J51">
        <v>0</v>
      </c>
      <c r="K51">
        <v>57.599999999999902</v>
      </c>
      <c r="L51">
        <v>0</v>
      </c>
      <c r="M51">
        <v>65.936935792848701</v>
      </c>
      <c r="N51">
        <v>0</v>
      </c>
      <c r="O51">
        <v>0</v>
      </c>
      <c r="P51" s="1">
        <v>4.4408920985006199E-15</v>
      </c>
      <c r="Q51">
        <v>577.277670381843</v>
      </c>
      <c r="R51">
        <v>0</v>
      </c>
      <c r="S51">
        <v>0</v>
      </c>
      <c r="T51">
        <v>0</v>
      </c>
      <c r="U51">
        <v>554.78977672099995</v>
      </c>
      <c r="V51">
        <v>0</v>
      </c>
      <c r="W51">
        <v>0</v>
      </c>
      <c r="X51">
        <v>0</v>
      </c>
      <c r="Y51">
        <v>0</v>
      </c>
      <c r="Z51">
        <v>22.487893660843099</v>
      </c>
      <c r="AA51" s="2">
        <v>0</v>
      </c>
      <c r="AB51" s="2">
        <v>0</v>
      </c>
      <c r="AC51" s="2">
        <v>167.89408163435999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223</v>
      </c>
      <c r="D52">
        <v>0</v>
      </c>
      <c r="E52">
        <v>0</v>
      </c>
      <c r="F52">
        <v>0</v>
      </c>
      <c r="G52">
        <v>175.98873458899399</v>
      </c>
      <c r="H52" s="1">
        <v>178.2</v>
      </c>
      <c r="I52">
        <v>0</v>
      </c>
      <c r="J52">
        <v>0</v>
      </c>
      <c r="K52">
        <v>57.599999999999902</v>
      </c>
      <c r="L52">
        <v>0</v>
      </c>
      <c r="M52">
        <v>73.283274067296404</v>
      </c>
      <c r="N52">
        <v>0</v>
      </c>
      <c r="O52">
        <v>0</v>
      </c>
      <c r="P52" s="1">
        <v>8.8817841970012507E-15</v>
      </c>
      <c r="Q52">
        <v>485.07200865629</v>
      </c>
      <c r="R52">
        <v>0</v>
      </c>
      <c r="S52">
        <v>0</v>
      </c>
      <c r="T52">
        <v>0</v>
      </c>
      <c r="U52">
        <v>515.00284200099998</v>
      </c>
      <c r="V52">
        <v>0</v>
      </c>
      <c r="W52">
        <v>0</v>
      </c>
      <c r="X52">
        <v>0</v>
      </c>
      <c r="Y52">
        <v>0</v>
      </c>
      <c r="Z52">
        <v>-29.930833344709299</v>
      </c>
      <c r="AA52" s="2">
        <v>0</v>
      </c>
      <c r="AB52" s="2">
        <v>0</v>
      </c>
      <c r="AC52" s="2">
        <v>167.89408163435999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224</v>
      </c>
      <c r="D53">
        <v>0</v>
      </c>
      <c r="E53">
        <v>0</v>
      </c>
      <c r="F53">
        <v>0</v>
      </c>
      <c r="G53">
        <v>325.364734588994</v>
      </c>
      <c r="H53" s="1">
        <v>178.2</v>
      </c>
      <c r="I53">
        <v>0</v>
      </c>
      <c r="J53">
        <v>0</v>
      </c>
      <c r="K53">
        <v>57.599999999999902</v>
      </c>
      <c r="L53">
        <v>0</v>
      </c>
      <c r="M53">
        <v>111.81040882329999</v>
      </c>
      <c r="N53">
        <v>0</v>
      </c>
      <c r="O53">
        <v>0</v>
      </c>
      <c r="P53" s="1">
        <v>8.8817841970012504E-16</v>
      </c>
      <c r="Q53">
        <v>672.97514341229396</v>
      </c>
      <c r="R53">
        <v>0</v>
      </c>
      <c r="S53">
        <v>0</v>
      </c>
      <c r="T53">
        <v>0</v>
      </c>
      <c r="U53">
        <v>603.27795740099998</v>
      </c>
      <c r="V53">
        <v>0</v>
      </c>
      <c r="W53">
        <v>0</v>
      </c>
      <c r="X53">
        <v>0</v>
      </c>
      <c r="Y53">
        <v>0</v>
      </c>
      <c r="Z53">
        <v>69.697186011294306</v>
      </c>
      <c r="AA53" s="2">
        <v>0</v>
      </c>
      <c r="AB53" s="2">
        <v>0</v>
      </c>
      <c r="AC53" s="2">
        <v>167.89408163435999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225</v>
      </c>
      <c r="D54">
        <v>0</v>
      </c>
      <c r="E54">
        <v>0</v>
      </c>
      <c r="F54">
        <v>0</v>
      </c>
      <c r="G54">
        <v>225.812734588994</v>
      </c>
      <c r="H54" s="1">
        <v>178.2</v>
      </c>
      <c r="I54">
        <v>0</v>
      </c>
      <c r="J54">
        <v>0</v>
      </c>
      <c r="K54">
        <v>57.599999999999902</v>
      </c>
      <c r="L54">
        <v>140.32406075316501</v>
      </c>
      <c r="M54">
        <v>132.34231604239201</v>
      </c>
      <c r="N54">
        <v>0</v>
      </c>
      <c r="O54" s="1">
        <v>1.28036470314896E-13</v>
      </c>
      <c r="P54" s="1">
        <v>1.06581410364015E-14</v>
      </c>
      <c r="Q54">
        <v>734.27911138455204</v>
      </c>
      <c r="R54">
        <v>0</v>
      </c>
      <c r="S54">
        <v>0</v>
      </c>
      <c r="T54">
        <v>0</v>
      </c>
      <c r="U54">
        <v>913.63424316700002</v>
      </c>
      <c r="V54">
        <v>0</v>
      </c>
      <c r="W54" s="1">
        <v>0</v>
      </c>
      <c r="X54">
        <v>0</v>
      </c>
      <c r="Y54">
        <v>0</v>
      </c>
      <c r="Z54">
        <v>-179.35513178244699</v>
      </c>
      <c r="AA54" s="2">
        <v>0</v>
      </c>
      <c r="AB54" s="2">
        <v>0</v>
      </c>
      <c r="AC54" s="2">
        <v>167.89408163435999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226</v>
      </c>
      <c r="D55">
        <v>0</v>
      </c>
      <c r="E55">
        <v>0</v>
      </c>
      <c r="F55">
        <v>0</v>
      </c>
      <c r="G55">
        <v>278.62952937723298</v>
      </c>
      <c r="H55" s="1">
        <v>178.2</v>
      </c>
      <c r="I55">
        <v>0</v>
      </c>
      <c r="J55">
        <v>0</v>
      </c>
      <c r="K55">
        <v>57.599999999999902</v>
      </c>
      <c r="L55">
        <v>636.91157625719495</v>
      </c>
      <c r="M55">
        <v>101.957773012706</v>
      </c>
      <c r="N55">
        <v>0</v>
      </c>
      <c r="O55" s="1">
        <v>9.6311847386232305E-14</v>
      </c>
      <c r="P55" s="1">
        <v>3.9079850466805498E-14</v>
      </c>
      <c r="Q55">
        <v>1253.2988786471301</v>
      </c>
      <c r="R55">
        <v>0</v>
      </c>
      <c r="S55">
        <v>0</v>
      </c>
      <c r="T55">
        <v>0</v>
      </c>
      <c r="U55">
        <v>1101.77757795</v>
      </c>
      <c r="V55" s="1">
        <v>0</v>
      </c>
      <c r="W55" s="1">
        <v>0</v>
      </c>
      <c r="X55">
        <v>19.177377592606401</v>
      </c>
      <c r="Y55">
        <v>0</v>
      </c>
      <c r="Z55">
        <v>132.34392310452799</v>
      </c>
      <c r="AA55" s="2">
        <v>0</v>
      </c>
      <c r="AB55" s="2">
        <v>0</v>
      </c>
      <c r="AC55" s="2">
        <v>167.89408163435999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227</v>
      </c>
      <c r="D56">
        <v>0</v>
      </c>
      <c r="E56">
        <v>0</v>
      </c>
      <c r="F56">
        <v>0</v>
      </c>
      <c r="G56">
        <v>225.812734588994</v>
      </c>
      <c r="H56" s="1">
        <v>178.2</v>
      </c>
      <c r="I56">
        <v>0</v>
      </c>
      <c r="J56">
        <v>0</v>
      </c>
      <c r="K56">
        <v>57.599999999999902</v>
      </c>
      <c r="L56">
        <v>809.37100654811502</v>
      </c>
      <c r="M56">
        <v>66.008624930542794</v>
      </c>
      <c r="N56">
        <v>0</v>
      </c>
      <c r="O56" s="1">
        <v>3.1763480734525698E-13</v>
      </c>
      <c r="P56" s="1">
        <v>4.6185277824406499E-14</v>
      </c>
      <c r="Q56">
        <v>1336.99236606765</v>
      </c>
      <c r="R56">
        <v>0</v>
      </c>
      <c r="S56">
        <v>0</v>
      </c>
      <c r="T56">
        <v>0</v>
      </c>
      <c r="U56">
        <v>1176.8956097800001</v>
      </c>
      <c r="V56">
        <v>0</v>
      </c>
      <c r="W56">
        <v>0</v>
      </c>
      <c r="X56">
        <v>23.465105387865002</v>
      </c>
      <c r="Y56">
        <v>0</v>
      </c>
      <c r="Z56">
        <v>136.63165089978699</v>
      </c>
      <c r="AA56" s="2">
        <v>0</v>
      </c>
      <c r="AB56" s="2">
        <v>0</v>
      </c>
      <c r="AC56" s="2">
        <v>167.89408163435999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228</v>
      </c>
      <c r="D57">
        <v>0</v>
      </c>
      <c r="E57">
        <v>0</v>
      </c>
      <c r="F57">
        <v>0</v>
      </c>
      <c r="G57">
        <v>225.812734588994</v>
      </c>
      <c r="H57" s="1">
        <v>178.2</v>
      </c>
      <c r="I57">
        <v>0</v>
      </c>
      <c r="J57">
        <v>0</v>
      </c>
      <c r="K57">
        <v>57.599999999999902</v>
      </c>
      <c r="L57">
        <v>832.73018757571504</v>
      </c>
      <c r="M57">
        <v>105.298374888135</v>
      </c>
      <c r="N57">
        <v>0</v>
      </c>
      <c r="O57" s="1">
        <v>5.9474647429169595E-13</v>
      </c>
      <c r="P57" s="1">
        <v>2.57571741713036E-14</v>
      </c>
      <c r="Q57">
        <v>1399.6412970528399</v>
      </c>
      <c r="R57">
        <v>0</v>
      </c>
      <c r="S57">
        <v>0</v>
      </c>
      <c r="T57">
        <v>0</v>
      </c>
      <c r="U57">
        <v>1205.40488385</v>
      </c>
      <c r="V57">
        <v>0</v>
      </c>
      <c r="W57">
        <v>0</v>
      </c>
      <c r="X57">
        <v>40.534933845462</v>
      </c>
      <c r="Y57">
        <v>0</v>
      </c>
      <c r="Z57">
        <v>153.70147935738399</v>
      </c>
      <c r="AA57" s="2">
        <v>0</v>
      </c>
      <c r="AB57" s="2">
        <v>0</v>
      </c>
      <c r="AC57" s="2">
        <v>167.89408163435999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229</v>
      </c>
      <c r="D58">
        <v>0</v>
      </c>
      <c r="E58">
        <v>0</v>
      </c>
      <c r="F58">
        <v>0</v>
      </c>
      <c r="G58">
        <v>325.364734588994</v>
      </c>
      <c r="H58" s="1">
        <v>178.2</v>
      </c>
      <c r="I58">
        <v>0</v>
      </c>
      <c r="J58">
        <v>0</v>
      </c>
      <c r="K58">
        <v>57.599999999999902</v>
      </c>
      <c r="L58">
        <v>831.04953950099502</v>
      </c>
      <c r="M58">
        <v>90.241496294520701</v>
      </c>
      <c r="N58">
        <v>0</v>
      </c>
      <c r="O58" s="1">
        <v>-4.21329637845246E-13</v>
      </c>
      <c r="P58" s="1">
        <v>-5.3290705182007498E-15</v>
      </c>
      <c r="Q58">
        <v>1482.4557703845101</v>
      </c>
      <c r="R58">
        <v>0</v>
      </c>
      <c r="S58">
        <v>0</v>
      </c>
      <c r="T58">
        <v>0</v>
      </c>
      <c r="U58">
        <v>1215.3155164299999</v>
      </c>
      <c r="V58">
        <v>0</v>
      </c>
      <c r="W58" s="1">
        <v>0</v>
      </c>
      <c r="X58">
        <v>76.986854221294493</v>
      </c>
      <c r="Y58">
        <v>0</v>
      </c>
      <c r="Z58">
        <v>190.15339973321599</v>
      </c>
      <c r="AA58" s="2">
        <v>0</v>
      </c>
      <c r="AB58" s="2">
        <v>0</v>
      </c>
      <c r="AC58" s="2">
        <v>167.89408163435999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230</v>
      </c>
      <c r="D59">
        <v>0</v>
      </c>
      <c r="E59">
        <v>0</v>
      </c>
      <c r="F59">
        <v>0</v>
      </c>
      <c r="G59">
        <v>225.716734588994</v>
      </c>
      <c r="H59" s="1">
        <v>178.2</v>
      </c>
      <c r="I59">
        <v>0</v>
      </c>
      <c r="J59">
        <v>0</v>
      </c>
      <c r="K59">
        <v>57.599999999999902</v>
      </c>
      <c r="L59">
        <v>726.078496586033</v>
      </c>
      <c r="M59">
        <v>65.100757323928605</v>
      </c>
      <c r="N59">
        <v>0</v>
      </c>
      <c r="O59" s="1">
        <v>9.7061247927854298E-14</v>
      </c>
      <c r="P59" s="1">
        <v>1.8651746813702601E-14</v>
      </c>
      <c r="Q59">
        <v>1252.6959884989501</v>
      </c>
      <c r="R59">
        <v>0</v>
      </c>
      <c r="S59">
        <v>0</v>
      </c>
      <c r="T59">
        <v>0</v>
      </c>
      <c r="U59">
        <v>1183.54639387</v>
      </c>
      <c r="V59" s="1">
        <v>0</v>
      </c>
      <c r="W59" s="1">
        <v>0</v>
      </c>
      <c r="X59" s="1">
        <v>-2.2737367544323201E-13</v>
      </c>
      <c r="Y59">
        <v>0</v>
      </c>
      <c r="Z59">
        <v>69.149594628956606</v>
      </c>
      <c r="AA59" s="2">
        <v>0</v>
      </c>
      <c r="AB59" s="2">
        <v>0</v>
      </c>
      <c r="AC59" s="2">
        <v>167.89408163435999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231</v>
      </c>
      <c r="D60">
        <v>0</v>
      </c>
      <c r="E60">
        <v>0</v>
      </c>
      <c r="F60">
        <v>0</v>
      </c>
      <c r="G60">
        <v>225.812734588994</v>
      </c>
      <c r="H60" s="1">
        <v>178.2</v>
      </c>
      <c r="I60">
        <v>0</v>
      </c>
      <c r="J60">
        <v>0</v>
      </c>
      <c r="K60">
        <v>57.599999999999902</v>
      </c>
      <c r="L60">
        <v>527.80537568418902</v>
      </c>
      <c r="M60">
        <v>99.300432475865406</v>
      </c>
      <c r="N60">
        <v>0</v>
      </c>
      <c r="O60" s="1">
        <v>-4.2715830872452898E-14</v>
      </c>
      <c r="P60" s="1">
        <v>-1.33226762955018E-15</v>
      </c>
      <c r="Q60">
        <v>1088.7185427490399</v>
      </c>
      <c r="R60">
        <v>0</v>
      </c>
      <c r="S60">
        <v>0</v>
      </c>
      <c r="T60">
        <v>0</v>
      </c>
      <c r="U60">
        <v>1123.26799723</v>
      </c>
      <c r="V60">
        <v>0</v>
      </c>
      <c r="W60" s="1">
        <v>0</v>
      </c>
      <c r="X60" s="1">
        <v>-1.13686837721616E-13</v>
      </c>
      <c r="Y60">
        <v>0</v>
      </c>
      <c r="Z60">
        <v>-34.5494544809507</v>
      </c>
      <c r="AA60" s="2">
        <v>0</v>
      </c>
      <c r="AB60" s="2">
        <v>0</v>
      </c>
      <c r="AC60" s="2">
        <v>167.89408163435999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232</v>
      </c>
      <c r="D61">
        <v>0</v>
      </c>
      <c r="E61">
        <v>0</v>
      </c>
      <c r="F61">
        <v>0</v>
      </c>
      <c r="G61">
        <v>445.27990000914599</v>
      </c>
      <c r="H61" s="1">
        <v>178.2</v>
      </c>
      <c r="I61">
        <v>0</v>
      </c>
      <c r="J61">
        <v>0</v>
      </c>
      <c r="K61">
        <v>57.599999999999902</v>
      </c>
      <c r="L61">
        <v>0</v>
      </c>
      <c r="M61">
        <v>76.271211668853795</v>
      </c>
      <c r="N61">
        <v>0</v>
      </c>
      <c r="O61">
        <v>0</v>
      </c>
      <c r="P61" s="1">
        <v>0</v>
      </c>
      <c r="Q61">
        <v>757.35111167800005</v>
      </c>
      <c r="R61">
        <v>0</v>
      </c>
      <c r="S61">
        <v>0</v>
      </c>
      <c r="T61">
        <v>0</v>
      </c>
      <c r="U61">
        <v>1081.93015954</v>
      </c>
      <c r="V61">
        <v>0</v>
      </c>
      <c r="W61">
        <v>0</v>
      </c>
      <c r="X61">
        <v>0</v>
      </c>
      <c r="Y61">
        <v>0</v>
      </c>
      <c r="Z61">
        <v>-324.57904786199998</v>
      </c>
      <c r="AA61" s="2">
        <v>0</v>
      </c>
      <c r="AB61" s="2">
        <v>0</v>
      </c>
      <c r="AC61" s="2">
        <v>170.791793390717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233</v>
      </c>
      <c r="D62">
        <v>0</v>
      </c>
      <c r="E62">
        <v>0</v>
      </c>
      <c r="F62">
        <v>0</v>
      </c>
      <c r="G62">
        <v>275.54073458899398</v>
      </c>
      <c r="H62" s="1">
        <v>178.2</v>
      </c>
      <c r="I62">
        <v>0</v>
      </c>
      <c r="J62">
        <v>0</v>
      </c>
      <c r="K62">
        <v>57.599999999999902</v>
      </c>
      <c r="L62">
        <v>0</v>
      </c>
      <c r="M62">
        <v>88.761991634102799</v>
      </c>
      <c r="N62">
        <v>0</v>
      </c>
      <c r="O62">
        <v>0</v>
      </c>
      <c r="P62" s="1">
        <v>-5.3290705182007498E-15</v>
      </c>
      <c r="Q62">
        <v>600.10272622309697</v>
      </c>
      <c r="R62">
        <v>0</v>
      </c>
      <c r="S62">
        <v>0</v>
      </c>
      <c r="T62">
        <v>0</v>
      </c>
      <c r="U62">
        <v>805.85338614900002</v>
      </c>
      <c r="V62">
        <v>0</v>
      </c>
      <c r="W62">
        <v>0</v>
      </c>
      <c r="X62">
        <v>0</v>
      </c>
      <c r="Y62">
        <v>0</v>
      </c>
      <c r="Z62">
        <v>-205.750659925902</v>
      </c>
      <c r="AA62" s="2">
        <v>0</v>
      </c>
      <c r="AB62" s="2">
        <v>0</v>
      </c>
      <c r="AC62" s="2">
        <v>167.89408163435999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234</v>
      </c>
      <c r="D63">
        <v>0</v>
      </c>
      <c r="E63">
        <v>0</v>
      </c>
      <c r="F63">
        <v>0</v>
      </c>
      <c r="G63">
        <v>175.98873458899399</v>
      </c>
      <c r="H63">
        <v>130.82215719724601</v>
      </c>
      <c r="I63">
        <v>0</v>
      </c>
      <c r="J63">
        <v>0</v>
      </c>
      <c r="K63">
        <v>57.599999999999902</v>
      </c>
      <c r="L63">
        <v>0</v>
      </c>
      <c r="M63">
        <v>47.130987316082702</v>
      </c>
      <c r="N63">
        <v>0</v>
      </c>
      <c r="O63">
        <v>0</v>
      </c>
      <c r="P63" s="1">
        <v>-6.6613381477509304E-16</v>
      </c>
      <c r="Q63">
        <v>411.54187910232298</v>
      </c>
      <c r="R63">
        <v>0</v>
      </c>
      <c r="S63">
        <v>0</v>
      </c>
      <c r="T63">
        <v>0</v>
      </c>
      <c r="U63">
        <v>560.12440122700002</v>
      </c>
      <c r="V63">
        <v>0</v>
      </c>
      <c r="W63">
        <v>0</v>
      </c>
      <c r="X63">
        <v>0</v>
      </c>
      <c r="Y63">
        <v>0</v>
      </c>
      <c r="Z63">
        <v>-148.58252212467599</v>
      </c>
      <c r="AA63" s="2">
        <v>0</v>
      </c>
      <c r="AB63" s="2">
        <v>0</v>
      </c>
      <c r="AC63" s="2">
        <v>33.256934310333499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235</v>
      </c>
      <c r="D64">
        <v>0</v>
      </c>
      <c r="E64">
        <v>0</v>
      </c>
      <c r="F64">
        <v>0</v>
      </c>
      <c r="G64">
        <v>175.98873458899399</v>
      </c>
      <c r="H64">
        <v>178.2</v>
      </c>
      <c r="I64">
        <v>0</v>
      </c>
      <c r="J64">
        <v>0</v>
      </c>
      <c r="K64">
        <v>57.599999999999902</v>
      </c>
      <c r="L64">
        <v>0</v>
      </c>
      <c r="M64">
        <v>67.436411338097699</v>
      </c>
      <c r="N64">
        <v>0</v>
      </c>
      <c r="O64">
        <v>0</v>
      </c>
      <c r="P64" s="1">
        <v>3.7747582837255299E-15</v>
      </c>
      <c r="Q64">
        <v>479.225145927092</v>
      </c>
      <c r="R64">
        <v>0</v>
      </c>
      <c r="S64">
        <v>0</v>
      </c>
      <c r="T64">
        <v>0</v>
      </c>
      <c r="U64">
        <v>477.36134023699998</v>
      </c>
      <c r="V64">
        <v>0</v>
      </c>
      <c r="W64">
        <v>0</v>
      </c>
      <c r="X64">
        <v>0</v>
      </c>
      <c r="Y64">
        <v>0</v>
      </c>
      <c r="Z64">
        <v>1.8638056900920501</v>
      </c>
      <c r="AA64" s="2">
        <v>0</v>
      </c>
      <c r="AB64" s="2">
        <v>0</v>
      </c>
      <c r="AC64" s="2">
        <v>33.256934310333499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236</v>
      </c>
      <c r="D65">
        <v>0</v>
      </c>
      <c r="E65">
        <v>0</v>
      </c>
      <c r="F65">
        <v>0</v>
      </c>
      <c r="G65">
        <v>175.98873458899399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56.583967217285</v>
      </c>
      <c r="N65">
        <v>0</v>
      </c>
      <c r="O65">
        <v>0</v>
      </c>
      <c r="P65" s="1">
        <v>-4.2188474935755901E-15</v>
      </c>
      <c r="Q65">
        <v>468.372701806279</v>
      </c>
      <c r="R65">
        <v>0</v>
      </c>
      <c r="S65">
        <v>0</v>
      </c>
      <c r="T65">
        <v>0</v>
      </c>
      <c r="U65">
        <v>486.995153819</v>
      </c>
      <c r="V65">
        <v>0</v>
      </c>
      <c r="W65">
        <v>0</v>
      </c>
      <c r="X65">
        <v>0</v>
      </c>
      <c r="Y65">
        <v>0</v>
      </c>
      <c r="Z65">
        <v>-18.622452012720501</v>
      </c>
      <c r="AA65" s="2">
        <v>0</v>
      </c>
      <c r="AB65" s="2">
        <v>0</v>
      </c>
      <c r="AC65" s="2">
        <v>33.256934310333499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237</v>
      </c>
      <c r="D66">
        <v>0</v>
      </c>
      <c r="E66">
        <v>0</v>
      </c>
      <c r="F66">
        <v>0</v>
      </c>
      <c r="G66">
        <v>175.98873458899399</v>
      </c>
      <c r="H66">
        <v>178.2</v>
      </c>
      <c r="I66">
        <v>0</v>
      </c>
      <c r="J66">
        <v>0</v>
      </c>
      <c r="K66">
        <v>57.599999999999902</v>
      </c>
      <c r="L66">
        <v>136.50028977852901</v>
      </c>
      <c r="M66">
        <v>51.226411473153902</v>
      </c>
      <c r="N66">
        <v>0</v>
      </c>
      <c r="O66" s="1">
        <v>-5.9712651490073603E-14</v>
      </c>
      <c r="P66" s="1">
        <v>3.7747582837255299E-15</v>
      </c>
      <c r="Q66">
        <v>599.51543584067804</v>
      </c>
      <c r="R66">
        <v>0</v>
      </c>
      <c r="S66">
        <v>0</v>
      </c>
      <c r="T66">
        <v>0</v>
      </c>
      <c r="U66">
        <v>595.57324357100003</v>
      </c>
      <c r="V66">
        <v>0</v>
      </c>
      <c r="W66">
        <v>0</v>
      </c>
      <c r="X66">
        <v>0</v>
      </c>
      <c r="Y66">
        <v>0</v>
      </c>
      <c r="Z66">
        <v>3.94219226967757</v>
      </c>
      <c r="AA66" s="2">
        <v>0</v>
      </c>
      <c r="AB66" s="2">
        <v>0</v>
      </c>
      <c r="AC66" s="2">
        <v>33.256934310333499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238</v>
      </c>
      <c r="D67">
        <v>0</v>
      </c>
      <c r="E67">
        <v>0</v>
      </c>
      <c r="F67">
        <v>0</v>
      </c>
      <c r="G67">
        <v>175.98873458899399</v>
      </c>
      <c r="H67">
        <v>178.2</v>
      </c>
      <c r="I67">
        <v>0</v>
      </c>
      <c r="J67">
        <v>0</v>
      </c>
      <c r="K67">
        <v>57.599999999999902</v>
      </c>
      <c r="L67">
        <v>615.760087272796</v>
      </c>
      <c r="M67">
        <v>15.723922040387601</v>
      </c>
      <c r="N67">
        <v>0</v>
      </c>
      <c r="O67" s="1">
        <v>-1.8041124150158699E-14</v>
      </c>
      <c r="P67" s="1">
        <v>2.2981616609740699E-14</v>
      </c>
      <c r="Q67">
        <v>1043.2727439021701</v>
      </c>
      <c r="R67">
        <v>0</v>
      </c>
      <c r="S67">
        <v>0</v>
      </c>
      <c r="T67">
        <v>0</v>
      </c>
      <c r="U67">
        <v>819.42370346600001</v>
      </c>
      <c r="V67">
        <v>0</v>
      </c>
      <c r="W67">
        <v>0</v>
      </c>
      <c r="X67">
        <v>42.7407371683218</v>
      </c>
      <c r="Y67">
        <v>0</v>
      </c>
      <c r="Z67">
        <v>181.108303267856</v>
      </c>
      <c r="AA67" s="2">
        <v>0</v>
      </c>
      <c r="AB67" s="2">
        <v>0</v>
      </c>
      <c r="AC67" s="2">
        <v>33.256934310333499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239</v>
      </c>
      <c r="D68">
        <v>0</v>
      </c>
      <c r="E68">
        <v>0</v>
      </c>
      <c r="F68">
        <v>0</v>
      </c>
      <c r="G68">
        <v>175.98873458899399</v>
      </c>
      <c r="H68">
        <v>178.2</v>
      </c>
      <c r="I68">
        <v>0</v>
      </c>
      <c r="J68">
        <v>0</v>
      </c>
      <c r="K68">
        <v>57.599999999999902</v>
      </c>
      <c r="L68">
        <v>771.987339316928</v>
      </c>
      <c r="M68">
        <v>7.0021676284151804</v>
      </c>
      <c r="N68">
        <v>0</v>
      </c>
      <c r="O68" s="1">
        <v>-1.2384537839693599E-12</v>
      </c>
      <c r="P68" s="1">
        <v>-5.2624571367232401E-14</v>
      </c>
      <c r="Q68">
        <v>1190.7782415343299</v>
      </c>
      <c r="R68">
        <v>0</v>
      </c>
      <c r="S68">
        <v>0</v>
      </c>
      <c r="T68">
        <v>0</v>
      </c>
      <c r="U68">
        <v>922.73723639699995</v>
      </c>
      <c r="V68">
        <v>0</v>
      </c>
      <c r="W68">
        <v>0</v>
      </c>
      <c r="X68">
        <v>64.836719518901702</v>
      </c>
      <c r="Y68">
        <v>0</v>
      </c>
      <c r="Z68">
        <v>203.20428561843599</v>
      </c>
      <c r="AA68" s="2">
        <v>0</v>
      </c>
      <c r="AB68" s="2">
        <v>0</v>
      </c>
      <c r="AC68" s="2">
        <v>33.256934310333499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240</v>
      </c>
      <c r="D69">
        <v>0</v>
      </c>
      <c r="E69">
        <v>0</v>
      </c>
      <c r="F69">
        <v>0</v>
      </c>
      <c r="G69">
        <v>175.98873458899399</v>
      </c>
      <c r="H69">
        <v>178.2</v>
      </c>
      <c r="I69">
        <v>0</v>
      </c>
      <c r="J69">
        <v>0</v>
      </c>
      <c r="K69">
        <v>57.599999999999902</v>
      </c>
      <c r="L69">
        <v>722.64581977680803</v>
      </c>
      <c r="M69">
        <v>12.729078984151</v>
      </c>
      <c r="N69">
        <v>0</v>
      </c>
      <c r="O69" s="1">
        <v>6.5158989315250397E-13</v>
      </c>
      <c r="P69" s="1">
        <v>2.1760371282652999E-14</v>
      </c>
      <c r="Q69">
        <v>1147.16363334995</v>
      </c>
      <c r="R69">
        <v>0</v>
      </c>
      <c r="S69">
        <v>0</v>
      </c>
      <c r="T69">
        <v>0</v>
      </c>
      <c r="U69">
        <v>931.75645886500001</v>
      </c>
      <c r="V69">
        <v>0</v>
      </c>
      <c r="W69" s="1">
        <v>0</v>
      </c>
      <c r="X69">
        <v>38.519804192709699</v>
      </c>
      <c r="Y69">
        <v>0</v>
      </c>
      <c r="Z69">
        <v>176.88737029224399</v>
      </c>
      <c r="AA69" s="2">
        <v>0</v>
      </c>
      <c r="AB69" s="2">
        <v>0</v>
      </c>
      <c r="AC69" s="2">
        <v>33.256934310333499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241</v>
      </c>
      <c r="D70">
        <v>0</v>
      </c>
      <c r="E70">
        <v>0</v>
      </c>
      <c r="F70">
        <v>0</v>
      </c>
      <c r="G70">
        <v>175.98873458899399</v>
      </c>
      <c r="H70">
        <v>0</v>
      </c>
      <c r="I70">
        <v>0</v>
      </c>
      <c r="J70">
        <v>0</v>
      </c>
      <c r="K70">
        <v>57.599999999999902</v>
      </c>
      <c r="L70">
        <v>636.06880620603397</v>
      </c>
      <c r="M70">
        <v>14.8779753977383</v>
      </c>
      <c r="N70">
        <v>0</v>
      </c>
      <c r="O70" s="1">
        <v>3.4428015993626099E-13</v>
      </c>
      <c r="P70" s="1">
        <v>-1.5099033134902101E-14</v>
      </c>
      <c r="Q70">
        <v>884.53551619276595</v>
      </c>
      <c r="R70">
        <v>0</v>
      </c>
      <c r="S70">
        <v>0</v>
      </c>
      <c r="T70">
        <v>0</v>
      </c>
      <c r="U70">
        <v>948.25826290700002</v>
      </c>
      <c r="V70">
        <v>0</v>
      </c>
      <c r="W70">
        <v>0</v>
      </c>
      <c r="X70">
        <v>0</v>
      </c>
      <c r="Y70">
        <v>0</v>
      </c>
      <c r="Z70">
        <v>-63.722746714233097</v>
      </c>
      <c r="AA70" s="2">
        <v>0</v>
      </c>
      <c r="AB70" s="2">
        <v>0</v>
      </c>
      <c r="AC70" s="2">
        <v>33.256934310333499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242</v>
      </c>
      <c r="D71">
        <v>0</v>
      </c>
      <c r="E71">
        <v>0</v>
      </c>
      <c r="F71">
        <v>0</v>
      </c>
      <c r="G71">
        <v>175.98873458899399</v>
      </c>
      <c r="H71">
        <v>178.2</v>
      </c>
      <c r="I71">
        <v>0</v>
      </c>
      <c r="J71">
        <v>0</v>
      </c>
      <c r="K71">
        <v>57.599999999999902</v>
      </c>
      <c r="L71">
        <v>706.71437041602405</v>
      </c>
      <c r="M71">
        <v>10.019393420105301</v>
      </c>
      <c r="N71">
        <v>0</v>
      </c>
      <c r="O71" s="1">
        <v>1.29868338305527E-13</v>
      </c>
      <c r="P71" s="1">
        <v>2.9976021664879199E-15</v>
      </c>
      <c r="Q71">
        <v>1128.5224984251199</v>
      </c>
      <c r="R71">
        <v>0</v>
      </c>
      <c r="S71">
        <v>0</v>
      </c>
      <c r="T71">
        <v>0</v>
      </c>
      <c r="U71">
        <v>962.02091199100005</v>
      </c>
      <c r="V71" s="1">
        <v>0</v>
      </c>
      <c r="W71" s="1">
        <v>0</v>
      </c>
      <c r="X71">
        <v>14.0670101672945</v>
      </c>
      <c r="Y71">
        <v>0</v>
      </c>
      <c r="Z71">
        <v>152.434576266829</v>
      </c>
      <c r="AA71" s="2">
        <v>0</v>
      </c>
      <c r="AB71" s="2">
        <v>0</v>
      </c>
      <c r="AC71" s="2">
        <v>33.256934310333499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243</v>
      </c>
      <c r="D72">
        <v>0</v>
      </c>
      <c r="E72">
        <v>0</v>
      </c>
      <c r="F72">
        <v>0</v>
      </c>
      <c r="G72">
        <v>175.98873458899399</v>
      </c>
      <c r="H72">
        <v>178.2</v>
      </c>
      <c r="I72">
        <v>0</v>
      </c>
      <c r="J72">
        <v>0</v>
      </c>
      <c r="K72">
        <v>57.599999999999902</v>
      </c>
      <c r="L72">
        <v>521.73699019856497</v>
      </c>
      <c r="M72">
        <v>27.765875861731399</v>
      </c>
      <c r="N72">
        <v>0</v>
      </c>
      <c r="O72" s="1">
        <v>-8.1573636734333301E-14</v>
      </c>
      <c r="P72" s="1">
        <v>2.1760371282652999E-14</v>
      </c>
      <c r="Q72">
        <v>961.29160064929101</v>
      </c>
      <c r="R72">
        <v>0</v>
      </c>
      <c r="S72">
        <v>0</v>
      </c>
      <c r="T72">
        <v>0</v>
      </c>
      <c r="U72">
        <v>956.35551714899998</v>
      </c>
      <c r="V72">
        <v>0</v>
      </c>
      <c r="W72" s="1">
        <v>0</v>
      </c>
      <c r="X72">
        <v>0</v>
      </c>
      <c r="Y72">
        <v>0</v>
      </c>
      <c r="Z72">
        <v>4.9360835002909198</v>
      </c>
      <c r="AA72" s="2">
        <v>0</v>
      </c>
      <c r="AB72" s="2">
        <v>0</v>
      </c>
      <c r="AC72" s="2">
        <v>33.256934310333499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244</v>
      </c>
      <c r="D73">
        <v>0</v>
      </c>
      <c r="E73">
        <v>0</v>
      </c>
      <c r="F73">
        <v>0</v>
      </c>
      <c r="G73">
        <v>315.70094168766502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108.82848426573401</v>
      </c>
      <c r="N73">
        <v>0</v>
      </c>
      <c r="O73">
        <v>0</v>
      </c>
      <c r="P73" s="1">
        <v>0</v>
      </c>
      <c r="Q73">
        <v>660.32942595339898</v>
      </c>
      <c r="R73">
        <v>0</v>
      </c>
      <c r="S73">
        <v>0</v>
      </c>
      <c r="T73">
        <v>0</v>
      </c>
      <c r="U73">
        <v>943.32775136199996</v>
      </c>
      <c r="V73">
        <v>0</v>
      </c>
      <c r="W73" s="1">
        <v>0</v>
      </c>
      <c r="X73">
        <v>0</v>
      </c>
      <c r="Y73">
        <v>0</v>
      </c>
      <c r="Z73">
        <v>-282.99832540859899</v>
      </c>
      <c r="AA73" s="2">
        <v>0</v>
      </c>
      <c r="AB73" s="2">
        <v>0</v>
      </c>
      <c r="AC73" s="2">
        <v>167.89408163435999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245</v>
      </c>
      <c r="D74">
        <v>0</v>
      </c>
      <c r="E74">
        <v>0</v>
      </c>
      <c r="F74">
        <v>0</v>
      </c>
      <c r="G74">
        <v>175.98873458899399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116.893239666809</v>
      </c>
      <c r="N74">
        <v>0</v>
      </c>
      <c r="O74">
        <v>0</v>
      </c>
      <c r="P74" s="1">
        <v>4.4408920985006199E-15</v>
      </c>
      <c r="Q74">
        <v>528.68197425580297</v>
      </c>
      <c r="R74">
        <v>0</v>
      </c>
      <c r="S74">
        <v>0</v>
      </c>
      <c r="T74">
        <v>0</v>
      </c>
      <c r="U74">
        <v>739.13254490099996</v>
      </c>
      <c r="V74">
        <v>0</v>
      </c>
      <c r="W74">
        <v>0</v>
      </c>
      <c r="X74">
        <v>0</v>
      </c>
      <c r="Y74">
        <v>0</v>
      </c>
      <c r="Z74">
        <v>-210.450570645196</v>
      </c>
      <c r="AA74" s="2">
        <v>0</v>
      </c>
      <c r="AB74" s="2">
        <v>0</v>
      </c>
      <c r="AC74" s="2">
        <v>33.256934310333499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246</v>
      </c>
      <c r="D75">
        <v>0</v>
      </c>
      <c r="E75">
        <v>0</v>
      </c>
      <c r="F75">
        <v>0</v>
      </c>
      <c r="G75">
        <v>381.89003080233698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126.070979208704</v>
      </c>
      <c r="N75">
        <v>0</v>
      </c>
      <c r="O75">
        <v>0</v>
      </c>
      <c r="P75" s="1">
        <v>9.7699626167013697E-15</v>
      </c>
      <c r="Q75">
        <v>743.761010011042</v>
      </c>
      <c r="R75">
        <v>0</v>
      </c>
      <c r="S75">
        <v>0</v>
      </c>
      <c r="T75">
        <v>0</v>
      </c>
      <c r="U75">
        <v>569.681878837</v>
      </c>
      <c r="V75">
        <v>0</v>
      </c>
      <c r="W75">
        <v>0</v>
      </c>
      <c r="X75">
        <v>18.742734169845701</v>
      </c>
      <c r="Y75">
        <v>0</v>
      </c>
      <c r="Z75">
        <v>155.33639700419599</v>
      </c>
      <c r="AA75" s="2">
        <v>0</v>
      </c>
      <c r="AB75" s="2">
        <v>0</v>
      </c>
      <c r="AC75" s="2">
        <v>167.89408163435999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247</v>
      </c>
      <c r="D76">
        <v>0</v>
      </c>
      <c r="E76">
        <v>0</v>
      </c>
      <c r="F76">
        <v>0</v>
      </c>
      <c r="G76">
        <v>375.09273458899401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147.61948481174699</v>
      </c>
      <c r="N76">
        <v>0</v>
      </c>
      <c r="O76">
        <v>0</v>
      </c>
      <c r="P76" s="1">
        <v>8.8817841970012507E-15</v>
      </c>
      <c r="Q76">
        <v>758.51221940074095</v>
      </c>
      <c r="R76">
        <v>0</v>
      </c>
      <c r="S76">
        <v>0</v>
      </c>
      <c r="T76">
        <v>0</v>
      </c>
      <c r="U76">
        <v>508.12855203599997</v>
      </c>
      <c r="V76">
        <v>0</v>
      </c>
      <c r="W76">
        <v>0</v>
      </c>
      <c r="X76">
        <v>56.895002265195203</v>
      </c>
      <c r="Y76">
        <v>0</v>
      </c>
      <c r="Z76">
        <v>193.48866509954601</v>
      </c>
      <c r="AA76" s="2">
        <v>0</v>
      </c>
      <c r="AB76" s="2">
        <v>0</v>
      </c>
      <c r="AC76" s="2">
        <v>167.89408163435999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248</v>
      </c>
      <c r="D77">
        <v>0</v>
      </c>
      <c r="E77">
        <v>0</v>
      </c>
      <c r="F77">
        <v>0</v>
      </c>
      <c r="G77">
        <v>175.98873458899399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146.70331680001399</v>
      </c>
      <c r="N77">
        <v>0</v>
      </c>
      <c r="O77">
        <v>0</v>
      </c>
      <c r="P77" s="1">
        <v>-2.2204460492503099E-14</v>
      </c>
      <c r="Q77">
        <v>558.49205138900902</v>
      </c>
      <c r="R77">
        <v>0</v>
      </c>
      <c r="S77">
        <v>0</v>
      </c>
      <c r="T77">
        <v>0</v>
      </c>
      <c r="U77">
        <v>597.402624801</v>
      </c>
      <c r="V77">
        <v>0</v>
      </c>
      <c r="W77">
        <v>0</v>
      </c>
      <c r="X77">
        <v>0</v>
      </c>
      <c r="Y77">
        <v>0</v>
      </c>
      <c r="Z77">
        <v>-38.910573411990697</v>
      </c>
      <c r="AA77" s="2">
        <v>0</v>
      </c>
      <c r="AB77" s="2">
        <v>0</v>
      </c>
      <c r="AC77" s="2">
        <v>167.89408163435999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249</v>
      </c>
      <c r="D78">
        <v>0</v>
      </c>
      <c r="E78">
        <v>0</v>
      </c>
      <c r="F78">
        <v>0</v>
      </c>
      <c r="G78">
        <v>424.91673458899402</v>
      </c>
      <c r="H78">
        <v>178.2</v>
      </c>
      <c r="I78">
        <v>0</v>
      </c>
      <c r="J78">
        <v>0</v>
      </c>
      <c r="K78">
        <v>57.599999999999902</v>
      </c>
      <c r="L78">
        <v>79.676323320017104</v>
      </c>
      <c r="M78">
        <v>111.151599332052</v>
      </c>
      <c r="N78">
        <v>0</v>
      </c>
      <c r="O78" s="1">
        <v>-4.0762532238503E-14</v>
      </c>
      <c r="P78" s="1">
        <v>3.5527136788005001E-15</v>
      </c>
      <c r="Q78">
        <v>851.54465724106296</v>
      </c>
      <c r="R78">
        <v>0</v>
      </c>
      <c r="S78">
        <v>0</v>
      </c>
      <c r="T78">
        <v>0</v>
      </c>
      <c r="U78">
        <v>905.70844869099994</v>
      </c>
      <c r="V78">
        <v>0</v>
      </c>
      <c r="W78">
        <v>0</v>
      </c>
      <c r="X78">
        <v>0</v>
      </c>
      <c r="Y78">
        <v>0</v>
      </c>
      <c r="Z78">
        <v>-54.163791449936298</v>
      </c>
      <c r="AA78" s="2">
        <v>0</v>
      </c>
      <c r="AB78" s="2">
        <v>0</v>
      </c>
      <c r="AC78" s="2">
        <v>167.89408163435999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250</v>
      </c>
      <c r="D79">
        <v>0</v>
      </c>
      <c r="E79">
        <v>0</v>
      </c>
      <c r="F79">
        <v>0</v>
      </c>
      <c r="G79">
        <v>175.98873458899399</v>
      </c>
      <c r="H79">
        <v>178.2</v>
      </c>
      <c r="I79">
        <v>0</v>
      </c>
      <c r="J79">
        <v>0</v>
      </c>
      <c r="K79">
        <v>57.599999999999902</v>
      </c>
      <c r="L79">
        <v>544.87690038936103</v>
      </c>
      <c r="M79">
        <v>107.489041268823</v>
      </c>
      <c r="N79">
        <v>0</v>
      </c>
      <c r="O79" s="1">
        <v>2.52617371465646E-13</v>
      </c>
      <c r="P79" s="1">
        <v>6.6613381477509304E-14</v>
      </c>
      <c r="Q79">
        <v>1064.1546762471701</v>
      </c>
      <c r="R79">
        <v>0</v>
      </c>
      <c r="S79">
        <v>0</v>
      </c>
      <c r="T79">
        <v>0</v>
      </c>
      <c r="U79">
        <v>1081.22033182</v>
      </c>
      <c r="V79">
        <v>0</v>
      </c>
      <c r="W79" s="1">
        <v>0</v>
      </c>
      <c r="X79" s="1">
        <v>-2.2737367544323201E-13</v>
      </c>
      <c r="Y79">
        <v>0</v>
      </c>
      <c r="Z79">
        <v>-17.065655572820301</v>
      </c>
      <c r="AA79" s="2">
        <v>0</v>
      </c>
      <c r="AB79" s="2">
        <v>0</v>
      </c>
      <c r="AC79" s="2">
        <v>167.89408163435999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251</v>
      </c>
      <c r="D80">
        <v>0</v>
      </c>
      <c r="E80">
        <v>0</v>
      </c>
      <c r="F80">
        <v>0</v>
      </c>
      <c r="G80">
        <v>175.98873458899399</v>
      </c>
      <c r="H80">
        <v>178.2</v>
      </c>
      <c r="I80">
        <v>0</v>
      </c>
      <c r="J80">
        <v>0</v>
      </c>
      <c r="K80">
        <v>57.599999999999902</v>
      </c>
      <c r="L80">
        <v>743.57969205987797</v>
      </c>
      <c r="M80">
        <v>84.063247245383806</v>
      </c>
      <c r="N80">
        <v>0</v>
      </c>
      <c r="O80" s="1">
        <v>5.6009363813558295E-13</v>
      </c>
      <c r="P80" s="1">
        <v>-7.5495165674510594E-14</v>
      </c>
      <c r="Q80">
        <v>1239.43167389425</v>
      </c>
      <c r="R80">
        <v>0</v>
      </c>
      <c r="S80">
        <v>0</v>
      </c>
      <c r="T80">
        <v>0</v>
      </c>
      <c r="U80">
        <v>1172.34783472</v>
      </c>
      <c r="V80">
        <v>0</v>
      </c>
      <c r="W80" s="1">
        <v>0</v>
      </c>
      <c r="X80" s="1">
        <v>-2.2737367544323201E-13</v>
      </c>
      <c r="Y80">
        <v>0</v>
      </c>
      <c r="Z80">
        <v>67.083839174256696</v>
      </c>
      <c r="AA80" s="2">
        <v>0</v>
      </c>
      <c r="AB80" s="2">
        <v>0</v>
      </c>
      <c r="AC80" s="2">
        <v>167.89408163435999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252</v>
      </c>
      <c r="D81">
        <v>0</v>
      </c>
      <c r="E81">
        <v>0</v>
      </c>
      <c r="F81">
        <v>0</v>
      </c>
      <c r="G81">
        <v>175.98873458899399</v>
      </c>
      <c r="H81">
        <v>178.2</v>
      </c>
      <c r="I81">
        <v>0</v>
      </c>
      <c r="J81">
        <v>0</v>
      </c>
      <c r="K81">
        <v>57.599999999999902</v>
      </c>
      <c r="L81">
        <v>817.21267432777495</v>
      </c>
      <c r="M81">
        <v>89.093245003589004</v>
      </c>
      <c r="N81">
        <v>0</v>
      </c>
      <c r="O81" s="1">
        <v>2.5898727606943299E-13</v>
      </c>
      <c r="P81" s="1">
        <v>3.5971225997855002E-14</v>
      </c>
      <c r="Q81">
        <v>1318.0946539203501</v>
      </c>
      <c r="R81">
        <v>0</v>
      </c>
      <c r="S81">
        <v>0</v>
      </c>
      <c r="T81">
        <v>0</v>
      </c>
      <c r="U81">
        <v>1199.7925276599999</v>
      </c>
      <c r="V81">
        <v>0</v>
      </c>
      <c r="W81" s="1">
        <v>0</v>
      </c>
      <c r="X81" s="1">
        <v>-3.4106051316484799E-13</v>
      </c>
      <c r="Y81">
        <v>0</v>
      </c>
      <c r="Z81">
        <v>118.302126260359</v>
      </c>
      <c r="AA81" s="2">
        <v>0</v>
      </c>
      <c r="AB81" s="2">
        <v>0</v>
      </c>
      <c r="AC81" s="2">
        <v>167.89408163435999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253</v>
      </c>
      <c r="D82">
        <v>0</v>
      </c>
      <c r="E82">
        <v>0</v>
      </c>
      <c r="F82">
        <v>0</v>
      </c>
      <c r="G82">
        <v>175.98873458899399</v>
      </c>
      <c r="H82">
        <v>178.2</v>
      </c>
      <c r="I82">
        <v>0</v>
      </c>
      <c r="J82">
        <v>0</v>
      </c>
      <c r="K82">
        <v>57.599999999999902</v>
      </c>
      <c r="L82">
        <v>821.10857862726903</v>
      </c>
      <c r="M82">
        <v>87.5888864285957</v>
      </c>
      <c r="N82">
        <v>0</v>
      </c>
      <c r="O82" s="1">
        <v>5.4145576910968804E-13</v>
      </c>
      <c r="P82" s="1">
        <v>6.9277916736609705E-14</v>
      </c>
      <c r="Q82">
        <v>1320.4861996448501</v>
      </c>
      <c r="R82">
        <v>0</v>
      </c>
      <c r="S82">
        <v>0</v>
      </c>
      <c r="T82">
        <v>0</v>
      </c>
      <c r="U82">
        <v>1198.0705857299999</v>
      </c>
      <c r="V82">
        <v>0</v>
      </c>
      <c r="W82" s="1">
        <v>0</v>
      </c>
      <c r="X82">
        <v>0</v>
      </c>
      <c r="Y82">
        <v>0</v>
      </c>
      <c r="Z82">
        <v>122.41561391485899</v>
      </c>
      <c r="AA82" s="2">
        <v>0</v>
      </c>
      <c r="AB82" s="2">
        <v>0</v>
      </c>
      <c r="AC82" s="2">
        <v>167.89408163435999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254</v>
      </c>
      <c r="D83">
        <v>0</v>
      </c>
      <c r="E83">
        <v>0</v>
      </c>
      <c r="F83">
        <v>0</v>
      </c>
      <c r="G83">
        <v>424.91673458899402</v>
      </c>
      <c r="H83">
        <v>178.2</v>
      </c>
      <c r="I83">
        <v>0</v>
      </c>
      <c r="J83">
        <v>0</v>
      </c>
      <c r="K83">
        <v>57.599999999999902</v>
      </c>
      <c r="L83">
        <v>722.90455258991096</v>
      </c>
      <c r="M83">
        <v>91.902199869820606</v>
      </c>
      <c r="N83">
        <v>0</v>
      </c>
      <c r="O83" s="1">
        <v>-8.8881679793928399E-13</v>
      </c>
      <c r="P83" s="1">
        <v>-5.8175686490358203E-14</v>
      </c>
      <c r="Q83">
        <v>1475.52348704872</v>
      </c>
      <c r="R83">
        <v>0</v>
      </c>
      <c r="S83">
        <v>0</v>
      </c>
      <c r="T83">
        <v>0</v>
      </c>
      <c r="U83">
        <v>1169.8767549900001</v>
      </c>
      <c r="V83" s="1">
        <v>0</v>
      </c>
      <c r="W83" s="1">
        <v>0</v>
      </c>
      <c r="X83">
        <v>84.526534612187604</v>
      </c>
      <c r="Y83">
        <v>0</v>
      </c>
      <c r="Z83">
        <v>221.12019744653799</v>
      </c>
      <c r="AA83" s="2">
        <v>0</v>
      </c>
      <c r="AB83" s="2">
        <v>0</v>
      </c>
      <c r="AC83" s="2">
        <v>167.89408163435999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255</v>
      </c>
      <c r="D84">
        <v>0</v>
      </c>
      <c r="E84">
        <v>0</v>
      </c>
      <c r="F84">
        <v>0</v>
      </c>
      <c r="G84">
        <v>424.91673458899402</v>
      </c>
      <c r="H84">
        <v>178.2</v>
      </c>
      <c r="I84">
        <v>0</v>
      </c>
      <c r="J84">
        <v>0</v>
      </c>
      <c r="K84">
        <v>57.599999999999902</v>
      </c>
      <c r="L84">
        <v>110.388631366928</v>
      </c>
      <c r="M84">
        <v>135.01013897989299</v>
      </c>
      <c r="N84">
        <v>0</v>
      </c>
      <c r="O84" s="1">
        <v>2.2641610808449201E-14</v>
      </c>
      <c r="P84" s="1">
        <v>8.8817841970012507E-15</v>
      </c>
      <c r="Q84">
        <v>906.11550493581603</v>
      </c>
      <c r="R84">
        <v>0</v>
      </c>
      <c r="S84">
        <v>0</v>
      </c>
      <c r="T84">
        <v>0</v>
      </c>
      <c r="U84">
        <v>1128.6833216800001</v>
      </c>
      <c r="V84">
        <v>0</v>
      </c>
      <c r="W84" s="1">
        <v>0</v>
      </c>
      <c r="X84">
        <v>0</v>
      </c>
      <c r="Y84">
        <v>0</v>
      </c>
      <c r="Z84">
        <v>-222.56781674418301</v>
      </c>
      <c r="AA84" s="2">
        <v>0</v>
      </c>
      <c r="AB84" s="2">
        <v>0</v>
      </c>
      <c r="AC84" s="2">
        <v>167.89408163435999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256</v>
      </c>
      <c r="D85">
        <v>0</v>
      </c>
      <c r="E85">
        <v>0</v>
      </c>
      <c r="F85">
        <v>0</v>
      </c>
      <c r="G85">
        <v>424.91673458899402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125.02827503447899</v>
      </c>
      <c r="N85">
        <v>0</v>
      </c>
      <c r="O85">
        <v>0</v>
      </c>
      <c r="P85" s="1">
        <v>3.5527136788005001E-15</v>
      </c>
      <c r="Q85">
        <v>785.74500962347395</v>
      </c>
      <c r="R85">
        <v>0</v>
      </c>
      <c r="S85">
        <v>0</v>
      </c>
      <c r="T85">
        <v>0</v>
      </c>
      <c r="U85">
        <v>1091.3544702900001</v>
      </c>
      <c r="V85">
        <v>0</v>
      </c>
      <c r="W85">
        <v>0</v>
      </c>
      <c r="X85">
        <v>0</v>
      </c>
      <c r="Y85">
        <v>0</v>
      </c>
      <c r="Z85">
        <v>-305.60946066652502</v>
      </c>
      <c r="AA85" s="2">
        <v>0</v>
      </c>
      <c r="AB85" s="2">
        <v>0</v>
      </c>
      <c r="AC85" s="2">
        <v>167.89408163435999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257</v>
      </c>
      <c r="D86">
        <v>0</v>
      </c>
      <c r="E86">
        <v>0</v>
      </c>
      <c r="F86">
        <v>0</v>
      </c>
      <c r="G86">
        <v>217.537639517923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105.331289608776</v>
      </c>
      <c r="N86">
        <v>0</v>
      </c>
      <c r="O86">
        <v>0</v>
      </c>
      <c r="P86" s="1">
        <v>0</v>
      </c>
      <c r="Q86">
        <v>558.66892912670005</v>
      </c>
      <c r="R86">
        <v>0</v>
      </c>
      <c r="S86">
        <v>0</v>
      </c>
      <c r="T86">
        <v>0</v>
      </c>
      <c r="U86">
        <v>798.09847018100004</v>
      </c>
      <c r="V86">
        <v>0</v>
      </c>
      <c r="W86">
        <v>0</v>
      </c>
      <c r="X86">
        <v>0</v>
      </c>
      <c r="Y86">
        <v>0</v>
      </c>
      <c r="Z86">
        <v>-239.42954105429999</v>
      </c>
      <c r="AA86" s="2">
        <v>0</v>
      </c>
      <c r="AB86" s="2">
        <v>0</v>
      </c>
      <c r="AC86" s="2">
        <v>167.89408163435999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258</v>
      </c>
      <c r="D87">
        <v>0</v>
      </c>
      <c r="E87">
        <v>0</v>
      </c>
      <c r="F87">
        <v>0</v>
      </c>
      <c r="G87">
        <v>275.54073458899398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48.813719509889303</v>
      </c>
      <c r="N87">
        <v>0</v>
      </c>
      <c r="O87">
        <v>0</v>
      </c>
      <c r="P87" s="1">
        <v>3.10862446895043E-15</v>
      </c>
      <c r="Q87">
        <v>560.15445409888298</v>
      </c>
      <c r="R87">
        <v>0</v>
      </c>
      <c r="S87">
        <v>0</v>
      </c>
      <c r="T87">
        <v>0</v>
      </c>
      <c r="U87">
        <v>617.72320820699997</v>
      </c>
      <c r="V87">
        <v>0</v>
      </c>
      <c r="W87">
        <v>0</v>
      </c>
      <c r="X87">
        <v>0</v>
      </c>
      <c r="Y87">
        <v>0</v>
      </c>
      <c r="Z87">
        <v>-57.568754108116202</v>
      </c>
      <c r="AA87" s="2">
        <v>0</v>
      </c>
      <c r="AB87" s="2">
        <v>0</v>
      </c>
      <c r="AC87" s="2">
        <v>167.89408163435999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259</v>
      </c>
      <c r="D88">
        <v>0</v>
      </c>
      <c r="E88">
        <v>0</v>
      </c>
      <c r="F88">
        <v>0</v>
      </c>
      <c r="G88">
        <v>225.716734588994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74.082913585379202</v>
      </c>
      <c r="N88">
        <v>0</v>
      </c>
      <c r="O88">
        <v>0</v>
      </c>
      <c r="P88" s="1">
        <v>-1.04360964314764E-14</v>
      </c>
      <c r="Q88">
        <v>535.59964817437299</v>
      </c>
      <c r="R88">
        <v>0</v>
      </c>
      <c r="S88">
        <v>0</v>
      </c>
      <c r="T88">
        <v>0</v>
      </c>
      <c r="U88">
        <v>546.50898815999994</v>
      </c>
      <c r="V88">
        <v>0</v>
      </c>
      <c r="W88">
        <v>0</v>
      </c>
      <c r="X88">
        <v>0</v>
      </c>
      <c r="Y88">
        <v>0</v>
      </c>
      <c r="Z88">
        <v>-10.909339985626399</v>
      </c>
      <c r="AA88" s="2">
        <v>0</v>
      </c>
      <c r="AB88" s="2">
        <v>0</v>
      </c>
      <c r="AC88" s="2">
        <v>167.89408163435999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260</v>
      </c>
      <c r="D89">
        <v>0</v>
      </c>
      <c r="E89">
        <v>0</v>
      </c>
      <c r="F89">
        <v>0</v>
      </c>
      <c r="G89">
        <v>349.74098883334301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71.208595653504005</v>
      </c>
      <c r="N89">
        <v>0</v>
      </c>
      <c r="O89">
        <v>0</v>
      </c>
      <c r="P89" s="1">
        <v>6.2172489379008703E-15</v>
      </c>
      <c r="Q89">
        <v>656.74958448684697</v>
      </c>
      <c r="R89">
        <v>0</v>
      </c>
      <c r="S89">
        <v>0</v>
      </c>
      <c r="T89">
        <v>0</v>
      </c>
      <c r="U89">
        <v>622.73115187200005</v>
      </c>
      <c r="V89">
        <v>0</v>
      </c>
      <c r="W89">
        <v>0</v>
      </c>
      <c r="X89">
        <v>0</v>
      </c>
      <c r="Y89">
        <v>0</v>
      </c>
      <c r="Z89">
        <v>34.0184326148472</v>
      </c>
      <c r="AA89" s="2">
        <v>0</v>
      </c>
      <c r="AB89" s="2">
        <v>0</v>
      </c>
      <c r="AC89" s="2">
        <v>167.89408163435999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261</v>
      </c>
      <c r="D90">
        <v>0</v>
      </c>
      <c r="E90">
        <v>0</v>
      </c>
      <c r="F90">
        <v>0</v>
      </c>
      <c r="G90">
        <v>375.09273458899401</v>
      </c>
      <c r="H90">
        <v>178.2</v>
      </c>
      <c r="I90">
        <v>0</v>
      </c>
      <c r="J90">
        <v>0</v>
      </c>
      <c r="K90">
        <v>57.599999999999902</v>
      </c>
      <c r="L90">
        <v>29.588608657061201</v>
      </c>
      <c r="M90">
        <v>66.040241179137396</v>
      </c>
      <c r="N90">
        <v>0</v>
      </c>
      <c r="O90" s="1">
        <v>4.1972501862996798E-14</v>
      </c>
      <c r="P90" s="1">
        <v>0</v>
      </c>
      <c r="Q90">
        <v>706.52158442519305</v>
      </c>
      <c r="R90">
        <v>0</v>
      </c>
      <c r="S90">
        <v>0</v>
      </c>
      <c r="T90">
        <v>0</v>
      </c>
      <c r="U90">
        <v>926.73885981599994</v>
      </c>
      <c r="V90">
        <v>0</v>
      </c>
      <c r="W90" s="1">
        <v>0</v>
      </c>
      <c r="X90">
        <v>0</v>
      </c>
      <c r="Y90">
        <v>0</v>
      </c>
      <c r="Z90">
        <v>-220.21727539080601</v>
      </c>
      <c r="AA90" s="2">
        <v>0</v>
      </c>
      <c r="AB90" s="2">
        <v>0</v>
      </c>
      <c r="AC90" s="2">
        <v>167.89408163435999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262</v>
      </c>
      <c r="D91">
        <v>0</v>
      </c>
      <c r="E91">
        <v>0</v>
      </c>
      <c r="F91">
        <v>0</v>
      </c>
      <c r="G91">
        <v>424.91673458899402</v>
      </c>
      <c r="H91">
        <v>178.2</v>
      </c>
      <c r="I91">
        <v>0</v>
      </c>
      <c r="J91">
        <v>0</v>
      </c>
      <c r="K91">
        <v>57.599999999999902</v>
      </c>
      <c r="L91">
        <v>601.98007939208605</v>
      </c>
      <c r="M91">
        <v>36.168888585467599</v>
      </c>
      <c r="N91">
        <v>0</v>
      </c>
      <c r="O91" s="1">
        <v>-1.4460654895742601E-14</v>
      </c>
      <c r="P91" s="1">
        <v>-1.9095836023552601E-14</v>
      </c>
      <c r="Q91">
        <v>1298.86570256654</v>
      </c>
      <c r="R91">
        <v>0</v>
      </c>
      <c r="S91">
        <v>0</v>
      </c>
      <c r="T91">
        <v>0</v>
      </c>
      <c r="U91">
        <v>1107.4558788100001</v>
      </c>
      <c r="V91">
        <v>0</v>
      </c>
      <c r="W91" s="1">
        <v>0</v>
      </c>
      <c r="X91">
        <v>10.164295751557001</v>
      </c>
      <c r="Y91">
        <v>0</v>
      </c>
      <c r="Z91">
        <v>181.245528004991</v>
      </c>
      <c r="AA91" s="2">
        <v>0</v>
      </c>
      <c r="AB91" s="2">
        <v>0</v>
      </c>
      <c r="AC91" s="2">
        <v>167.89408163435999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263</v>
      </c>
      <c r="D92">
        <v>0</v>
      </c>
      <c r="E92">
        <v>0</v>
      </c>
      <c r="F92">
        <v>0</v>
      </c>
      <c r="G92">
        <v>424.91673458899402</v>
      </c>
      <c r="H92">
        <v>178.2</v>
      </c>
      <c r="I92">
        <v>0</v>
      </c>
      <c r="J92">
        <v>0</v>
      </c>
      <c r="K92">
        <v>57.599999999999902</v>
      </c>
      <c r="L92">
        <v>785.743223782732</v>
      </c>
      <c r="M92">
        <v>35.408093155860698</v>
      </c>
      <c r="N92">
        <v>0</v>
      </c>
      <c r="O92" s="1">
        <v>3.0198066269804202E-13</v>
      </c>
      <c r="P92" s="1">
        <v>-6.8167693711984599E-14</v>
      </c>
      <c r="Q92">
        <v>1481.8680515275801</v>
      </c>
      <c r="R92">
        <v>0</v>
      </c>
      <c r="S92">
        <v>0</v>
      </c>
      <c r="T92">
        <v>0</v>
      </c>
      <c r="U92">
        <v>1201.25149317</v>
      </c>
      <c r="V92">
        <v>0</v>
      </c>
      <c r="W92">
        <v>0</v>
      </c>
      <c r="X92">
        <v>54.7676630520765</v>
      </c>
      <c r="Y92">
        <v>0</v>
      </c>
      <c r="Z92">
        <v>225.84889530551001</v>
      </c>
      <c r="AA92" s="2">
        <v>0</v>
      </c>
      <c r="AB92" s="2">
        <v>0</v>
      </c>
      <c r="AC92" s="2">
        <v>167.89408163435999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264</v>
      </c>
      <c r="D93">
        <v>0</v>
      </c>
      <c r="E93">
        <v>0</v>
      </c>
      <c r="F93">
        <v>0</v>
      </c>
      <c r="G93">
        <v>424.91673458899402</v>
      </c>
      <c r="H93">
        <v>178.2</v>
      </c>
      <c r="I93">
        <v>0</v>
      </c>
      <c r="J93">
        <v>0</v>
      </c>
      <c r="K93">
        <v>57.599999999999902</v>
      </c>
      <c r="L93">
        <v>815.58315225557101</v>
      </c>
      <c r="M93">
        <v>39.870743521534102</v>
      </c>
      <c r="N93">
        <v>0</v>
      </c>
      <c r="O93" s="1">
        <v>-5.4745097344266398E-13</v>
      </c>
      <c r="P93" s="1">
        <v>-9.9920072216263994E-15</v>
      </c>
      <c r="Q93">
        <v>1516.1706303661001</v>
      </c>
      <c r="R93">
        <v>0</v>
      </c>
      <c r="S93">
        <v>0</v>
      </c>
      <c r="T93">
        <v>0</v>
      </c>
      <c r="U93">
        <v>1230.22077539</v>
      </c>
      <c r="V93">
        <v>0</v>
      </c>
      <c r="W93" s="1">
        <v>0</v>
      </c>
      <c r="X93">
        <v>57.434311361332803</v>
      </c>
      <c r="Y93">
        <v>0</v>
      </c>
      <c r="Z93">
        <v>228.51554361476599</v>
      </c>
      <c r="AA93" s="2">
        <v>0</v>
      </c>
      <c r="AB93" s="2">
        <v>0</v>
      </c>
      <c r="AC93" s="2">
        <v>167.89408163435999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265</v>
      </c>
      <c r="D94">
        <v>0</v>
      </c>
      <c r="E94">
        <v>0</v>
      </c>
      <c r="F94">
        <v>0</v>
      </c>
      <c r="G94">
        <v>375.18873458899401</v>
      </c>
      <c r="H94">
        <v>178.2</v>
      </c>
      <c r="I94">
        <v>0</v>
      </c>
      <c r="J94">
        <v>0</v>
      </c>
      <c r="K94">
        <v>57.599999999999902</v>
      </c>
      <c r="L94">
        <v>812.03964528073197</v>
      </c>
      <c r="M94">
        <v>48.0513953349489</v>
      </c>
      <c r="N94">
        <v>0</v>
      </c>
      <c r="O94" s="1">
        <v>9.0261131902025201E-14</v>
      </c>
      <c r="P94" s="1">
        <v>-4.2632564145605999E-14</v>
      </c>
      <c r="Q94">
        <v>1471.0797752046701</v>
      </c>
      <c r="R94">
        <v>0</v>
      </c>
      <c r="S94">
        <v>0</v>
      </c>
      <c r="T94">
        <v>0</v>
      </c>
      <c r="U94">
        <v>1240</v>
      </c>
      <c r="V94" s="1">
        <v>0</v>
      </c>
      <c r="W94" s="1">
        <v>0</v>
      </c>
      <c r="X94">
        <v>29.999271475620699</v>
      </c>
      <c r="Y94">
        <v>0</v>
      </c>
      <c r="Z94">
        <v>201.08050372905399</v>
      </c>
      <c r="AA94" s="2">
        <v>0</v>
      </c>
      <c r="AB94" s="2">
        <v>0</v>
      </c>
      <c r="AC94" s="2">
        <v>167.89408163435999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266</v>
      </c>
      <c r="D95">
        <v>0</v>
      </c>
      <c r="E95">
        <v>0</v>
      </c>
      <c r="F95">
        <v>0</v>
      </c>
      <c r="G95">
        <v>375.09273458899401</v>
      </c>
      <c r="H95">
        <v>178.2</v>
      </c>
      <c r="I95">
        <v>0</v>
      </c>
      <c r="J95">
        <v>0</v>
      </c>
      <c r="K95">
        <v>57.599999999999902</v>
      </c>
      <c r="L95">
        <v>716.49260947159303</v>
      </c>
      <c r="M95">
        <v>54.353903796127</v>
      </c>
      <c r="N95">
        <v>0</v>
      </c>
      <c r="O95" s="1">
        <v>-8.3599793754274199E-14</v>
      </c>
      <c r="P95" s="1">
        <v>5.3734794391857501E-14</v>
      </c>
      <c r="Q95">
        <v>1381.7392478567101</v>
      </c>
      <c r="R95">
        <v>0</v>
      </c>
      <c r="S95">
        <v>0</v>
      </c>
      <c r="T95">
        <v>0</v>
      </c>
      <c r="U95">
        <v>1195.06055679</v>
      </c>
      <c r="V95">
        <v>0</v>
      </c>
      <c r="W95" s="1">
        <v>0</v>
      </c>
      <c r="X95">
        <v>7.7987294066406001</v>
      </c>
      <c r="Y95">
        <v>0</v>
      </c>
      <c r="Z95">
        <v>178.879961660074</v>
      </c>
      <c r="AA95" s="2">
        <v>0</v>
      </c>
      <c r="AB95" s="2">
        <v>0</v>
      </c>
      <c r="AC95" s="2">
        <v>167.89408163435999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267</v>
      </c>
      <c r="D96">
        <v>0</v>
      </c>
      <c r="E96">
        <v>0</v>
      </c>
      <c r="F96">
        <v>0</v>
      </c>
      <c r="G96">
        <v>424.91673458899402</v>
      </c>
      <c r="H96">
        <v>178.2</v>
      </c>
      <c r="I96">
        <v>0</v>
      </c>
      <c r="J96">
        <v>0</v>
      </c>
      <c r="K96">
        <v>57.599999999999902</v>
      </c>
      <c r="L96">
        <v>72.550239071907697</v>
      </c>
      <c r="M96">
        <v>103.372219314188</v>
      </c>
      <c r="N96">
        <v>0</v>
      </c>
      <c r="O96" s="1">
        <v>3.7525538232330203E-14</v>
      </c>
      <c r="P96" s="1">
        <v>-2.3980817331903299E-14</v>
      </c>
      <c r="Q96">
        <v>836.63919297509005</v>
      </c>
      <c r="R96">
        <v>0</v>
      </c>
      <c r="S96">
        <v>0</v>
      </c>
      <c r="T96">
        <v>0</v>
      </c>
      <c r="U96">
        <v>1187.0953720099999</v>
      </c>
      <c r="V96">
        <v>0</v>
      </c>
      <c r="W96">
        <v>0</v>
      </c>
      <c r="X96">
        <v>0</v>
      </c>
      <c r="Y96">
        <v>0</v>
      </c>
      <c r="Z96">
        <v>-350.45617903490898</v>
      </c>
      <c r="AA96" s="2">
        <v>0</v>
      </c>
      <c r="AB96" s="2">
        <v>0</v>
      </c>
      <c r="AC96" s="2">
        <v>167.89408163435999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268</v>
      </c>
      <c r="D97">
        <v>0</v>
      </c>
      <c r="E97">
        <v>0</v>
      </c>
      <c r="F97">
        <v>0</v>
      </c>
      <c r="G97">
        <v>441.83328193039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98.211425070609394</v>
      </c>
      <c r="N97">
        <v>0</v>
      </c>
      <c r="O97">
        <v>0</v>
      </c>
      <c r="P97" s="1">
        <v>0</v>
      </c>
      <c r="Q97">
        <v>775.84470700099996</v>
      </c>
      <c r="R97">
        <v>0</v>
      </c>
      <c r="S97">
        <v>0</v>
      </c>
      <c r="T97">
        <v>0</v>
      </c>
      <c r="U97">
        <v>1108.3495814299999</v>
      </c>
      <c r="V97">
        <v>0</v>
      </c>
      <c r="W97">
        <v>0</v>
      </c>
      <c r="X97">
        <v>0</v>
      </c>
      <c r="Y97">
        <v>0</v>
      </c>
      <c r="Z97">
        <v>-332.50487442899998</v>
      </c>
      <c r="AA97" s="2">
        <v>0</v>
      </c>
      <c r="AB97" s="2">
        <v>0</v>
      </c>
      <c r="AC97" s="2">
        <v>170.791793390717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269</v>
      </c>
      <c r="D98">
        <v>0</v>
      </c>
      <c r="E98">
        <v>0</v>
      </c>
      <c r="F98">
        <v>0</v>
      </c>
      <c r="G98">
        <v>424.91673458899402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78.442399704219</v>
      </c>
      <c r="N98">
        <v>0</v>
      </c>
      <c r="O98">
        <v>0</v>
      </c>
      <c r="P98" s="1">
        <v>8.8817841970012507E-15</v>
      </c>
      <c r="Q98">
        <v>739.15913429321301</v>
      </c>
      <c r="R98">
        <v>0</v>
      </c>
      <c r="S98">
        <v>0</v>
      </c>
      <c r="T98">
        <v>0</v>
      </c>
      <c r="U98">
        <v>817.09157627399998</v>
      </c>
      <c r="V98">
        <v>0</v>
      </c>
      <c r="W98">
        <v>0</v>
      </c>
      <c r="X98">
        <v>0</v>
      </c>
      <c r="Y98">
        <v>0</v>
      </c>
      <c r="Z98">
        <v>-77.932441980786606</v>
      </c>
      <c r="AA98" s="2">
        <v>0</v>
      </c>
      <c r="AB98" s="2">
        <v>0</v>
      </c>
      <c r="AC98" s="2">
        <v>167.89408163435999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270</v>
      </c>
      <c r="D99">
        <v>0</v>
      </c>
      <c r="E99">
        <v>0</v>
      </c>
      <c r="F99">
        <v>0</v>
      </c>
      <c r="G99">
        <v>325.364734588994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35.524753798916798</v>
      </c>
      <c r="N99">
        <v>0</v>
      </c>
      <c r="O99">
        <v>0</v>
      </c>
      <c r="P99" s="1">
        <v>2.8865798640253999E-15</v>
      </c>
      <c r="Q99">
        <v>596.68948838791096</v>
      </c>
      <c r="R99">
        <v>0</v>
      </c>
      <c r="S99">
        <v>0</v>
      </c>
      <c r="T99">
        <v>0</v>
      </c>
      <c r="U99">
        <v>588.96419479899998</v>
      </c>
      <c r="V99">
        <v>0</v>
      </c>
      <c r="W99">
        <v>0</v>
      </c>
      <c r="X99">
        <v>0</v>
      </c>
      <c r="Y99">
        <v>0</v>
      </c>
      <c r="Z99">
        <v>7.7252935889111898</v>
      </c>
      <c r="AA99" s="2">
        <v>0</v>
      </c>
      <c r="AB99" s="2">
        <v>0</v>
      </c>
      <c r="AC99" s="2">
        <v>167.89408163435999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271</v>
      </c>
      <c r="D100">
        <v>0</v>
      </c>
      <c r="E100">
        <v>0</v>
      </c>
      <c r="F100">
        <v>0</v>
      </c>
      <c r="G100">
        <v>303.80607849619901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28.661621991173501</v>
      </c>
      <c r="N100">
        <v>0</v>
      </c>
      <c r="O100">
        <v>0</v>
      </c>
      <c r="P100" s="1">
        <v>-6.6613381477509304E-16</v>
      </c>
      <c r="Q100">
        <v>568.26770048737296</v>
      </c>
      <c r="R100">
        <v>0</v>
      </c>
      <c r="S100">
        <v>0</v>
      </c>
      <c r="T100">
        <v>0</v>
      </c>
      <c r="U100">
        <v>517.56593940200003</v>
      </c>
      <c r="V100">
        <v>0</v>
      </c>
      <c r="W100">
        <v>0</v>
      </c>
      <c r="X100">
        <v>0</v>
      </c>
      <c r="Y100">
        <v>0</v>
      </c>
      <c r="Z100">
        <v>50.701761085373001</v>
      </c>
      <c r="AA100" s="2">
        <v>0</v>
      </c>
      <c r="AB100" s="2">
        <v>0</v>
      </c>
      <c r="AC100" s="2">
        <v>167.89408163435999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272</v>
      </c>
      <c r="D101">
        <v>0</v>
      </c>
      <c r="E101">
        <v>0</v>
      </c>
      <c r="F101">
        <v>0</v>
      </c>
      <c r="G101">
        <v>375.09273458899401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16.8479038401452</v>
      </c>
      <c r="N101">
        <v>0</v>
      </c>
      <c r="O101">
        <v>0</v>
      </c>
      <c r="P101" s="1">
        <v>9.992007221626401E-16</v>
      </c>
      <c r="Q101">
        <v>627.74063842913904</v>
      </c>
      <c r="R101">
        <v>0</v>
      </c>
      <c r="S101">
        <v>0</v>
      </c>
      <c r="T101">
        <v>0</v>
      </c>
      <c r="U101">
        <v>539.88443753700005</v>
      </c>
      <c r="V101">
        <v>0</v>
      </c>
      <c r="W101">
        <v>0</v>
      </c>
      <c r="X101">
        <v>0</v>
      </c>
      <c r="Y101">
        <v>0</v>
      </c>
      <c r="Z101">
        <v>87.856200892139398</v>
      </c>
      <c r="AA101" s="2">
        <v>0</v>
      </c>
      <c r="AB101" s="2">
        <v>0</v>
      </c>
      <c r="AC101" s="2">
        <v>167.89408163435999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273</v>
      </c>
      <c r="D102">
        <v>0</v>
      </c>
      <c r="E102">
        <v>0</v>
      </c>
      <c r="F102">
        <v>0</v>
      </c>
      <c r="G102">
        <v>275.54073458899398</v>
      </c>
      <c r="H102">
        <v>178.2</v>
      </c>
      <c r="I102">
        <v>0</v>
      </c>
      <c r="J102">
        <v>0</v>
      </c>
      <c r="K102">
        <v>57.599999999999902</v>
      </c>
      <c r="L102">
        <v>0.30142595445557102</v>
      </c>
      <c r="M102">
        <v>18.467186064676302</v>
      </c>
      <c r="N102">
        <v>0</v>
      </c>
      <c r="O102" s="1">
        <v>4.0937983255065401E-15</v>
      </c>
      <c r="P102" s="1">
        <v>4.4408920985006202E-16</v>
      </c>
      <c r="Q102">
        <v>530.10934660812597</v>
      </c>
      <c r="R102">
        <v>0</v>
      </c>
      <c r="S102">
        <v>0</v>
      </c>
      <c r="T102">
        <v>0</v>
      </c>
      <c r="U102">
        <v>702.80441976899999</v>
      </c>
      <c r="V102">
        <v>0</v>
      </c>
      <c r="W102">
        <v>0</v>
      </c>
      <c r="X102">
        <v>0</v>
      </c>
      <c r="Y102">
        <v>0</v>
      </c>
      <c r="Z102">
        <v>-172.69507316087299</v>
      </c>
      <c r="AA102" s="2">
        <v>0</v>
      </c>
      <c r="AB102" s="2">
        <v>0</v>
      </c>
      <c r="AC102" s="2">
        <v>167.89408163435999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274</v>
      </c>
      <c r="D103">
        <v>0</v>
      </c>
      <c r="E103">
        <v>0</v>
      </c>
      <c r="F103">
        <v>0</v>
      </c>
      <c r="G103">
        <v>375.18873458899401</v>
      </c>
      <c r="H103">
        <v>178.2</v>
      </c>
      <c r="I103">
        <v>0</v>
      </c>
      <c r="J103">
        <v>0</v>
      </c>
      <c r="K103">
        <v>57.599999999999902</v>
      </c>
      <c r="L103">
        <v>486.46618474966198</v>
      </c>
      <c r="M103">
        <v>21.5411937094166</v>
      </c>
      <c r="N103">
        <v>0</v>
      </c>
      <c r="O103" s="1">
        <v>1.0569323194431399E-13</v>
      </c>
      <c r="P103" s="1">
        <v>-5.7509552675583096E-14</v>
      </c>
      <c r="Q103">
        <v>1118.9961130480699</v>
      </c>
      <c r="R103">
        <v>0</v>
      </c>
      <c r="S103">
        <v>0</v>
      </c>
      <c r="T103">
        <v>0</v>
      </c>
      <c r="U103">
        <v>938.00328340199997</v>
      </c>
      <c r="V103">
        <v>0</v>
      </c>
      <c r="W103" s="1">
        <v>0</v>
      </c>
      <c r="X103">
        <v>24.189277598398998</v>
      </c>
      <c r="Y103">
        <v>0</v>
      </c>
      <c r="Z103">
        <v>156.803552047674</v>
      </c>
      <c r="AA103" s="2">
        <v>0</v>
      </c>
      <c r="AB103" s="2">
        <v>0</v>
      </c>
      <c r="AC103" s="2">
        <v>167.89408163435999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275</v>
      </c>
      <c r="D104">
        <v>0</v>
      </c>
      <c r="E104">
        <v>0</v>
      </c>
      <c r="F104">
        <v>0</v>
      </c>
      <c r="G104">
        <v>375.18873458899401</v>
      </c>
      <c r="H104">
        <v>178.2</v>
      </c>
      <c r="I104">
        <v>0</v>
      </c>
      <c r="J104">
        <v>0</v>
      </c>
      <c r="K104">
        <v>57.599999999999902</v>
      </c>
      <c r="L104">
        <v>708.58406622360803</v>
      </c>
      <c r="M104">
        <v>7.8975552278200301</v>
      </c>
      <c r="N104">
        <v>0</v>
      </c>
      <c r="O104" s="1">
        <v>-1.13564713188907E-12</v>
      </c>
      <c r="P104" s="1">
        <v>-4.6074255521943902E-14</v>
      </c>
      <c r="Q104">
        <v>1327.47035604042</v>
      </c>
      <c r="R104">
        <v>0</v>
      </c>
      <c r="S104">
        <v>0</v>
      </c>
      <c r="T104">
        <v>0</v>
      </c>
      <c r="U104">
        <v>1040.44759658</v>
      </c>
      <c r="V104">
        <v>0</v>
      </c>
      <c r="W104" s="1">
        <v>0</v>
      </c>
      <c r="X104">
        <v>77.204242505573802</v>
      </c>
      <c r="Y104">
        <v>0</v>
      </c>
      <c r="Z104">
        <v>209.818516954849</v>
      </c>
      <c r="AA104" s="2">
        <v>0</v>
      </c>
      <c r="AB104" s="2">
        <v>0</v>
      </c>
      <c r="AC104" s="2">
        <v>167.89408163435999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276</v>
      </c>
      <c r="D105">
        <v>0</v>
      </c>
      <c r="E105">
        <v>0</v>
      </c>
      <c r="F105">
        <v>0</v>
      </c>
      <c r="G105">
        <v>175.98873458899399</v>
      </c>
      <c r="H105">
        <v>178.2</v>
      </c>
      <c r="I105">
        <v>0</v>
      </c>
      <c r="J105">
        <v>0</v>
      </c>
      <c r="K105">
        <v>57.599999999999902</v>
      </c>
      <c r="L105">
        <v>774.59870936709103</v>
      </c>
      <c r="M105">
        <v>15.712149914064501</v>
      </c>
      <c r="N105">
        <v>0</v>
      </c>
      <c r="O105" s="1">
        <v>-1.1629586182948501E-14</v>
      </c>
      <c r="P105" s="1">
        <v>-7.4384942649885394E-15</v>
      </c>
      <c r="Q105">
        <v>1202.0995938701401</v>
      </c>
      <c r="R105">
        <v>0</v>
      </c>
      <c r="S105">
        <v>0</v>
      </c>
      <c r="T105">
        <v>0</v>
      </c>
      <c r="U105">
        <v>1031.2994190899999</v>
      </c>
      <c r="V105">
        <v>0</v>
      </c>
      <c r="W105">
        <v>0</v>
      </c>
      <c r="X105">
        <v>19.092950165437301</v>
      </c>
      <c r="Y105">
        <v>0</v>
      </c>
      <c r="Z105">
        <v>151.707224614713</v>
      </c>
      <c r="AA105" s="2">
        <v>0</v>
      </c>
      <c r="AB105" s="2">
        <v>0</v>
      </c>
      <c r="AC105" s="2">
        <v>167.89408163435999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277</v>
      </c>
      <c r="D106">
        <v>0</v>
      </c>
      <c r="E106">
        <v>0</v>
      </c>
      <c r="F106">
        <v>0</v>
      </c>
      <c r="G106">
        <v>225.716734588994</v>
      </c>
      <c r="H106">
        <v>178.2</v>
      </c>
      <c r="I106">
        <v>0</v>
      </c>
      <c r="J106">
        <v>0</v>
      </c>
      <c r="K106">
        <v>57.599999999999902</v>
      </c>
      <c r="L106">
        <v>734.69672476221797</v>
      </c>
      <c r="M106">
        <v>20.057994113698701</v>
      </c>
      <c r="N106">
        <v>0</v>
      </c>
      <c r="O106" s="1">
        <v>-4.9266146717741303E-14</v>
      </c>
      <c r="P106" s="1">
        <v>2.7866597918091401E-14</v>
      </c>
      <c r="Q106">
        <v>1216.2714534649101</v>
      </c>
      <c r="R106">
        <v>0</v>
      </c>
      <c r="S106">
        <v>0</v>
      </c>
      <c r="T106">
        <v>0</v>
      </c>
      <c r="U106">
        <v>1004.30157746</v>
      </c>
      <c r="V106">
        <v>0</v>
      </c>
      <c r="W106">
        <v>0</v>
      </c>
      <c r="X106">
        <v>39.677800777817701</v>
      </c>
      <c r="Y106">
        <v>0</v>
      </c>
      <c r="Z106">
        <v>172.29207522709299</v>
      </c>
      <c r="AA106" s="2">
        <v>0</v>
      </c>
      <c r="AB106" s="2">
        <v>0</v>
      </c>
      <c r="AC106" s="2">
        <v>167.89408163435999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278</v>
      </c>
      <c r="D107">
        <v>0</v>
      </c>
      <c r="E107">
        <v>0</v>
      </c>
      <c r="F107">
        <v>0</v>
      </c>
      <c r="G107">
        <v>175.98873458899399</v>
      </c>
      <c r="H107">
        <v>178.2</v>
      </c>
      <c r="I107">
        <v>0</v>
      </c>
      <c r="J107">
        <v>0</v>
      </c>
      <c r="K107">
        <v>57.599999999999902</v>
      </c>
      <c r="L107">
        <v>658.68342510602804</v>
      </c>
      <c r="M107">
        <v>11.3381684589617</v>
      </c>
      <c r="N107">
        <v>0</v>
      </c>
      <c r="O107" s="1">
        <v>1.0524914273446399E-13</v>
      </c>
      <c r="P107" s="1">
        <v>2.4646951146678399E-14</v>
      </c>
      <c r="Q107">
        <v>1081.81032815398</v>
      </c>
      <c r="R107">
        <v>0</v>
      </c>
      <c r="S107">
        <v>0</v>
      </c>
      <c r="T107">
        <v>0</v>
      </c>
      <c r="U107">
        <v>1002.04084677</v>
      </c>
      <c r="V107">
        <v>0</v>
      </c>
      <c r="W107" s="1">
        <v>0</v>
      </c>
      <c r="X107" s="1">
        <v>-1.13686837721616E-13</v>
      </c>
      <c r="Y107">
        <v>0</v>
      </c>
      <c r="Z107">
        <v>79.769481383984797</v>
      </c>
      <c r="AA107" s="2">
        <v>0</v>
      </c>
      <c r="AB107" s="2">
        <v>0</v>
      </c>
      <c r="AC107" s="2">
        <v>167.89408163435999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279</v>
      </c>
      <c r="D108">
        <v>0</v>
      </c>
      <c r="E108">
        <v>0</v>
      </c>
      <c r="F108">
        <v>0</v>
      </c>
      <c r="G108">
        <v>461.96561065952102</v>
      </c>
      <c r="H108">
        <v>178.2</v>
      </c>
      <c r="I108">
        <v>0</v>
      </c>
      <c r="J108">
        <v>0</v>
      </c>
      <c r="K108">
        <v>57.599999999999902</v>
      </c>
      <c r="L108">
        <v>11.5068101712658</v>
      </c>
      <c r="M108">
        <v>47.434567122212897</v>
      </c>
      <c r="N108">
        <v>0</v>
      </c>
      <c r="O108" s="1">
        <v>0</v>
      </c>
      <c r="P108" s="1">
        <v>0</v>
      </c>
      <c r="Q108">
        <v>756.70698795299904</v>
      </c>
      <c r="R108">
        <v>0</v>
      </c>
      <c r="S108">
        <v>0</v>
      </c>
      <c r="T108">
        <v>0</v>
      </c>
      <c r="U108">
        <v>1081.0099827900001</v>
      </c>
      <c r="V108">
        <v>0</v>
      </c>
      <c r="W108">
        <v>0</v>
      </c>
      <c r="X108">
        <v>0</v>
      </c>
      <c r="Y108">
        <v>0</v>
      </c>
      <c r="Z108">
        <v>-324.30299483700003</v>
      </c>
      <c r="AA108" s="2">
        <v>0</v>
      </c>
      <c r="AB108" s="2">
        <v>0</v>
      </c>
      <c r="AC108" s="2">
        <v>170.791793390717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280</v>
      </c>
      <c r="D109">
        <v>0</v>
      </c>
      <c r="E109">
        <v>0</v>
      </c>
      <c r="F109">
        <v>0</v>
      </c>
      <c r="G109">
        <v>375.18873458899401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81.987649125153595</v>
      </c>
      <c r="N109">
        <v>0</v>
      </c>
      <c r="O109">
        <v>0</v>
      </c>
      <c r="P109" s="1">
        <v>-1.06581410364015E-14</v>
      </c>
      <c r="Q109">
        <v>692.976383714147</v>
      </c>
      <c r="R109">
        <v>0</v>
      </c>
      <c r="S109">
        <v>0</v>
      </c>
      <c r="T109">
        <v>0</v>
      </c>
      <c r="U109">
        <v>964.04147774299997</v>
      </c>
      <c r="V109">
        <v>0</v>
      </c>
      <c r="W109">
        <v>0</v>
      </c>
      <c r="X109">
        <v>0</v>
      </c>
      <c r="Y109">
        <v>0</v>
      </c>
      <c r="Z109">
        <v>-271.065094028852</v>
      </c>
      <c r="AA109" s="2">
        <v>0</v>
      </c>
      <c r="AB109" s="2">
        <v>0</v>
      </c>
      <c r="AC109" s="2">
        <v>167.89408163435999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281</v>
      </c>
      <c r="D110">
        <v>0</v>
      </c>
      <c r="E110">
        <v>0</v>
      </c>
      <c r="F110">
        <v>0</v>
      </c>
      <c r="G110">
        <v>325.364734588994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69.553111386991603</v>
      </c>
      <c r="N110">
        <v>0</v>
      </c>
      <c r="O110">
        <v>0</v>
      </c>
      <c r="P110" s="1">
        <v>7.5495165674510597E-15</v>
      </c>
      <c r="Q110">
        <v>630.71784597598503</v>
      </c>
      <c r="R110">
        <v>0</v>
      </c>
      <c r="S110">
        <v>0</v>
      </c>
      <c r="T110">
        <v>0</v>
      </c>
      <c r="U110">
        <v>779.32878974400001</v>
      </c>
      <c r="V110">
        <v>0</v>
      </c>
      <c r="W110">
        <v>0</v>
      </c>
      <c r="X110">
        <v>0</v>
      </c>
      <c r="Y110">
        <v>0</v>
      </c>
      <c r="Z110">
        <v>-148.61094376801401</v>
      </c>
      <c r="AA110" s="2">
        <v>0</v>
      </c>
      <c r="AB110" s="2">
        <v>0</v>
      </c>
      <c r="AC110" s="2">
        <v>167.89408163435999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282</v>
      </c>
      <c r="D111">
        <v>0</v>
      </c>
      <c r="E111">
        <v>0</v>
      </c>
      <c r="F111">
        <v>0</v>
      </c>
      <c r="G111">
        <v>508.62873458899401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2.4230171544135399</v>
      </c>
      <c r="N111">
        <v>0</v>
      </c>
      <c r="O111">
        <v>0</v>
      </c>
      <c r="P111" s="1">
        <v>-5.5511151231257797E-16</v>
      </c>
      <c r="Q111">
        <v>746.85175174340702</v>
      </c>
      <c r="R111">
        <v>0</v>
      </c>
      <c r="S111">
        <v>0</v>
      </c>
      <c r="T111">
        <v>0</v>
      </c>
      <c r="U111">
        <v>544.80028330100004</v>
      </c>
      <c r="V111">
        <v>0</v>
      </c>
      <c r="W111">
        <v>0</v>
      </c>
      <c r="X111">
        <v>41.488243285049002</v>
      </c>
      <c r="Y111">
        <v>0</v>
      </c>
      <c r="Z111">
        <v>160.563225157358</v>
      </c>
      <c r="AA111" s="2">
        <v>0</v>
      </c>
      <c r="AB111" s="2">
        <v>0</v>
      </c>
      <c r="AC111" s="2">
        <v>170.791793390717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283</v>
      </c>
      <c r="D112">
        <v>0</v>
      </c>
      <c r="E112">
        <v>0</v>
      </c>
      <c r="F112">
        <v>0</v>
      </c>
      <c r="G112">
        <v>430.37875855665101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0.195957098804839</v>
      </c>
      <c r="N112">
        <v>0</v>
      </c>
      <c r="O112">
        <v>0</v>
      </c>
      <c r="P112" s="1">
        <v>-3.4694469519536099E-17</v>
      </c>
      <c r="Q112">
        <v>666.37471565545604</v>
      </c>
      <c r="R112">
        <v>0</v>
      </c>
      <c r="S112">
        <v>0</v>
      </c>
      <c r="T112">
        <v>0</v>
      </c>
      <c r="U112">
        <v>483.26003311800002</v>
      </c>
      <c r="V112">
        <v>0</v>
      </c>
      <c r="W112">
        <v>0</v>
      </c>
      <c r="X112">
        <v>32.019850332573299</v>
      </c>
      <c r="Y112">
        <v>0</v>
      </c>
      <c r="Z112">
        <v>151.09483220488301</v>
      </c>
      <c r="AA112" s="2">
        <v>0</v>
      </c>
      <c r="AB112" s="2">
        <v>0</v>
      </c>
      <c r="AC112" s="2">
        <v>170.791793390717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284</v>
      </c>
      <c r="D113">
        <v>0</v>
      </c>
      <c r="E113">
        <v>0</v>
      </c>
      <c r="F113">
        <v>0</v>
      </c>
      <c r="G113">
        <v>424.91673458899402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0.53133588031895995</v>
      </c>
      <c r="N113">
        <v>0</v>
      </c>
      <c r="O113">
        <v>0</v>
      </c>
      <c r="P113" s="1">
        <v>0</v>
      </c>
      <c r="Q113">
        <v>661.24807046931301</v>
      </c>
      <c r="R113">
        <v>0</v>
      </c>
      <c r="S113">
        <v>0</v>
      </c>
      <c r="T113">
        <v>0</v>
      </c>
      <c r="U113">
        <v>570.81232440600002</v>
      </c>
      <c r="V113">
        <v>0</v>
      </c>
      <c r="W113">
        <v>0</v>
      </c>
      <c r="X113">
        <v>0</v>
      </c>
      <c r="Y113">
        <v>0</v>
      </c>
      <c r="Z113">
        <v>90.435746063313204</v>
      </c>
      <c r="AA113" s="2">
        <v>0</v>
      </c>
      <c r="AB113" s="2">
        <v>0</v>
      </c>
      <c r="AC113" s="2">
        <v>170.791793390717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285</v>
      </c>
      <c r="D114">
        <v>0</v>
      </c>
      <c r="E114">
        <v>0</v>
      </c>
      <c r="F114">
        <v>0</v>
      </c>
      <c r="G114">
        <v>424.91673458899402</v>
      </c>
      <c r="H114">
        <v>178.2</v>
      </c>
      <c r="I114">
        <v>0</v>
      </c>
      <c r="J114">
        <v>0</v>
      </c>
      <c r="K114">
        <v>57.599999999999902</v>
      </c>
      <c r="L114">
        <v>1.6039715274296401E-2</v>
      </c>
      <c r="M114">
        <v>0.31780401476912201</v>
      </c>
      <c r="N114">
        <v>0</v>
      </c>
      <c r="O114" s="1">
        <v>1.7347234759768E-17</v>
      </c>
      <c r="P114" s="1">
        <v>-4.33680868994201E-18</v>
      </c>
      <c r="Q114">
        <v>661.05057831903696</v>
      </c>
      <c r="R114">
        <v>0</v>
      </c>
      <c r="S114">
        <v>0</v>
      </c>
      <c r="T114">
        <v>0</v>
      </c>
      <c r="U114">
        <v>859.38898102300004</v>
      </c>
      <c r="V114">
        <v>0</v>
      </c>
      <c r="W114">
        <v>0</v>
      </c>
      <c r="X114">
        <v>0</v>
      </c>
      <c r="Y114">
        <v>0</v>
      </c>
      <c r="Z114">
        <v>-198.338402703962</v>
      </c>
      <c r="AA114" s="2">
        <v>0</v>
      </c>
      <c r="AB114" s="2">
        <v>0</v>
      </c>
      <c r="AC114" s="2">
        <v>170.791793390717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286</v>
      </c>
      <c r="D115">
        <v>0</v>
      </c>
      <c r="E115">
        <v>0</v>
      </c>
      <c r="F115">
        <v>0</v>
      </c>
      <c r="G115">
        <v>587.44473458899404</v>
      </c>
      <c r="H115" s="1">
        <v>178.2</v>
      </c>
      <c r="I115">
        <v>0</v>
      </c>
      <c r="J115">
        <v>0</v>
      </c>
      <c r="K115">
        <v>57.599999999999902</v>
      </c>
      <c r="L115">
        <v>495.53088260206601</v>
      </c>
      <c r="M115">
        <v>0.63842429558644598</v>
      </c>
      <c r="N115">
        <v>0</v>
      </c>
      <c r="O115" s="1">
        <v>7.6841311091868597E-14</v>
      </c>
      <c r="P115" s="1">
        <v>2.39426534154318E-14</v>
      </c>
      <c r="Q115">
        <v>1319.4140414866399</v>
      </c>
      <c r="R115">
        <v>0</v>
      </c>
      <c r="S115">
        <v>0</v>
      </c>
      <c r="T115">
        <v>0</v>
      </c>
      <c r="U115">
        <v>1056.4307539599999</v>
      </c>
      <c r="V115">
        <v>0</v>
      </c>
      <c r="W115" s="1">
        <v>0</v>
      </c>
      <c r="X115">
        <v>71.954152827168699</v>
      </c>
      <c r="Y115">
        <v>0</v>
      </c>
      <c r="Z115">
        <v>191.02913469947799</v>
      </c>
      <c r="AA115" s="2">
        <v>0</v>
      </c>
      <c r="AB115" s="2">
        <v>0</v>
      </c>
      <c r="AC115" s="2">
        <v>170.791793390717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287</v>
      </c>
      <c r="D116">
        <v>0</v>
      </c>
      <c r="E116">
        <v>0</v>
      </c>
      <c r="F116">
        <v>0</v>
      </c>
      <c r="G116">
        <v>424.91673458899402</v>
      </c>
      <c r="H116" s="1">
        <v>178.2</v>
      </c>
      <c r="I116">
        <v>0</v>
      </c>
      <c r="J116">
        <v>0</v>
      </c>
      <c r="K116">
        <v>57.599999999999902</v>
      </c>
      <c r="L116">
        <v>574.99988113071299</v>
      </c>
      <c r="M116">
        <v>3.0389067707241599</v>
      </c>
      <c r="N116">
        <v>0</v>
      </c>
      <c r="O116" s="1">
        <v>2.7534918789484598E-13</v>
      </c>
      <c r="P116" s="1">
        <v>-4.17166301502902E-14</v>
      </c>
      <c r="Q116">
        <v>1238.7555224904299</v>
      </c>
      <c r="R116">
        <v>0</v>
      </c>
      <c r="S116">
        <v>0</v>
      </c>
      <c r="T116">
        <v>0</v>
      </c>
      <c r="U116">
        <v>1150.05548982</v>
      </c>
      <c r="V116" s="1">
        <v>0</v>
      </c>
      <c r="W116" s="1">
        <v>0</v>
      </c>
      <c r="X116" s="1">
        <v>-1.13686837721616E-13</v>
      </c>
      <c r="Y116">
        <v>0</v>
      </c>
      <c r="Z116">
        <v>88.700032670432293</v>
      </c>
      <c r="AA116" s="2">
        <v>0</v>
      </c>
      <c r="AB116" s="2">
        <v>0</v>
      </c>
      <c r="AC116" s="2">
        <v>170.791793390717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288</v>
      </c>
      <c r="D117">
        <v>0</v>
      </c>
      <c r="E117">
        <v>0</v>
      </c>
      <c r="F117">
        <v>0</v>
      </c>
      <c r="G117">
        <v>424.91673458899402</v>
      </c>
      <c r="H117" s="1">
        <v>178.2</v>
      </c>
      <c r="I117">
        <v>0</v>
      </c>
      <c r="J117">
        <v>0</v>
      </c>
      <c r="K117">
        <v>57.599999999999902</v>
      </c>
      <c r="L117">
        <v>482.85907650878403</v>
      </c>
      <c r="M117">
        <v>7.7637283395566996</v>
      </c>
      <c r="N117">
        <v>0</v>
      </c>
      <c r="O117" s="1">
        <v>-2.3286927941512598E-14</v>
      </c>
      <c r="P117" s="1">
        <v>-2.7478019859472599E-14</v>
      </c>
      <c r="Q117">
        <v>1151.3395394373299</v>
      </c>
      <c r="R117">
        <v>0</v>
      </c>
      <c r="S117">
        <v>0</v>
      </c>
      <c r="T117">
        <v>0</v>
      </c>
      <c r="U117">
        <v>1189.9082087500001</v>
      </c>
      <c r="V117">
        <v>0</v>
      </c>
      <c r="W117" s="1">
        <v>0</v>
      </c>
      <c r="X117">
        <v>0</v>
      </c>
      <c r="Y117">
        <v>0</v>
      </c>
      <c r="Z117">
        <v>-38.568669312665001</v>
      </c>
      <c r="AA117" s="2">
        <v>0</v>
      </c>
      <c r="AB117" s="2">
        <v>0</v>
      </c>
      <c r="AC117" s="2">
        <v>170.791793390717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289</v>
      </c>
      <c r="D118">
        <v>0</v>
      </c>
      <c r="E118">
        <v>0</v>
      </c>
      <c r="F118">
        <v>0</v>
      </c>
      <c r="G118">
        <v>424.91673458899402</v>
      </c>
      <c r="H118" s="1">
        <v>178.2</v>
      </c>
      <c r="I118">
        <v>0</v>
      </c>
      <c r="J118">
        <v>0</v>
      </c>
      <c r="K118">
        <v>57.599999999999902</v>
      </c>
      <c r="L118">
        <v>539.15776905603104</v>
      </c>
      <c r="M118">
        <v>10.3061593473429</v>
      </c>
      <c r="N118">
        <v>0</v>
      </c>
      <c r="O118" s="1">
        <v>6.7224004141053203E-14</v>
      </c>
      <c r="P118" s="1">
        <v>-5.54556400800265E-14</v>
      </c>
      <c r="Q118">
        <v>1210.1806629923601</v>
      </c>
      <c r="R118">
        <v>0</v>
      </c>
      <c r="S118">
        <v>0</v>
      </c>
      <c r="T118">
        <v>0</v>
      </c>
      <c r="U118">
        <v>1192.5238532999999</v>
      </c>
      <c r="V118">
        <v>0</v>
      </c>
      <c r="W118" s="1">
        <v>0</v>
      </c>
      <c r="X118">
        <v>0</v>
      </c>
      <c r="Y118">
        <v>0</v>
      </c>
      <c r="Z118">
        <v>17.6568096923688</v>
      </c>
      <c r="AA118" s="2">
        <v>0</v>
      </c>
      <c r="AB118" s="2">
        <v>0</v>
      </c>
      <c r="AC118" s="2">
        <v>170.791793390717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290</v>
      </c>
      <c r="D119">
        <v>0</v>
      </c>
      <c r="E119">
        <v>0</v>
      </c>
      <c r="F119">
        <v>0</v>
      </c>
      <c r="G119">
        <v>508.62873458899401</v>
      </c>
      <c r="H119">
        <v>178.2</v>
      </c>
      <c r="I119">
        <v>0</v>
      </c>
      <c r="J119">
        <v>0</v>
      </c>
      <c r="K119">
        <v>57.599999999999902</v>
      </c>
      <c r="L119">
        <v>540.55837917910003</v>
      </c>
      <c r="M119">
        <v>19.8960651790883</v>
      </c>
      <c r="N119">
        <v>0</v>
      </c>
      <c r="O119" s="1">
        <v>-3.0933589023618399E-14</v>
      </c>
      <c r="P119" s="1">
        <v>-2.9420910152566601E-15</v>
      </c>
      <c r="Q119">
        <v>1304.8831789471801</v>
      </c>
      <c r="R119">
        <v>0</v>
      </c>
      <c r="S119">
        <v>0</v>
      </c>
      <c r="T119">
        <v>0</v>
      </c>
      <c r="U119">
        <v>1156.4041478700001</v>
      </c>
      <c r="V119" s="1">
        <v>0</v>
      </c>
      <c r="W119" s="1">
        <v>0</v>
      </c>
      <c r="X119">
        <v>14.7020246024369</v>
      </c>
      <c r="Y119">
        <v>0</v>
      </c>
      <c r="Z119">
        <v>133.777006474746</v>
      </c>
      <c r="AA119" s="2">
        <v>0</v>
      </c>
      <c r="AB119" s="2">
        <v>0</v>
      </c>
      <c r="AC119" s="2">
        <v>170.791793390717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291</v>
      </c>
      <c r="D120">
        <v>0</v>
      </c>
      <c r="E120">
        <v>0</v>
      </c>
      <c r="F120">
        <v>0</v>
      </c>
      <c r="G120">
        <v>551.63148673115597</v>
      </c>
      <c r="H120">
        <v>178.2</v>
      </c>
      <c r="I120">
        <v>0</v>
      </c>
      <c r="J120">
        <v>0</v>
      </c>
      <c r="K120">
        <v>57.599999999999902</v>
      </c>
      <c r="L120">
        <v>5.7680417600635598</v>
      </c>
      <c r="M120">
        <v>61.293640541779702</v>
      </c>
      <c r="N120">
        <v>0</v>
      </c>
      <c r="O120" s="1">
        <v>0</v>
      </c>
      <c r="P120" s="1">
        <v>0</v>
      </c>
      <c r="Q120">
        <v>854.49316903299905</v>
      </c>
      <c r="R120">
        <v>0</v>
      </c>
      <c r="S120">
        <v>0</v>
      </c>
      <c r="T120">
        <v>0</v>
      </c>
      <c r="U120">
        <v>1220.7045271899999</v>
      </c>
      <c r="V120">
        <v>0</v>
      </c>
      <c r="W120">
        <v>0</v>
      </c>
      <c r="X120">
        <v>0</v>
      </c>
      <c r="Y120">
        <v>0</v>
      </c>
      <c r="Z120">
        <v>-366.21135815699898</v>
      </c>
      <c r="AA120" s="2">
        <v>0</v>
      </c>
      <c r="AB120" s="2">
        <v>0</v>
      </c>
      <c r="AC120" s="2">
        <v>170.791793390717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292</v>
      </c>
      <c r="D121">
        <v>0</v>
      </c>
      <c r="E121">
        <v>0</v>
      </c>
      <c r="F121">
        <v>0</v>
      </c>
      <c r="G121">
        <v>499.89273458899402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92.803757023655606</v>
      </c>
      <c r="N121">
        <v>0</v>
      </c>
      <c r="O121">
        <v>0</v>
      </c>
      <c r="P121" s="1">
        <v>2.2204460492503101E-16</v>
      </c>
      <c r="Q121">
        <v>828.49649161264995</v>
      </c>
      <c r="R121">
        <v>0</v>
      </c>
      <c r="S121">
        <v>0</v>
      </c>
      <c r="T121">
        <v>0</v>
      </c>
      <c r="U121">
        <v>1047.2036354100001</v>
      </c>
      <c r="V121">
        <v>0</v>
      </c>
      <c r="W121">
        <v>0</v>
      </c>
      <c r="X121">
        <v>0</v>
      </c>
      <c r="Y121">
        <v>0</v>
      </c>
      <c r="Z121">
        <v>-218.707143797349</v>
      </c>
      <c r="AA121" s="2">
        <v>0</v>
      </c>
      <c r="AB121" s="2">
        <v>0</v>
      </c>
      <c r="AC121" s="2">
        <v>170.791793390717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293</v>
      </c>
      <c r="D122">
        <v>0</v>
      </c>
      <c r="E122">
        <v>0</v>
      </c>
      <c r="F122">
        <v>0</v>
      </c>
      <c r="G122">
        <v>424.91673458899402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91.946983030401299</v>
      </c>
      <c r="N122">
        <v>0</v>
      </c>
      <c r="O122">
        <v>0</v>
      </c>
      <c r="P122" s="1">
        <v>0</v>
      </c>
      <c r="Q122">
        <v>752.66371761939502</v>
      </c>
      <c r="R122">
        <v>0</v>
      </c>
      <c r="S122">
        <v>0</v>
      </c>
      <c r="T122">
        <v>0</v>
      </c>
      <c r="U122">
        <v>764.094930611</v>
      </c>
      <c r="V122">
        <v>0</v>
      </c>
      <c r="W122">
        <v>0</v>
      </c>
      <c r="X122">
        <v>0</v>
      </c>
      <c r="Y122">
        <v>0</v>
      </c>
      <c r="Z122">
        <v>-11.431212991604299</v>
      </c>
      <c r="AA122" s="2">
        <v>0</v>
      </c>
      <c r="AB122" s="2">
        <v>0</v>
      </c>
      <c r="AC122" s="2">
        <v>170.791793390717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294</v>
      </c>
      <c r="D123">
        <v>0</v>
      </c>
      <c r="E123">
        <v>0</v>
      </c>
      <c r="F123">
        <v>0</v>
      </c>
      <c r="G123">
        <v>424.91673458899402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12.3702975935191</v>
      </c>
      <c r="N123">
        <v>0</v>
      </c>
      <c r="O123">
        <v>0</v>
      </c>
      <c r="P123" s="1">
        <v>-3.3306690738754598E-16</v>
      </c>
      <c r="Q123">
        <v>673.08703218251298</v>
      </c>
      <c r="R123">
        <v>0</v>
      </c>
      <c r="S123">
        <v>0</v>
      </c>
      <c r="T123">
        <v>0</v>
      </c>
      <c r="U123">
        <v>548.651467712</v>
      </c>
      <c r="V123">
        <v>0</v>
      </c>
      <c r="W123" s="1">
        <v>0</v>
      </c>
      <c r="X123">
        <v>16.217431493859699</v>
      </c>
      <c r="Y123">
        <v>0</v>
      </c>
      <c r="Z123">
        <v>108.218132976653</v>
      </c>
      <c r="AA123" s="2">
        <v>0</v>
      </c>
      <c r="AB123" s="2">
        <v>0</v>
      </c>
      <c r="AC123" s="2">
        <v>170.791793390717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295</v>
      </c>
      <c r="D124">
        <v>0</v>
      </c>
      <c r="E124">
        <v>0</v>
      </c>
      <c r="F124">
        <v>0</v>
      </c>
      <c r="G124">
        <v>424.91673458899402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38.240453926089501</v>
      </c>
      <c r="N124">
        <v>0</v>
      </c>
      <c r="O124">
        <v>0</v>
      </c>
      <c r="P124" s="1">
        <v>3.8957725934096698E-13</v>
      </c>
      <c r="Q124">
        <v>698.95718851508298</v>
      </c>
      <c r="R124">
        <v>0</v>
      </c>
      <c r="S124">
        <v>0</v>
      </c>
      <c r="T124">
        <v>0</v>
      </c>
      <c r="U124">
        <v>487.65016673999997</v>
      </c>
      <c r="V124">
        <v>0</v>
      </c>
      <c r="W124">
        <v>0</v>
      </c>
      <c r="X124">
        <v>59.653160146144998</v>
      </c>
      <c r="Y124">
        <v>0</v>
      </c>
      <c r="Z124">
        <v>151.65386162893799</v>
      </c>
      <c r="AA124" s="2">
        <v>0</v>
      </c>
      <c r="AB124" s="2">
        <v>0</v>
      </c>
      <c r="AC124" s="2">
        <v>170.791793390717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296</v>
      </c>
      <c r="D125">
        <v>0</v>
      </c>
      <c r="E125">
        <v>0</v>
      </c>
      <c r="F125">
        <v>0</v>
      </c>
      <c r="G125">
        <v>424.91673458899402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41.130644735421001</v>
      </c>
      <c r="N125">
        <v>0</v>
      </c>
      <c r="O125">
        <v>0</v>
      </c>
      <c r="P125" s="1">
        <v>-4.9960036108131997E-15</v>
      </c>
      <c r="Q125">
        <v>701.84737932441499</v>
      </c>
      <c r="R125">
        <v>0</v>
      </c>
      <c r="S125">
        <v>0</v>
      </c>
      <c r="T125">
        <v>0</v>
      </c>
      <c r="U125">
        <v>598.57246067300002</v>
      </c>
      <c r="V125">
        <v>0</v>
      </c>
      <c r="W125">
        <v>0</v>
      </c>
      <c r="X125">
        <v>5.6371085843107096</v>
      </c>
      <c r="Y125">
        <v>0</v>
      </c>
      <c r="Z125">
        <v>97.637810067104496</v>
      </c>
      <c r="AA125" s="2">
        <v>0</v>
      </c>
      <c r="AB125" s="2">
        <v>0</v>
      </c>
      <c r="AC125" s="2">
        <v>170.791793390717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297</v>
      </c>
      <c r="D126">
        <v>0</v>
      </c>
      <c r="E126">
        <v>0</v>
      </c>
      <c r="F126">
        <v>0</v>
      </c>
      <c r="G126">
        <v>508.62873458899401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74.511571819413106</v>
      </c>
      <c r="N126">
        <v>0</v>
      </c>
      <c r="O126">
        <v>0</v>
      </c>
      <c r="P126" s="1">
        <v>-4.4408920985006202E-16</v>
      </c>
      <c r="Q126">
        <v>818.94030640840697</v>
      </c>
      <c r="R126">
        <v>0</v>
      </c>
      <c r="S126">
        <v>0</v>
      </c>
      <c r="T126">
        <v>0</v>
      </c>
      <c r="U126">
        <v>941.78876382299995</v>
      </c>
      <c r="V126">
        <v>0</v>
      </c>
      <c r="W126">
        <v>0</v>
      </c>
      <c r="X126">
        <v>0</v>
      </c>
      <c r="Y126">
        <v>0</v>
      </c>
      <c r="Z126">
        <v>-122.848457414592</v>
      </c>
      <c r="AA126" s="2">
        <v>0</v>
      </c>
      <c r="AB126" s="2">
        <v>0</v>
      </c>
      <c r="AC126" s="2">
        <v>170.791793390717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298</v>
      </c>
      <c r="D127">
        <v>0</v>
      </c>
      <c r="E127">
        <v>0</v>
      </c>
      <c r="F127">
        <v>0</v>
      </c>
      <c r="G127">
        <v>496.17578625135002</v>
      </c>
      <c r="H127">
        <v>178.2</v>
      </c>
      <c r="I127">
        <v>0</v>
      </c>
      <c r="J127">
        <v>0</v>
      </c>
      <c r="K127">
        <v>57.599999999999902</v>
      </c>
      <c r="L127">
        <v>275.05817787819097</v>
      </c>
      <c r="M127">
        <v>90.825079135006803</v>
      </c>
      <c r="N127">
        <v>0</v>
      </c>
      <c r="O127" s="1">
        <v>-4.5241588253475097E-14</v>
      </c>
      <c r="P127" s="1">
        <v>-7.1054273576010003E-15</v>
      </c>
      <c r="Q127">
        <v>1097.8590432645401</v>
      </c>
      <c r="R127">
        <v>0</v>
      </c>
      <c r="S127">
        <v>0</v>
      </c>
      <c r="T127">
        <v>0</v>
      </c>
      <c r="U127">
        <v>1052.7110577599999</v>
      </c>
      <c r="V127">
        <v>0</v>
      </c>
      <c r="W127" s="1">
        <v>0</v>
      </c>
      <c r="X127">
        <v>0</v>
      </c>
      <c r="Y127">
        <v>0</v>
      </c>
      <c r="Z127">
        <v>45.147985504549403</v>
      </c>
      <c r="AA127" s="2">
        <v>0</v>
      </c>
      <c r="AB127" s="2">
        <v>0</v>
      </c>
      <c r="AC127" s="2">
        <v>170.791793390717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299</v>
      </c>
      <c r="D128">
        <v>0</v>
      </c>
      <c r="E128">
        <v>0</v>
      </c>
      <c r="F128">
        <v>0</v>
      </c>
      <c r="G128">
        <v>424.91673458899402</v>
      </c>
      <c r="H128">
        <v>178.2</v>
      </c>
      <c r="I128">
        <v>0</v>
      </c>
      <c r="J128">
        <v>0</v>
      </c>
      <c r="K128">
        <v>57.599999999999902</v>
      </c>
      <c r="L128">
        <v>443.41677516345999</v>
      </c>
      <c r="M128">
        <v>109.706713443282</v>
      </c>
      <c r="N128">
        <v>0</v>
      </c>
      <c r="O128" s="1">
        <v>2.2065682614424899E-15</v>
      </c>
      <c r="P128" s="1">
        <v>2.0428103653102801E-14</v>
      </c>
      <c r="Q128">
        <v>1213.84022319573</v>
      </c>
      <c r="R128">
        <v>0</v>
      </c>
      <c r="S128">
        <v>0</v>
      </c>
      <c r="T128">
        <v>0</v>
      </c>
      <c r="U128">
        <v>1122.9920244299999</v>
      </c>
      <c r="V128">
        <v>0</v>
      </c>
      <c r="W128" s="1">
        <v>0</v>
      </c>
      <c r="X128" s="1">
        <v>-1.13686837721616E-13</v>
      </c>
      <c r="Y128">
        <v>0</v>
      </c>
      <c r="Z128">
        <v>90.848198765738005</v>
      </c>
      <c r="AA128" s="2">
        <v>0</v>
      </c>
      <c r="AB128" s="2">
        <v>0</v>
      </c>
      <c r="AC128" s="2">
        <v>170.791793390717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300</v>
      </c>
      <c r="D129">
        <v>0</v>
      </c>
      <c r="E129">
        <v>0</v>
      </c>
      <c r="F129">
        <v>0</v>
      </c>
      <c r="G129">
        <v>424.91673458899402</v>
      </c>
      <c r="H129">
        <v>178.2</v>
      </c>
      <c r="I129">
        <v>0</v>
      </c>
      <c r="J129">
        <v>0</v>
      </c>
      <c r="K129">
        <v>57.599999999999902</v>
      </c>
      <c r="L129">
        <v>457.16451624250402</v>
      </c>
      <c r="M129">
        <v>147.058919646888</v>
      </c>
      <c r="N129">
        <v>0</v>
      </c>
      <c r="O129" s="1">
        <v>7.3177575110605605E-14</v>
      </c>
      <c r="P129" s="1">
        <v>-4.3520742565306099E-14</v>
      </c>
      <c r="Q129">
        <v>1264.94017047838</v>
      </c>
      <c r="R129">
        <v>0</v>
      </c>
      <c r="S129">
        <v>0</v>
      </c>
      <c r="T129">
        <v>0</v>
      </c>
      <c r="U129">
        <v>1131.8642291199999</v>
      </c>
      <c r="V129">
        <v>0</v>
      </c>
      <c r="W129">
        <v>0</v>
      </c>
      <c r="X129">
        <v>20.537619937796801</v>
      </c>
      <c r="Y129">
        <v>0</v>
      </c>
      <c r="Z129">
        <v>112.53832142058999</v>
      </c>
      <c r="AA129" s="2">
        <v>0</v>
      </c>
      <c r="AB129" s="2">
        <v>0</v>
      </c>
      <c r="AC129" s="2">
        <v>170.791793390717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301</v>
      </c>
      <c r="D130">
        <v>0</v>
      </c>
      <c r="E130">
        <v>0</v>
      </c>
      <c r="F130">
        <v>0</v>
      </c>
      <c r="G130">
        <v>424.91673458899402</v>
      </c>
      <c r="H130">
        <v>178.2</v>
      </c>
      <c r="I130">
        <v>0</v>
      </c>
      <c r="J130">
        <v>0</v>
      </c>
      <c r="K130">
        <v>57.599999999999902</v>
      </c>
      <c r="L130">
        <v>498.89896447764602</v>
      </c>
      <c r="M130">
        <v>164.267473656384</v>
      </c>
      <c r="N130">
        <v>0</v>
      </c>
      <c r="O130" s="1">
        <v>-4.2160719360140301E-14</v>
      </c>
      <c r="P130" s="1">
        <v>1.8651746813702601E-14</v>
      </c>
      <c r="Q130">
        <v>1323.8831727230199</v>
      </c>
      <c r="R130">
        <v>0</v>
      </c>
      <c r="S130">
        <v>0</v>
      </c>
      <c r="T130">
        <v>0</v>
      </c>
      <c r="U130">
        <v>1115.6445694700001</v>
      </c>
      <c r="V130">
        <v>0</v>
      </c>
      <c r="W130">
        <v>0</v>
      </c>
      <c r="X130">
        <v>58.118950885115702</v>
      </c>
      <c r="Y130">
        <v>0</v>
      </c>
      <c r="Z130">
        <v>150.119652367909</v>
      </c>
      <c r="AA130" s="2">
        <v>0</v>
      </c>
      <c r="AB130" s="2">
        <v>0</v>
      </c>
      <c r="AC130" s="2">
        <v>170.791793390717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302</v>
      </c>
      <c r="D131">
        <v>0</v>
      </c>
      <c r="E131">
        <v>0</v>
      </c>
      <c r="F131">
        <v>0</v>
      </c>
      <c r="G131">
        <v>424.91673458899402</v>
      </c>
      <c r="H131">
        <v>178.2</v>
      </c>
      <c r="I131">
        <v>0</v>
      </c>
      <c r="J131">
        <v>0</v>
      </c>
      <c r="K131">
        <v>57.599999999999902</v>
      </c>
      <c r="L131">
        <v>391.59122359876102</v>
      </c>
      <c r="M131">
        <v>151.31168511229799</v>
      </c>
      <c r="N131">
        <v>0</v>
      </c>
      <c r="O131" s="1">
        <v>-9.7505337137704297E-14</v>
      </c>
      <c r="P131" s="1">
        <v>8.8817841970012504E-16</v>
      </c>
      <c r="Q131">
        <v>1203.61964330005</v>
      </c>
      <c r="R131">
        <v>0</v>
      </c>
      <c r="S131">
        <v>0</v>
      </c>
      <c r="T131">
        <v>0</v>
      </c>
      <c r="U131">
        <v>1123.22868715</v>
      </c>
      <c r="V131">
        <v>0</v>
      </c>
      <c r="W131" s="1">
        <v>0</v>
      </c>
      <c r="X131">
        <v>0</v>
      </c>
      <c r="Y131">
        <v>0</v>
      </c>
      <c r="Z131">
        <v>80.390956150053995</v>
      </c>
      <c r="AA131" s="2">
        <v>0</v>
      </c>
      <c r="AB131" s="2">
        <v>0</v>
      </c>
      <c r="AC131" s="2">
        <v>170.791793390717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303</v>
      </c>
      <c r="D132">
        <v>0</v>
      </c>
      <c r="E132">
        <v>0</v>
      </c>
      <c r="F132">
        <v>0</v>
      </c>
      <c r="G132">
        <v>493.530012605092</v>
      </c>
      <c r="H132">
        <v>178.2</v>
      </c>
      <c r="I132">
        <v>0</v>
      </c>
      <c r="J132">
        <v>0</v>
      </c>
      <c r="K132">
        <v>57.599999999999902</v>
      </c>
      <c r="L132">
        <v>0</v>
      </c>
      <c r="M132">
        <v>131.668188366908</v>
      </c>
      <c r="N132">
        <v>0</v>
      </c>
      <c r="O132">
        <v>0</v>
      </c>
      <c r="P132" s="1">
        <v>0</v>
      </c>
      <c r="Q132">
        <v>860.99820097199995</v>
      </c>
      <c r="R132">
        <v>0</v>
      </c>
      <c r="S132">
        <v>0</v>
      </c>
      <c r="T132">
        <v>0</v>
      </c>
      <c r="U132">
        <v>1229.9974299600001</v>
      </c>
      <c r="V132">
        <v>0</v>
      </c>
      <c r="W132">
        <v>0</v>
      </c>
      <c r="X132">
        <v>0</v>
      </c>
      <c r="Y132">
        <v>0</v>
      </c>
      <c r="Z132">
        <v>-368.99922898800003</v>
      </c>
      <c r="AA132" s="2">
        <v>0</v>
      </c>
      <c r="AB132" s="2">
        <v>0</v>
      </c>
      <c r="AC132" s="2">
        <v>170.791793390717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304</v>
      </c>
      <c r="D133">
        <v>0</v>
      </c>
      <c r="E133">
        <v>0</v>
      </c>
      <c r="F133">
        <v>0</v>
      </c>
      <c r="G133">
        <v>424.91673458899402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99.123424619852699</v>
      </c>
      <c r="N133">
        <v>0</v>
      </c>
      <c r="O133">
        <v>0</v>
      </c>
      <c r="P133" s="1">
        <v>-1.06581410364015E-14</v>
      </c>
      <c r="Q133">
        <v>759.84015920884599</v>
      </c>
      <c r="R133">
        <v>0</v>
      </c>
      <c r="S133">
        <v>0</v>
      </c>
      <c r="T133">
        <v>0</v>
      </c>
      <c r="U133">
        <v>1068.72036837</v>
      </c>
      <c r="V133">
        <v>0</v>
      </c>
      <c r="W133">
        <v>0</v>
      </c>
      <c r="X133">
        <v>0</v>
      </c>
      <c r="Y133">
        <v>0</v>
      </c>
      <c r="Z133">
        <v>-308.88020916115198</v>
      </c>
      <c r="AA133" s="2">
        <v>0</v>
      </c>
      <c r="AB133" s="2">
        <v>0</v>
      </c>
      <c r="AC133" s="2">
        <v>170.791793390717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305</v>
      </c>
      <c r="D134">
        <v>0</v>
      </c>
      <c r="E134">
        <v>0</v>
      </c>
      <c r="F134">
        <v>0</v>
      </c>
      <c r="G134">
        <v>424.91673458899402</v>
      </c>
      <c r="H134">
        <v>178.2</v>
      </c>
      <c r="I134" s="1">
        <v>0</v>
      </c>
      <c r="J134">
        <v>0</v>
      </c>
      <c r="K134">
        <v>57.599999999999902</v>
      </c>
      <c r="L134">
        <v>0</v>
      </c>
      <c r="M134">
        <v>101.34436323721199</v>
      </c>
      <c r="N134">
        <v>0</v>
      </c>
      <c r="O134">
        <v>0</v>
      </c>
      <c r="P134" s="1">
        <v>3.5527136788005001E-15</v>
      </c>
      <c r="Q134">
        <v>762.06109782620604</v>
      </c>
      <c r="R134">
        <v>0</v>
      </c>
      <c r="S134">
        <v>0</v>
      </c>
      <c r="T134">
        <v>0</v>
      </c>
      <c r="U134">
        <v>797.88812114400002</v>
      </c>
      <c r="V134">
        <v>0</v>
      </c>
      <c r="W134">
        <v>0</v>
      </c>
      <c r="X134">
        <v>0</v>
      </c>
      <c r="Y134">
        <v>0</v>
      </c>
      <c r="Z134">
        <v>-35.827023317793703</v>
      </c>
      <c r="AA134" s="2">
        <v>0</v>
      </c>
      <c r="AB134" s="2">
        <v>0</v>
      </c>
      <c r="AC134" s="2">
        <v>170.791793390717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306</v>
      </c>
      <c r="D135">
        <v>0</v>
      </c>
      <c r="E135">
        <v>0</v>
      </c>
      <c r="F135">
        <v>0</v>
      </c>
      <c r="G135">
        <v>322.14625029822002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169.05141510977899</v>
      </c>
      <c r="N135">
        <v>0</v>
      </c>
      <c r="O135">
        <v>0</v>
      </c>
      <c r="P135" s="1">
        <v>0</v>
      </c>
      <c r="Q135">
        <v>726.99766540799999</v>
      </c>
      <c r="R135">
        <v>0</v>
      </c>
      <c r="S135">
        <v>0</v>
      </c>
      <c r="T135">
        <v>0</v>
      </c>
      <c r="U135">
        <v>1038.56809344</v>
      </c>
      <c r="V135">
        <v>0</v>
      </c>
      <c r="W135">
        <v>0</v>
      </c>
      <c r="X135">
        <v>0</v>
      </c>
      <c r="Y135">
        <v>0</v>
      </c>
      <c r="Z135">
        <v>-311.570428032</v>
      </c>
      <c r="AA135" s="2">
        <v>0</v>
      </c>
      <c r="AB135" s="2">
        <v>0</v>
      </c>
      <c r="AC135" s="2">
        <v>167.89408163435999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307</v>
      </c>
      <c r="D136">
        <v>0</v>
      </c>
      <c r="E136">
        <v>0</v>
      </c>
      <c r="F136">
        <v>0</v>
      </c>
      <c r="G136">
        <v>175.98873458899399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186.867039952851</v>
      </c>
      <c r="N136">
        <v>0</v>
      </c>
      <c r="O136">
        <v>0</v>
      </c>
      <c r="P136" s="1">
        <v>6.2172489379008703E-15</v>
      </c>
      <c r="Q136">
        <v>598.65577454184495</v>
      </c>
      <c r="R136">
        <v>0</v>
      </c>
      <c r="S136">
        <v>0</v>
      </c>
      <c r="T136">
        <v>0</v>
      </c>
      <c r="U136">
        <v>473.52035926500002</v>
      </c>
      <c r="V136">
        <v>0</v>
      </c>
      <c r="W136">
        <v>0</v>
      </c>
      <c r="X136">
        <v>2.14148452670161</v>
      </c>
      <c r="Y136">
        <v>0</v>
      </c>
      <c r="Z136">
        <v>122.99393075014299</v>
      </c>
      <c r="AA136" s="2">
        <v>0</v>
      </c>
      <c r="AB136" s="2">
        <v>0</v>
      </c>
      <c r="AC136" s="2">
        <v>167.89408163435999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308</v>
      </c>
      <c r="D137">
        <v>0</v>
      </c>
      <c r="E137">
        <v>0</v>
      </c>
      <c r="F137">
        <v>0</v>
      </c>
      <c r="G137">
        <v>225.812734588994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151.19156278303001</v>
      </c>
      <c r="N137">
        <v>0</v>
      </c>
      <c r="O137">
        <v>0</v>
      </c>
      <c r="P137" s="1">
        <v>-7.1054273576010003E-15</v>
      </c>
      <c r="Q137">
        <v>612.80429737202405</v>
      </c>
      <c r="R137">
        <v>0</v>
      </c>
      <c r="S137">
        <v>0</v>
      </c>
      <c r="T137">
        <v>0</v>
      </c>
      <c r="U137">
        <v>473.52035926500002</v>
      </c>
      <c r="V137">
        <v>0</v>
      </c>
      <c r="W137">
        <v>0</v>
      </c>
      <c r="X137">
        <v>9.2157459417910808</v>
      </c>
      <c r="Y137">
        <v>0</v>
      </c>
      <c r="Z137">
        <v>130.068192165233</v>
      </c>
      <c r="AA137" s="2">
        <v>0</v>
      </c>
      <c r="AB137" s="2">
        <v>0</v>
      </c>
      <c r="AC137" s="2">
        <v>167.89408163435999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309</v>
      </c>
      <c r="D138">
        <v>0</v>
      </c>
      <c r="E138">
        <v>0</v>
      </c>
      <c r="F138">
        <v>0</v>
      </c>
      <c r="G138">
        <v>175.98873458899399</v>
      </c>
      <c r="H138">
        <v>178.2</v>
      </c>
      <c r="I138">
        <v>0</v>
      </c>
      <c r="J138">
        <v>0</v>
      </c>
      <c r="K138">
        <v>57.599999999999902</v>
      </c>
      <c r="L138">
        <v>0</v>
      </c>
      <c r="M138">
        <v>188.54803324077901</v>
      </c>
      <c r="N138">
        <v>0</v>
      </c>
      <c r="O138">
        <v>0</v>
      </c>
      <c r="P138" s="1">
        <v>-1.8651746813702601E-14</v>
      </c>
      <c r="Q138">
        <v>600.33676782977295</v>
      </c>
      <c r="R138">
        <v>0</v>
      </c>
      <c r="S138">
        <v>0</v>
      </c>
      <c r="T138">
        <v>0</v>
      </c>
      <c r="U138">
        <v>473.52035926500002</v>
      </c>
      <c r="V138">
        <v>0</v>
      </c>
      <c r="W138">
        <v>0</v>
      </c>
      <c r="X138">
        <v>2.9819811706656401</v>
      </c>
      <c r="Y138">
        <v>0</v>
      </c>
      <c r="Z138">
        <v>123.834427394107</v>
      </c>
      <c r="AA138" s="2">
        <v>0</v>
      </c>
      <c r="AB138" s="2">
        <v>0</v>
      </c>
      <c r="AC138" s="2">
        <v>167.89408163435999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310</v>
      </c>
      <c r="D139">
        <v>0</v>
      </c>
      <c r="E139">
        <v>0</v>
      </c>
      <c r="F139">
        <v>0</v>
      </c>
      <c r="G139">
        <v>347.01029772271198</v>
      </c>
      <c r="H139">
        <v>178.2</v>
      </c>
      <c r="I139">
        <v>0</v>
      </c>
      <c r="J139">
        <v>0</v>
      </c>
      <c r="K139">
        <v>57.599999999999902</v>
      </c>
      <c r="L139">
        <v>377.76229113134798</v>
      </c>
      <c r="M139">
        <v>184.57085522216701</v>
      </c>
      <c r="N139">
        <v>0</v>
      </c>
      <c r="O139" s="1">
        <v>1.2406742300186099E-13</v>
      </c>
      <c r="P139" s="1">
        <v>-7.9936057773011208E-15</v>
      </c>
      <c r="Q139">
        <v>1145.14344407622</v>
      </c>
      <c r="R139">
        <v>0</v>
      </c>
      <c r="S139">
        <v>0</v>
      </c>
      <c r="T139">
        <v>0</v>
      </c>
      <c r="U139">
        <v>974.88528348</v>
      </c>
      <c r="V139" s="1">
        <v>0</v>
      </c>
      <c r="W139" s="1">
        <v>0</v>
      </c>
      <c r="X139">
        <v>24.702857186393199</v>
      </c>
      <c r="Y139">
        <v>0</v>
      </c>
      <c r="Z139">
        <v>145.55530340983501</v>
      </c>
      <c r="AA139" s="2">
        <v>0</v>
      </c>
      <c r="AB139" s="2">
        <v>0</v>
      </c>
      <c r="AC139" s="2">
        <v>167.89408163435999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311</v>
      </c>
      <c r="D140">
        <v>0</v>
      </c>
      <c r="E140">
        <v>0</v>
      </c>
      <c r="F140">
        <v>0</v>
      </c>
      <c r="G140">
        <v>225.716734588994</v>
      </c>
      <c r="H140">
        <v>178.2</v>
      </c>
      <c r="I140">
        <v>0</v>
      </c>
      <c r="J140">
        <v>0</v>
      </c>
      <c r="K140">
        <v>57.599999999999902</v>
      </c>
      <c r="L140">
        <v>573.80757477910004</v>
      </c>
      <c r="M140">
        <v>187.38200505714801</v>
      </c>
      <c r="N140">
        <v>0</v>
      </c>
      <c r="O140" s="1">
        <v>1.18696719120237E-13</v>
      </c>
      <c r="P140" s="1">
        <v>6.5725203057809204E-14</v>
      </c>
      <c r="Q140">
        <v>1222.70631442524</v>
      </c>
      <c r="R140">
        <v>0</v>
      </c>
      <c r="S140">
        <v>0</v>
      </c>
      <c r="T140">
        <v>0</v>
      </c>
      <c r="U140">
        <v>1022.69003035</v>
      </c>
      <c r="V140" s="1">
        <v>0</v>
      </c>
      <c r="W140" s="1">
        <v>0</v>
      </c>
      <c r="X140">
        <v>39.581918925900403</v>
      </c>
      <c r="Y140">
        <v>0</v>
      </c>
      <c r="Z140">
        <v>160.434365149342</v>
      </c>
      <c r="AA140" s="2">
        <v>0</v>
      </c>
      <c r="AB140" s="2">
        <v>0</v>
      </c>
      <c r="AC140" s="2">
        <v>167.89408163435999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312</v>
      </c>
      <c r="D141">
        <v>0</v>
      </c>
      <c r="E141">
        <v>0</v>
      </c>
      <c r="F141">
        <v>0</v>
      </c>
      <c r="G141">
        <v>225.716734588994</v>
      </c>
      <c r="H141">
        <v>178.2</v>
      </c>
      <c r="I141">
        <v>0</v>
      </c>
      <c r="J141">
        <v>0</v>
      </c>
      <c r="K141">
        <v>57.599999999999902</v>
      </c>
      <c r="L141">
        <v>638.35249920540105</v>
      </c>
      <c r="M141">
        <v>177.73494944163099</v>
      </c>
      <c r="N141">
        <v>0</v>
      </c>
      <c r="O141" s="1">
        <v>1.5422385590824201E-13</v>
      </c>
      <c r="P141" s="1">
        <v>-5.9507954119908302E-14</v>
      </c>
      <c r="Q141">
        <v>1277.6041832360199</v>
      </c>
      <c r="R141">
        <v>0</v>
      </c>
      <c r="S141">
        <v>0</v>
      </c>
      <c r="T141">
        <v>0</v>
      </c>
      <c r="U141">
        <v>1029.8141398800001</v>
      </c>
      <c r="V141">
        <v>0</v>
      </c>
      <c r="W141" s="1">
        <v>0</v>
      </c>
      <c r="X141">
        <v>63.468798566292399</v>
      </c>
      <c r="Y141">
        <v>0</v>
      </c>
      <c r="Z141">
        <v>184.32124478973401</v>
      </c>
      <c r="AA141" s="2">
        <v>0</v>
      </c>
      <c r="AB141" s="2">
        <v>0</v>
      </c>
      <c r="AC141" s="2">
        <v>167.89408163435999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313</v>
      </c>
      <c r="D142">
        <v>0</v>
      </c>
      <c r="E142">
        <v>0</v>
      </c>
      <c r="F142">
        <v>0</v>
      </c>
      <c r="G142">
        <v>175.98873458899399</v>
      </c>
      <c r="H142">
        <v>178.2</v>
      </c>
      <c r="I142">
        <v>0</v>
      </c>
      <c r="J142">
        <v>0</v>
      </c>
      <c r="K142">
        <v>57.599999999999902</v>
      </c>
      <c r="L142">
        <v>577.92581576509895</v>
      </c>
      <c r="M142">
        <v>182.92572720831399</v>
      </c>
      <c r="N142">
        <v>0</v>
      </c>
      <c r="O142" s="1">
        <v>8.8401508335777995E-15</v>
      </c>
      <c r="P142" s="1">
        <v>4.4408920985006199E-15</v>
      </c>
      <c r="Q142">
        <v>1172.6402775623999</v>
      </c>
      <c r="R142">
        <v>0</v>
      </c>
      <c r="S142">
        <v>0</v>
      </c>
      <c r="T142">
        <v>0</v>
      </c>
      <c r="U142">
        <v>1015.64486188</v>
      </c>
      <c r="V142">
        <v>0</v>
      </c>
      <c r="W142">
        <v>0</v>
      </c>
      <c r="X142">
        <v>18.0714847294831</v>
      </c>
      <c r="Y142">
        <v>0</v>
      </c>
      <c r="Z142">
        <v>138.92393095292499</v>
      </c>
      <c r="AA142" s="2">
        <v>0</v>
      </c>
      <c r="AB142" s="2">
        <v>0</v>
      </c>
      <c r="AC142" s="2">
        <v>167.89408163435999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314</v>
      </c>
      <c r="D143">
        <v>0</v>
      </c>
      <c r="E143">
        <v>0</v>
      </c>
      <c r="F143">
        <v>0</v>
      </c>
      <c r="G143">
        <v>175.98873458899399</v>
      </c>
      <c r="H143">
        <v>178.2</v>
      </c>
      <c r="I143">
        <v>0</v>
      </c>
      <c r="J143">
        <v>0</v>
      </c>
      <c r="K143">
        <v>57.599999999999902</v>
      </c>
      <c r="L143">
        <v>359.32761900909202</v>
      </c>
      <c r="M143">
        <v>193.750176749297</v>
      </c>
      <c r="N143">
        <v>0</v>
      </c>
      <c r="O143" s="1">
        <v>1.09218190047499E-14</v>
      </c>
      <c r="P143" s="1">
        <v>2.66453525910037E-14</v>
      </c>
      <c r="Q143">
        <v>964.86653034738401</v>
      </c>
      <c r="R143">
        <v>0</v>
      </c>
      <c r="S143">
        <v>0</v>
      </c>
      <c r="T143">
        <v>0</v>
      </c>
      <c r="U143">
        <v>994.58813706700005</v>
      </c>
      <c r="V143">
        <v>0</v>
      </c>
      <c r="W143" s="1">
        <v>0</v>
      </c>
      <c r="X143" s="1">
        <v>2.2737367544323201E-13</v>
      </c>
      <c r="Y143">
        <v>0</v>
      </c>
      <c r="Z143">
        <v>-29.721606719615799</v>
      </c>
      <c r="AA143" s="2">
        <v>0</v>
      </c>
      <c r="AB143" s="2">
        <v>0</v>
      </c>
      <c r="AC143" s="2">
        <v>167.89408163435999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315</v>
      </c>
      <c r="D144">
        <v>0</v>
      </c>
      <c r="E144">
        <v>0</v>
      </c>
      <c r="F144">
        <v>0</v>
      </c>
      <c r="G144">
        <v>424.91673458899402</v>
      </c>
      <c r="H144">
        <v>178.2</v>
      </c>
      <c r="I144">
        <v>0</v>
      </c>
      <c r="J144">
        <v>0</v>
      </c>
      <c r="K144">
        <v>57.599999999999902</v>
      </c>
      <c r="L144">
        <v>0</v>
      </c>
      <c r="M144">
        <v>179.29183508212699</v>
      </c>
      <c r="N144">
        <v>0</v>
      </c>
      <c r="O144">
        <v>0</v>
      </c>
      <c r="P144" s="1">
        <v>8.8817841970012504E-16</v>
      </c>
      <c r="Q144">
        <v>840.00856967112202</v>
      </c>
      <c r="R144">
        <v>0</v>
      </c>
      <c r="S144">
        <v>0</v>
      </c>
      <c r="T144">
        <v>0</v>
      </c>
      <c r="U144">
        <v>1061.3334428799999</v>
      </c>
      <c r="V144">
        <v>0</v>
      </c>
      <c r="W144">
        <v>0</v>
      </c>
      <c r="X144">
        <v>0</v>
      </c>
      <c r="Y144">
        <v>0</v>
      </c>
      <c r="Z144">
        <v>-221.32487320887699</v>
      </c>
      <c r="AA144" s="2">
        <v>0</v>
      </c>
      <c r="AB144" s="2">
        <v>0</v>
      </c>
      <c r="AC144" s="2">
        <v>167.89408163435999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316</v>
      </c>
      <c r="D145">
        <v>0</v>
      </c>
      <c r="E145">
        <v>0</v>
      </c>
      <c r="F145">
        <v>0</v>
      </c>
      <c r="G145">
        <v>243.72050506100601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184.17557793299301</v>
      </c>
      <c r="N145">
        <v>0</v>
      </c>
      <c r="O145">
        <v>0</v>
      </c>
      <c r="P145" s="1">
        <v>0</v>
      </c>
      <c r="Q145">
        <v>663.69608299399999</v>
      </c>
      <c r="R145">
        <v>0</v>
      </c>
      <c r="S145">
        <v>0</v>
      </c>
      <c r="T145">
        <v>0</v>
      </c>
      <c r="U145">
        <v>948.13726141999996</v>
      </c>
      <c r="V145">
        <v>0</v>
      </c>
      <c r="W145" s="1">
        <v>0</v>
      </c>
      <c r="X145">
        <v>0</v>
      </c>
      <c r="Y145">
        <v>0</v>
      </c>
      <c r="Z145">
        <v>-284.441178425999</v>
      </c>
      <c r="AA145" s="2">
        <v>0</v>
      </c>
      <c r="AB145" s="2">
        <v>0</v>
      </c>
      <c r="AC145" s="2">
        <v>167.89408163435999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317</v>
      </c>
      <c r="D146">
        <v>0</v>
      </c>
      <c r="E146" s="1">
        <v>0</v>
      </c>
      <c r="F146" s="1">
        <v>0</v>
      </c>
      <c r="G146" s="1">
        <v>175.98873458899399</v>
      </c>
      <c r="H146">
        <v>178.2</v>
      </c>
      <c r="I146">
        <v>0</v>
      </c>
      <c r="J146" s="1">
        <v>0</v>
      </c>
      <c r="K146">
        <v>57.599999999999902</v>
      </c>
      <c r="L146">
        <v>0</v>
      </c>
      <c r="M146">
        <v>181.29810702017599</v>
      </c>
      <c r="N146">
        <v>0</v>
      </c>
      <c r="O146">
        <v>0</v>
      </c>
      <c r="P146" s="1">
        <v>-1.7763568394002501E-15</v>
      </c>
      <c r="Q146">
        <v>593.08684160917005</v>
      </c>
      <c r="R146">
        <v>0</v>
      </c>
      <c r="S146">
        <v>0</v>
      </c>
      <c r="T146">
        <v>0</v>
      </c>
      <c r="U146">
        <v>752.16014983399998</v>
      </c>
      <c r="V146">
        <v>0</v>
      </c>
      <c r="W146">
        <v>0</v>
      </c>
      <c r="X146">
        <v>0</v>
      </c>
      <c r="Y146">
        <v>0</v>
      </c>
      <c r="Z146">
        <v>-159.07330822482899</v>
      </c>
      <c r="AA146" s="2">
        <v>0</v>
      </c>
      <c r="AB146" s="2">
        <v>0</v>
      </c>
      <c r="AC146" s="2">
        <v>167.89408163435999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318</v>
      </c>
      <c r="D147">
        <v>0</v>
      </c>
      <c r="E147">
        <v>0</v>
      </c>
      <c r="F147">
        <v>0</v>
      </c>
      <c r="G147">
        <v>0</v>
      </c>
      <c r="H147">
        <v>178.2</v>
      </c>
      <c r="I147" s="1">
        <v>0</v>
      </c>
      <c r="J147">
        <v>424.91673458899402</v>
      </c>
      <c r="K147">
        <v>57.599999999999902</v>
      </c>
      <c r="L147">
        <v>0</v>
      </c>
      <c r="M147">
        <v>196.39956195937799</v>
      </c>
      <c r="N147">
        <v>0</v>
      </c>
      <c r="O147">
        <v>0</v>
      </c>
      <c r="P147" s="1">
        <v>1.7834622667578501E-12</v>
      </c>
      <c r="Q147">
        <v>857.11629654837202</v>
      </c>
      <c r="R147">
        <v>0</v>
      </c>
      <c r="S147">
        <v>0</v>
      </c>
      <c r="T147">
        <v>0</v>
      </c>
      <c r="U147">
        <v>488.09435112800003</v>
      </c>
      <c r="V147">
        <v>0</v>
      </c>
      <c r="W147">
        <v>0</v>
      </c>
      <c r="X147">
        <v>166.03907978502201</v>
      </c>
      <c r="Y147">
        <v>0</v>
      </c>
      <c r="Z147">
        <v>202.98286563535001</v>
      </c>
      <c r="AA147" s="2">
        <v>0</v>
      </c>
      <c r="AB147" s="2">
        <v>0</v>
      </c>
      <c r="AC147" s="2">
        <v>129.22630801052301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319</v>
      </c>
      <c r="D148">
        <v>0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375.09273458899401</v>
      </c>
      <c r="K148">
        <v>57.599999999999902</v>
      </c>
      <c r="L148">
        <v>0</v>
      </c>
      <c r="M148">
        <v>187.29007328243799</v>
      </c>
      <c r="N148">
        <v>0</v>
      </c>
      <c r="O148">
        <v>0</v>
      </c>
      <c r="P148" s="1">
        <v>0</v>
      </c>
      <c r="Q148">
        <v>798.18280787143203</v>
      </c>
      <c r="R148">
        <v>0</v>
      </c>
      <c r="S148">
        <v>0</v>
      </c>
      <c r="T148">
        <v>0</v>
      </c>
      <c r="U148">
        <v>433.12877513500001</v>
      </c>
      <c r="V148">
        <v>0</v>
      </c>
      <c r="W148">
        <v>0</v>
      </c>
      <c r="X148">
        <v>164.055123443051</v>
      </c>
      <c r="Y148">
        <v>0</v>
      </c>
      <c r="Z148">
        <v>200.99890929338</v>
      </c>
      <c r="AA148" s="2">
        <v>0</v>
      </c>
      <c r="AB148" s="2">
        <v>0</v>
      </c>
      <c r="AC148" s="2">
        <v>129.22630801052301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320</v>
      </c>
      <c r="D149">
        <v>0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225.716734588994</v>
      </c>
      <c r="K149">
        <v>57.599999999999902</v>
      </c>
      <c r="L149">
        <v>0</v>
      </c>
      <c r="M149">
        <v>174.84657377327801</v>
      </c>
      <c r="N149">
        <v>0</v>
      </c>
      <c r="O149">
        <v>0</v>
      </c>
      <c r="P149" s="1">
        <v>-2.3092638912203199E-14</v>
      </c>
      <c r="Q149">
        <v>636.36330836227205</v>
      </c>
      <c r="R149">
        <v>0</v>
      </c>
      <c r="S149">
        <v>0</v>
      </c>
      <c r="T149">
        <v>0</v>
      </c>
      <c r="U149">
        <v>540.52097569399996</v>
      </c>
      <c r="V149">
        <v>0</v>
      </c>
      <c r="W149">
        <v>0</v>
      </c>
      <c r="X149">
        <v>29.4492734089721</v>
      </c>
      <c r="Y149">
        <v>0</v>
      </c>
      <c r="Z149">
        <v>66.393059259300799</v>
      </c>
      <c r="AA149" s="2">
        <v>0</v>
      </c>
      <c r="AB149" s="2">
        <v>0</v>
      </c>
      <c r="AC149" s="2">
        <v>129.22630801052301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321</v>
      </c>
      <c r="D150">
        <v>0</v>
      </c>
      <c r="E150">
        <v>0</v>
      </c>
      <c r="F150">
        <v>0</v>
      </c>
      <c r="G150">
        <v>0</v>
      </c>
      <c r="H150">
        <v>178.2</v>
      </c>
      <c r="I150">
        <v>0</v>
      </c>
      <c r="J150">
        <v>225.812734588994</v>
      </c>
      <c r="K150">
        <v>57.599999999999902</v>
      </c>
      <c r="L150">
        <v>0</v>
      </c>
      <c r="M150">
        <v>189.60624540120199</v>
      </c>
      <c r="N150">
        <v>0</v>
      </c>
      <c r="O150">
        <v>0</v>
      </c>
      <c r="P150" s="1">
        <v>-4.4408920985006199E-15</v>
      </c>
      <c r="Q150">
        <v>651.218979990197</v>
      </c>
      <c r="R150">
        <v>0</v>
      </c>
      <c r="S150">
        <v>0</v>
      </c>
      <c r="T150">
        <v>0</v>
      </c>
      <c r="U150">
        <v>881.78796236400001</v>
      </c>
      <c r="V150">
        <v>0</v>
      </c>
      <c r="W150">
        <v>0</v>
      </c>
      <c r="X150" s="1">
        <v>-1.13686837721616E-13</v>
      </c>
      <c r="Y150">
        <v>0</v>
      </c>
      <c r="Z150">
        <v>-230.56898237380199</v>
      </c>
      <c r="AA150" s="2">
        <v>0</v>
      </c>
      <c r="AB150" s="2">
        <v>0</v>
      </c>
      <c r="AC150" s="2">
        <v>129.22630801052301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322</v>
      </c>
      <c r="D151">
        <v>0</v>
      </c>
      <c r="E151">
        <v>0</v>
      </c>
      <c r="F151">
        <v>0</v>
      </c>
      <c r="G151">
        <v>0</v>
      </c>
      <c r="H151">
        <v>178.2</v>
      </c>
      <c r="I151">
        <v>0</v>
      </c>
      <c r="J151">
        <v>175.98873458899399</v>
      </c>
      <c r="K151">
        <v>57.599999999999902</v>
      </c>
      <c r="L151">
        <v>380.91702774430502</v>
      </c>
      <c r="M151">
        <v>181.428190991181</v>
      </c>
      <c r="N151">
        <v>0</v>
      </c>
      <c r="O151" s="1">
        <v>-2.2903900998016899E-13</v>
      </c>
      <c r="P151" s="1">
        <v>2.75335310107038E-14</v>
      </c>
      <c r="Q151">
        <v>974.13395332448101</v>
      </c>
      <c r="R151" s="1">
        <v>0</v>
      </c>
      <c r="S151" s="1">
        <v>0</v>
      </c>
      <c r="T151">
        <v>0</v>
      </c>
      <c r="U151">
        <v>960.92190996900001</v>
      </c>
      <c r="V151">
        <v>0</v>
      </c>
      <c r="W151" s="1">
        <v>0</v>
      </c>
      <c r="X151" s="1">
        <v>0</v>
      </c>
      <c r="Y151">
        <v>0</v>
      </c>
      <c r="Z151">
        <v>13.212043355481599</v>
      </c>
      <c r="AA151" s="2">
        <v>0</v>
      </c>
      <c r="AB151" s="2">
        <v>0</v>
      </c>
      <c r="AC151" s="2">
        <v>129.22630801052301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323</v>
      </c>
      <c r="D152">
        <v>0</v>
      </c>
      <c r="E152">
        <v>0</v>
      </c>
      <c r="F152">
        <v>0</v>
      </c>
      <c r="G152">
        <v>0</v>
      </c>
      <c r="H152">
        <v>178.2</v>
      </c>
      <c r="I152">
        <v>0</v>
      </c>
      <c r="J152">
        <v>175.98873458899399</v>
      </c>
      <c r="K152">
        <v>57.599999999999902</v>
      </c>
      <c r="L152">
        <v>618.49139961523395</v>
      </c>
      <c r="M152" s="1">
        <v>164.126534300266</v>
      </c>
      <c r="N152">
        <v>0</v>
      </c>
      <c r="O152" s="1">
        <v>1.74527059471074E-13</v>
      </c>
      <c r="P152" s="1">
        <v>-2.9309887850104101E-14</v>
      </c>
      <c r="Q152">
        <v>1194.40666850449</v>
      </c>
      <c r="R152">
        <v>0</v>
      </c>
      <c r="S152" s="1">
        <v>0</v>
      </c>
      <c r="T152">
        <v>0</v>
      </c>
      <c r="U152">
        <v>1039.6304094</v>
      </c>
      <c r="V152" s="1">
        <v>0</v>
      </c>
      <c r="W152">
        <v>0</v>
      </c>
      <c r="X152" s="1">
        <v>58.916236627083101</v>
      </c>
      <c r="Y152">
        <v>0</v>
      </c>
      <c r="Z152">
        <v>95.860022477411803</v>
      </c>
      <c r="AA152" s="2">
        <v>0</v>
      </c>
      <c r="AB152" s="2">
        <v>0</v>
      </c>
      <c r="AC152" s="2">
        <v>129.22630801052301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324</v>
      </c>
      <c r="D153">
        <v>0</v>
      </c>
      <c r="E153" s="1">
        <v>0</v>
      </c>
      <c r="F153">
        <v>0</v>
      </c>
      <c r="G153">
        <v>0</v>
      </c>
      <c r="H153">
        <v>178.2</v>
      </c>
      <c r="I153">
        <v>0</v>
      </c>
      <c r="J153">
        <v>175.98873458899399</v>
      </c>
      <c r="K153">
        <v>57.599999999999902</v>
      </c>
      <c r="L153">
        <v>674.36034755058597</v>
      </c>
      <c r="M153" s="1">
        <v>134.606010615587</v>
      </c>
      <c r="N153">
        <v>0</v>
      </c>
      <c r="O153" s="1">
        <v>-1.15102372078013E-13</v>
      </c>
      <c r="P153" s="1">
        <v>-5.5955240441107801E-14</v>
      </c>
      <c r="Q153">
        <v>1220.7550927551599</v>
      </c>
      <c r="R153">
        <v>0</v>
      </c>
      <c r="S153">
        <v>0</v>
      </c>
      <c r="T153">
        <v>0</v>
      </c>
      <c r="U153">
        <v>1047.1514352199999</v>
      </c>
      <c r="V153">
        <v>0</v>
      </c>
      <c r="W153">
        <v>0</v>
      </c>
      <c r="X153" s="1">
        <v>68.3299358424199</v>
      </c>
      <c r="Y153" s="1">
        <v>0</v>
      </c>
      <c r="Z153">
        <v>105.273721692748</v>
      </c>
      <c r="AA153" s="2">
        <v>0</v>
      </c>
      <c r="AB153" s="2">
        <v>0</v>
      </c>
      <c r="AC153" s="2">
        <v>129.22630801052301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325</v>
      </c>
      <c r="D154">
        <v>0</v>
      </c>
      <c r="E154">
        <v>0</v>
      </c>
      <c r="F154">
        <v>0</v>
      </c>
      <c r="G154">
        <v>0</v>
      </c>
      <c r="H154">
        <v>178.2</v>
      </c>
      <c r="I154">
        <v>0</v>
      </c>
      <c r="J154">
        <v>375.09273458899401</v>
      </c>
      <c r="K154">
        <v>57.599999999999902</v>
      </c>
      <c r="L154">
        <v>518.81858007561698</v>
      </c>
      <c r="M154">
        <v>123.859796129062</v>
      </c>
      <c r="N154">
        <v>0</v>
      </c>
      <c r="O154" s="1">
        <v>6.2311267257086898E-14</v>
      </c>
      <c r="P154" s="1">
        <v>1.24344978758017E-14</v>
      </c>
      <c r="Q154">
        <v>1253.57111079367</v>
      </c>
      <c r="R154">
        <v>0</v>
      </c>
      <c r="S154">
        <v>0</v>
      </c>
      <c r="T154">
        <v>0</v>
      </c>
      <c r="U154">
        <v>1059.4757785300001</v>
      </c>
      <c r="V154" s="1">
        <v>0</v>
      </c>
      <c r="W154" s="1">
        <v>0</v>
      </c>
      <c r="X154" s="1">
        <v>78.575773206672906</v>
      </c>
      <c r="Y154" s="1">
        <v>0</v>
      </c>
      <c r="Z154">
        <v>115.519559057001</v>
      </c>
      <c r="AA154" s="2">
        <v>0</v>
      </c>
      <c r="AB154" s="2">
        <v>0</v>
      </c>
      <c r="AC154" s="2">
        <v>129.22630801052301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326</v>
      </c>
      <c r="D155">
        <v>0</v>
      </c>
      <c r="E155" s="1">
        <v>0</v>
      </c>
      <c r="F155" s="1">
        <v>0</v>
      </c>
      <c r="G155">
        <v>0</v>
      </c>
      <c r="H155">
        <v>178.2</v>
      </c>
      <c r="I155">
        <v>0</v>
      </c>
      <c r="J155">
        <v>224.93845158998801</v>
      </c>
      <c r="K155">
        <v>57.599999999999902</v>
      </c>
      <c r="L155">
        <v>562.38750327628895</v>
      </c>
      <c r="M155">
        <v>107.473305040146</v>
      </c>
      <c r="N155">
        <v>0</v>
      </c>
      <c r="O155" s="1">
        <v>1.2731482534888899E-13</v>
      </c>
      <c r="P155" s="1">
        <v>-4.3520742565306099E-14</v>
      </c>
      <c r="Q155">
        <v>1130.59925990642</v>
      </c>
      <c r="R155">
        <v>0</v>
      </c>
      <c r="S155">
        <v>0</v>
      </c>
      <c r="T155">
        <v>0</v>
      </c>
      <c r="U155">
        <v>1052.58618179</v>
      </c>
      <c r="V155">
        <v>0</v>
      </c>
      <c r="W155">
        <v>0</v>
      </c>
      <c r="X155" s="1">
        <v>20.534646133047701</v>
      </c>
      <c r="Y155" s="1">
        <v>0</v>
      </c>
      <c r="Z155">
        <v>57.478431983376403</v>
      </c>
      <c r="AA155" s="2">
        <v>0</v>
      </c>
      <c r="AB155" s="2">
        <v>0</v>
      </c>
      <c r="AC155" s="2">
        <v>129.22630801052301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327</v>
      </c>
      <c r="D156">
        <v>0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436.80381379762503</v>
      </c>
      <c r="K156">
        <v>57.599999999999902</v>
      </c>
      <c r="L156">
        <v>1.59819956076544</v>
      </c>
      <c r="M156">
        <v>131.74003262060901</v>
      </c>
      <c r="N156">
        <v>0</v>
      </c>
      <c r="O156" s="1">
        <v>0</v>
      </c>
      <c r="P156" s="1">
        <v>0</v>
      </c>
      <c r="Q156">
        <v>805.942045979</v>
      </c>
      <c r="R156">
        <v>0</v>
      </c>
      <c r="S156">
        <v>0</v>
      </c>
      <c r="T156">
        <v>0</v>
      </c>
      <c r="U156">
        <v>1151.34577997</v>
      </c>
      <c r="V156">
        <v>0</v>
      </c>
      <c r="W156">
        <v>0</v>
      </c>
      <c r="X156">
        <v>0</v>
      </c>
      <c r="Y156">
        <v>0</v>
      </c>
      <c r="Z156">
        <v>-345.403733990999</v>
      </c>
      <c r="AA156" s="2">
        <v>0</v>
      </c>
      <c r="AB156" s="2">
        <v>0</v>
      </c>
      <c r="AC156" s="2">
        <v>229.14553990987801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328</v>
      </c>
      <c r="D157">
        <v>0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375.09273458899401</v>
      </c>
      <c r="K157">
        <v>57.599999999999902</v>
      </c>
      <c r="L157">
        <v>0</v>
      </c>
      <c r="M157">
        <v>128.12780950547099</v>
      </c>
      <c r="N157">
        <v>0</v>
      </c>
      <c r="O157">
        <v>0</v>
      </c>
      <c r="P157" s="1">
        <v>1.6875389974302301E-14</v>
      </c>
      <c r="Q157">
        <v>739.02054409446498</v>
      </c>
      <c r="R157">
        <v>0</v>
      </c>
      <c r="S157">
        <v>0</v>
      </c>
      <c r="T157">
        <v>0</v>
      </c>
      <c r="U157">
        <v>1023.73779645</v>
      </c>
      <c r="V157">
        <v>0</v>
      </c>
      <c r="W157">
        <v>0</v>
      </c>
      <c r="X157">
        <v>0</v>
      </c>
      <c r="Y157">
        <v>0</v>
      </c>
      <c r="Z157">
        <v>-284.71725235553401</v>
      </c>
      <c r="AA157" s="2">
        <v>0</v>
      </c>
      <c r="AB157" s="2">
        <v>0</v>
      </c>
      <c r="AC157" s="2">
        <v>129.22630801052301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329</v>
      </c>
      <c r="D158">
        <v>0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375.09273458899401</v>
      </c>
      <c r="K158">
        <v>57.599999999999902</v>
      </c>
      <c r="L158">
        <v>0</v>
      </c>
      <c r="M158">
        <v>135.88307595229</v>
      </c>
      <c r="N158">
        <v>0</v>
      </c>
      <c r="O158">
        <v>0</v>
      </c>
      <c r="P158" s="1">
        <v>1.06581410364015E-14</v>
      </c>
      <c r="Q158">
        <v>746.77581054128405</v>
      </c>
      <c r="R158">
        <v>0</v>
      </c>
      <c r="S158">
        <v>0</v>
      </c>
      <c r="T158">
        <v>0</v>
      </c>
      <c r="U158">
        <v>743.80445457500002</v>
      </c>
      <c r="V158">
        <v>0</v>
      </c>
      <c r="W158">
        <v>0</v>
      </c>
      <c r="X158">
        <v>0</v>
      </c>
      <c r="Y158">
        <v>0</v>
      </c>
      <c r="Z158" s="1">
        <v>2.9713559662847899</v>
      </c>
      <c r="AA158" s="2">
        <v>0</v>
      </c>
      <c r="AB158" s="2">
        <v>0</v>
      </c>
      <c r="AC158" s="2">
        <v>129.22630801052301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330</v>
      </c>
      <c r="D159">
        <v>0</v>
      </c>
      <c r="E159">
        <v>0</v>
      </c>
      <c r="F159">
        <v>0</v>
      </c>
      <c r="G159" s="1">
        <v>0</v>
      </c>
      <c r="H159">
        <v>178.200000000194</v>
      </c>
      <c r="I159">
        <v>0</v>
      </c>
      <c r="J159">
        <v>175.98873458899399</v>
      </c>
      <c r="K159">
        <v>57.599999999999902</v>
      </c>
      <c r="L159">
        <v>0</v>
      </c>
      <c r="M159">
        <v>191.18714324321999</v>
      </c>
      <c r="N159">
        <v>0</v>
      </c>
      <c r="O159">
        <v>0</v>
      </c>
      <c r="P159" s="1">
        <v>2.6645352591003702E-15</v>
      </c>
      <c r="Q159">
        <v>602.97587783221502</v>
      </c>
      <c r="R159">
        <v>0</v>
      </c>
      <c r="S159">
        <v>0</v>
      </c>
      <c r="T159" s="1">
        <v>0</v>
      </c>
      <c r="U159">
        <v>450.57475317199999</v>
      </c>
      <c r="V159">
        <v>0</v>
      </c>
      <c r="W159">
        <v>0</v>
      </c>
      <c r="X159">
        <v>48.910304183517098</v>
      </c>
      <c r="Y159">
        <v>0</v>
      </c>
      <c r="Z159">
        <v>103.490820476697</v>
      </c>
      <c r="AA159" s="2">
        <v>0</v>
      </c>
      <c r="AB159" s="2">
        <v>0</v>
      </c>
      <c r="AC159" s="2">
        <v>35.699204650199498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331</v>
      </c>
      <c r="D160">
        <v>0</v>
      </c>
      <c r="E160">
        <v>0</v>
      </c>
      <c r="F160">
        <v>0</v>
      </c>
      <c r="G160" s="1">
        <v>0</v>
      </c>
      <c r="H160">
        <v>0</v>
      </c>
      <c r="I160">
        <v>0</v>
      </c>
      <c r="J160">
        <v>175.98873458899399</v>
      </c>
      <c r="K160">
        <v>57.599999999999902</v>
      </c>
      <c r="L160">
        <v>0</v>
      </c>
      <c r="M160">
        <v>194.23574381529099</v>
      </c>
      <c r="N160">
        <v>0</v>
      </c>
      <c r="O160">
        <v>0</v>
      </c>
      <c r="P160" s="1">
        <v>-4.4408920985006199E-15</v>
      </c>
      <c r="Q160">
        <v>427.824478404285</v>
      </c>
      <c r="R160">
        <v>0</v>
      </c>
      <c r="S160">
        <v>0</v>
      </c>
      <c r="T160">
        <v>0</v>
      </c>
      <c r="U160">
        <v>395.93806154700002</v>
      </c>
      <c r="V160">
        <v>0</v>
      </c>
      <c r="W160" s="1">
        <v>0</v>
      </c>
      <c r="X160">
        <v>0</v>
      </c>
      <c r="Y160">
        <v>0</v>
      </c>
      <c r="Z160">
        <v>31.886416857285901</v>
      </c>
      <c r="AA160" s="2">
        <v>0</v>
      </c>
      <c r="AB160" s="2">
        <v>0</v>
      </c>
      <c r="AC160" s="2">
        <v>35.699204650199498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332</v>
      </c>
      <c r="D161">
        <v>0</v>
      </c>
      <c r="E161">
        <v>0</v>
      </c>
      <c r="F161">
        <v>0</v>
      </c>
      <c r="G161" s="1">
        <v>0</v>
      </c>
      <c r="H161" s="1">
        <v>178.19999999999601</v>
      </c>
      <c r="I161">
        <v>0</v>
      </c>
      <c r="J161">
        <v>175.98873458899399</v>
      </c>
      <c r="K161">
        <v>57.599999999999902</v>
      </c>
      <c r="L161">
        <v>0</v>
      </c>
      <c r="M161">
        <v>157.847605616935</v>
      </c>
      <c r="N161">
        <v>0</v>
      </c>
      <c r="O161">
        <v>0</v>
      </c>
      <c r="P161" s="1">
        <v>8.8817841970012507E-15</v>
      </c>
      <c r="Q161">
        <v>569.63634020592997</v>
      </c>
      <c r="R161">
        <v>0</v>
      </c>
      <c r="S161">
        <v>0</v>
      </c>
      <c r="T161">
        <v>0</v>
      </c>
      <c r="U161">
        <v>492.858426012</v>
      </c>
      <c r="V161">
        <v>0</v>
      </c>
      <c r="W161">
        <v>0</v>
      </c>
      <c r="X161">
        <v>11.0986989503745</v>
      </c>
      <c r="Y161">
        <v>0</v>
      </c>
      <c r="Z161">
        <v>65.679215243555404</v>
      </c>
      <c r="AA161" s="2">
        <v>0</v>
      </c>
      <c r="AB161" s="2">
        <v>0</v>
      </c>
      <c r="AC161" s="2">
        <v>35.699204650199498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333</v>
      </c>
      <c r="D162">
        <v>0</v>
      </c>
      <c r="E162">
        <v>0</v>
      </c>
      <c r="F162">
        <v>0</v>
      </c>
      <c r="G162">
        <v>0</v>
      </c>
      <c r="H162" s="1">
        <v>178.19999999999601</v>
      </c>
      <c r="I162">
        <v>0</v>
      </c>
      <c r="J162">
        <v>175.98873458899399</v>
      </c>
      <c r="K162">
        <v>57.599999999999902</v>
      </c>
      <c r="L162">
        <v>2.1341703810634199E-2</v>
      </c>
      <c r="M162">
        <v>198.10199159888199</v>
      </c>
      <c r="N162">
        <v>0</v>
      </c>
      <c r="O162" s="1">
        <v>1.5907414274707299E-14</v>
      </c>
      <c r="P162" s="1">
        <v>1.7763568394002501E-14</v>
      </c>
      <c r="Q162">
        <v>609.912067891687</v>
      </c>
      <c r="R162">
        <v>0</v>
      </c>
      <c r="S162">
        <v>0</v>
      </c>
      <c r="T162">
        <v>0</v>
      </c>
      <c r="U162">
        <v>832.14026615299997</v>
      </c>
      <c r="V162">
        <v>0</v>
      </c>
      <c r="W162">
        <v>0</v>
      </c>
      <c r="X162" s="1">
        <v>-1.13686837721616E-13</v>
      </c>
      <c r="Y162">
        <v>0</v>
      </c>
      <c r="Z162">
        <v>-222.228198261312</v>
      </c>
      <c r="AA162" s="2">
        <v>0</v>
      </c>
      <c r="AB162" s="2">
        <v>0</v>
      </c>
      <c r="AC162" s="2">
        <v>35.699204650199498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334</v>
      </c>
      <c r="D163">
        <v>0</v>
      </c>
      <c r="E163">
        <v>0</v>
      </c>
      <c r="F163">
        <v>0</v>
      </c>
      <c r="G163" s="1">
        <v>0</v>
      </c>
      <c r="H163" s="1">
        <v>178.19999999999601</v>
      </c>
      <c r="I163">
        <v>0</v>
      </c>
      <c r="J163">
        <v>175.98873458899399</v>
      </c>
      <c r="K163">
        <v>57.599999999999902</v>
      </c>
      <c r="L163">
        <v>462.273123756426</v>
      </c>
      <c r="M163">
        <v>196.10079520885901</v>
      </c>
      <c r="N163">
        <v>0</v>
      </c>
      <c r="O163" s="1">
        <v>-1.7338908087083299E-13</v>
      </c>
      <c r="P163" s="1">
        <v>-4.7961634663806699E-14</v>
      </c>
      <c r="Q163">
        <v>1070.16265355428</v>
      </c>
      <c r="R163">
        <v>0</v>
      </c>
      <c r="S163">
        <v>0</v>
      </c>
      <c r="T163">
        <v>0</v>
      </c>
      <c r="U163">
        <v>921.85122842999999</v>
      </c>
      <c r="V163">
        <v>0</v>
      </c>
      <c r="W163">
        <v>0</v>
      </c>
      <c r="X163">
        <v>46.865454415549699</v>
      </c>
      <c r="Y163">
        <v>0</v>
      </c>
      <c r="Z163">
        <v>101.44597070873</v>
      </c>
      <c r="AA163" s="2">
        <v>0</v>
      </c>
      <c r="AB163" s="2">
        <v>0</v>
      </c>
      <c r="AC163" s="2">
        <v>35.699204650199498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335</v>
      </c>
      <c r="D164">
        <v>0</v>
      </c>
      <c r="E164">
        <v>0</v>
      </c>
      <c r="F164">
        <v>0</v>
      </c>
      <c r="G164" s="1">
        <v>0</v>
      </c>
      <c r="H164">
        <v>178.19999999999601</v>
      </c>
      <c r="I164">
        <v>0</v>
      </c>
      <c r="J164">
        <v>175.98873458899399</v>
      </c>
      <c r="K164">
        <v>57.599999999999902</v>
      </c>
      <c r="L164">
        <v>699.65639887302996</v>
      </c>
      <c r="M164">
        <v>190.029478347918</v>
      </c>
      <c r="N164">
        <v>0</v>
      </c>
      <c r="O164" s="1">
        <v>4.0967229608668201E-14</v>
      </c>
      <c r="P164" s="1">
        <v>-2.8421709430404001E-14</v>
      </c>
      <c r="Q164">
        <v>1301.4746118099399</v>
      </c>
      <c r="R164">
        <v>0</v>
      </c>
      <c r="S164">
        <v>0</v>
      </c>
      <c r="T164">
        <v>0</v>
      </c>
      <c r="U164">
        <v>981.44267424300006</v>
      </c>
      <c r="V164">
        <v>0</v>
      </c>
      <c r="W164">
        <v>0</v>
      </c>
      <c r="X164">
        <v>132.72571063688</v>
      </c>
      <c r="Y164">
        <v>0</v>
      </c>
      <c r="Z164">
        <v>187.306226930061</v>
      </c>
      <c r="AA164" s="2">
        <v>0</v>
      </c>
      <c r="AB164" s="2">
        <v>0</v>
      </c>
      <c r="AC164" s="2">
        <v>35.699204650199498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336</v>
      </c>
      <c r="D165">
        <v>0</v>
      </c>
      <c r="E165">
        <v>0</v>
      </c>
      <c r="F165">
        <v>0</v>
      </c>
      <c r="G165" s="1">
        <v>0</v>
      </c>
      <c r="H165" s="1">
        <v>0</v>
      </c>
      <c r="I165">
        <v>0</v>
      </c>
      <c r="J165">
        <v>175.98873458899399</v>
      </c>
      <c r="K165">
        <v>57.599999999999902</v>
      </c>
      <c r="L165">
        <v>768.89617628379904</v>
      </c>
      <c r="M165">
        <v>180.39109383550999</v>
      </c>
      <c r="N165">
        <v>0</v>
      </c>
      <c r="O165" s="1">
        <v>-4.4245163088874001E-13</v>
      </c>
      <c r="P165" s="1">
        <v>4.9737991503207E-14</v>
      </c>
      <c r="Q165">
        <v>1182.8760047082999</v>
      </c>
      <c r="R165">
        <v>0</v>
      </c>
      <c r="S165">
        <v>0</v>
      </c>
      <c r="T165">
        <v>0</v>
      </c>
      <c r="U165">
        <v>982.69813133299999</v>
      </c>
      <c r="V165">
        <v>0</v>
      </c>
      <c r="W165" s="1">
        <v>0</v>
      </c>
      <c r="X165" s="1">
        <v>72.798678541061804</v>
      </c>
      <c r="Y165">
        <v>0</v>
      </c>
      <c r="Z165">
        <v>127.379194834242</v>
      </c>
      <c r="AA165" s="2">
        <v>0</v>
      </c>
      <c r="AB165" s="2">
        <v>0</v>
      </c>
      <c r="AC165" s="2">
        <v>35.699204650199498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337</v>
      </c>
      <c r="D166">
        <v>0</v>
      </c>
      <c r="E166">
        <v>0</v>
      </c>
      <c r="F166">
        <v>0</v>
      </c>
      <c r="G166" s="1">
        <v>0</v>
      </c>
      <c r="H166" s="1">
        <v>178.19999999999601</v>
      </c>
      <c r="I166">
        <v>0</v>
      </c>
      <c r="J166">
        <v>175.98873458899399</v>
      </c>
      <c r="K166">
        <v>57.599999999999902</v>
      </c>
      <c r="L166">
        <v>755.313149329716</v>
      </c>
      <c r="M166">
        <v>175.60221535500199</v>
      </c>
      <c r="N166">
        <v>0</v>
      </c>
      <c r="O166" s="1">
        <v>8.6791684950071602E-13</v>
      </c>
      <c r="P166" s="1">
        <v>2.48689957516035E-14</v>
      </c>
      <c r="Q166">
        <v>1342.70409927371</v>
      </c>
      <c r="R166">
        <v>0</v>
      </c>
      <c r="S166">
        <v>0</v>
      </c>
      <c r="T166">
        <v>0</v>
      </c>
      <c r="U166">
        <v>974.62484018999999</v>
      </c>
      <c r="V166">
        <v>0</v>
      </c>
      <c r="W166">
        <v>0</v>
      </c>
      <c r="X166">
        <v>156.749371395266</v>
      </c>
      <c r="Y166">
        <v>0</v>
      </c>
      <c r="Z166">
        <v>211.329887688447</v>
      </c>
      <c r="AA166" s="2">
        <v>0</v>
      </c>
      <c r="AB166" s="2">
        <v>0</v>
      </c>
      <c r="AC166" s="2">
        <v>35.699204650199498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338</v>
      </c>
      <c r="D167">
        <v>0</v>
      </c>
      <c r="E167">
        <v>0</v>
      </c>
      <c r="F167">
        <v>0</v>
      </c>
      <c r="G167" s="1">
        <v>0</v>
      </c>
      <c r="H167">
        <v>178.19999999999601</v>
      </c>
      <c r="I167">
        <v>0</v>
      </c>
      <c r="J167">
        <v>175.98873458899399</v>
      </c>
      <c r="K167">
        <v>57.599999999999902</v>
      </c>
      <c r="L167">
        <v>656.66163131003304</v>
      </c>
      <c r="M167">
        <v>180.879618910391</v>
      </c>
      <c r="N167">
        <v>0</v>
      </c>
      <c r="O167" s="1">
        <v>-2.3175905639050102E-13</v>
      </c>
      <c r="P167" s="1">
        <v>-2.3092638912203199E-14</v>
      </c>
      <c r="Q167">
        <v>1249.32998480941</v>
      </c>
      <c r="R167">
        <v>0</v>
      </c>
      <c r="S167">
        <v>0</v>
      </c>
      <c r="T167">
        <v>0</v>
      </c>
      <c r="U167">
        <v>961.24576786900002</v>
      </c>
      <c r="V167">
        <v>0</v>
      </c>
      <c r="W167">
        <v>0</v>
      </c>
      <c r="X167" s="1">
        <v>116.751850323619</v>
      </c>
      <c r="Y167">
        <v>0</v>
      </c>
      <c r="Z167">
        <v>171.33236661679999</v>
      </c>
      <c r="AA167" s="2">
        <v>0</v>
      </c>
      <c r="AB167" s="2">
        <v>0</v>
      </c>
      <c r="AC167" s="2">
        <v>35.699204650199498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339</v>
      </c>
      <c r="D168">
        <v>0</v>
      </c>
      <c r="E168">
        <v>0</v>
      </c>
      <c r="F168">
        <v>0</v>
      </c>
      <c r="G168">
        <v>0</v>
      </c>
      <c r="H168" s="1">
        <v>178.19999999999601</v>
      </c>
      <c r="I168">
        <v>0</v>
      </c>
      <c r="J168">
        <v>311.992561933633</v>
      </c>
      <c r="K168">
        <v>57.599999999999902</v>
      </c>
      <c r="L168">
        <v>7.3970421527553301</v>
      </c>
      <c r="M168">
        <v>194.504541631611</v>
      </c>
      <c r="N168">
        <v>0</v>
      </c>
      <c r="O168" s="1">
        <v>0</v>
      </c>
      <c r="P168" s="1">
        <v>0</v>
      </c>
      <c r="Q168">
        <v>749.69414571799996</v>
      </c>
      <c r="R168">
        <v>0</v>
      </c>
      <c r="S168">
        <v>0</v>
      </c>
      <c r="T168">
        <v>0</v>
      </c>
      <c r="U168">
        <v>1070.9916367400001</v>
      </c>
      <c r="V168">
        <v>0</v>
      </c>
      <c r="W168">
        <v>0</v>
      </c>
      <c r="X168">
        <v>0</v>
      </c>
      <c r="Y168" s="1">
        <v>0</v>
      </c>
      <c r="Z168">
        <v>-321.29749102199997</v>
      </c>
      <c r="AA168" s="2">
        <v>0</v>
      </c>
      <c r="AB168" s="2">
        <v>0</v>
      </c>
      <c r="AC168" s="2">
        <v>129.22630801052301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340</v>
      </c>
      <c r="D169">
        <v>0</v>
      </c>
      <c r="E169">
        <v>0</v>
      </c>
      <c r="F169">
        <v>0</v>
      </c>
      <c r="G169">
        <v>0</v>
      </c>
      <c r="H169" s="1">
        <v>178.19999999999601</v>
      </c>
      <c r="I169">
        <v>0</v>
      </c>
      <c r="J169">
        <v>214.295249962562</v>
      </c>
      <c r="K169">
        <v>57.599999999999902</v>
      </c>
      <c r="L169">
        <v>0</v>
      </c>
      <c r="M169">
        <v>192.01583930043699</v>
      </c>
      <c r="N169">
        <v>0</v>
      </c>
      <c r="O169">
        <v>0</v>
      </c>
      <c r="P169" s="1">
        <v>0</v>
      </c>
      <c r="Q169">
        <v>642.11108926299903</v>
      </c>
      <c r="R169">
        <v>0</v>
      </c>
      <c r="S169">
        <v>0</v>
      </c>
      <c r="T169">
        <v>0</v>
      </c>
      <c r="U169">
        <v>917.30155608999996</v>
      </c>
      <c r="V169">
        <v>0</v>
      </c>
      <c r="W169">
        <v>0</v>
      </c>
      <c r="X169">
        <v>0</v>
      </c>
      <c r="Y169">
        <v>0</v>
      </c>
      <c r="Z169">
        <v>-275.190466826999</v>
      </c>
      <c r="AA169" s="2">
        <v>0</v>
      </c>
      <c r="AB169" s="2">
        <v>0</v>
      </c>
      <c r="AC169" s="2">
        <v>129.22630801052301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341</v>
      </c>
      <c r="D170">
        <v>0</v>
      </c>
      <c r="E170">
        <v>0</v>
      </c>
      <c r="F170">
        <v>0</v>
      </c>
      <c r="G170">
        <v>0</v>
      </c>
      <c r="H170" s="1">
        <v>67.517412298331394</v>
      </c>
      <c r="I170">
        <v>0</v>
      </c>
      <c r="J170">
        <v>175.98873458899399</v>
      </c>
      <c r="K170">
        <v>57.599999999999902</v>
      </c>
      <c r="L170">
        <v>0</v>
      </c>
      <c r="M170">
        <v>173.691219623161</v>
      </c>
      <c r="N170">
        <v>0</v>
      </c>
      <c r="O170">
        <v>0</v>
      </c>
      <c r="P170" s="1">
        <v>-6.2172489379008703E-15</v>
      </c>
      <c r="Q170">
        <v>474.79736651049001</v>
      </c>
      <c r="R170">
        <v>0</v>
      </c>
      <c r="S170" s="1">
        <v>0</v>
      </c>
      <c r="T170">
        <v>0</v>
      </c>
      <c r="U170">
        <v>655.93130975600002</v>
      </c>
      <c r="V170">
        <v>0</v>
      </c>
      <c r="W170">
        <v>0</v>
      </c>
      <c r="X170">
        <v>0</v>
      </c>
      <c r="Y170">
        <v>0</v>
      </c>
      <c r="Z170">
        <v>-181.13394324550899</v>
      </c>
      <c r="AA170" s="2">
        <v>0</v>
      </c>
      <c r="AB170" s="2">
        <v>0</v>
      </c>
      <c r="AC170" s="2">
        <v>35.699204650199498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342</v>
      </c>
      <c r="D171">
        <v>0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225.812734588994</v>
      </c>
      <c r="K171">
        <v>57.599999999999902</v>
      </c>
      <c r="L171">
        <v>0</v>
      </c>
      <c r="M171">
        <v>87.872956072367799</v>
      </c>
      <c r="N171">
        <v>0</v>
      </c>
      <c r="O171">
        <v>0</v>
      </c>
      <c r="P171" s="1">
        <v>1.06581410364015E-14</v>
      </c>
      <c r="Q171">
        <v>549.48569066136201</v>
      </c>
      <c r="R171">
        <v>0</v>
      </c>
      <c r="S171">
        <v>0</v>
      </c>
      <c r="T171">
        <v>0</v>
      </c>
      <c r="U171">
        <v>461.56412274500002</v>
      </c>
      <c r="V171">
        <v>0</v>
      </c>
      <c r="W171">
        <v>0</v>
      </c>
      <c r="X171">
        <v>22.526111539058601</v>
      </c>
      <c r="Y171">
        <v>0</v>
      </c>
      <c r="Z171">
        <v>65.395456377303404</v>
      </c>
      <c r="AA171" s="2">
        <v>0</v>
      </c>
      <c r="AB171" s="2">
        <v>0</v>
      </c>
      <c r="AC171" s="2">
        <v>129.22630801052301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343</v>
      </c>
      <c r="D172">
        <v>0</v>
      </c>
      <c r="E172">
        <v>0</v>
      </c>
      <c r="F172">
        <v>0</v>
      </c>
      <c r="G172" s="1">
        <v>0</v>
      </c>
      <c r="H172" s="1">
        <v>178.2</v>
      </c>
      <c r="I172">
        <v>0</v>
      </c>
      <c r="J172">
        <v>175.98873458899399</v>
      </c>
      <c r="K172">
        <v>57.599999999999902</v>
      </c>
      <c r="L172">
        <v>0</v>
      </c>
      <c r="M172">
        <v>95.567125198985394</v>
      </c>
      <c r="N172">
        <v>0</v>
      </c>
      <c r="O172">
        <v>0</v>
      </c>
      <c r="P172" s="1">
        <v>7.5495165674510597E-15</v>
      </c>
      <c r="Q172">
        <v>507.355859787979</v>
      </c>
      <c r="R172">
        <v>0</v>
      </c>
      <c r="S172">
        <v>0</v>
      </c>
      <c r="T172">
        <v>0</v>
      </c>
      <c r="U172">
        <v>406.30645943299999</v>
      </c>
      <c r="V172">
        <v>0</v>
      </c>
      <c r="W172">
        <v>0</v>
      </c>
      <c r="X172">
        <v>29.090027758367398</v>
      </c>
      <c r="Y172">
        <v>0</v>
      </c>
      <c r="Z172">
        <v>71.959372596612198</v>
      </c>
      <c r="AA172" s="2">
        <v>0</v>
      </c>
      <c r="AB172" s="2">
        <v>0</v>
      </c>
      <c r="AC172" s="2">
        <v>129.22630801052301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344</v>
      </c>
      <c r="D173">
        <v>0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275.54073458899398</v>
      </c>
      <c r="K173">
        <v>57.599999999999902</v>
      </c>
      <c r="L173">
        <v>0</v>
      </c>
      <c r="M173">
        <v>44.080125947609801</v>
      </c>
      <c r="N173">
        <v>0</v>
      </c>
      <c r="O173">
        <v>0</v>
      </c>
      <c r="P173" s="1">
        <v>7.9936057773011208E-15</v>
      </c>
      <c r="Q173">
        <v>555.42086053660398</v>
      </c>
      <c r="R173">
        <v>0</v>
      </c>
      <c r="S173" s="1">
        <v>0</v>
      </c>
      <c r="T173">
        <v>0</v>
      </c>
      <c r="U173">
        <v>499.60869148900002</v>
      </c>
      <c r="V173">
        <v>0</v>
      </c>
      <c r="W173">
        <v>0</v>
      </c>
      <c r="X173" s="1">
        <v>6.4714121046796897</v>
      </c>
      <c r="Y173">
        <v>0</v>
      </c>
      <c r="Z173">
        <v>49.340756942924401</v>
      </c>
      <c r="AA173" s="2">
        <v>0</v>
      </c>
      <c r="AB173" s="2">
        <v>0</v>
      </c>
      <c r="AC173" s="2">
        <v>129.22630801052301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345</v>
      </c>
      <c r="D174">
        <v>0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246.64854116369</v>
      </c>
      <c r="K174">
        <v>57.599999999999902</v>
      </c>
      <c r="L174">
        <v>22.121802710590099</v>
      </c>
      <c r="M174" s="1">
        <v>73.391617887519104</v>
      </c>
      <c r="N174">
        <v>0</v>
      </c>
      <c r="O174" s="1">
        <v>0</v>
      </c>
      <c r="P174" s="1">
        <v>0</v>
      </c>
      <c r="Q174">
        <v>577.96196176180001</v>
      </c>
      <c r="R174">
        <v>0</v>
      </c>
      <c r="S174">
        <v>0</v>
      </c>
      <c r="T174">
        <v>0</v>
      </c>
      <c r="U174">
        <v>825.65994537400002</v>
      </c>
      <c r="V174">
        <v>0</v>
      </c>
      <c r="W174">
        <v>0</v>
      </c>
      <c r="X174" s="1">
        <v>0</v>
      </c>
      <c r="Y174">
        <v>0</v>
      </c>
      <c r="Z174" s="1">
        <v>-247.69798361220001</v>
      </c>
      <c r="AA174" s="2">
        <v>0</v>
      </c>
      <c r="AB174" s="2">
        <v>0</v>
      </c>
      <c r="AC174" s="2">
        <v>129.22630801052301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346</v>
      </c>
      <c r="D175">
        <v>0</v>
      </c>
      <c r="E175">
        <v>0</v>
      </c>
      <c r="F175">
        <v>0</v>
      </c>
      <c r="G175" s="1">
        <v>0</v>
      </c>
      <c r="H175">
        <v>178.2</v>
      </c>
      <c r="I175">
        <v>0</v>
      </c>
      <c r="J175">
        <v>325.364734588994</v>
      </c>
      <c r="K175">
        <v>57.599999999999902</v>
      </c>
      <c r="L175">
        <v>559.64948507085205</v>
      </c>
      <c r="M175" s="1">
        <v>74.045453025888904</v>
      </c>
      <c r="N175">
        <v>0</v>
      </c>
      <c r="O175" s="1">
        <v>1.12687636999453E-13</v>
      </c>
      <c r="P175" s="1">
        <v>-5.1958437552457301E-14</v>
      </c>
      <c r="Q175">
        <v>1194.8596726857299</v>
      </c>
      <c r="R175">
        <v>0</v>
      </c>
      <c r="S175">
        <v>0</v>
      </c>
      <c r="T175">
        <v>0</v>
      </c>
      <c r="U175">
        <v>978.63445833200001</v>
      </c>
      <c r="V175">
        <v>0</v>
      </c>
      <c r="W175">
        <v>0</v>
      </c>
      <c r="X175" s="1">
        <v>86.677934757745504</v>
      </c>
      <c r="Y175" s="1">
        <v>0</v>
      </c>
      <c r="Z175">
        <v>129.54727959599001</v>
      </c>
      <c r="AA175" s="2">
        <v>0</v>
      </c>
      <c r="AB175" s="2">
        <v>0</v>
      </c>
      <c r="AC175" s="2">
        <v>129.22630801052301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347</v>
      </c>
      <c r="D176">
        <v>0</v>
      </c>
      <c r="E176">
        <v>0</v>
      </c>
      <c r="F176">
        <v>0</v>
      </c>
      <c r="G176" s="1">
        <v>0</v>
      </c>
      <c r="H176">
        <v>178.2</v>
      </c>
      <c r="I176">
        <v>0</v>
      </c>
      <c r="J176">
        <v>325.364734588994</v>
      </c>
      <c r="K176">
        <v>57.599999999999902</v>
      </c>
      <c r="L176">
        <v>805.71881641879395</v>
      </c>
      <c r="M176" s="1">
        <v>65.537583455440398</v>
      </c>
      <c r="N176">
        <v>0</v>
      </c>
      <c r="O176" s="1">
        <v>-6.4159788593087796E-13</v>
      </c>
      <c r="P176" s="1">
        <v>-6.1728400169158704E-14</v>
      </c>
      <c r="Q176">
        <v>1432.4211344632199</v>
      </c>
      <c r="R176">
        <v>0</v>
      </c>
      <c r="S176">
        <v>0</v>
      </c>
      <c r="T176">
        <v>0</v>
      </c>
      <c r="U176">
        <v>1061.05526573</v>
      </c>
      <c r="V176">
        <v>0</v>
      </c>
      <c r="W176">
        <v>0</v>
      </c>
      <c r="X176" s="1">
        <v>164.24826194749201</v>
      </c>
      <c r="Y176">
        <v>0</v>
      </c>
      <c r="Z176">
        <v>207.117606785737</v>
      </c>
      <c r="AA176" s="2">
        <v>0</v>
      </c>
      <c r="AB176" s="2">
        <v>0</v>
      </c>
      <c r="AC176" s="2">
        <v>129.22630801052301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348</v>
      </c>
      <c r="D177">
        <v>0</v>
      </c>
      <c r="E177">
        <v>0</v>
      </c>
      <c r="F177">
        <v>0</v>
      </c>
      <c r="G177" s="1">
        <v>0</v>
      </c>
      <c r="H177">
        <v>178.2</v>
      </c>
      <c r="I177">
        <v>0</v>
      </c>
      <c r="J177">
        <v>225.716734588994</v>
      </c>
      <c r="K177">
        <v>57.599999999999902</v>
      </c>
      <c r="L177">
        <v>832.73018757571504</v>
      </c>
      <c r="M177">
        <v>68.511796391379804</v>
      </c>
      <c r="N177">
        <v>0</v>
      </c>
      <c r="O177" s="1">
        <v>4.2421621770927201E-13</v>
      </c>
      <c r="P177" s="1">
        <v>2.48689957516035E-14</v>
      </c>
      <c r="Q177">
        <v>1362.7587185560899</v>
      </c>
      <c r="R177">
        <v>0</v>
      </c>
      <c r="S177">
        <v>0</v>
      </c>
      <c r="T177">
        <v>0</v>
      </c>
      <c r="U177">
        <v>1089.7844351599999</v>
      </c>
      <c r="V177">
        <v>0</v>
      </c>
      <c r="W177">
        <v>0</v>
      </c>
      <c r="X177" s="1">
        <v>115.052469278922</v>
      </c>
      <c r="Y177">
        <v>0</v>
      </c>
      <c r="Z177">
        <v>157.921814117167</v>
      </c>
      <c r="AA177" s="2">
        <v>0</v>
      </c>
      <c r="AB177" s="2">
        <v>0</v>
      </c>
      <c r="AC177" s="2">
        <v>129.22630801052301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349</v>
      </c>
      <c r="D178">
        <v>0</v>
      </c>
      <c r="E178">
        <v>0</v>
      </c>
      <c r="F178">
        <v>0</v>
      </c>
      <c r="G178" s="1">
        <v>0</v>
      </c>
      <c r="H178">
        <v>178.2</v>
      </c>
      <c r="I178">
        <v>0</v>
      </c>
      <c r="J178">
        <v>175.98873458899399</v>
      </c>
      <c r="K178">
        <v>57.599999999999902</v>
      </c>
      <c r="L178">
        <v>817.53308853974295</v>
      </c>
      <c r="M178">
        <v>78.154428849385098</v>
      </c>
      <c r="N178">
        <v>0</v>
      </c>
      <c r="O178" s="1">
        <v>6.0895732900689796E-13</v>
      </c>
      <c r="P178" s="1">
        <v>-3.3306690738754602E-14</v>
      </c>
      <c r="Q178">
        <v>1307.47625197812</v>
      </c>
      <c r="R178">
        <v>0</v>
      </c>
      <c r="S178">
        <v>0</v>
      </c>
      <c r="T178">
        <v>0</v>
      </c>
      <c r="U178">
        <v>1086.09865178</v>
      </c>
      <c r="V178">
        <v>0</v>
      </c>
      <c r="W178">
        <v>0</v>
      </c>
      <c r="X178" s="1">
        <v>89.254127679939501</v>
      </c>
      <c r="Y178">
        <v>0</v>
      </c>
      <c r="Z178">
        <v>132.123472518184</v>
      </c>
      <c r="AA178" s="2">
        <v>0</v>
      </c>
      <c r="AB178" s="2">
        <v>0</v>
      </c>
      <c r="AC178" s="2">
        <v>129.22630801052301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350</v>
      </c>
      <c r="D179">
        <v>0</v>
      </c>
      <c r="E179">
        <v>0</v>
      </c>
      <c r="F179">
        <v>0</v>
      </c>
      <c r="G179" s="1">
        <v>0</v>
      </c>
      <c r="H179">
        <v>178.2</v>
      </c>
      <c r="I179">
        <v>0</v>
      </c>
      <c r="J179">
        <v>225.716734588994</v>
      </c>
      <c r="K179">
        <v>57.599999999999902</v>
      </c>
      <c r="L179">
        <v>722.62466537627199</v>
      </c>
      <c r="M179">
        <v>59.933848323104897</v>
      </c>
      <c r="N179">
        <v>0</v>
      </c>
      <c r="O179" s="1">
        <v>6.5475402877268594E-14</v>
      </c>
      <c r="P179" s="1">
        <v>3.1530333899354402E-14</v>
      </c>
      <c r="Q179">
        <v>1244.0752482883699</v>
      </c>
      <c r="R179">
        <v>0</v>
      </c>
      <c r="S179">
        <v>0</v>
      </c>
      <c r="T179">
        <v>0</v>
      </c>
      <c r="U179">
        <v>1056.04645669</v>
      </c>
      <c r="V179">
        <v>0</v>
      </c>
      <c r="W179">
        <v>0</v>
      </c>
      <c r="X179" s="1">
        <v>72.5797233800632</v>
      </c>
      <c r="Y179">
        <v>0</v>
      </c>
      <c r="Z179">
        <v>115.449068218308</v>
      </c>
      <c r="AA179" s="2">
        <v>0</v>
      </c>
      <c r="AB179" s="2">
        <v>0</v>
      </c>
      <c r="AC179" s="2">
        <v>129.22630801052301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351</v>
      </c>
      <c r="D180">
        <v>0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378.858502292178</v>
      </c>
      <c r="K180">
        <v>57.599999999999902</v>
      </c>
      <c r="L180">
        <v>75.664095858243897</v>
      </c>
      <c r="M180" s="1">
        <v>105.058967416839</v>
      </c>
      <c r="N180">
        <v>0</v>
      </c>
      <c r="O180" s="1">
        <v>-6.3882926726321898E-14</v>
      </c>
      <c r="P180" s="1">
        <v>6.6613381477509298E-15</v>
      </c>
      <c r="Q180">
        <v>795.38156556726096</v>
      </c>
      <c r="R180">
        <v>0</v>
      </c>
      <c r="S180">
        <v>0</v>
      </c>
      <c r="T180">
        <v>0</v>
      </c>
      <c r="U180">
        <v>1100.4632364900001</v>
      </c>
      <c r="V180">
        <v>0</v>
      </c>
      <c r="W180">
        <v>0</v>
      </c>
      <c r="X180">
        <v>0</v>
      </c>
      <c r="Y180">
        <v>0</v>
      </c>
      <c r="Z180">
        <v>-305.081670922738</v>
      </c>
      <c r="AA180" s="2">
        <v>0</v>
      </c>
      <c r="AB180" s="2">
        <v>0</v>
      </c>
      <c r="AC180" s="2">
        <v>129.22630801052301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352</v>
      </c>
      <c r="D181">
        <v>0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356.012438910561</v>
      </c>
      <c r="K181">
        <v>57.599999999999902</v>
      </c>
      <c r="L181">
        <v>0</v>
      </c>
      <c r="M181">
        <v>116.971010939438</v>
      </c>
      <c r="N181">
        <v>0</v>
      </c>
      <c r="O181">
        <v>0</v>
      </c>
      <c r="P181" s="1">
        <v>0</v>
      </c>
      <c r="Q181">
        <v>708.78344984999899</v>
      </c>
      <c r="R181">
        <v>0</v>
      </c>
      <c r="S181">
        <v>0</v>
      </c>
      <c r="T181">
        <v>0</v>
      </c>
      <c r="U181">
        <v>1012.5477855</v>
      </c>
      <c r="V181">
        <v>0</v>
      </c>
      <c r="W181">
        <v>0</v>
      </c>
      <c r="X181">
        <v>0</v>
      </c>
      <c r="Y181">
        <v>0</v>
      </c>
      <c r="Z181">
        <v>-303.76433565000002</v>
      </c>
      <c r="AA181" s="2">
        <v>0</v>
      </c>
      <c r="AB181" s="2">
        <v>0</v>
      </c>
      <c r="AC181" s="2">
        <v>129.22630801052301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353</v>
      </c>
      <c r="D182">
        <v>0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275.54073458899398</v>
      </c>
      <c r="K182">
        <v>57.599999999999902</v>
      </c>
      <c r="L182">
        <v>0</v>
      </c>
      <c r="M182">
        <v>116.709949317716</v>
      </c>
      <c r="N182">
        <v>0</v>
      </c>
      <c r="O182">
        <v>0</v>
      </c>
      <c r="P182" s="1">
        <v>-2.6645352591003702E-15</v>
      </c>
      <c r="Q182">
        <v>628.05068390670999</v>
      </c>
      <c r="R182">
        <v>0</v>
      </c>
      <c r="S182" s="1">
        <v>0</v>
      </c>
      <c r="T182">
        <v>0</v>
      </c>
      <c r="U182">
        <v>700.36152087400001</v>
      </c>
      <c r="V182">
        <v>0</v>
      </c>
      <c r="W182">
        <v>0</v>
      </c>
      <c r="X182">
        <v>0</v>
      </c>
      <c r="Y182">
        <v>0</v>
      </c>
      <c r="Z182">
        <v>-72.310836967289404</v>
      </c>
      <c r="AA182" s="2">
        <v>0</v>
      </c>
      <c r="AB182" s="2">
        <v>0</v>
      </c>
      <c r="AC182" s="2">
        <v>129.22630801052301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354</v>
      </c>
      <c r="D183">
        <v>0</v>
      </c>
      <c r="E183">
        <v>0</v>
      </c>
      <c r="F183">
        <v>0</v>
      </c>
      <c r="G183">
        <v>0</v>
      </c>
      <c r="H183">
        <v>11.4638745273477</v>
      </c>
      <c r="I183">
        <v>0</v>
      </c>
      <c r="J183">
        <v>175.98873458899399</v>
      </c>
      <c r="K183">
        <v>57.599999999999902</v>
      </c>
      <c r="L183">
        <v>0</v>
      </c>
      <c r="M183">
        <v>105.19323383205401</v>
      </c>
      <c r="N183">
        <v>0</v>
      </c>
      <c r="O183">
        <v>0</v>
      </c>
      <c r="P183" s="1">
        <v>0</v>
      </c>
      <c r="Q183">
        <v>350.24584294840002</v>
      </c>
      <c r="R183">
        <v>0</v>
      </c>
      <c r="S183">
        <v>0</v>
      </c>
      <c r="T183">
        <v>0</v>
      </c>
      <c r="U183">
        <v>500.35120421200003</v>
      </c>
      <c r="V183">
        <v>0</v>
      </c>
      <c r="W183">
        <v>0</v>
      </c>
      <c r="X183">
        <v>0</v>
      </c>
      <c r="Y183">
        <v>0</v>
      </c>
      <c r="Z183">
        <v>-150.1053612636</v>
      </c>
      <c r="AA183" s="2">
        <v>0</v>
      </c>
      <c r="AB183" s="2">
        <v>0</v>
      </c>
      <c r="AC183" s="2">
        <v>35.699204650199498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355</v>
      </c>
      <c r="D184">
        <v>0</v>
      </c>
      <c r="E184">
        <v>0</v>
      </c>
      <c r="F184">
        <v>0</v>
      </c>
      <c r="G184">
        <v>0</v>
      </c>
      <c r="H184">
        <v>57.299110597434002</v>
      </c>
      <c r="I184">
        <v>0</v>
      </c>
      <c r="J184">
        <v>175.98873458899399</v>
      </c>
      <c r="K184">
        <v>57.599999999999902</v>
      </c>
      <c r="L184">
        <v>0</v>
      </c>
      <c r="M184">
        <v>109.77026228343399</v>
      </c>
      <c r="N184">
        <v>0</v>
      </c>
      <c r="O184">
        <v>0</v>
      </c>
      <c r="P184" s="1">
        <v>1.06581410364015E-14</v>
      </c>
      <c r="Q184">
        <v>400.65810746986602</v>
      </c>
      <c r="R184">
        <v>0</v>
      </c>
      <c r="S184">
        <v>0</v>
      </c>
      <c r="T184">
        <v>0</v>
      </c>
      <c r="U184">
        <v>414.89285974500001</v>
      </c>
      <c r="V184">
        <v>0</v>
      </c>
      <c r="W184">
        <v>0</v>
      </c>
      <c r="X184">
        <v>0</v>
      </c>
      <c r="Y184">
        <v>0</v>
      </c>
      <c r="Z184">
        <v>-14.2347522751336</v>
      </c>
      <c r="AA184" s="2">
        <v>0</v>
      </c>
      <c r="AB184" s="2">
        <v>0</v>
      </c>
      <c r="AC184" s="2">
        <v>35.699204650199498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356</v>
      </c>
      <c r="D185">
        <v>0</v>
      </c>
      <c r="E185">
        <v>0</v>
      </c>
      <c r="F185">
        <v>0</v>
      </c>
      <c r="G185">
        <v>0</v>
      </c>
      <c r="H185">
        <v>9.3068165968052803</v>
      </c>
      <c r="I185">
        <v>0</v>
      </c>
      <c r="J185">
        <v>175.98873458899399</v>
      </c>
      <c r="K185">
        <v>57.599999999999902</v>
      </c>
      <c r="L185">
        <v>0</v>
      </c>
      <c r="M185">
        <v>53.757213264197198</v>
      </c>
      <c r="N185">
        <v>0</v>
      </c>
      <c r="O185">
        <v>0</v>
      </c>
      <c r="P185" s="1">
        <v>0</v>
      </c>
      <c r="Q185">
        <v>296.65276444999898</v>
      </c>
      <c r="R185">
        <v>0</v>
      </c>
      <c r="S185">
        <v>0</v>
      </c>
      <c r="T185">
        <v>0</v>
      </c>
      <c r="U185">
        <v>423.78966350000002</v>
      </c>
      <c r="V185">
        <v>0</v>
      </c>
      <c r="W185">
        <v>0</v>
      </c>
      <c r="X185">
        <v>0</v>
      </c>
      <c r="Y185">
        <v>0</v>
      </c>
      <c r="Z185">
        <v>-127.13689905</v>
      </c>
      <c r="AA185" s="2">
        <v>0</v>
      </c>
      <c r="AB185" s="2">
        <v>0</v>
      </c>
      <c r="AC185" s="2">
        <v>35.699204650199498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357</v>
      </c>
      <c r="D186">
        <v>0</v>
      </c>
      <c r="E186">
        <v>0</v>
      </c>
      <c r="F186">
        <v>0</v>
      </c>
      <c r="G186">
        <v>0</v>
      </c>
      <c r="H186">
        <v>28.081201453358801</v>
      </c>
      <c r="I186">
        <v>0</v>
      </c>
      <c r="J186">
        <v>175.98873458899399</v>
      </c>
      <c r="K186">
        <v>57.599999999999902</v>
      </c>
      <c r="L186">
        <v>38.636314465325398</v>
      </c>
      <c r="M186">
        <v>78.867166275318098</v>
      </c>
      <c r="N186">
        <v>0</v>
      </c>
      <c r="O186" s="1">
        <v>0</v>
      </c>
      <c r="P186" s="1">
        <v>0</v>
      </c>
      <c r="Q186">
        <v>379.17341678299999</v>
      </c>
      <c r="R186">
        <v>0</v>
      </c>
      <c r="S186">
        <v>0</v>
      </c>
      <c r="T186">
        <v>0</v>
      </c>
      <c r="U186">
        <v>541.67630969000004</v>
      </c>
      <c r="V186">
        <v>0</v>
      </c>
      <c r="W186">
        <v>0</v>
      </c>
      <c r="X186">
        <v>0</v>
      </c>
      <c r="Y186">
        <v>0</v>
      </c>
      <c r="Z186">
        <v>-162.50289290699999</v>
      </c>
      <c r="AA186" s="2">
        <v>0</v>
      </c>
      <c r="AB186" s="2">
        <v>0</v>
      </c>
      <c r="AC186" s="2">
        <v>35.699204650199498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358</v>
      </c>
      <c r="D187">
        <v>0</v>
      </c>
      <c r="E187">
        <v>0</v>
      </c>
      <c r="F187">
        <v>0</v>
      </c>
      <c r="G187">
        <v>0</v>
      </c>
      <c r="H187">
        <v>178.19999999999601</v>
      </c>
      <c r="I187">
        <v>0</v>
      </c>
      <c r="J187">
        <v>175.98873458899399</v>
      </c>
      <c r="K187">
        <v>57.599999999999902</v>
      </c>
      <c r="L187">
        <v>638.97888087059596</v>
      </c>
      <c r="M187">
        <v>121.463240264593</v>
      </c>
      <c r="N187">
        <v>0</v>
      </c>
      <c r="O187" s="1">
        <v>-4.17166301502902E-14</v>
      </c>
      <c r="P187" s="1">
        <v>1.8651746813702601E-14</v>
      </c>
      <c r="Q187">
        <v>1172.2308557241799</v>
      </c>
      <c r="R187">
        <v>0</v>
      </c>
      <c r="S187">
        <v>0</v>
      </c>
      <c r="T187">
        <v>0</v>
      </c>
      <c r="U187">
        <v>777.88162894699997</v>
      </c>
      <c r="V187">
        <v>0</v>
      </c>
      <c r="W187">
        <v>0</v>
      </c>
      <c r="X187">
        <v>147.64937543252799</v>
      </c>
      <c r="Y187">
        <v>0</v>
      </c>
      <c r="Z187">
        <v>246.699851344655</v>
      </c>
      <c r="AA187" s="2">
        <v>0</v>
      </c>
      <c r="AB187" s="2">
        <v>0</v>
      </c>
      <c r="AC187" s="2">
        <v>35.699204650199498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175.98873458899399</v>
      </c>
      <c r="K188">
        <v>57.599999999999902</v>
      </c>
      <c r="L188">
        <v>692.52151714292904</v>
      </c>
      <c r="M188">
        <v>113.27738919433899</v>
      </c>
      <c r="N188">
        <v>0</v>
      </c>
      <c r="O188" s="1">
        <v>4.5852210917018902E-14</v>
      </c>
      <c r="P188" s="1">
        <v>-1.7763568394002501E-14</v>
      </c>
      <c r="Q188">
        <v>1039.38764092626</v>
      </c>
      <c r="R188">
        <v>0</v>
      </c>
      <c r="S188">
        <v>0</v>
      </c>
      <c r="T188">
        <v>0</v>
      </c>
      <c r="U188">
        <v>867.40364641600002</v>
      </c>
      <c r="V188">
        <v>0</v>
      </c>
      <c r="W188">
        <v>0</v>
      </c>
      <c r="X188">
        <v>36.466759299067803</v>
      </c>
      <c r="Y188">
        <v>0</v>
      </c>
      <c r="Z188">
        <v>135.51723521119499</v>
      </c>
      <c r="AA188" s="2">
        <v>0</v>
      </c>
      <c r="AB188" s="2">
        <v>0</v>
      </c>
      <c r="AC188" s="2">
        <v>35.699204650199498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360</v>
      </c>
      <c r="D189">
        <v>0</v>
      </c>
      <c r="E189">
        <v>0</v>
      </c>
      <c r="F189">
        <v>0</v>
      </c>
      <c r="G189">
        <v>0</v>
      </c>
      <c r="H189">
        <v>178.19999999999601</v>
      </c>
      <c r="I189">
        <v>0</v>
      </c>
      <c r="J189">
        <v>175.98873458899399</v>
      </c>
      <c r="K189">
        <v>57.599999999999902</v>
      </c>
      <c r="L189">
        <v>800.95165086850398</v>
      </c>
      <c r="M189">
        <v>122.205071940129</v>
      </c>
      <c r="N189">
        <v>0</v>
      </c>
      <c r="O189" s="1">
        <v>1.10175757406238E-13</v>
      </c>
      <c r="P189" s="1">
        <v>-3.7303493627405203E-14</v>
      </c>
      <c r="Q189">
        <v>1334.94545739762</v>
      </c>
      <c r="R189">
        <v>0</v>
      </c>
      <c r="S189">
        <v>0</v>
      </c>
      <c r="T189">
        <v>0</v>
      </c>
      <c r="U189">
        <v>882.01123079800004</v>
      </c>
      <c r="V189">
        <v>0</v>
      </c>
      <c r="W189">
        <v>0</v>
      </c>
      <c r="X189">
        <v>176.94187534375001</v>
      </c>
      <c r="Y189">
        <v>0</v>
      </c>
      <c r="Z189">
        <v>275.992351255877</v>
      </c>
      <c r="AA189" s="2">
        <v>0</v>
      </c>
      <c r="AB189" s="2">
        <v>0</v>
      </c>
      <c r="AC189" s="2">
        <v>35.699204650199498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361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175.98873458899399</v>
      </c>
      <c r="K190">
        <v>57.599999999999902</v>
      </c>
      <c r="L190">
        <v>814.22871332716397</v>
      </c>
      <c r="M190">
        <v>137.54332043887399</v>
      </c>
      <c r="N190">
        <v>0</v>
      </c>
      <c r="O190" s="1">
        <v>3.5316194413326199E-13</v>
      </c>
      <c r="P190" s="1">
        <v>-3.5527136788005003E-14</v>
      </c>
      <c r="Q190">
        <v>1185.3607683550299</v>
      </c>
      <c r="R190">
        <v>0</v>
      </c>
      <c r="S190">
        <v>0</v>
      </c>
      <c r="T190">
        <v>0</v>
      </c>
      <c r="U190">
        <v>892.63614206700004</v>
      </c>
      <c r="V190">
        <v>0</v>
      </c>
      <c r="W190">
        <v>0</v>
      </c>
      <c r="X190">
        <v>96.837075187952607</v>
      </c>
      <c r="Y190">
        <v>0</v>
      </c>
      <c r="Z190">
        <v>195.88755110007901</v>
      </c>
      <c r="AA190" s="2">
        <v>0</v>
      </c>
      <c r="AB190" s="2">
        <v>0</v>
      </c>
      <c r="AC190" s="2">
        <v>35.699204650199498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362</v>
      </c>
      <c r="D191">
        <v>0</v>
      </c>
      <c r="E191">
        <v>0</v>
      </c>
      <c r="F191">
        <v>0</v>
      </c>
      <c r="G191">
        <v>0</v>
      </c>
      <c r="H191">
        <v>178.19999999999601</v>
      </c>
      <c r="I191">
        <v>0</v>
      </c>
      <c r="J191">
        <v>175.98873458899399</v>
      </c>
      <c r="K191">
        <v>57.599999999999902</v>
      </c>
      <c r="L191">
        <v>743.63474546658199</v>
      </c>
      <c r="M191" s="1">
        <v>116.60100503849</v>
      </c>
      <c r="N191">
        <v>0</v>
      </c>
      <c r="O191" s="1">
        <v>1.16906484493028E-13</v>
      </c>
      <c r="P191" s="1">
        <v>3.4194869158454803E-14</v>
      </c>
      <c r="Q191">
        <v>1272.0244850940601</v>
      </c>
      <c r="R191">
        <v>0</v>
      </c>
      <c r="S191">
        <v>0</v>
      </c>
      <c r="T191">
        <v>0</v>
      </c>
      <c r="U191">
        <v>916.96404281599996</v>
      </c>
      <c r="V191">
        <v>0</v>
      </c>
      <c r="W191">
        <v>0</v>
      </c>
      <c r="X191">
        <v>128.00498318296999</v>
      </c>
      <c r="Y191">
        <v>0</v>
      </c>
      <c r="Z191">
        <v>227.05545909509701</v>
      </c>
      <c r="AA191" s="2">
        <v>0</v>
      </c>
      <c r="AB191" s="2">
        <v>0</v>
      </c>
      <c r="AC191" s="2">
        <v>35.699204650199498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363</v>
      </c>
      <c r="D192">
        <v>0</v>
      </c>
      <c r="E192">
        <v>0</v>
      </c>
      <c r="F192">
        <v>0</v>
      </c>
      <c r="G192">
        <v>0</v>
      </c>
      <c r="H192">
        <v>178.19999999999601</v>
      </c>
      <c r="I192">
        <v>0</v>
      </c>
      <c r="J192">
        <v>175.98873458899399</v>
      </c>
      <c r="K192">
        <v>57.599999999999902</v>
      </c>
      <c r="L192">
        <v>105.33161326334699</v>
      </c>
      <c r="M192">
        <v>171.342104047584</v>
      </c>
      <c r="N192">
        <v>0</v>
      </c>
      <c r="O192" s="1">
        <v>-4.0176195703622797E-15</v>
      </c>
      <c r="P192" s="1">
        <v>1.24344978758017E-14</v>
      </c>
      <c r="Q192">
        <v>688.46245189992601</v>
      </c>
      <c r="R192">
        <v>0</v>
      </c>
      <c r="S192">
        <v>0</v>
      </c>
      <c r="T192">
        <v>0</v>
      </c>
      <c r="U192">
        <v>977.51397359099997</v>
      </c>
      <c r="V192">
        <v>0</v>
      </c>
      <c r="W192" s="1">
        <v>0</v>
      </c>
      <c r="X192">
        <v>0</v>
      </c>
      <c r="Y192">
        <v>0</v>
      </c>
      <c r="Z192">
        <v>-289.05152169107299</v>
      </c>
      <c r="AA192" s="2">
        <v>0</v>
      </c>
      <c r="AB192" s="2">
        <v>0</v>
      </c>
      <c r="AC192" s="2">
        <v>35.699204650199498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364</v>
      </c>
      <c r="D193">
        <v>0</v>
      </c>
      <c r="E193">
        <v>0</v>
      </c>
      <c r="F193">
        <v>0</v>
      </c>
      <c r="G193">
        <v>0</v>
      </c>
      <c r="H193">
        <v>178.19999999999601</v>
      </c>
      <c r="I193">
        <v>0</v>
      </c>
      <c r="J193">
        <v>226.95986219109301</v>
      </c>
      <c r="K193">
        <v>57.599999999999902</v>
      </c>
      <c r="L193">
        <v>0</v>
      </c>
      <c r="M193">
        <v>172.168967675706</v>
      </c>
      <c r="N193">
        <v>0</v>
      </c>
      <c r="O193">
        <v>0</v>
      </c>
      <c r="P193" s="1">
        <v>0</v>
      </c>
      <c r="Q193">
        <v>634.92882986679899</v>
      </c>
      <c r="R193">
        <v>0</v>
      </c>
      <c r="S193">
        <v>0</v>
      </c>
      <c r="T193">
        <v>0</v>
      </c>
      <c r="U193">
        <v>907.04118552399996</v>
      </c>
      <c r="V193">
        <v>0</v>
      </c>
      <c r="W193">
        <v>0</v>
      </c>
      <c r="X193">
        <v>0</v>
      </c>
      <c r="Y193">
        <v>0</v>
      </c>
      <c r="Z193">
        <v>-272.1123556572</v>
      </c>
      <c r="AA193" s="2">
        <v>0</v>
      </c>
      <c r="AB193" s="2">
        <v>0</v>
      </c>
      <c r="AC193" s="2">
        <v>129.22630801052301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365</v>
      </c>
      <c r="D194">
        <v>0</v>
      </c>
      <c r="E194">
        <v>0</v>
      </c>
      <c r="F194">
        <v>0</v>
      </c>
      <c r="G194">
        <v>0</v>
      </c>
      <c r="H194">
        <v>178.19999999999601</v>
      </c>
      <c r="I194">
        <v>0</v>
      </c>
      <c r="J194">
        <v>175.98873458899399</v>
      </c>
      <c r="K194">
        <v>57.599999999999902</v>
      </c>
      <c r="L194">
        <v>0</v>
      </c>
      <c r="M194">
        <v>178.579450598107</v>
      </c>
      <c r="N194">
        <v>0</v>
      </c>
      <c r="O194">
        <v>0</v>
      </c>
      <c r="P194" s="1">
        <v>-8.8817841970012507E-15</v>
      </c>
      <c r="Q194">
        <v>590.36818518710095</v>
      </c>
      <c r="R194">
        <v>0</v>
      </c>
      <c r="S194">
        <v>0</v>
      </c>
      <c r="T194">
        <v>0</v>
      </c>
      <c r="U194">
        <v>656.37685035000004</v>
      </c>
      <c r="V194">
        <v>0</v>
      </c>
      <c r="W194">
        <v>0</v>
      </c>
      <c r="X194">
        <v>0</v>
      </c>
      <c r="Y194">
        <v>0</v>
      </c>
      <c r="Z194">
        <v>-66.008665162898595</v>
      </c>
      <c r="AA194" s="2">
        <v>0</v>
      </c>
      <c r="AB194" s="2">
        <v>0</v>
      </c>
      <c r="AC194" s="2">
        <v>35.699204650199498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366</v>
      </c>
      <c r="D195">
        <v>0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424.91673458899402</v>
      </c>
      <c r="K195">
        <v>57.599999999999902</v>
      </c>
      <c r="L195">
        <v>0</v>
      </c>
      <c r="M195">
        <v>65.936935792848701</v>
      </c>
      <c r="N195">
        <v>0</v>
      </c>
      <c r="O195">
        <v>0</v>
      </c>
      <c r="P195" s="1">
        <v>4.4408920985006199E-15</v>
      </c>
      <c r="Q195">
        <v>726.65367038184195</v>
      </c>
      <c r="R195">
        <v>0</v>
      </c>
      <c r="S195" s="1">
        <v>0</v>
      </c>
      <c r="T195">
        <v>0</v>
      </c>
      <c r="U195">
        <v>541.20382406700003</v>
      </c>
      <c r="V195">
        <v>0</v>
      </c>
      <c r="W195">
        <v>0</v>
      </c>
      <c r="X195" s="1">
        <v>84.245557063773106</v>
      </c>
      <c r="Y195">
        <v>0</v>
      </c>
      <c r="Z195">
        <v>101.204289251069</v>
      </c>
      <c r="AA195">
        <v>0</v>
      </c>
      <c r="AB195">
        <v>0</v>
      </c>
      <c r="AC195">
        <v>129.22630801052301</v>
      </c>
      <c r="AD195" t="s">
        <v>52</v>
      </c>
    </row>
    <row r="196" spans="1:31">
      <c r="A196" t="s">
        <v>13</v>
      </c>
      <c r="B196">
        <v>2029</v>
      </c>
      <c r="C196" t="s">
        <v>367</v>
      </c>
      <c r="D196">
        <v>0</v>
      </c>
      <c r="E196">
        <v>0</v>
      </c>
      <c r="F196">
        <v>0</v>
      </c>
      <c r="G196" s="1">
        <v>0</v>
      </c>
      <c r="H196" s="1">
        <v>178.2</v>
      </c>
      <c r="I196">
        <v>0</v>
      </c>
      <c r="J196">
        <v>375.09273458899401</v>
      </c>
      <c r="K196">
        <v>57.599999999999902</v>
      </c>
      <c r="L196">
        <v>0</v>
      </c>
      <c r="M196">
        <v>73.283274067296404</v>
      </c>
      <c r="N196">
        <v>0</v>
      </c>
      <c r="O196">
        <v>0</v>
      </c>
      <c r="P196" s="1">
        <v>-3.9968028886505604E-15</v>
      </c>
      <c r="Q196">
        <v>684.17600865629004</v>
      </c>
      <c r="R196">
        <v>0</v>
      </c>
      <c r="S196">
        <v>0</v>
      </c>
      <c r="T196">
        <v>0</v>
      </c>
      <c r="U196">
        <v>500.33769049699998</v>
      </c>
      <c r="V196">
        <v>0</v>
      </c>
      <c r="W196">
        <v>0</v>
      </c>
      <c r="X196">
        <v>83.439792985997002</v>
      </c>
      <c r="Y196">
        <v>0</v>
      </c>
      <c r="Z196">
        <v>100.398525173293</v>
      </c>
      <c r="AA196">
        <v>0</v>
      </c>
      <c r="AB196">
        <v>0</v>
      </c>
      <c r="AC196">
        <v>129.22630801052301</v>
      </c>
      <c r="AD196" t="s">
        <v>52</v>
      </c>
    </row>
    <row r="197" spans="1:31">
      <c r="A197" t="s">
        <v>13</v>
      </c>
      <c r="B197">
        <v>2029</v>
      </c>
      <c r="C197" t="s">
        <v>368</v>
      </c>
      <c r="D197">
        <v>0</v>
      </c>
      <c r="E197">
        <v>0</v>
      </c>
      <c r="F197">
        <v>0</v>
      </c>
      <c r="G197" s="1">
        <v>0</v>
      </c>
      <c r="H197" s="1">
        <v>178.2</v>
      </c>
      <c r="I197">
        <v>0</v>
      </c>
      <c r="J197">
        <v>175.98873458899399</v>
      </c>
      <c r="K197">
        <v>57.599999999999902</v>
      </c>
      <c r="L197">
        <v>0</v>
      </c>
      <c r="M197">
        <v>111.81040882329999</v>
      </c>
      <c r="N197">
        <v>0</v>
      </c>
      <c r="O197">
        <v>0</v>
      </c>
      <c r="P197" s="1">
        <v>8.8817841970012504E-16</v>
      </c>
      <c r="Q197">
        <v>523.59914341229398</v>
      </c>
      <c r="R197">
        <v>0</v>
      </c>
      <c r="S197" s="1">
        <v>0</v>
      </c>
      <c r="T197">
        <v>0</v>
      </c>
      <c r="U197">
        <v>591.007220136</v>
      </c>
      <c r="V197">
        <v>0</v>
      </c>
      <c r="W197">
        <v>0</v>
      </c>
      <c r="X197" s="1">
        <v>0</v>
      </c>
      <c r="Y197">
        <v>0</v>
      </c>
      <c r="Z197">
        <v>-67.408076723705605</v>
      </c>
      <c r="AA197">
        <v>0</v>
      </c>
      <c r="AB197">
        <v>0</v>
      </c>
      <c r="AC197">
        <v>129.22630801052301</v>
      </c>
      <c r="AD197" t="s">
        <v>52</v>
      </c>
    </row>
    <row r="198" spans="1:31">
      <c r="A198" t="s">
        <v>13</v>
      </c>
      <c r="B198">
        <v>2029</v>
      </c>
      <c r="C198" t="s">
        <v>369</v>
      </c>
      <c r="D198">
        <v>0</v>
      </c>
      <c r="E198">
        <v>0</v>
      </c>
      <c r="F198">
        <v>0</v>
      </c>
      <c r="G198" s="1">
        <v>0</v>
      </c>
      <c r="H198">
        <v>178.2</v>
      </c>
      <c r="I198">
        <v>0</v>
      </c>
      <c r="J198">
        <v>175.98873458899399</v>
      </c>
      <c r="K198">
        <v>57.599999999999902</v>
      </c>
      <c r="L198">
        <v>140.32406075316501</v>
      </c>
      <c r="M198">
        <v>132.34231604239201</v>
      </c>
      <c r="N198">
        <v>0</v>
      </c>
      <c r="O198" s="1">
        <v>3.4777736246382997E-14</v>
      </c>
      <c r="P198" s="1">
        <v>-1.06581410364015E-14</v>
      </c>
      <c r="Q198">
        <v>684.45511138455197</v>
      </c>
      <c r="R198">
        <v>0</v>
      </c>
      <c r="S198" s="1">
        <v>0</v>
      </c>
      <c r="T198">
        <v>0</v>
      </c>
      <c r="U198">
        <v>909.78175046000001</v>
      </c>
      <c r="V198">
        <v>0</v>
      </c>
      <c r="W198" s="1">
        <v>0</v>
      </c>
      <c r="X198" s="1">
        <v>0</v>
      </c>
      <c r="Y198">
        <v>0</v>
      </c>
      <c r="Z198">
        <v>-225.32663907544699</v>
      </c>
      <c r="AA198">
        <v>0</v>
      </c>
      <c r="AB198">
        <v>0</v>
      </c>
      <c r="AC198">
        <v>129.22630801052301</v>
      </c>
      <c r="AD198" t="s">
        <v>52</v>
      </c>
    </row>
    <row r="199" spans="1:31">
      <c r="A199" t="s">
        <v>13</v>
      </c>
      <c r="B199">
        <v>2029</v>
      </c>
      <c r="C199" t="s">
        <v>370</v>
      </c>
      <c r="D199">
        <v>0</v>
      </c>
      <c r="E199">
        <v>0</v>
      </c>
      <c r="F199">
        <v>0</v>
      </c>
      <c r="G199">
        <v>0</v>
      </c>
      <c r="H199" s="1">
        <v>178.2</v>
      </c>
      <c r="I199">
        <v>0</v>
      </c>
      <c r="J199">
        <v>323.37436434727402</v>
      </c>
      <c r="K199">
        <v>57.599999999999902</v>
      </c>
      <c r="L199">
        <v>636.91157625719495</v>
      </c>
      <c r="M199">
        <v>101.957773012706</v>
      </c>
      <c r="N199">
        <v>0</v>
      </c>
      <c r="O199" s="1">
        <v>-1.31061828056999E-13</v>
      </c>
      <c r="P199" s="1">
        <v>-7.4606987254810494E-14</v>
      </c>
      <c r="Q199">
        <v>1298.0437136171699</v>
      </c>
      <c r="R199">
        <v>0</v>
      </c>
      <c r="S199">
        <v>0</v>
      </c>
      <c r="T199">
        <v>0</v>
      </c>
      <c r="U199">
        <v>1103.0283703299999</v>
      </c>
      <c r="V199">
        <v>0</v>
      </c>
      <c r="W199">
        <v>0</v>
      </c>
      <c r="X199" s="1">
        <v>89.028305549940001</v>
      </c>
      <c r="Y199">
        <v>0</v>
      </c>
      <c r="Z199">
        <v>105.98703773723599</v>
      </c>
      <c r="AA199">
        <v>0</v>
      </c>
      <c r="AB199">
        <v>0</v>
      </c>
      <c r="AC199">
        <v>129.22630801052301</v>
      </c>
      <c r="AD199" t="s">
        <v>52</v>
      </c>
    </row>
    <row r="200" spans="1:31">
      <c r="A200" t="s">
        <v>13</v>
      </c>
      <c r="B200">
        <v>2029</v>
      </c>
      <c r="C200" t="s">
        <v>371</v>
      </c>
      <c r="D200">
        <v>0</v>
      </c>
      <c r="E200">
        <v>0</v>
      </c>
      <c r="F200">
        <v>0</v>
      </c>
      <c r="G200">
        <v>0</v>
      </c>
      <c r="H200" s="1">
        <v>178.2</v>
      </c>
      <c r="I200">
        <v>0</v>
      </c>
      <c r="J200">
        <v>325.364734588994</v>
      </c>
      <c r="K200">
        <v>57.599999999999902</v>
      </c>
      <c r="L200">
        <v>809.37100654811502</v>
      </c>
      <c r="M200">
        <v>66.008624930542794</v>
      </c>
      <c r="N200">
        <v>0</v>
      </c>
      <c r="O200" s="1">
        <v>1.84408044390238E-13</v>
      </c>
      <c r="P200" s="1">
        <v>4.6185277824406499E-14</v>
      </c>
      <c r="Q200">
        <v>1436.5443660676499</v>
      </c>
      <c r="R200">
        <v>0</v>
      </c>
      <c r="S200">
        <v>0</v>
      </c>
      <c r="T200">
        <v>0</v>
      </c>
      <c r="U200">
        <v>1180.1839376999999</v>
      </c>
      <c r="V200">
        <v>0</v>
      </c>
      <c r="W200">
        <v>0</v>
      </c>
      <c r="X200" s="1">
        <v>119.700848090177</v>
      </c>
      <c r="Y200">
        <v>0</v>
      </c>
      <c r="Z200">
        <v>136.65958027747399</v>
      </c>
      <c r="AA200">
        <v>0</v>
      </c>
      <c r="AB200">
        <v>0</v>
      </c>
      <c r="AC200">
        <v>129.22630801052301</v>
      </c>
      <c r="AD200" t="s">
        <v>52</v>
      </c>
    </row>
    <row r="201" spans="1:31">
      <c r="A201" t="s">
        <v>13</v>
      </c>
      <c r="B201">
        <v>2029</v>
      </c>
      <c r="C201" t="s">
        <v>372</v>
      </c>
      <c r="D201">
        <v>0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275.54073458899398</v>
      </c>
      <c r="K201">
        <v>57.599999999999902</v>
      </c>
      <c r="L201">
        <v>832.73018757571595</v>
      </c>
      <c r="M201">
        <v>105.298374888135</v>
      </c>
      <c r="N201">
        <v>0</v>
      </c>
      <c r="O201" s="1">
        <v>3.6204372833026299E-13</v>
      </c>
      <c r="P201" s="1">
        <v>2.57571741713036E-14</v>
      </c>
      <c r="Q201">
        <v>1449.36929705284</v>
      </c>
      <c r="R201">
        <v>0</v>
      </c>
      <c r="S201">
        <v>0</v>
      </c>
      <c r="T201">
        <v>0</v>
      </c>
      <c r="U201">
        <v>1209.4665102399999</v>
      </c>
      <c r="V201">
        <v>0</v>
      </c>
      <c r="W201">
        <v>0</v>
      </c>
      <c r="X201" s="1">
        <v>111.472027312774</v>
      </c>
      <c r="Y201">
        <v>0</v>
      </c>
      <c r="Z201">
        <v>128.43075950007099</v>
      </c>
      <c r="AA201">
        <v>0</v>
      </c>
      <c r="AB201">
        <v>0</v>
      </c>
      <c r="AC201">
        <v>129.22630801052301</v>
      </c>
      <c r="AD201" t="s">
        <v>52</v>
      </c>
    </row>
    <row r="202" spans="1:31">
      <c r="A202" t="s">
        <v>13</v>
      </c>
      <c r="B202">
        <v>2029</v>
      </c>
      <c r="C202" t="s">
        <v>373</v>
      </c>
      <c r="D202">
        <v>0</v>
      </c>
      <c r="E202">
        <v>0</v>
      </c>
      <c r="F202">
        <v>0</v>
      </c>
      <c r="G202">
        <v>0</v>
      </c>
      <c r="H202">
        <v>178.2</v>
      </c>
      <c r="I202">
        <v>0</v>
      </c>
      <c r="J202">
        <v>275.54073458899398</v>
      </c>
      <c r="K202">
        <v>57.599999999999902</v>
      </c>
      <c r="L202">
        <v>831.049539500994</v>
      </c>
      <c r="M202">
        <v>90.241496294520601</v>
      </c>
      <c r="N202">
        <v>0</v>
      </c>
      <c r="O202" s="1">
        <v>3.3895108941805999E-13</v>
      </c>
      <c r="P202" s="1">
        <v>3.3750779948604702E-14</v>
      </c>
      <c r="Q202">
        <v>1432.63177038451</v>
      </c>
      <c r="R202">
        <v>0</v>
      </c>
      <c r="S202">
        <v>0</v>
      </c>
      <c r="T202">
        <v>0</v>
      </c>
      <c r="U202">
        <v>1219.6459633100001</v>
      </c>
      <c r="V202">
        <v>0</v>
      </c>
      <c r="W202">
        <v>0</v>
      </c>
      <c r="X202" s="1">
        <v>98.013537443606594</v>
      </c>
      <c r="Y202">
        <v>0</v>
      </c>
      <c r="Z202">
        <v>114.972269630903</v>
      </c>
      <c r="AA202">
        <v>0</v>
      </c>
      <c r="AB202">
        <v>0</v>
      </c>
      <c r="AC202">
        <v>129.22630801052301</v>
      </c>
      <c r="AD202" t="s">
        <v>52</v>
      </c>
    </row>
    <row r="203" spans="1:31">
      <c r="A203" t="s">
        <v>13</v>
      </c>
      <c r="B203">
        <v>2029</v>
      </c>
      <c r="C203" t="s">
        <v>374</v>
      </c>
      <c r="D203">
        <v>0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175.98873458899399</v>
      </c>
      <c r="K203">
        <v>57.599999999999902</v>
      </c>
      <c r="L203">
        <v>726.078496586033</v>
      </c>
      <c r="M203">
        <v>65.100757323928605</v>
      </c>
      <c r="N203">
        <v>0</v>
      </c>
      <c r="O203" s="1">
        <v>-2.24459340003591E-13</v>
      </c>
      <c r="P203" s="1">
        <v>-8.8817841970012507E-15</v>
      </c>
      <c r="Q203">
        <v>1202.96798849895</v>
      </c>
      <c r="R203">
        <v>0</v>
      </c>
      <c r="S203">
        <v>0</v>
      </c>
      <c r="T203">
        <v>0</v>
      </c>
      <c r="U203">
        <v>1187.01512067</v>
      </c>
      <c r="V203">
        <v>0</v>
      </c>
      <c r="W203">
        <v>0</v>
      </c>
      <c r="X203" s="1">
        <v>-1.13686837721616E-13</v>
      </c>
      <c r="Y203">
        <v>0</v>
      </c>
      <c r="Z203">
        <v>15.9528678289568</v>
      </c>
      <c r="AA203">
        <v>0</v>
      </c>
      <c r="AB203">
        <v>0</v>
      </c>
      <c r="AC203">
        <v>129.22630801052301</v>
      </c>
      <c r="AD203" t="s">
        <v>52</v>
      </c>
    </row>
    <row r="204" spans="1:31">
      <c r="A204" t="s">
        <v>13</v>
      </c>
      <c r="B204">
        <v>2029</v>
      </c>
      <c r="C204" t="s">
        <v>375</v>
      </c>
      <c r="D204">
        <v>0</v>
      </c>
      <c r="E204">
        <v>0</v>
      </c>
      <c r="F204">
        <v>0</v>
      </c>
      <c r="G204">
        <v>0</v>
      </c>
      <c r="H204">
        <v>178.2</v>
      </c>
      <c r="I204">
        <v>0</v>
      </c>
      <c r="J204">
        <v>225.716734588994</v>
      </c>
      <c r="K204">
        <v>57.599999999999902</v>
      </c>
      <c r="L204">
        <v>527.80537568418902</v>
      </c>
      <c r="M204" s="1">
        <v>99.300432475865406</v>
      </c>
      <c r="N204">
        <v>0</v>
      </c>
      <c r="O204" s="1">
        <v>-3.7489455984029898E-13</v>
      </c>
      <c r="P204" s="1">
        <v>-1.1990408665951601E-14</v>
      </c>
      <c r="Q204">
        <v>1088.6225427490399</v>
      </c>
      <c r="R204">
        <v>0</v>
      </c>
      <c r="S204">
        <v>0</v>
      </c>
      <c r="T204">
        <v>0</v>
      </c>
      <c r="U204">
        <v>1125.10170548</v>
      </c>
      <c r="V204">
        <v>0</v>
      </c>
      <c r="W204" s="1">
        <v>0</v>
      </c>
      <c r="X204" s="1">
        <v>-1.13686837721616E-13</v>
      </c>
      <c r="Y204">
        <v>0</v>
      </c>
      <c r="Z204">
        <v>-36.479162730950399</v>
      </c>
      <c r="AA204">
        <v>0</v>
      </c>
      <c r="AB204">
        <v>0</v>
      </c>
      <c r="AC204">
        <v>129.22630801052301</v>
      </c>
      <c r="AD204" t="s">
        <v>52</v>
      </c>
    </row>
    <row r="205" spans="1:31">
      <c r="A205" t="s">
        <v>13</v>
      </c>
      <c r="B205">
        <v>2029</v>
      </c>
      <c r="C205" t="s">
        <v>376</v>
      </c>
      <c r="D205">
        <v>0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445.77860941614603</v>
      </c>
      <c r="K205">
        <v>57.599999999999902</v>
      </c>
      <c r="L205">
        <v>0</v>
      </c>
      <c r="M205">
        <v>76.271211668853795</v>
      </c>
      <c r="N205">
        <v>0</v>
      </c>
      <c r="O205">
        <v>0</v>
      </c>
      <c r="P205" s="1">
        <v>0</v>
      </c>
      <c r="Q205">
        <v>757.84982108500003</v>
      </c>
      <c r="R205">
        <v>0</v>
      </c>
      <c r="S205">
        <v>0</v>
      </c>
      <c r="T205">
        <v>0</v>
      </c>
      <c r="U205">
        <v>1082.6426015500001</v>
      </c>
      <c r="V205">
        <v>0</v>
      </c>
      <c r="W205">
        <v>0</v>
      </c>
      <c r="X205">
        <v>0</v>
      </c>
      <c r="Y205">
        <v>0</v>
      </c>
      <c r="Z205">
        <v>-324.79278046500002</v>
      </c>
      <c r="AA205">
        <v>0</v>
      </c>
      <c r="AB205">
        <v>0</v>
      </c>
      <c r="AC205">
        <v>229.14553990987801</v>
      </c>
      <c r="AD205" t="s">
        <v>52</v>
      </c>
    </row>
    <row r="206" spans="1:31">
      <c r="A206" t="s">
        <v>13</v>
      </c>
      <c r="B206">
        <v>2029</v>
      </c>
      <c r="C206" t="s">
        <v>377</v>
      </c>
      <c r="D206">
        <v>0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424.91673458899402</v>
      </c>
      <c r="K206">
        <v>57.599999999999902</v>
      </c>
      <c r="L206">
        <v>0</v>
      </c>
      <c r="M206">
        <v>88.761991634102799</v>
      </c>
      <c r="N206">
        <v>0</v>
      </c>
      <c r="O206">
        <v>0</v>
      </c>
      <c r="P206" s="1">
        <v>-3.5527136788005001E-15</v>
      </c>
      <c r="Q206">
        <v>749.47872622309706</v>
      </c>
      <c r="R206">
        <v>0</v>
      </c>
      <c r="S206" s="1">
        <v>0</v>
      </c>
      <c r="T206">
        <v>0</v>
      </c>
      <c r="U206">
        <v>799.07739662699998</v>
      </c>
      <c r="V206">
        <v>0</v>
      </c>
      <c r="W206">
        <v>0</v>
      </c>
      <c r="X206" s="1">
        <v>0</v>
      </c>
      <c r="Y206" s="1">
        <v>0</v>
      </c>
      <c r="Z206">
        <v>-49.598670403902801</v>
      </c>
      <c r="AA206">
        <v>0</v>
      </c>
      <c r="AB206">
        <v>0</v>
      </c>
      <c r="AC206">
        <v>129.22630801052301</v>
      </c>
      <c r="AD206" t="s">
        <v>52</v>
      </c>
    </row>
    <row r="207" spans="1:31">
      <c r="A207" t="s">
        <v>13</v>
      </c>
      <c r="B207">
        <v>2029</v>
      </c>
      <c r="C207" t="s">
        <v>378</v>
      </c>
      <c r="D207">
        <v>0</v>
      </c>
      <c r="E207">
        <v>0</v>
      </c>
      <c r="F207">
        <v>0</v>
      </c>
      <c r="G207">
        <v>0</v>
      </c>
      <c r="H207">
        <v>178.19999999999601</v>
      </c>
      <c r="I207">
        <v>0</v>
      </c>
      <c r="J207">
        <v>424.91673458899402</v>
      </c>
      <c r="K207">
        <v>57.599999999999902</v>
      </c>
      <c r="L207">
        <v>0</v>
      </c>
      <c r="M207">
        <v>47.619215431926101</v>
      </c>
      <c r="N207">
        <v>0</v>
      </c>
      <c r="O207">
        <v>0</v>
      </c>
      <c r="P207" s="1">
        <v>-1.33226762955018E-15</v>
      </c>
      <c r="Q207">
        <v>708.33595002092</v>
      </c>
      <c r="R207">
        <v>0</v>
      </c>
      <c r="S207" s="1">
        <v>0</v>
      </c>
      <c r="T207">
        <v>0</v>
      </c>
      <c r="U207">
        <v>557.79975057499996</v>
      </c>
      <c r="V207">
        <v>0</v>
      </c>
      <c r="W207">
        <v>0</v>
      </c>
      <c r="X207">
        <v>68.268200139389506</v>
      </c>
      <c r="Y207">
        <v>0</v>
      </c>
      <c r="Z207">
        <v>82.267999306530896</v>
      </c>
      <c r="AA207">
        <v>0</v>
      </c>
      <c r="AB207">
        <v>0</v>
      </c>
      <c r="AC207">
        <v>168.95056040269</v>
      </c>
      <c r="AD207" t="s">
        <v>51</v>
      </c>
    </row>
    <row r="208" spans="1:31">
      <c r="A208" t="s">
        <v>13</v>
      </c>
      <c r="B208">
        <v>2029</v>
      </c>
      <c r="C208" t="s">
        <v>379</v>
      </c>
      <c r="D208">
        <v>0</v>
      </c>
      <c r="E208">
        <v>0</v>
      </c>
      <c r="F208">
        <v>0</v>
      </c>
      <c r="G208">
        <v>0</v>
      </c>
      <c r="H208">
        <v>178.19999999999601</v>
      </c>
      <c r="I208">
        <v>0</v>
      </c>
      <c r="J208">
        <v>424.91673458899402</v>
      </c>
      <c r="K208">
        <v>57.599999999999902</v>
      </c>
      <c r="L208">
        <v>0</v>
      </c>
      <c r="M208">
        <v>30.333216765890398</v>
      </c>
      <c r="N208">
        <v>0</v>
      </c>
      <c r="O208">
        <v>0</v>
      </c>
      <c r="P208" s="1">
        <v>-6.6613381477509304E-16</v>
      </c>
      <c r="Q208">
        <v>691.049951354884</v>
      </c>
      <c r="R208">
        <v>0</v>
      </c>
      <c r="S208">
        <v>0</v>
      </c>
      <c r="T208">
        <v>0</v>
      </c>
      <c r="U208">
        <v>487.339534523</v>
      </c>
      <c r="V208">
        <v>0</v>
      </c>
      <c r="W208">
        <v>0</v>
      </c>
      <c r="X208">
        <v>94.855308832371605</v>
      </c>
      <c r="Y208">
        <v>0</v>
      </c>
      <c r="Z208">
        <v>108.855107999513</v>
      </c>
      <c r="AA208">
        <v>0</v>
      </c>
      <c r="AB208">
        <v>0</v>
      </c>
      <c r="AC208">
        <v>168.95056040269</v>
      </c>
      <c r="AD208" t="s">
        <v>51</v>
      </c>
    </row>
    <row r="209" spans="1:30">
      <c r="A209" t="s">
        <v>13</v>
      </c>
      <c r="B209">
        <v>2029</v>
      </c>
      <c r="C209" t="s">
        <v>380</v>
      </c>
      <c r="D209">
        <v>0</v>
      </c>
      <c r="E209">
        <v>0</v>
      </c>
      <c r="F209">
        <v>0</v>
      </c>
      <c r="G209">
        <v>0</v>
      </c>
      <c r="H209">
        <v>178.19999999999601</v>
      </c>
      <c r="I209">
        <v>0</v>
      </c>
      <c r="J209">
        <v>424.91673458899402</v>
      </c>
      <c r="K209">
        <v>57.599999999999902</v>
      </c>
      <c r="L209">
        <v>0</v>
      </c>
      <c r="M209">
        <v>59.482119618528799</v>
      </c>
      <c r="N209">
        <v>0</v>
      </c>
      <c r="O209">
        <v>0</v>
      </c>
      <c r="P209" s="1">
        <v>-1.11022302462515E-15</v>
      </c>
      <c r="Q209">
        <v>720.19885420752303</v>
      </c>
      <c r="R209">
        <v>0</v>
      </c>
      <c r="S209">
        <v>0</v>
      </c>
      <c r="T209">
        <v>0</v>
      </c>
      <c r="U209">
        <v>567.61261774299999</v>
      </c>
      <c r="V209">
        <v>0</v>
      </c>
      <c r="W209">
        <v>0</v>
      </c>
      <c r="X209" s="1">
        <v>69.293218648690797</v>
      </c>
      <c r="Y209">
        <v>0</v>
      </c>
      <c r="Z209">
        <v>83.293017815832201</v>
      </c>
      <c r="AA209">
        <v>0</v>
      </c>
      <c r="AB209">
        <v>0</v>
      </c>
      <c r="AC209">
        <v>168.95056040269</v>
      </c>
      <c r="AD209" t="s">
        <v>51</v>
      </c>
    </row>
    <row r="210" spans="1:30">
      <c r="A210" t="s">
        <v>13</v>
      </c>
      <c r="B210">
        <v>2029</v>
      </c>
      <c r="C210" t="s">
        <v>381</v>
      </c>
      <c r="D210">
        <v>0</v>
      </c>
      <c r="E210">
        <v>0</v>
      </c>
      <c r="F210">
        <v>0</v>
      </c>
      <c r="G210">
        <v>0</v>
      </c>
      <c r="H210">
        <v>178.19999999999601</v>
      </c>
      <c r="I210">
        <v>0</v>
      </c>
      <c r="J210">
        <v>424.91673458899402</v>
      </c>
      <c r="K210">
        <v>57.599999999999902</v>
      </c>
      <c r="L210">
        <v>82.946225349961196</v>
      </c>
      <c r="M210">
        <v>55.650978538908902</v>
      </c>
      <c r="N210">
        <v>0</v>
      </c>
      <c r="O210" s="1">
        <v>-2.8668040163992701E-14</v>
      </c>
      <c r="P210" s="1">
        <v>6.6613381477509298E-15</v>
      </c>
      <c r="Q210">
        <v>799.31393847786399</v>
      </c>
      <c r="R210">
        <v>0</v>
      </c>
      <c r="S210">
        <v>0</v>
      </c>
      <c r="T210">
        <v>0</v>
      </c>
      <c r="U210">
        <v>842.673870147</v>
      </c>
      <c r="V210">
        <v>0</v>
      </c>
      <c r="W210" s="1">
        <v>0</v>
      </c>
      <c r="X210" s="1">
        <v>0</v>
      </c>
      <c r="Y210">
        <v>0</v>
      </c>
      <c r="Z210">
        <v>-43.359931669135499</v>
      </c>
      <c r="AA210">
        <v>0</v>
      </c>
      <c r="AB210">
        <v>0</v>
      </c>
      <c r="AC210">
        <v>168.95056040269</v>
      </c>
      <c r="AD210" t="s">
        <v>51</v>
      </c>
    </row>
    <row r="211" spans="1:30">
      <c r="A211" t="s">
        <v>13</v>
      </c>
      <c r="B211">
        <v>2029</v>
      </c>
      <c r="C211" t="s">
        <v>382</v>
      </c>
      <c r="D211">
        <v>0</v>
      </c>
      <c r="E211">
        <v>0</v>
      </c>
      <c r="F211">
        <v>0</v>
      </c>
      <c r="G211">
        <v>0</v>
      </c>
      <c r="H211">
        <v>178.19999999999601</v>
      </c>
      <c r="I211">
        <v>0</v>
      </c>
      <c r="J211">
        <v>424.91673458899402</v>
      </c>
      <c r="K211">
        <v>57.599999999999902</v>
      </c>
      <c r="L211">
        <v>334.006605901706</v>
      </c>
      <c r="M211">
        <v>10.327044261663801</v>
      </c>
      <c r="N211">
        <v>0</v>
      </c>
      <c r="O211" s="1">
        <v>1.3321288516721001E-13</v>
      </c>
      <c r="P211" s="1">
        <v>-5.2735593669694896E-15</v>
      </c>
      <c r="Q211">
        <v>1005.0503847523599</v>
      </c>
      <c r="R211">
        <v>0</v>
      </c>
      <c r="S211" s="1">
        <v>0</v>
      </c>
      <c r="T211">
        <v>0</v>
      </c>
      <c r="U211">
        <v>1024.9317988800001</v>
      </c>
      <c r="V211">
        <v>0</v>
      </c>
      <c r="W211">
        <v>0</v>
      </c>
      <c r="X211" s="1">
        <v>0</v>
      </c>
      <c r="Y211">
        <v>0</v>
      </c>
      <c r="Z211">
        <v>-19.881414127635502</v>
      </c>
      <c r="AA211">
        <v>0</v>
      </c>
      <c r="AB211">
        <v>0</v>
      </c>
      <c r="AC211">
        <v>168.95056040269</v>
      </c>
      <c r="AD211" t="s">
        <v>51</v>
      </c>
    </row>
    <row r="212" spans="1:30">
      <c r="A212" t="s">
        <v>13</v>
      </c>
      <c r="B212">
        <v>2029</v>
      </c>
      <c r="C212" t="s">
        <v>383</v>
      </c>
      <c r="D212">
        <v>0</v>
      </c>
      <c r="E212">
        <v>0</v>
      </c>
      <c r="F212">
        <v>0</v>
      </c>
      <c r="G212">
        <v>0</v>
      </c>
      <c r="H212">
        <v>178.19999999999601</v>
      </c>
      <c r="I212">
        <v>0</v>
      </c>
      <c r="J212">
        <v>424.91673458899402</v>
      </c>
      <c r="K212">
        <v>57.599999999999902</v>
      </c>
      <c r="L212">
        <v>594.61169605210398</v>
      </c>
      <c r="M212">
        <v>14.4850316853026</v>
      </c>
      <c r="N212">
        <v>0</v>
      </c>
      <c r="O212" s="1">
        <v>3.8330449925183498E-14</v>
      </c>
      <c r="P212" s="1">
        <v>1.06581410364015E-14</v>
      </c>
      <c r="Q212">
        <v>1269.8134623264</v>
      </c>
      <c r="R212">
        <v>0</v>
      </c>
      <c r="S212">
        <v>0</v>
      </c>
      <c r="T212">
        <v>0</v>
      </c>
      <c r="U212">
        <v>1104.0246173099999</v>
      </c>
      <c r="V212">
        <v>0</v>
      </c>
      <c r="W212">
        <v>0</v>
      </c>
      <c r="X212" s="1">
        <v>75.894522924629896</v>
      </c>
      <c r="Y212">
        <v>0</v>
      </c>
      <c r="Z212">
        <v>89.894322091771301</v>
      </c>
      <c r="AA212">
        <v>0</v>
      </c>
      <c r="AB212">
        <v>0</v>
      </c>
      <c r="AC212">
        <v>168.95056040269</v>
      </c>
      <c r="AD212" t="s">
        <v>51</v>
      </c>
    </row>
    <row r="213" spans="1:30">
      <c r="A213" t="s">
        <v>13</v>
      </c>
      <c r="B213">
        <v>2029</v>
      </c>
      <c r="C213" t="s">
        <v>384</v>
      </c>
      <c r="D213">
        <v>0</v>
      </c>
      <c r="E213">
        <v>0</v>
      </c>
      <c r="F213">
        <v>0</v>
      </c>
      <c r="G213">
        <v>0</v>
      </c>
      <c r="H213">
        <v>178.19999999999601</v>
      </c>
      <c r="I213">
        <v>0</v>
      </c>
      <c r="J213">
        <v>424.91673458899402</v>
      </c>
      <c r="K213">
        <v>57.599999999999902</v>
      </c>
      <c r="L213">
        <v>692.09027234201994</v>
      </c>
      <c r="M213" s="1">
        <v>15.479846751415799</v>
      </c>
      <c r="N213">
        <v>0</v>
      </c>
      <c r="O213" s="1">
        <v>3.9876435486973999E-13</v>
      </c>
      <c r="P213" s="1">
        <v>1.8540724511240098E-14</v>
      </c>
      <c r="Q213">
        <v>1368.2868536824301</v>
      </c>
      <c r="R213">
        <v>0</v>
      </c>
      <c r="S213" s="1">
        <v>0</v>
      </c>
      <c r="T213">
        <v>0</v>
      </c>
      <c r="U213">
        <v>1127.2048836500001</v>
      </c>
      <c r="V213">
        <v>0</v>
      </c>
      <c r="W213">
        <v>0</v>
      </c>
      <c r="X213" s="1">
        <v>113.541085432644</v>
      </c>
      <c r="Y213">
        <v>0</v>
      </c>
      <c r="Z213">
        <v>127.540884599785</v>
      </c>
      <c r="AA213">
        <v>0</v>
      </c>
      <c r="AB213">
        <v>0</v>
      </c>
      <c r="AC213">
        <v>168.95056040269</v>
      </c>
      <c r="AD213" t="s">
        <v>51</v>
      </c>
    </row>
    <row r="214" spans="1:30">
      <c r="A214" t="s">
        <v>13</v>
      </c>
      <c r="B214">
        <v>2029</v>
      </c>
      <c r="C214" t="s">
        <v>385</v>
      </c>
      <c r="D214">
        <v>0</v>
      </c>
      <c r="E214">
        <v>0</v>
      </c>
      <c r="F214">
        <v>0</v>
      </c>
      <c r="G214">
        <v>0</v>
      </c>
      <c r="H214">
        <v>178.19999999999601</v>
      </c>
      <c r="I214">
        <v>0</v>
      </c>
      <c r="J214">
        <v>424.91673458899402</v>
      </c>
      <c r="K214">
        <v>57.599999999999902</v>
      </c>
      <c r="L214">
        <v>660.06335986863098</v>
      </c>
      <c r="M214">
        <v>19.293867537114298</v>
      </c>
      <c r="N214">
        <v>0</v>
      </c>
      <c r="O214" s="1">
        <v>2.7161606297454399E-13</v>
      </c>
      <c r="P214" s="1">
        <v>1.4654943925052E-14</v>
      </c>
      <c r="Q214">
        <v>1340.0739619947401</v>
      </c>
      <c r="R214">
        <v>0</v>
      </c>
      <c r="S214">
        <v>0</v>
      </c>
      <c r="T214">
        <v>0</v>
      </c>
      <c r="U214">
        <v>1119.65655006</v>
      </c>
      <c r="V214">
        <v>0</v>
      </c>
      <c r="W214">
        <v>0</v>
      </c>
      <c r="X214" s="1">
        <v>103.208806383799</v>
      </c>
      <c r="Y214">
        <v>0</v>
      </c>
      <c r="Z214">
        <v>117.208605550941</v>
      </c>
      <c r="AA214">
        <v>0</v>
      </c>
      <c r="AB214">
        <v>0</v>
      </c>
      <c r="AC214">
        <v>168.95056040269</v>
      </c>
      <c r="AD214" t="s">
        <v>51</v>
      </c>
    </row>
    <row r="215" spans="1:30">
      <c r="A215" t="s">
        <v>13</v>
      </c>
      <c r="B215">
        <v>2029</v>
      </c>
      <c r="C215" t="s">
        <v>386</v>
      </c>
      <c r="D215">
        <v>0</v>
      </c>
      <c r="E215">
        <v>0</v>
      </c>
      <c r="F215">
        <v>0</v>
      </c>
      <c r="G215">
        <v>0</v>
      </c>
      <c r="H215">
        <v>178.19999999999601</v>
      </c>
      <c r="I215">
        <v>0</v>
      </c>
      <c r="J215">
        <v>424.91673458899402</v>
      </c>
      <c r="K215">
        <v>57.599999999999902</v>
      </c>
      <c r="L215">
        <v>564.20426156763995</v>
      </c>
      <c r="M215">
        <v>0.43950568999421302</v>
      </c>
      <c r="N215">
        <v>0</v>
      </c>
      <c r="O215" s="1">
        <v>9.3966501246711598E-14</v>
      </c>
      <c r="P215" s="1">
        <v>1.17640272523367E-14</v>
      </c>
      <c r="Q215">
        <v>1225.3605018466201</v>
      </c>
      <c r="R215">
        <v>0</v>
      </c>
      <c r="S215" s="1">
        <v>0</v>
      </c>
      <c r="T215">
        <v>0</v>
      </c>
      <c r="U215">
        <v>1089.68285051</v>
      </c>
      <c r="V215">
        <v>0</v>
      </c>
      <c r="W215">
        <v>0</v>
      </c>
      <c r="X215" s="1">
        <v>60.838926084743598</v>
      </c>
      <c r="Y215">
        <v>0</v>
      </c>
      <c r="Z215">
        <v>74.838725251884995</v>
      </c>
      <c r="AA215">
        <v>0</v>
      </c>
      <c r="AB215">
        <v>0</v>
      </c>
      <c r="AC215">
        <v>168.95056040269</v>
      </c>
      <c r="AD215" t="s">
        <v>51</v>
      </c>
    </row>
    <row r="216" spans="1:30">
      <c r="A216" t="s">
        <v>13</v>
      </c>
      <c r="B216">
        <v>2029</v>
      </c>
      <c r="C216" t="s">
        <v>387</v>
      </c>
      <c r="D216">
        <v>0</v>
      </c>
      <c r="E216">
        <v>0</v>
      </c>
      <c r="F216">
        <v>0</v>
      </c>
      <c r="G216">
        <v>0</v>
      </c>
      <c r="H216">
        <v>178.19999999999601</v>
      </c>
      <c r="I216">
        <v>0</v>
      </c>
      <c r="J216">
        <v>424.91673458899402</v>
      </c>
      <c r="K216">
        <v>57.599999999999902</v>
      </c>
      <c r="L216">
        <v>181.09805393821901</v>
      </c>
      <c r="M216">
        <v>5.3993731678117198</v>
      </c>
      <c r="N216">
        <v>0</v>
      </c>
      <c r="O216" s="1">
        <v>6.2994748306621697E-14</v>
      </c>
      <c r="P216" s="1">
        <v>-7.7715611723760895E-15</v>
      </c>
      <c r="Q216">
        <v>847.21416169502504</v>
      </c>
      <c r="R216">
        <v>0</v>
      </c>
      <c r="S216">
        <v>0</v>
      </c>
      <c r="T216">
        <v>0</v>
      </c>
      <c r="U216">
        <v>1071.4707533999999</v>
      </c>
      <c r="V216">
        <v>0</v>
      </c>
      <c r="W216">
        <v>0</v>
      </c>
      <c r="X216">
        <v>0</v>
      </c>
      <c r="Y216">
        <v>0</v>
      </c>
      <c r="Z216">
        <v>-224.256591704974</v>
      </c>
      <c r="AA216">
        <v>0</v>
      </c>
      <c r="AB216">
        <v>0</v>
      </c>
      <c r="AC216">
        <v>168.95056040269</v>
      </c>
      <c r="AD216" t="s">
        <v>51</v>
      </c>
    </row>
    <row r="217" spans="1:30">
      <c r="A217" t="s">
        <v>13</v>
      </c>
      <c r="B217">
        <v>2029</v>
      </c>
      <c r="C217" t="s">
        <v>388</v>
      </c>
      <c r="D217">
        <v>0</v>
      </c>
      <c r="E217">
        <v>0</v>
      </c>
      <c r="F217">
        <v>0</v>
      </c>
      <c r="G217">
        <v>0</v>
      </c>
      <c r="H217">
        <v>178.19999999999601</v>
      </c>
      <c r="I217">
        <v>0</v>
      </c>
      <c r="J217">
        <v>481.51663332869299</v>
      </c>
      <c r="K217">
        <v>57.599999999999902</v>
      </c>
      <c r="L217">
        <v>0</v>
      </c>
      <c r="M217">
        <v>3.88236764830692</v>
      </c>
      <c r="N217">
        <v>0</v>
      </c>
      <c r="O217">
        <v>0</v>
      </c>
      <c r="P217" s="1">
        <v>0</v>
      </c>
      <c r="Q217">
        <v>721.19900097699895</v>
      </c>
      <c r="R217">
        <v>0</v>
      </c>
      <c r="S217">
        <v>0</v>
      </c>
      <c r="T217">
        <v>0</v>
      </c>
      <c r="U217">
        <v>1030.2842871099999</v>
      </c>
      <c r="V217">
        <v>0</v>
      </c>
      <c r="W217">
        <v>0</v>
      </c>
      <c r="X217">
        <v>0</v>
      </c>
      <c r="Y217">
        <v>0</v>
      </c>
      <c r="Z217">
        <v>-309.08528613299899</v>
      </c>
      <c r="AA217">
        <v>0</v>
      </c>
      <c r="AB217">
        <v>0</v>
      </c>
      <c r="AC217">
        <v>229.14553990987801</v>
      </c>
      <c r="AD217" t="s">
        <v>51</v>
      </c>
    </row>
    <row r="218" spans="1:30">
      <c r="A218" t="s">
        <v>13</v>
      </c>
      <c r="B218">
        <v>2029</v>
      </c>
      <c r="C218" t="s">
        <v>389</v>
      </c>
      <c r="D218">
        <v>0</v>
      </c>
      <c r="E218">
        <v>0</v>
      </c>
      <c r="F218">
        <v>0</v>
      </c>
      <c r="G218">
        <v>0</v>
      </c>
      <c r="H218">
        <v>178.19999999999601</v>
      </c>
      <c r="I218">
        <v>0</v>
      </c>
      <c r="J218">
        <v>424.91673458899402</v>
      </c>
      <c r="K218">
        <v>57.599999999999902</v>
      </c>
      <c r="L218">
        <v>0</v>
      </c>
      <c r="M218">
        <v>11.184578956491601</v>
      </c>
      <c r="N218">
        <v>0</v>
      </c>
      <c r="O218">
        <v>0</v>
      </c>
      <c r="P218" s="1">
        <v>-6.6613381477509304E-16</v>
      </c>
      <c r="Q218">
        <v>671.90131354548498</v>
      </c>
      <c r="R218">
        <v>0</v>
      </c>
      <c r="S218">
        <v>0</v>
      </c>
      <c r="T218">
        <v>0</v>
      </c>
      <c r="U218">
        <v>759.21675252700004</v>
      </c>
      <c r="V218">
        <v>0</v>
      </c>
      <c r="W218">
        <v>0</v>
      </c>
      <c r="X218">
        <v>0</v>
      </c>
      <c r="Y218">
        <v>0</v>
      </c>
      <c r="Z218">
        <v>-87.315438981514106</v>
      </c>
      <c r="AA218">
        <v>0</v>
      </c>
      <c r="AB218">
        <v>0</v>
      </c>
      <c r="AC218">
        <v>168.95056040269</v>
      </c>
      <c r="AD218" t="s">
        <v>51</v>
      </c>
    </row>
    <row r="219" spans="1:30">
      <c r="A219" t="s">
        <v>13</v>
      </c>
      <c r="B219">
        <v>2029</v>
      </c>
      <c r="C219" t="s">
        <v>390</v>
      </c>
      <c r="D219">
        <v>0</v>
      </c>
      <c r="E219">
        <v>0</v>
      </c>
      <c r="F219">
        <v>0</v>
      </c>
      <c r="G219">
        <v>0</v>
      </c>
      <c r="H219">
        <v>178.19999999999601</v>
      </c>
      <c r="I219">
        <v>0</v>
      </c>
      <c r="J219">
        <v>175.98873458899399</v>
      </c>
      <c r="K219">
        <v>57.599999999999902</v>
      </c>
      <c r="L219">
        <v>0</v>
      </c>
      <c r="M219">
        <v>94.208199439265798</v>
      </c>
      <c r="N219">
        <v>0</v>
      </c>
      <c r="O219">
        <v>0</v>
      </c>
      <c r="P219" s="1">
        <v>7.5495165674510597E-15</v>
      </c>
      <c r="Q219">
        <v>505.99693402826</v>
      </c>
      <c r="R219">
        <v>0</v>
      </c>
      <c r="S219">
        <v>0</v>
      </c>
      <c r="T219">
        <v>0</v>
      </c>
      <c r="U219">
        <v>591.12225250200004</v>
      </c>
      <c r="V219">
        <v>0</v>
      </c>
      <c r="W219">
        <v>0</v>
      </c>
      <c r="X219">
        <v>0</v>
      </c>
      <c r="Y219">
        <v>0</v>
      </c>
      <c r="Z219">
        <v>-85.125318473739796</v>
      </c>
      <c r="AA219">
        <v>0</v>
      </c>
      <c r="AB219">
        <v>0</v>
      </c>
      <c r="AC219">
        <v>129.22630801052301</v>
      </c>
      <c r="AD219" t="s">
        <v>51</v>
      </c>
    </row>
    <row r="220" spans="1:30">
      <c r="A220" t="s">
        <v>13</v>
      </c>
      <c r="B220">
        <v>2029</v>
      </c>
      <c r="C220" t="s">
        <v>391</v>
      </c>
      <c r="D220">
        <v>0</v>
      </c>
      <c r="E220">
        <v>0</v>
      </c>
      <c r="F220">
        <v>0</v>
      </c>
      <c r="G220">
        <v>0</v>
      </c>
      <c r="H220">
        <v>178.19999999999601</v>
      </c>
      <c r="I220">
        <v>0</v>
      </c>
      <c r="J220">
        <v>175.98873458899399</v>
      </c>
      <c r="K220">
        <v>57.599999999999902</v>
      </c>
      <c r="L220">
        <v>0</v>
      </c>
      <c r="M220">
        <v>81.734829517709599</v>
      </c>
      <c r="N220">
        <v>0</v>
      </c>
      <c r="O220">
        <v>0</v>
      </c>
      <c r="P220" s="1">
        <v>5.3290705182007498E-15</v>
      </c>
      <c r="Q220">
        <v>493.52356410670302</v>
      </c>
      <c r="R220">
        <v>0</v>
      </c>
      <c r="S220">
        <v>0</v>
      </c>
      <c r="T220">
        <v>0</v>
      </c>
      <c r="U220">
        <v>506.333839764</v>
      </c>
      <c r="V220">
        <v>0</v>
      </c>
      <c r="W220">
        <v>0</v>
      </c>
      <c r="X220">
        <v>0</v>
      </c>
      <c r="Y220">
        <v>0</v>
      </c>
      <c r="Z220">
        <v>-12.810275657296099</v>
      </c>
      <c r="AA220">
        <v>0</v>
      </c>
      <c r="AB220">
        <v>0</v>
      </c>
      <c r="AC220">
        <v>129.22630801052301</v>
      </c>
      <c r="AD220" t="s">
        <v>51</v>
      </c>
    </row>
    <row r="221" spans="1:30">
      <c r="A221" t="s">
        <v>13</v>
      </c>
      <c r="B221">
        <v>2029</v>
      </c>
      <c r="C221" t="s">
        <v>392</v>
      </c>
      <c r="D221">
        <v>0</v>
      </c>
      <c r="E221">
        <v>0</v>
      </c>
      <c r="F221">
        <v>0</v>
      </c>
      <c r="G221">
        <v>0</v>
      </c>
      <c r="H221">
        <v>178.19999999999601</v>
      </c>
      <c r="I221">
        <v>0</v>
      </c>
      <c r="J221">
        <v>325.364734588994</v>
      </c>
      <c r="K221">
        <v>57.599999999999902</v>
      </c>
      <c r="L221">
        <v>0</v>
      </c>
      <c r="M221">
        <v>110.524851766875</v>
      </c>
      <c r="N221">
        <v>0</v>
      </c>
      <c r="O221">
        <v>0</v>
      </c>
      <c r="P221" s="1">
        <v>6.2172489379008703E-15</v>
      </c>
      <c r="Q221">
        <v>671.68958635586898</v>
      </c>
      <c r="R221">
        <v>0</v>
      </c>
      <c r="S221">
        <v>0</v>
      </c>
      <c r="T221">
        <v>0</v>
      </c>
      <c r="U221">
        <v>507.87094826499998</v>
      </c>
      <c r="V221">
        <v>0</v>
      </c>
      <c r="W221">
        <v>0</v>
      </c>
      <c r="X221">
        <v>82.916056216568705</v>
      </c>
      <c r="Y221">
        <v>0</v>
      </c>
      <c r="Z221">
        <v>80.902581874300694</v>
      </c>
      <c r="AA221">
        <v>0</v>
      </c>
      <c r="AB221">
        <v>0</v>
      </c>
      <c r="AC221">
        <v>129.22630801052301</v>
      </c>
      <c r="AD221" t="s">
        <v>51</v>
      </c>
    </row>
    <row r="222" spans="1:30">
      <c r="A222" t="s">
        <v>13</v>
      </c>
      <c r="B222">
        <v>2029</v>
      </c>
      <c r="C222" t="s">
        <v>393</v>
      </c>
      <c r="D222">
        <v>0</v>
      </c>
      <c r="E222">
        <v>0</v>
      </c>
      <c r="F222">
        <v>0</v>
      </c>
      <c r="G222">
        <v>0</v>
      </c>
      <c r="H222">
        <v>178.19999999999601</v>
      </c>
      <c r="I222">
        <v>0</v>
      </c>
      <c r="J222">
        <v>275.54073458899398</v>
      </c>
      <c r="K222">
        <v>57.599999999999902</v>
      </c>
      <c r="L222">
        <v>30.4077915300198</v>
      </c>
      <c r="M222">
        <v>95.287389989621303</v>
      </c>
      <c r="N222">
        <v>0</v>
      </c>
      <c r="O222" s="1">
        <v>9.7317987002298799E-16</v>
      </c>
      <c r="P222" s="1">
        <v>8.8817841970012504E-16</v>
      </c>
      <c r="Q222">
        <v>637.03591610863498</v>
      </c>
      <c r="R222">
        <v>0</v>
      </c>
      <c r="S222" s="1">
        <v>0</v>
      </c>
      <c r="T222">
        <v>0</v>
      </c>
      <c r="U222">
        <v>607.46778891899999</v>
      </c>
      <c r="V222">
        <v>0</v>
      </c>
      <c r="W222">
        <v>0</v>
      </c>
      <c r="X222" s="1">
        <v>15.790800765951699</v>
      </c>
      <c r="Y222">
        <v>0</v>
      </c>
      <c r="Z222">
        <v>13.7773264236837</v>
      </c>
      <c r="AA222">
        <v>0</v>
      </c>
      <c r="AB222">
        <v>0</v>
      </c>
      <c r="AC222">
        <v>129.22630801052301</v>
      </c>
      <c r="AD222" t="s">
        <v>51</v>
      </c>
    </row>
    <row r="223" spans="1:30">
      <c r="A223" t="s">
        <v>13</v>
      </c>
      <c r="B223">
        <v>2029</v>
      </c>
      <c r="C223" t="s">
        <v>394</v>
      </c>
      <c r="D223">
        <v>0</v>
      </c>
      <c r="E223">
        <v>0</v>
      </c>
      <c r="F223">
        <v>0</v>
      </c>
      <c r="G223">
        <v>0</v>
      </c>
      <c r="H223">
        <v>178.19999999999601</v>
      </c>
      <c r="I223">
        <v>0</v>
      </c>
      <c r="J223">
        <v>175.98873458899399</v>
      </c>
      <c r="K223">
        <v>57.599999999999902</v>
      </c>
      <c r="L223">
        <v>528.56950273250402</v>
      </c>
      <c r="M223">
        <v>86.7221015072938</v>
      </c>
      <c r="N223">
        <v>0</v>
      </c>
      <c r="O223" s="1">
        <v>-4.0467629247586899E-14</v>
      </c>
      <c r="P223" s="1">
        <v>-5.5511151231257802E-14</v>
      </c>
      <c r="Q223">
        <v>1027.08033882879</v>
      </c>
      <c r="R223">
        <v>0</v>
      </c>
      <c r="S223">
        <v>0</v>
      </c>
      <c r="T223">
        <v>0</v>
      </c>
      <c r="U223">
        <v>868.80479844000001</v>
      </c>
      <c r="V223">
        <v>0</v>
      </c>
      <c r="W223">
        <v>0</v>
      </c>
      <c r="X223" s="1">
        <v>80.144507365530501</v>
      </c>
      <c r="Y223">
        <v>0</v>
      </c>
      <c r="Z223">
        <v>78.131033023262404</v>
      </c>
      <c r="AA223">
        <v>0</v>
      </c>
      <c r="AB223">
        <v>0</v>
      </c>
      <c r="AC223">
        <v>129.22630801052301</v>
      </c>
      <c r="AD223" t="s">
        <v>51</v>
      </c>
    </row>
    <row r="224" spans="1:30">
      <c r="A224" t="s">
        <v>13</v>
      </c>
      <c r="B224">
        <v>2029</v>
      </c>
      <c r="C224" t="s">
        <v>395</v>
      </c>
      <c r="D224">
        <v>0</v>
      </c>
      <c r="E224">
        <v>0</v>
      </c>
      <c r="F224">
        <v>0</v>
      </c>
      <c r="G224">
        <v>0</v>
      </c>
      <c r="H224">
        <v>178.19999999999601</v>
      </c>
      <c r="I224">
        <v>0</v>
      </c>
      <c r="J224">
        <v>175.98873458899399</v>
      </c>
      <c r="K224">
        <v>57.599999999999902</v>
      </c>
      <c r="L224">
        <v>651.01994789482001</v>
      </c>
      <c r="M224">
        <v>62.999349549575001</v>
      </c>
      <c r="N224">
        <v>0</v>
      </c>
      <c r="O224" s="1">
        <v>1.3239409568654901E-13</v>
      </c>
      <c r="P224" s="1">
        <v>-2.53130849614535E-14</v>
      </c>
      <c r="Q224">
        <v>1125.80803203338</v>
      </c>
      <c r="R224">
        <v>0</v>
      </c>
      <c r="S224">
        <v>0</v>
      </c>
      <c r="T224">
        <v>0</v>
      </c>
      <c r="U224">
        <v>986.92945075199998</v>
      </c>
      <c r="V224">
        <v>0</v>
      </c>
      <c r="W224">
        <v>0</v>
      </c>
      <c r="X224" s="1">
        <v>70.446027811828699</v>
      </c>
      <c r="Y224">
        <v>0</v>
      </c>
      <c r="Z224">
        <v>68.432553469560602</v>
      </c>
      <c r="AA224">
        <v>0</v>
      </c>
      <c r="AB224">
        <v>0</v>
      </c>
      <c r="AC224">
        <v>129.22630801052301</v>
      </c>
      <c r="AD224" t="s">
        <v>51</v>
      </c>
    </row>
    <row r="225" spans="1:30">
      <c r="A225" t="s">
        <v>13</v>
      </c>
      <c r="B225">
        <v>2029</v>
      </c>
      <c r="C225" t="s">
        <v>396</v>
      </c>
      <c r="D225">
        <v>0</v>
      </c>
      <c r="E225">
        <v>0</v>
      </c>
      <c r="F225">
        <v>0</v>
      </c>
      <c r="G225">
        <v>0</v>
      </c>
      <c r="H225">
        <v>178.19999999999601</v>
      </c>
      <c r="I225">
        <v>0</v>
      </c>
      <c r="J225">
        <v>175.98873458899399</v>
      </c>
      <c r="K225">
        <v>57.599999999999902</v>
      </c>
      <c r="L225">
        <v>600.74596833138696</v>
      </c>
      <c r="M225">
        <v>83.865265426896698</v>
      </c>
      <c r="N225">
        <v>0</v>
      </c>
      <c r="O225" s="1">
        <v>2.1144197503986099E-13</v>
      </c>
      <c r="P225" s="1">
        <v>2.57571741713036E-14</v>
      </c>
      <c r="Q225">
        <v>1096.39996834727</v>
      </c>
      <c r="R225">
        <v>0</v>
      </c>
      <c r="S225">
        <v>0</v>
      </c>
      <c r="T225">
        <v>0</v>
      </c>
      <c r="U225">
        <v>1023.44964096</v>
      </c>
      <c r="V225">
        <v>0</v>
      </c>
      <c r="W225">
        <v>0</v>
      </c>
      <c r="X225" s="1">
        <v>37.481900864773003</v>
      </c>
      <c r="Y225">
        <v>0</v>
      </c>
      <c r="Z225">
        <v>35.468426522504899</v>
      </c>
      <c r="AA225">
        <v>0</v>
      </c>
      <c r="AB225">
        <v>0</v>
      </c>
      <c r="AC225">
        <v>129.22630801052301</v>
      </c>
      <c r="AD225" t="s">
        <v>51</v>
      </c>
    </row>
    <row r="226" spans="1:30">
      <c r="A226" t="s">
        <v>13</v>
      </c>
      <c r="B226">
        <v>2029</v>
      </c>
      <c r="C226" t="s">
        <v>397</v>
      </c>
      <c r="D226">
        <v>0</v>
      </c>
      <c r="E226">
        <v>0</v>
      </c>
      <c r="F226">
        <v>0</v>
      </c>
      <c r="G226">
        <v>0</v>
      </c>
      <c r="H226">
        <v>178.19999999999601</v>
      </c>
      <c r="I226">
        <v>0</v>
      </c>
      <c r="J226">
        <v>265.47310406345701</v>
      </c>
      <c r="K226">
        <v>57.599999999999902</v>
      </c>
      <c r="L226">
        <v>711.69673228094302</v>
      </c>
      <c r="M226">
        <v>96.319211005098893</v>
      </c>
      <c r="N226">
        <v>0</v>
      </c>
      <c r="O226" s="1">
        <v>2.7144952952085002E-13</v>
      </c>
      <c r="P226" s="1">
        <v>6.4392935428259004E-14</v>
      </c>
      <c r="Q226">
        <v>1309.2890473494899</v>
      </c>
      <c r="R226">
        <v>0</v>
      </c>
      <c r="S226">
        <v>0</v>
      </c>
      <c r="T226">
        <v>0</v>
      </c>
      <c r="U226">
        <v>1033.7153478299999</v>
      </c>
      <c r="V226">
        <v>0</v>
      </c>
      <c r="W226">
        <v>0</v>
      </c>
      <c r="X226" s="1">
        <v>138.79358693088301</v>
      </c>
      <c r="Y226">
        <v>0</v>
      </c>
      <c r="Z226">
        <v>136.780112588615</v>
      </c>
      <c r="AA226">
        <v>0</v>
      </c>
      <c r="AB226">
        <v>0</v>
      </c>
      <c r="AC226">
        <v>129.22630801052301</v>
      </c>
      <c r="AD226" t="s">
        <v>51</v>
      </c>
    </row>
    <row r="227" spans="1:30">
      <c r="A227" t="s">
        <v>13</v>
      </c>
      <c r="B227">
        <v>2029</v>
      </c>
      <c r="C227" t="s">
        <v>398</v>
      </c>
      <c r="D227">
        <v>0</v>
      </c>
      <c r="E227">
        <v>0</v>
      </c>
      <c r="F227">
        <v>0</v>
      </c>
      <c r="G227">
        <v>0</v>
      </c>
      <c r="H227">
        <v>178.19999999999601</v>
      </c>
      <c r="I227">
        <v>0</v>
      </c>
      <c r="J227">
        <v>424.91673458899402</v>
      </c>
      <c r="K227">
        <v>57.599999999999902</v>
      </c>
      <c r="L227">
        <v>630.00199867745596</v>
      </c>
      <c r="M227">
        <v>61.376077382552097</v>
      </c>
      <c r="N227">
        <v>0</v>
      </c>
      <c r="O227" s="1">
        <v>2.3406276916659802E-13</v>
      </c>
      <c r="P227" s="1">
        <v>6.0840221749458503E-14</v>
      </c>
      <c r="Q227">
        <v>1352.094810649</v>
      </c>
      <c r="R227">
        <v>0</v>
      </c>
      <c r="S227">
        <v>0</v>
      </c>
      <c r="T227">
        <v>0</v>
      </c>
      <c r="U227">
        <v>1058.1170918800001</v>
      </c>
      <c r="V227">
        <v>0</v>
      </c>
      <c r="W227">
        <v>0</v>
      </c>
      <c r="X227">
        <v>147.99559655563499</v>
      </c>
      <c r="Y227">
        <v>0</v>
      </c>
      <c r="Z227">
        <v>145.98212221336701</v>
      </c>
      <c r="AA227">
        <v>0</v>
      </c>
      <c r="AB227">
        <v>0</v>
      </c>
      <c r="AC227">
        <v>129.22630801052301</v>
      </c>
      <c r="AD227" t="s">
        <v>51</v>
      </c>
    </row>
    <row r="228" spans="1:30">
      <c r="A228" t="s">
        <v>13</v>
      </c>
      <c r="B228">
        <v>2029</v>
      </c>
      <c r="C228" t="s">
        <v>399</v>
      </c>
      <c r="D228">
        <v>0</v>
      </c>
      <c r="E228">
        <v>0</v>
      </c>
      <c r="F228">
        <v>0</v>
      </c>
      <c r="G228">
        <v>0</v>
      </c>
      <c r="H228">
        <v>178.19999999999601</v>
      </c>
      <c r="I228">
        <v>0</v>
      </c>
      <c r="J228">
        <v>424.91673458899402</v>
      </c>
      <c r="K228">
        <v>57.599999999999902</v>
      </c>
      <c r="L228">
        <v>87.489348784484406</v>
      </c>
      <c r="M228">
        <v>102.341751853703</v>
      </c>
      <c r="N228">
        <v>0</v>
      </c>
      <c r="O228" s="1">
        <v>-5.89528426075958E-14</v>
      </c>
      <c r="P228" s="1">
        <v>1.5099033134902101E-14</v>
      </c>
      <c r="Q228">
        <v>850.54783522718196</v>
      </c>
      <c r="R228">
        <v>0</v>
      </c>
      <c r="S228" s="1">
        <v>0</v>
      </c>
      <c r="T228">
        <v>0</v>
      </c>
      <c r="U228">
        <v>1075.1762319699999</v>
      </c>
      <c r="V228">
        <v>0</v>
      </c>
      <c r="W228">
        <v>0</v>
      </c>
      <c r="X228">
        <v>0</v>
      </c>
      <c r="Y228">
        <v>0</v>
      </c>
      <c r="Z228">
        <v>-224.62839674281699</v>
      </c>
      <c r="AA228">
        <v>0</v>
      </c>
      <c r="AB228">
        <v>0</v>
      </c>
      <c r="AC228">
        <v>129.22630801052301</v>
      </c>
      <c r="AD228" t="s">
        <v>51</v>
      </c>
    </row>
    <row r="229" spans="1:30">
      <c r="A229" t="s">
        <v>13</v>
      </c>
      <c r="B229">
        <v>2029</v>
      </c>
      <c r="C229" t="s">
        <v>400</v>
      </c>
      <c r="D229">
        <v>0</v>
      </c>
      <c r="E229">
        <v>0</v>
      </c>
      <c r="F229">
        <v>0</v>
      </c>
      <c r="G229">
        <v>0</v>
      </c>
      <c r="H229">
        <v>178.19999999999601</v>
      </c>
      <c r="I229">
        <v>0</v>
      </c>
      <c r="J229">
        <v>424.91673458899402</v>
      </c>
      <c r="K229">
        <v>57.599999999999902</v>
      </c>
      <c r="L229">
        <v>0</v>
      </c>
      <c r="M229">
        <v>118.276947406734</v>
      </c>
      <c r="N229">
        <v>0</v>
      </c>
      <c r="O229">
        <v>0</v>
      </c>
      <c r="P229" s="1">
        <v>-6.2172489379008703E-15</v>
      </c>
      <c r="Q229">
        <v>778.99368199572802</v>
      </c>
      <c r="R229">
        <v>0</v>
      </c>
      <c r="S229">
        <v>0</v>
      </c>
      <c r="T229">
        <v>0</v>
      </c>
      <c r="U229">
        <v>1026.2219648299999</v>
      </c>
      <c r="V229">
        <v>0</v>
      </c>
      <c r="W229">
        <v>0</v>
      </c>
      <c r="X229">
        <v>0</v>
      </c>
      <c r="Y229" s="1">
        <v>0</v>
      </c>
      <c r="Z229">
        <v>-247.228282834271</v>
      </c>
      <c r="AA229">
        <v>0</v>
      </c>
      <c r="AB229">
        <v>0</v>
      </c>
      <c r="AC229">
        <v>129.22630801052301</v>
      </c>
      <c r="AD229" t="s">
        <v>51</v>
      </c>
    </row>
    <row r="230" spans="1:30">
      <c r="A230" t="s">
        <v>13</v>
      </c>
      <c r="B230">
        <v>2029</v>
      </c>
      <c r="C230" t="s">
        <v>401</v>
      </c>
      <c r="D230">
        <v>0</v>
      </c>
      <c r="E230">
        <v>0</v>
      </c>
      <c r="F230" s="1">
        <v>0</v>
      </c>
      <c r="G230">
        <v>0</v>
      </c>
      <c r="H230">
        <v>178.19999999999601</v>
      </c>
      <c r="I230">
        <v>0</v>
      </c>
      <c r="J230">
        <v>424.91673458899402</v>
      </c>
      <c r="K230">
        <v>57.599999999999902</v>
      </c>
      <c r="L230">
        <v>0</v>
      </c>
      <c r="M230">
        <v>142.76541000693101</v>
      </c>
      <c r="N230">
        <v>0</v>
      </c>
      <c r="O230">
        <v>0</v>
      </c>
      <c r="P230" s="1">
        <v>-7.1054273576010003E-15</v>
      </c>
      <c r="Q230">
        <v>803.48214459592498</v>
      </c>
      <c r="R230">
        <v>0</v>
      </c>
      <c r="S230" s="1">
        <v>0</v>
      </c>
      <c r="T230">
        <v>0</v>
      </c>
      <c r="U230">
        <v>780.832435068</v>
      </c>
      <c r="V230">
        <v>0</v>
      </c>
      <c r="W230">
        <v>0</v>
      </c>
      <c r="X230" s="1">
        <v>12.331591935096901</v>
      </c>
      <c r="Y230">
        <v>0</v>
      </c>
      <c r="Z230">
        <v>10.3181175928288</v>
      </c>
      <c r="AA230">
        <v>0</v>
      </c>
      <c r="AB230">
        <v>0</v>
      </c>
      <c r="AC230">
        <v>129.22630801052301</v>
      </c>
      <c r="AD230" t="s">
        <v>51</v>
      </c>
    </row>
    <row r="231" spans="1:30">
      <c r="A231" t="s">
        <v>13</v>
      </c>
      <c r="B231">
        <v>2029</v>
      </c>
      <c r="C231" t="s">
        <v>402</v>
      </c>
      <c r="D231">
        <v>0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375.09273458899401</v>
      </c>
      <c r="K231">
        <v>57.599999999999902</v>
      </c>
      <c r="L231">
        <v>0</v>
      </c>
      <c r="M231">
        <v>48.813719509889303</v>
      </c>
      <c r="N231">
        <v>0</v>
      </c>
      <c r="O231">
        <v>0</v>
      </c>
      <c r="P231" s="1">
        <v>-3.10862446895043E-15</v>
      </c>
      <c r="Q231">
        <v>659.706454098883</v>
      </c>
      <c r="R231">
        <v>0</v>
      </c>
      <c r="S231" s="1">
        <v>0</v>
      </c>
      <c r="T231">
        <v>0</v>
      </c>
      <c r="U231">
        <v>605.84429047200001</v>
      </c>
      <c r="V231">
        <v>0</v>
      </c>
      <c r="W231">
        <v>0</v>
      </c>
      <c r="X231">
        <v>5.7178185198022504</v>
      </c>
      <c r="Y231">
        <v>0</v>
      </c>
      <c r="Z231">
        <v>48.1443451070813</v>
      </c>
      <c r="AA231">
        <v>0</v>
      </c>
      <c r="AB231">
        <v>0</v>
      </c>
      <c r="AC231">
        <v>129.22630801052301</v>
      </c>
      <c r="AD231" t="s">
        <v>52</v>
      </c>
    </row>
    <row r="232" spans="1:30">
      <c r="A232" t="s">
        <v>13</v>
      </c>
      <c r="B232">
        <v>2029</v>
      </c>
      <c r="C232" t="s">
        <v>403</v>
      </c>
      <c r="D232">
        <v>0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424.91673458899402</v>
      </c>
      <c r="K232">
        <v>57.599999999999902</v>
      </c>
      <c r="L232">
        <v>0</v>
      </c>
      <c r="M232">
        <v>74.082913585379202</v>
      </c>
      <c r="N232">
        <v>0</v>
      </c>
      <c r="O232">
        <v>0</v>
      </c>
      <c r="P232" s="1">
        <v>-5.3290705182007498E-15</v>
      </c>
      <c r="Q232">
        <v>734.79964817437303</v>
      </c>
      <c r="R232">
        <v>0</v>
      </c>
      <c r="S232">
        <v>0</v>
      </c>
      <c r="T232">
        <v>0</v>
      </c>
      <c r="U232">
        <v>532.69842364399994</v>
      </c>
      <c r="V232">
        <v>0</v>
      </c>
      <c r="W232">
        <v>0</v>
      </c>
      <c r="X232">
        <v>79.837348971547101</v>
      </c>
      <c r="Y232">
        <v>0</v>
      </c>
      <c r="Z232" s="1">
        <v>122.263875558826</v>
      </c>
      <c r="AA232">
        <v>0</v>
      </c>
      <c r="AB232">
        <v>0</v>
      </c>
      <c r="AC232">
        <v>129.22630801052301</v>
      </c>
      <c r="AD232" t="s">
        <v>52</v>
      </c>
    </row>
    <row r="233" spans="1:30">
      <c r="A233" t="s">
        <v>13</v>
      </c>
      <c r="B233">
        <v>2029</v>
      </c>
      <c r="C233" t="s">
        <v>404</v>
      </c>
      <c r="D233">
        <v>0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424.91673458899402</v>
      </c>
      <c r="K233">
        <v>57.599999999999902</v>
      </c>
      <c r="L233">
        <v>0</v>
      </c>
      <c r="M233">
        <v>71.208595653504005</v>
      </c>
      <c r="N233">
        <v>0</v>
      </c>
      <c r="O233">
        <v>0</v>
      </c>
      <c r="P233" s="1">
        <v>4.4408920985006199E-15</v>
      </c>
      <c r="Q233">
        <v>731.92533024249803</v>
      </c>
      <c r="R233">
        <v>0</v>
      </c>
      <c r="S233" s="1">
        <v>0</v>
      </c>
      <c r="T233">
        <v>0</v>
      </c>
      <c r="U233">
        <v>610.98807187</v>
      </c>
      <c r="V233">
        <v>0</v>
      </c>
      <c r="W233">
        <v>0</v>
      </c>
      <c r="X233">
        <v>39.255365892609497</v>
      </c>
      <c r="Y233">
        <v>0</v>
      </c>
      <c r="Z233">
        <v>81.681892479888603</v>
      </c>
      <c r="AA233">
        <v>0</v>
      </c>
      <c r="AB233">
        <v>0</v>
      </c>
      <c r="AC233">
        <v>129.22630801052301</v>
      </c>
      <c r="AD233" t="s">
        <v>52</v>
      </c>
    </row>
    <row r="234" spans="1:30">
      <c r="A234" t="s">
        <v>13</v>
      </c>
      <c r="B234">
        <v>2029</v>
      </c>
      <c r="C234" t="s">
        <v>405</v>
      </c>
      <c r="D234">
        <v>0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424.91673458899402</v>
      </c>
      <c r="K234">
        <v>57.599999999999902</v>
      </c>
      <c r="L234">
        <v>29.588608657061201</v>
      </c>
      <c r="M234">
        <v>66.040241179137396</v>
      </c>
      <c r="N234">
        <v>0</v>
      </c>
      <c r="O234" s="1">
        <v>5.1130974454416302E-15</v>
      </c>
      <c r="P234" s="1">
        <v>-3.5527136788005001E-15</v>
      </c>
      <c r="Q234">
        <v>756.34558442519301</v>
      </c>
      <c r="R234">
        <v>0</v>
      </c>
      <c r="S234">
        <v>0</v>
      </c>
      <c r="T234">
        <v>0</v>
      </c>
      <c r="U234">
        <v>923.24182267100002</v>
      </c>
      <c r="V234">
        <v>0</v>
      </c>
      <c r="W234">
        <v>0</v>
      </c>
      <c r="X234">
        <v>0</v>
      </c>
      <c r="Y234">
        <v>0</v>
      </c>
      <c r="Z234">
        <v>-166.89623824580701</v>
      </c>
      <c r="AA234">
        <v>0</v>
      </c>
      <c r="AB234">
        <v>0</v>
      </c>
      <c r="AC234">
        <v>129.22630801052301</v>
      </c>
      <c r="AD234" t="s">
        <v>52</v>
      </c>
    </row>
    <row r="235" spans="1:30">
      <c r="A235" t="s">
        <v>13</v>
      </c>
      <c r="B235">
        <v>2029</v>
      </c>
      <c r="C235" t="s">
        <v>406</v>
      </c>
      <c r="D235">
        <v>0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375.18873458899401</v>
      </c>
      <c r="K235">
        <v>57.599999999999902</v>
      </c>
      <c r="L235">
        <v>601.98007939208605</v>
      </c>
      <c r="M235">
        <v>36.168888585467599</v>
      </c>
      <c r="N235">
        <v>0</v>
      </c>
      <c r="O235" s="1">
        <v>-1.5656920204776199E-13</v>
      </c>
      <c r="P235" s="1">
        <v>2.2204460492503099E-15</v>
      </c>
      <c r="Q235">
        <v>1249.1377025665399</v>
      </c>
      <c r="R235">
        <v>0</v>
      </c>
      <c r="S235">
        <v>0</v>
      </c>
      <c r="T235">
        <v>0</v>
      </c>
      <c r="U235">
        <v>1108.8606919900001</v>
      </c>
      <c r="V235">
        <v>0</v>
      </c>
      <c r="W235" s="1">
        <v>0</v>
      </c>
      <c r="X235" s="1">
        <v>48.925241994634597</v>
      </c>
      <c r="Y235">
        <v>0</v>
      </c>
      <c r="Z235">
        <v>91.351768581913703</v>
      </c>
      <c r="AA235">
        <v>0</v>
      </c>
      <c r="AB235">
        <v>0</v>
      </c>
      <c r="AC235">
        <v>129.22630801052301</v>
      </c>
      <c r="AD235" t="s">
        <v>52</v>
      </c>
    </row>
    <row r="236" spans="1:30">
      <c r="A236" t="s">
        <v>13</v>
      </c>
      <c r="B236">
        <v>2029</v>
      </c>
      <c r="C236" t="s">
        <v>407</v>
      </c>
      <c r="D236">
        <v>0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424.91673458899402</v>
      </c>
      <c r="K236">
        <v>57.599999999999902</v>
      </c>
      <c r="L236">
        <v>785.743223782732</v>
      </c>
      <c r="M236">
        <v>35.408093155860698</v>
      </c>
      <c r="N236">
        <v>0</v>
      </c>
      <c r="O236" s="1">
        <v>4.2632564145605999E-14</v>
      </c>
      <c r="P236" s="1">
        <v>-3.9745984281580598E-14</v>
      </c>
      <c r="Q236">
        <v>1481.8680515275801</v>
      </c>
      <c r="R236">
        <v>0</v>
      </c>
      <c r="S236">
        <v>0</v>
      </c>
      <c r="T236">
        <v>0</v>
      </c>
      <c r="U236">
        <v>1205.2004611100001</v>
      </c>
      <c r="V236">
        <v>0</v>
      </c>
      <c r="W236" s="1">
        <v>0</v>
      </c>
      <c r="X236" s="1">
        <v>117.120531915154</v>
      </c>
      <c r="Y236">
        <v>0</v>
      </c>
      <c r="Z236">
        <v>159.547058502433</v>
      </c>
      <c r="AA236">
        <v>0</v>
      </c>
      <c r="AB236">
        <v>0</v>
      </c>
      <c r="AC236">
        <v>129.22630801052301</v>
      </c>
      <c r="AD236" t="s">
        <v>52</v>
      </c>
    </row>
    <row r="237" spans="1:30">
      <c r="A237" t="s">
        <v>13</v>
      </c>
      <c r="B237">
        <v>2029</v>
      </c>
      <c r="C237" t="s">
        <v>408</v>
      </c>
      <c r="D237">
        <v>0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424.91673458899402</v>
      </c>
      <c r="K237">
        <v>57.599999999999902</v>
      </c>
      <c r="L237">
        <v>815.58315225556998</v>
      </c>
      <c r="M237">
        <v>39.870743521534102</v>
      </c>
      <c r="N237">
        <v>0</v>
      </c>
      <c r="O237" s="1">
        <v>-2.9520830224782902E-13</v>
      </c>
      <c r="P237" s="1">
        <v>-2.42028619368284E-14</v>
      </c>
      <c r="Q237">
        <v>1516.1706303661001</v>
      </c>
      <c r="R237">
        <v>0</v>
      </c>
      <c r="S237">
        <v>0</v>
      </c>
      <c r="T237">
        <v>0</v>
      </c>
      <c r="U237">
        <v>1234.95551927</v>
      </c>
      <c r="V237">
        <v>0</v>
      </c>
      <c r="W237">
        <v>0</v>
      </c>
      <c r="X237" s="1">
        <v>119.39429225441</v>
      </c>
      <c r="Y237">
        <v>0</v>
      </c>
      <c r="Z237">
        <v>161.820818841689</v>
      </c>
      <c r="AA237">
        <v>0</v>
      </c>
      <c r="AB237">
        <v>0</v>
      </c>
      <c r="AC237">
        <v>129.22630801052301</v>
      </c>
      <c r="AD237" t="s">
        <v>52</v>
      </c>
    </row>
    <row r="238" spans="1:30">
      <c r="A238" t="s">
        <v>13</v>
      </c>
      <c r="B238">
        <v>2029</v>
      </c>
      <c r="C238" t="s">
        <v>409</v>
      </c>
      <c r="D238">
        <v>0</v>
      </c>
      <c r="E238">
        <v>0</v>
      </c>
      <c r="F238">
        <v>0</v>
      </c>
      <c r="G238">
        <v>0</v>
      </c>
      <c r="H238" s="1">
        <v>178.2</v>
      </c>
      <c r="I238">
        <v>0</v>
      </c>
      <c r="J238">
        <v>424.91673458899402</v>
      </c>
      <c r="K238">
        <v>57.599999999999902</v>
      </c>
      <c r="L238">
        <v>812.03964528073095</v>
      </c>
      <c r="M238">
        <v>48.0513953349489</v>
      </c>
      <c r="N238">
        <v>0</v>
      </c>
      <c r="O238" s="1">
        <v>5.6277205118249104E-13</v>
      </c>
      <c r="P238" s="1">
        <v>-5.6843418860808002E-14</v>
      </c>
      <c r="Q238">
        <v>1520.80777520467</v>
      </c>
      <c r="R238">
        <v>0</v>
      </c>
      <c r="S238">
        <v>0</v>
      </c>
      <c r="T238">
        <v>0</v>
      </c>
      <c r="U238">
        <v>1245</v>
      </c>
      <c r="V238">
        <v>0</v>
      </c>
      <c r="W238">
        <v>0</v>
      </c>
      <c r="X238" s="1">
        <v>116.690624308697</v>
      </c>
      <c r="Y238">
        <v>0</v>
      </c>
      <c r="Z238">
        <v>159.11715089597701</v>
      </c>
      <c r="AA238">
        <v>0</v>
      </c>
      <c r="AB238">
        <v>0</v>
      </c>
      <c r="AC238">
        <v>129.22630801052301</v>
      </c>
      <c r="AD238" t="s">
        <v>52</v>
      </c>
    </row>
    <row r="239" spans="1:30">
      <c r="A239" t="s">
        <v>13</v>
      </c>
      <c r="B239">
        <v>2029</v>
      </c>
      <c r="C239" t="s">
        <v>410</v>
      </c>
      <c r="D239">
        <v>0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352.53930146838599</v>
      </c>
      <c r="K239">
        <v>57.599999999999902</v>
      </c>
      <c r="L239">
        <v>716.49260947159303</v>
      </c>
      <c r="M239">
        <v>54.3539037961269</v>
      </c>
      <c r="N239">
        <v>0</v>
      </c>
      <c r="O239" s="1">
        <v>2.1660451210436799E-13</v>
      </c>
      <c r="P239" s="1">
        <v>8.9261931179862497E-14</v>
      </c>
      <c r="Q239">
        <v>1359.1858147360999</v>
      </c>
      <c r="R239">
        <v>0</v>
      </c>
      <c r="S239">
        <v>0</v>
      </c>
      <c r="T239">
        <v>0</v>
      </c>
      <c r="U239">
        <v>1198.8415989699999</v>
      </c>
      <c r="V239">
        <v>0</v>
      </c>
      <c r="W239">
        <v>0</v>
      </c>
      <c r="X239" s="1">
        <v>58.9588445894138</v>
      </c>
      <c r="Y239">
        <v>0</v>
      </c>
      <c r="Z239">
        <v>101.385371176692</v>
      </c>
      <c r="AA239">
        <v>0</v>
      </c>
      <c r="AB239">
        <v>0</v>
      </c>
      <c r="AC239">
        <v>129.22630801052301</v>
      </c>
      <c r="AD239" t="s">
        <v>52</v>
      </c>
    </row>
    <row r="240" spans="1:30">
      <c r="A240" t="s">
        <v>13</v>
      </c>
      <c r="B240">
        <v>2029</v>
      </c>
      <c r="C240" t="s">
        <v>411</v>
      </c>
      <c r="D240">
        <v>0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424.91673458899402</v>
      </c>
      <c r="K240">
        <v>57.599999999999902</v>
      </c>
      <c r="L240">
        <v>72.550239071907797</v>
      </c>
      <c r="M240">
        <v>103.372219314188</v>
      </c>
      <c r="N240">
        <v>0</v>
      </c>
      <c r="O240" s="1">
        <v>-8.0602191587786302E-14</v>
      </c>
      <c r="P240" s="1">
        <v>7.9936057773011208E-15</v>
      </c>
      <c r="Q240">
        <v>836.63919297509005</v>
      </c>
      <c r="R240">
        <v>0</v>
      </c>
      <c r="S240" s="1">
        <v>0</v>
      </c>
      <c r="T240">
        <v>0</v>
      </c>
      <c r="U240">
        <v>1190.66036291</v>
      </c>
      <c r="V240">
        <v>0</v>
      </c>
      <c r="W240">
        <v>0</v>
      </c>
      <c r="X240">
        <v>0</v>
      </c>
      <c r="Y240">
        <v>0</v>
      </c>
      <c r="Z240">
        <v>-354.02116993490898</v>
      </c>
      <c r="AA240">
        <v>0</v>
      </c>
      <c r="AB240">
        <v>0</v>
      </c>
      <c r="AC240">
        <v>129.22630801052301</v>
      </c>
      <c r="AD240" t="s">
        <v>52</v>
      </c>
    </row>
    <row r="241" spans="1:30">
      <c r="A241" t="s">
        <v>13</v>
      </c>
      <c r="B241">
        <v>2029</v>
      </c>
      <c r="C241" t="s">
        <v>412</v>
      </c>
      <c r="D241">
        <v>0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442.83361999638998</v>
      </c>
      <c r="K241">
        <v>57.599999999999902</v>
      </c>
      <c r="L241">
        <v>0</v>
      </c>
      <c r="M241">
        <v>98.211425070609394</v>
      </c>
      <c r="N241">
        <v>0</v>
      </c>
      <c r="O241">
        <v>0</v>
      </c>
      <c r="P241" s="1">
        <v>0</v>
      </c>
      <c r="Q241">
        <v>776.845045067</v>
      </c>
      <c r="R241">
        <v>0</v>
      </c>
      <c r="S241" s="1">
        <v>0</v>
      </c>
      <c r="T241">
        <v>0</v>
      </c>
      <c r="U241">
        <v>1109.77863581</v>
      </c>
      <c r="V241">
        <v>0</v>
      </c>
      <c r="W241">
        <v>0</v>
      </c>
      <c r="X241">
        <v>0</v>
      </c>
      <c r="Y241">
        <v>0</v>
      </c>
      <c r="Z241">
        <v>-332.933590742999</v>
      </c>
      <c r="AA241">
        <v>0</v>
      </c>
      <c r="AB241">
        <v>0</v>
      </c>
      <c r="AC241">
        <v>229.14553990987801</v>
      </c>
      <c r="AD241" t="s">
        <v>52</v>
      </c>
    </row>
    <row r="242" spans="1:30">
      <c r="A242" t="s">
        <v>13</v>
      </c>
      <c r="B242">
        <v>2029</v>
      </c>
      <c r="C242" t="s">
        <v>413</v>
      </c>
      <c r="D242">
        <v>0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424.91673458899402</v>
      </c>
      <c r="K242">
        <v>57.599999999999902</v>
      </c>
      <c r="L242">
        <v>0</v>
      </c>
      <c r="M242">
        <v>78.442399704219</v>
      </c>
      <c r="N242">
        <v>0</v>
      </c>
      <c r="O242">
        <v>0</v>
      </c>
      <c r="P242" s="1">
        <v>8.8817841970012507E-15</v>
      </c>
      <c r="Q242">
        <v>739.15913429321301</v>
      </c>
      <c r="R242">
        <v>0</v>
      </c>
      <c r="S242" s="1">
        <v>0</v>
      </c>
      <c r="T242">
        <v>0</v>
      </c>
      <c r="U242">
        <v>810.620416514</v>
      </c>
      <c r="V242">
        <v>0</v>
      </c>
      <c r="W242">
        <v>0</v>
      </c>
      <c r="X242" s="1">
        <v>0</v>
      </c>
      <c r="Y242">
        <v>0</v>
      </c>
      <c r="Z242">
        <v>-71.4612822207867</v>
      </c>
      <c r="AA242">
        <v>0</v>
      </c>
      <c r="AB242">
        <v>0</v>
      </c>
      <c r="AC242">
        <v>129.22630801052301</v>
      </c>
      <c r="AD242" t="s">
        <v>52</v>
      </c>
    </row>
    <row r="243" spans="1:30">
      <c r="A243" t="s">
        <v>13</v>
      </c>
      <c r="B243">
        <v>2029</v>
      </c>
      <c r="C243" t="s">
        <v>414</v>
      </c>
      <c r="D243">
        <v>0</v>
      </c>
      <c r="E243">
        <v>0</v>
      </c>
      <c r="F243">
        <v>0</v>
      </c>
      <c r="G243">
        <v>0</v>
      </c>
      <c r="H243">
        <v>178.19999999999601</v>
      </c>
      <c r="I243">
        <v>0</v>
      </c>
      <c r="J243">
        <v>424.91673458899402</v>
      </c>
      <c r="K243">
        <v>57.599999999999902</v>
      </c>
      <c r="L243">
        <v>0</v>
      </c>
      <c r="M243">
        <v>84.057976077102296</v>
      </c>
      <c r="N243">
        <v>0</v>
      </c>
      <c r="O243">
        <v>0</v>
      </c>
      <c r="P243" s="1">
        <v>-4.8849813083506801E-15</v>
      </c>
      <c r="Q243">
        <v>744.77471066609598</v>
      </c>
      <c r="R243">
        <v>0</v>
      </c>
      <c r="S243">
        <v>0</v>
      </c>
      <c r="T243">
        <v>0</v>
      </c>
      <c r="U243">
        <v>554.43432792299996</v>
      </c>
      <c r="V243">
        <v>0</v>
      </c>
      <c r="W243">
        <v>0</v>
      </c>
      <c r="X243">
        <v>67.892946371571497</v>
      </c>
      <c r="Y243">
        <v>0</v>
      </c>
      <c r="Z243">
        <v>122.447436371525</v>
      </c>
      <c r="AA243">
        <v>0</v>
      </c>
      <c r="AB243">
        <v>0</v>
      </c>
      <c r="AC243">
        <v>129.22630801052301</v>
      </c>
      <c r="AD243" t="s">
        <v>51</v>
      </c>
    </row>
    <row r="244" spans="1:30">
      <c r="A244" t="s">
        <v>13</v>
      </c>
      <c r="B244">
        <v>2029</v>
      </c>
      <c r="C244" t="s">
        <v>415</v>
      </c>
      <c r="D244">
        <v>0</v>
      </c>
      <c r="E244">
        <v>0</v>
      </c>
      <c r="F244">
        <v>0</v>
      </c>
      <c r="G244">
        <v>0</v>
      </c>
      <c r="H244">
        <v>178.19999999999601</v>
      </c>
      <c r="I244">
        <v>0</v>
      </c>
      <c r="J244">
        <v>424.91673458899402</v>
      </c>
      <c r="K244">
        <v>57.599999999999902</v>
      </c>
      <c r="L244">
        <v>0</v>
      </c>
      <c r="M244">
        <v>74.625609565931796</v>
      </c>
      <c r="N244">
        <v>0</v>
      </c>
      <c r="O244">
        <v>0</v>
      </c>
      <c r="P244" s="1">
        <v>1.7763568394002501E-15</v>
      </c>
      <c r="Q244">
        <v>735.34234415492597</v>
      </c>
      <c r="R244">
        <v>0</v>
      </c>
      <c r="S244">
        <v>0</v>
      </c>
      <c r="T244">
        <v>0</v>
      </c>
      <c r="U244">
        <v>489.53726573199998</v>
      </c>
      <c r="V244">
        <v>0</v>
      </c>
      <c r="W244">
        <v>0</v>
      </c>
      <c r="X244">
        <v>95.625294211486207</v>
      </c>
      <c r="Y244">
        <v>0</v>
      </c>
      <c r="Z244">
        <v>150.179784211439</v>
      </c>
      <c r="AA244">
        <v>0</v>
      </c>
      <c r="AB244">
        <v>0</v>
      </c>
      <c r="AC244">
        <v>129.22630801052301</v>
      </c>
      <c r="AD244" t="s">
        <v>51</v>
      </c>
    </row>
    <row r="245" spans="1:30">
      <c r="A245" t="s">
        <v>13</v>
      </c>
      <c r="B245">
        <v>2029</v>
      </c>
      <c r="C245" t="s">
        <v>416</v>
      </c>
      <c r="D245">
        <v>0</v>
      </c>
      <c r="E245">
        <v>0</v>
      </c>
      <c r="F245">
        <v>0</v>
      </c>
      <c r="G245">
        <v>0</v>
      </c>
      <c r="H245">
        <v>178.19999999999601</v>
      </c>
      <c r="I245">
        <v>0</v>
      </c>
      <c r="J245">
        <v>424.91673458899402</v>
      </c>
      <c r="K245">
        <v>57.599999999999902</v>
      </c>
      <c r="L245">
        <v>0</v>
      </c>
      <c r="M245">
        <v>56.665420505637798</v>
      </c>
      <c r="N245">
        <v>0</v>
      </c>
      <c r="O245">
        <v>0</v>
      </c>
      <c r="P245" s="1">
        <v>7.1054273576010003E-15</v>
      </c>
      <c r="Q245">
        <v>717.38215509463203</v>
      </c>
      <c r="R245">
        <v>0</v>
      </c>
      <c r="S245">
        <v>0</v>
      </c>
      <c r="T245">
        <v>0</v>
      </c>
      <c r="U245">
        <v>575.265637298</v>
      </c>
      <c r="V245">
        <v>0</v>
      </c>
      <c r="W245">
        <v>0</v>
      </c>
      <c r="X245">
        <v>43.781013898339197</v>
      </c>
      <c r="Y245">
        <v>0</v>
      </c>
      <c r="Z245">
        <v>98.335503898292799</v>
      </c>
      <c r="AA245">
        <v>0</v>
      </c>
      <c r="AB245">
        <v>0</v>
      </c>
      <c r="AC245">
        <v>129.22630801052301</v>
      </c>
      <c r="AD245" t="s">
        <v>51</v>
      </c>
    </row>
    <row r="246" spans="1:30">
      <c r="A246" t="s">
        <v>13</v>
      </c>
      <c r="B246">
        <v>2029</v>
      </c>
      <c r="C246" t="s">
        <v>417</v>
      </c>
      <c r="D246">
        <v>0</v>
      </c>
      <c r="E246">
        <v>0</v>
      </c>
      <c r="F246">
        <v>0</v>
      </c>
      <c r="G246">
        <v>0</v>
      </c>
      <c r="H246">
        <v>178.19999999999601</v>
      </c>
      <c r="I246">
        <v>0</v>
      </c>
      <c r="J246">
        <v>424.91673458899402</v>
      </c>
      <c r="K246">
        <v>57.599999999999902</v>
      </c>
      <c r="L246">
        <v>0.18282868470628699</v>
      </c>
      <c r="M246">
        <v>49.395073590096601</v>
      </c>
      <c r="N246">
        <v>0</v>
      </c>
      <c r="O246" s="1">
        <v>8.4064360832657107E-15</v>
      </c>
      <c r="P246" s="1">
        <v>-4.4408920985006199E-15</v>
      </c>
      <c r="Q246">
        <v>710.294636863797</v>
      </c>
      <c r="R246">
        <v>0</v>
      </c>
      <c r="S246">
        <v>0</v>
      </c>
      <c r="T246">
        <v>0</v>
      </c>
      <c r="U246">
        <v>892.44711485799996</v>
      </c>
      <c r="V246">
        <v>0</v>
      </c>
      <c r="W246">
        <v>0</v>
      </c>
      <c r="X246">
        <v>0</v>
      </c>
      <c r="Y246">
        <v>0</v>
      </c>
      <c r="Z246">
        <v>-182.152477994202</v>
      </c>
      <c r="AA246">
        <v>0</v>
      </c>
      <c r="AB246">
        <v>0</v>
      </c>
      <c r="AC246">
        <v>129.22630801052301</v>
      </c>
      <c r="AD246" t="s">
        <v>51</v>
      </c>
    </row>
    <row r="247" spans="1:30">
      <c r="A247" t="s">
        <v>13</v>
      </c>
      <c r="B247">
        <v>2029</v>
      </c>
      <c r="C247" t="s">
        <v>418</v>
      </c>
      <c r="D247">
        <v>0</v>
      </c>
      <c r="E247">
        <v>0</v>
      </c>
      <c r="F247">
        <v>0</v>
      </c>
      <c r="G247">
        <v>0</v>
      </c>
      <c r="H247">
        <v>178.19999999999601</v>
      </c>
      <c r="I247">
        <v>0</v>
      </c>
      <c r="J247">
        <v>424.91673458899402</v>
      </c>
      <c r="K247">
        <v>57.599999999999902</v>
      </c>
      <c r="L247">
        <v>510.768765700774</v>
      </c>
      <c r="M247">
        <v>62.385867783655598</v>
      </c>
      <c r="N247">
        <v>0</v>
      </c>
      <c r="O247" s="1">
        <v>-9.81437153768638E-14</v>
      </c>
      <c r="P247" s="1">
        <v>4.75175454539567E-14</v>
      </c>
      <c r="Q247">
        <v>1233.8713680734199</v>
      </c>
      <c r="R247">
        <v>0</v>
      </c>
      <c r="S247">
        <v>0</v>
      </c>
      <c r="T247">
        <v>0</v>
      </c>
      <c r="U247">
        <v>1062.6752635299999</v>
      </c>
      <c r="V247">
        <v>0</v>
      </c>
      <c r="W247" s="1">
        <v>0</v>
      </c>
      <c r="X247" s="1">
        <v>58.320807271735603</v>
      </c>
      <c r="Y247">
        <v>0</v>
      </c>
      <c r="Z247">
        <v>112.87529727168901</v>
      </c>
      <c r="AA247">
        <v>0</v>
      </c>
      <c r="AB247">
        <v>0</v>
      </c>
      <c r="AC247">
        <v>129.22630801052301</v>
      </c>
      <c r="AD247" t="s">
        <v>51</v>
      </c>
    </row>
    <row r="248" spans="1:30">
      <c r="A248" t="s">
        <v>13</v>
      </c>
      <c r="B248">
        <v>2029</v>
      </c>
      <c r="C248" t="s">
        <v>419</v>
      </c>
      <c r="D248">
        <v>0</v>
      </c>
      <c r="E248">
        <v>0</v>
      </c>
      <c r="F248">
        <v>0</v>
      </c>
      <c r="G248">
        <v>0</v>
      </c>
      <c r="H248">
        <v>178.19999999999601</v>
      </c>
      <c r="I248">
        <v>0</v>
      </c>
      <c r="J248">
        <v>424.91673458899402</v>
      </c>
      <c r="K248">
        <v>57.599999999999902</v>
      </c>
      <c r="L248">
        <v>717.35216220782297</v>
      </c>
      <c r="M248">
        <v>49.510558948378801</v>
      </c>
      <c r="N248">
        <v>0</v>
      </c>
      <c r="O248" s="1">
        <v>8.8051788083021105E-13</v>
      </c>
      <c r="P248" s="1">
        <v>6.0396132539608503E-14</v>
      </c>
      <c r="Q248">
        <v>1427.57945574519</v>
      </c>
      <c r="R248">
        <v>0</v>
      </c>
      <c r="S248">
        <v>0</v>
      </c>
      <c r="T248">
        <v>0</v>
      </c>
      <c r="U248">
        <v>1147.6880673999999</v>
      </c>
      <c r="V248">
        <v>0</v>
      </c>
      <c r="W248">
        <v>0</v>
      </c>
      <c r="X248" s="1">
        <v>112.668449172621</v>
      </c>
      <c r="Y248">
        <v>0</v>
      </c>
      <c r="Z248">
        <v>167.222939172575</v>
      </c>
      <c r="AA248">
        <v>0</v>
      </c>
      <c r="AB248">
        <v>0</v>
      </c>
      <c r="AC248">
        <v>129.22630801052301</v>
      </c>
      <c r="AD248" t="s">
        <v>51</v>
      </c>
    </row>
    <row r="249" spans="1:30">
      <c r="A249" t="s">
        <v>13</v>
      </c>
      <c r="B249">
        <v>2029</v>
      </c>
      <c r="C249" t="s">
        <v>420</v>
      </c>
      <c r="D249">
        <v>0</v>
      </c>
      <c r="E249">
        <v>0</v>
      </c>
      <c r="F249">
        <v>0</v>
      </c>
      <c r="G249">
        <v>0</v>
      </c>
      <c r="H249">
        <v>178.19999999999601</v>
      </c>
      <c r="I249">
        <v>0</v>
      </c>
      <c r="J249">
        <v>390.073105095796</v>
      </c>
      <c r="K249">
        <v>57.599999999999902</v>
      </c>
      <c r="L249">
        <v>784.92613433849999</v>
      </c>
      <c r="M249">
        <v>28.247542075843899</v>
      </c>
      <c r="N249">
        <v>0</v>
      </c>
      <c r="O249" s="1">
        <v>2.8485547254319898E-13</v>
      </c>
      <c r="P249" s="1">
        <v>1.5032419753424599E-13</v>
      </c>
      <c r="Q249">
        <v>1439.0467815101399</v>
      </c>
      <c r="R249">
        <v>0</v>
      </c>
      <c r="S249">
        <v>0</v>
      </c>
      <c r="T249">
        <v>0</v>
      </c>
      <c r="U249">
        <v>1174.4056708999999</v>
      </c>
      <c r="V249">
        <v>0</v>
      </c>
      <c r="W249">
        <v>0</v>
      </c>
      <c r="X249" s="1">
        <v>105.043310305093</v>
      </c>
      <c r="Y249">
        <v>0</v>
      </c>
      <c r="Z249">
        <v>159.597800305047</v>
      </c>
      <c r="AA249">
        <v>0</v>
      </c>
      <c r="AB249">
        <v>0</v>
      </c>
      <c r="AC249">
        <v>129.22630801052301</v>
      </c>
      <c r="AD249" t="s">
        <v>51</v>
      </c>
    </row>
    <row r="250" spans="1:30">
      <c r="A250" t="s">
        <v>13</v>
      </c>
      <c r="B250">
        <v>2029</v>
      </c>
      <c r="C250" t="s">
        <v>421</v>
      </c>
      <c r="D250">
        <v>0</v>
      </c>
      <c r="E250">
        <v>0</v>
      </c>
      <c r="F250">
        <v>0</v>
      </c>
      <c r="G250">
        <v>0</v>
      </c>
      <c r="H250">
        <v>178.19999999999601</v>
      </c>
      <c r="I250">
        <v>0</v>
      </c>
      <c r="J250">
        <v>424.91673458899402</v>
      </c>
      <c r="K250">
        <v>57.599999999999902</v>
      </c>
      <c r="L250">
        <v>742.08276104448203</v>
      </c>
      <c r="M250" s="1">
        <v>43.326178917319297</v>
      </c>
      <c r="N250">
        <v>0</v>
      </c>
      <c r="O250" s="1">
        <v>-1.03000941109598E-13</v>
      </c>
      <c r="P250" s="1">
        <v>-2.19824158875781E-14</v>
      </c>
      <c r="Q250">
        <v>1446.1256745507901</v>
      </c>
      <c r="R250">
        <v>0</v>
      </c>
      <c r="S250">
        <v>0</v>
      </c>
      <c r="T250">
        <v>0</v>
      </c>
      <c r="U250">
        <v>1186.4346901199999</v>
      </c>
      <c r="V250">
        <v>0</v>
      </c>
      <c r="W250">
        <v>0</v>
      </c>
      <c r="X250" s="1">
        <v>102.568247215421</v>
      </c>
      <c r="Y250">
        <v>0</v>
      </c>
      <c r="Z250">
        <v>157.122737215374</v>
      </c>
      <c r="AA250">
        <v>0</v>
      </c>
      <c r="AB250">
        <v>0</v>
      </c>
      <c r="AC250">
        <v>129.22630801052301</v>
      </c>
      <c r="AD250" t="s">
        <v>51</v>
      </c>
    </row>
    <row r="251" spans="1:30">
      <c r="A251" t="s">
        <v>13</v>
      </c>
      <c r="B251">
        <v>2029</v>
      </c>
      <c r="C251" t="s">
        <v>422</v>
      </c>
      <c r="D251">
        <v>0</v>
      </c>
      <c r="E251">
        <v>0</v>
      </c>
      <c r="F251">
        <v>0</v>
      </c>
      <c r="G251">
        <v>0</v>
      </c>
      <c r="H251">
        <v>178.19999999999601</v>
      </c>
      <c r="I251">
        <v>0</v>
      </c>
      <c r="J251">
        <v>225.812734588994</v>
      </c>
      <c r="K251">
        <v>57.599999999999902</v>
      </c>
      <c r="L251">
        <v>637.96243638239298</v>
      </c>
      <c r="M251">
        <v>55.474999503359498</v>
      </c>
      <c r="N251">
        <v>0</v>
      </c>
      <c r="O251" s="1">
        <v>-1.44051437445114E-14</v>
      </c>
      <c r="P251" s="1">
        <v>5.4622972811557702E-14</v>
      </c>
      <c r="Q251">
        <v>1155.0501704747401</v>
      </c>
      <c r="R251">
        <v>0</v>
      </c>
      <c r="S251">
        <v>0</v>
      </c>
      <c r="T251">
        <v>0</v>
      </c>
      <c r="U251">
        <v>1141.89645169</v>
      </c>
      <c r="V251">
        <v>0</v>
      </c>
      <c r="W251">
        <v>0</v>
      </c>
      <c r="X251" s="1">
        <v>0</v>
      </c>
      <c r="Y251">
        <v>0</v>
      </c>
      <c r="Z251">
        <v>13.1537187847466</v>
      </c>
      <c r="AA251">
        <v>0</v>
      </c>
      <c r="AB251">
        <v>0</v>
      </c>
      <c r="AC251">
        <v>129.22630801052301</v>
      </c>
      <c r="AD251" t="s">
        <v>51</v>
      </c>
    </row>
    <row r="252" spans="1:30">
      <c r="A252" t="s">
        <v>13</v>
      </c>
      <c r="B252">
        <v>2029</v>
      </c>
      <c r="C252" t="s">
        <v>423</v>
      </c>
      <c r="D252">
        <v>0</v>
      </c>
      <c r="E252">
        <v>0</v>
      </c>
      <c r="F252">
        <v>0</v>
      </c>
      <c r="G252">
        <v>0</v>
      </c>
      <c r="H252">
        <v>178.19999999999601</v>
      </c>
      <c r="I252">
        <v>0</v>
      </c>
      <c r="J252">
        <v>495.01503097779101</v>
      </c>
      <c r="K252">
        <v>57.599999999999902</v>
      </c>
      <c r="L252">
        <v>7.5280349549619601</v>
      </c>
      <c r="M252">
        <v>110.40036526024601</v>
      </c>
      <c r="N252">
        <v>0</v>
      </c>
      <c r="O252" s="1">
        <v>0</v>
      </c>
      <c r="P252" s="1">
        <v>0</v>
      </c>
      <c r="Q252">
        <v>848.74343119299897</v>
      </c>
      <c r="R252">
        <v>0</v>
      </c>
      <c r="S252">
        <v>0</v>
      </c>
      <c r="T252">
        <v>0</v>
      </c>
      <c r="U252">
        <v>1212.4906159899999</v>
      </c>
      <c r="V252">
        <v>0</v>
      </c>
      <c r="W252">
        <v>0</v>
      </c>
      <c r="X252">
        <v>0</v>
      </c>
      <c r="Y252">
        <v>0</v>
      </c>
      <c r="Z252">
        <v>-363.74718479699999</v>
      </c>
      <c r="AA252">
        <v>0</v>
      </c>
      <c r="AB252">
        <v>0</v>
      </c>
      <c r="AC252">
        <v>229.14553990987801</v>
      </c>
      <c r="AD252" t="s">
        <v>51</v>
      </c>
    </row>
    <row r="253" spans="1:30">
      <c r="A253" t="s">
        <v>13</v>
      </c>
      <c r="B253">
        <v>2029</v>
      </c>
      <c r="C253" t="s">
        <v>424</v>
      </c>
      <c r="D253">
        <v>0</v>
      </c>
      <c r="E253">
        <v>0</v>
      </c>
      <c r="F253">
        <v>0</v>
      </c>
      <c r="G253">
        <v>0</v>
      </c>
      <c r="H253">
        <v>178.19999999999601</v>
      </c>
      <c r="I253">
        <v>0</v>
      </c>
      <c r="J253">
        <v>424.91673458899402</v>
      </c>
      <c r="K253">
        <v>57.599999999999902</v>
      </c>
      <c r="L253">
        <v>0</v>
      </c>
      <c r="M253">
        <v>117.265947133563</v>
      </c>
      <c r="N253">
        <v>0</v>
      </c>
      <c r="O253">
        <v>0</v>
      </c>
      <c r="P253" s="1">
        <v>8.8817841970012507E-15</v>
      </c>
      <c r="Q253">
        <v>777.98268172255803</v>
      </c>
      <c r="R253">
        <v>0</v>
      </c>
      <c r="S253">
        <v>0</v>
      </c>
      <c r="T253">
        <v>0</v>
      </c>
      <c r="U253">
        <v>1043.329062</v>
      </c>
      <c r="V253">
        <v>0</v>
      </c>
      <c r="W253">
        <v>0</v>
      </c>
      <c r="X253">
        <v>0</v>
      </c>
      <c r="Y253">
        <v>0</v>
      </c>
      <c r="Z253">
        <v>-265.34638027744103</v>
      </c>
      <c r="AA253">
        <v>0</v>
      </c>
      <c r="AB253">
        <v>0</v>
      </c>
      <c r="AC253">
        <v>129.22630801052301</v>
      </c>
      <c r="AD253" t="s">
        <v>51</v>
      </c>
    </row>
    <row r="254" spans="1:30">
      <c r="A254" t="s">
        <v>13</v>
      </c>
      <c r="B254">
        <v>2029</v>
      </c>
      <c r="C254" t="s">
        <v>425</v>
      </c>
      <c r="D254">
        <v>0</v>
      </c>
      <c r="E254">
        <v>0</v>
      </c>
      <c r="F254">
        <v>0</v>
      </c>
      <c r="G254">
        <v>0</v>
      </c>
      <c r="H254">
        <v>178.19999999999601</v>
      </c>
      <c r="I254">
        <v>0</v>
      </c>
      <c r="J254">
        <v>275.54073458899398</v>
      </c>
      <c r="K254">
        <v>57.599999999999902</v>
      </c>
      <c r="L254">
        <v>0</v>
      </c>
      <c r="M254">
        <v>93.611559806957899</v>
      </c>
      <c r="N254">
        <v>0</v>
      </c>
      <c r="O254">
        <v>0</v>
      </c>
      <c r="P254" s="1">
        <v>-3.9968028886505604E-15</v>
      </c>
      <c r="Q254">
        <v>604.95229439595198</v>
      </c>
      <c r="R254">
        <v>0</v>
      </c>
      <c r="S254">
        <v>0</v>
      </c>
      <c r="T254">
        <v>0</v>
      </c>
      <c r="U254">
        <v>774.64146855800004</v>
      </c>
      <c r="V254">
        <v>0</v>
      </c>
      <c r="W254" s="1">
        <v>0</v>
      </c>
      <c r="X254">
        <v>0</v>
      </c>
      <c r="Y254">
        <v>0</v>
      </c>
      <c r="Z254">
        <v>-169.68917416204701</v>
      </c>
      <c r="AA254">
        <v>0</v>
      </c>
      <c r="AB254">
        <v>0</v>
      </c>
      <c r="AC254">
        <v>129.22630801052301</v>
      </c>
      <c r="AD254" t="s">
        <v>51</v>
      </c>
    </row>
    <row r="255" spans="1:30">
      <c r="A255" t="s">
        <v>13</v>
      </c>
      <c r="B255">
        <v>2029</v>
      </c>
      <c r="C255" t="s">
        <v>426</v>
      </c>
      <c r="D255">
        <v>0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424.91673458899402</v>
      </c>
      <c r="K255">
        <v>57.599999999999902</v>
      </c>
      <c r="L255">
        <v>0</v>
      </c>
      <c r="M255">
        <v>2.4230171544135399</v>
      </c>
      <c r="N255">
        <v>0</v>
      </c>
      <c r="O255">
        <v>0</v>
      </c>
      <c r="P255" s="1">
        <v>-1.11022302462515E-16</v>
      </c>
      <c r="Q255">
        <v>663.13975174340703</v>
      </c>
      <c r="R255">
        <v>0</v>
      </c>
      <c r="S255">
        <v>0</v>
      </c>
      <c r="T255">
        <v>0</v>
      </c>
      <c r="U255">
        <v>530.94337110000004</v>
      </c>
      <c r="V255">
        <v>0</v>
      </c>
      <c r="W255">
        <v>0</v>
      </c>
      <c r="X255">
        <v>55.656131808953297</v>
      </c>
      <c r="Y255">
        <v>0</v>
      </c>
      <c r="Z255">
        <v>76.540248834454403</v>
      </c>
      <c r="AA255">
        <v>0</v>
      </c>
      <c r="AB255">
        <v>0</v>
      </c>
      <c r="AC255">
        <v>229.14553990987801</v>
      </c>
      <c r="AD255" t="s">
        <v>52</v>
      </c>
    </row>
    <row r="256" spans="1:30">
      <c r="A256" t="s">
        <v>13</v>
      </c>
      <c r="B256">
        <v>2029</v>
      </c>
      <c r="C256" t="s">
        <v>427</v>
      </c>
      <c r="D256">
        <v>0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424.91673458899402</v>
      </c>
      <c r="K256">
        <v>57.599999999999902</v>
      </c>
      <c r="L256">
        <v>0</v>
      </c>
      <c r="M256">
        <v>0.195957098804839</v>
      </c>
      <c r="N256">
        <v>0</v>
      </c>
      <c r="O256">
        <v>0</v>
      </c>
      <c r="P256" s="1">
        <v>0</v>
      </c>
      <c r="Q256">
        <v>660.912691687799</v>
      </c>
      <c r="R256">
        <v>0</v>
      </c>
      <c r="S256">
        <v>0</v>
      </c>
      <c r="T256">
        <v>0</v>
      </c>
      <c r="U256">
        <v>467.73387527900002</v>
      </c>
      <c r="V256">
        <v>0</v>
      </c>
      <c r="W256">
        <v>0</v>
      </c>
      <c r="X256">
        <v>86.147349691648898</v>
      </c>
      <c r="Y256">
        <v>0</v>
      </c>
      <c r="Z256">
        <v>107.03146671715</v>
      </c>
      <c r="AA256">
        <v>0</v>
      </c>
      <c r="AB256">
        <v>0</v>
      </c>
      <c r="AC256">
        <v>229.14553990987801</v>
      </c>
      <c r="AD256" t="s">
        <v>52</v>
      </c>
    </row>
    <row r="257" spans="1:30">
      <c r="A257" t="s">
        <v>13</v>
      </c>
      <c r="B257">
        <v>2029</v>
      </c>
      <c r="C257" t="s">
        <v>428</v>
      </c>
      <c r="D257">
        <v>0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533.39673458899404</v>
      </c>
      <c r="K257">
        <v>57.599999999999902</v>
      </c>
      <c r="L257">
        <v>0</v>
      </c>
      <c r="M257">
        <v>0.53133588031893397</v>
      </c>
      <c r="N257">
        <v>0</v>
      </c>
      <c r="O257">
        <v>0</v>
      </c>
      <c r="P257" s="1">
        <v>2.5729418595688E-14</v>
      </c>
      <c r="Q257">
        <v>769.72807046931302</v>
      </c>
      <c r="R257">
        <v>0</v>
      </c>
      <c r="S257">
        <v>0</v>
      </c>
      <c r="T257">
        <v>0</v>
      </c>
      <c r="U257">
        <v>557.66097459699995</v>
      </c>
      <c r="V257">
        <v>0</v>
      </c>
      <c r="W257">
        <v>0</v>
      </c>
      <c r="X257">
        <v>95.591489423406003</v>
      </c>
      <c r="Y257">
        <v>0</v>
      </c>
      <c r="Z257">
        <v>116.475606448907</v>
      </c>
      <c r="AA257">
        <v>0</v>
      </c>
      <c r="AB257">
        <v>0</v>
      </c>
      <c r="AC257">
        <v>229.14553990987801</v>
      </c>
      <c r="AD257" t="s">
        <v>52</v>
      </c>
    </row>
    <row r="258" spans="1:30">
      <c r="A258" t="s">
        <v>13</v>
      </c>
      <c r="B258">
        <v>2029</v>
      </c>
      <c r="C258" t="s">
        <v>429</v>
      </c>
      <c r="D258">
        <v>0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459.696215974692</v>
      </c>
      <c r="K258">
        <v>57.599999999999902</v>
      </c>
      <c r="L258">
        <v>1.6039715274296401E-2</v>
      </c>
      <c r="M258">
        <v>0.31780401476912201</v>
      </c>
      <c r="N258">
        <v>0</v>
      </c>
      <c r="O258" s="1">
        <v>1.7347234759768E-17</v>
      </c>
      <c r="P258" s="1">
        <v>-4.33680868994201E-18</v>
      </c>
      <c r="Q258">
        <v>695.83005970473505</v>
      </c>
      <c r="R258">
        <v>0</v>
      </c>
      <c r="S258" s="1">
        <v>0</v>
      </c>
      <c r="T258">
        <v>0</v>
      </c>
      <c r="U258">
        <v>854.06511523999995</v>
      </c>
      <c r="V258">
        <v>0</v>
      </c>
      <c r="W258">
        <v>0</v>
      </c>
      <c r="X258">
        <v>0</v>
      </c>
      <c r="Y258">
        <v>0</v>
      </c>
      <c r="Z258">
        <v>-158.235055535264</v>
      </c>
      <c r="AA258">
        <v>0</v>
      </c>
      <c r="AB258">
        <v>0</v>
      </c>
      <c r="AC258">
        <v>229.14553990987801</v>
      </c>
      <c r="AD258" t="s">
        <v>52</v>
      </c>
    </row>
    <row r="259" spans="1:30">
      <c r="A259" t="s">
        <v>13</v>
      </c>
      <c r="B259">
        <v>2029</v>
      </c>
      <c r="C259" t="s">
        <v>430</v>
      </c>
      <c r="D259">
        <v>0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533.39673458899404</v>
      </c>
      <c r="K259">
        <v>57.599999999999902</v>
      </c>
      <c r="L259">
        <v>495.53088260206698</v>
      </c>
      <c r="M259">
        <v>0.63842429558650304</v>
      </c>
      <c r="N259">
        <v>0</v>
      </c>
      <c r="O259" s="1">
        <v>-3.24615334612587E-13</v>
      </c>
      <c r="P259" s="1">
        <v>-3.2900765445376098E-14</v>
      </c>
      <c r="Q259">
        <v>1265.3660414866399</v>
      </c>
      <c r="R259">
        <v>0</v>
      </c>
      <c r="S259">
        <v>0</v>
      </c>
      <c r="T259">
        <v>0</v>
      </c>
      <c r="U259">
        <v>1056.4515385300001</v>
      </c>
      <c r="V259">
        <v>0</v>
      </c>
      <c r="W259">
        <v>0</v>
      </c>
      <c r="X259" s="1">
        <v>94.015192965573206</v>
      </c>
      <c r="Y259">
        <v>0</v>
      </c>
      <c r="Z259">
        <v>114.89930999107401</v>
      </c>
      <c r="AA259">
        <v>0</v>
      </c>
      <c r="AB259">
        <v>0</v>
      </c>
      <c r="AC259">
        <v>229.14553990987801</v>
      </c>
      <c r="AD259" t="s">
        <v>52</v>
      </c>
    </row>
    <row r="260" spans="1:30">
      <c r="A260" t="s">
        <v>13</v>
      </c>
      <c r="B260">
        <v>2029</v>
      </c>
      <c r="C260" t="s">
        <v>431</v>
      </c>
      <c r="D260">
        <v>0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533.39673458899404</v>
      </c>
      <c r="K260">
        <v>57.599999999999902</v>
      </c>
      <c r="L260">
        <v>574.99988113071402</v>
      </c>
      <c r="M260">
        <v>3.0389067707241102</v>
      </c>
      <c r="N260">
        <v>0</v>
      </c>
      <c r="O260" s="1">
        <v>-1.06442632485936E-14</v>
      </c>
      <c r="P260" s="1">
        <v>1.5126788710517701E-14</v>
      </c>
      <c r="Q260">
        <v>1347.23552249043</v>
      </c>
      <c r="R260">
        <v>0</v>
      </c>
      <c r="S260">
        <v>0</v>
      </c>
      <c r="T260">
        <v>0</v>
      </c>
      <c r="U260">
        <v>1152.61579416</v>
      </c>
      <c r="V260">
        <v>0</v>
      </c>
      <c r="W260">
        <v>0</v>
      </c>
      <c r="X260" s="1">
        <v>86.867805652465705</v>
      </c>
      <c r="Y260">
        <v>0</v>
      </c>
      <c r="Z260">
        <v>107.75192267796599</v>
      </c>
      <c r="AA260">
        <v>0</v>
      </c>
      <c r="AB260">
        <v>0</v>
      </c>
      <c r="AC260">
        <v>229.14553990987801</v>
      </c>
      <c r="AD260" t="s">
        <v>52</v>
      </c>
    </row>
    <row r="261" spans="1:30">
      <c r="A261" t="s">
        <v>13</v>
      </c>
      <c r="B261">
        <v>2029</v>
      </c>
      <c r="C261" t="s">
        <v>432</v>
      </c>
      <c r="D261">
        <v>0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424.91673458899402</v>
      </c>
      <c r="K261">
        <v>57.599999999999902</v>
      </c>
      <c r="L261">
        <v>482.85907650878403</v>
      </c>
      <c r="M261">
        <v>7.7637283395566596</v>
      </c>
      <c r="N261">
        <v>0</v>
      </c>
      <c r="O261" s="1">
        <v>-1.03222985714523E-13</v>
      </c>
      <c r="P261" s="1">
        <v>1.33781874467331E-14</v>
      </c>
      <c r="Q261">
        <v>1151.3395394373299</v>
      </c>
      <c r="R261">
        <v>0</v>
      </c>
      <c r="S261" s="1">
        <v>0</v>
      </c>
      <c r="T261">
        <v>0</v>
      </c>
      <c r="U261">
        <v>1193.54949631</v>
      </c>
      <c r="V261">
        <v>0</v>
      </c>
      <c r="W261" s="1">
        <v>0</v>
      </c>
      <c r="X261" s="1">
        <v>-1.13686837721616E-13</v>
      </c>
      <c r="Y261">
        <v>0</v>
      </c>
      <c r="Z261">
        <v>-42.209956872664698</v>
      </c>
      <c r="AA261">
        <v>0</v>
      </c>
      <c r="AB261">
        <v>0</v>
      </c>
      <c r="AC261">
        <v>229.14553990987801</v>
      </c>
      <c r="AD261" t="s">
        <v>52</v>
      </c>
    </row>
    <row r="262" spans="1:30">
      <c r="A262" t="s">
        <v>13</v>
      </c>
      <c r="B262">
        <v>2029</v>
      </c>
      <c r="C262" t="s">
        <v>433</v>
      </c>
      <c r="D262">
        <v>0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533.39673458899404</v>
      </c>
      <c r="K262">
        <v>57.599999999999902</v>
      </c>
      <c r="L262">
        <v>539.15776905603104</v>
      </c>
      <c r="M262">
        <v>10.3061593473429</v>
      </c>
      <c r="N262">
        <v>0</v>
      </c>
      <c r="O262" s="1">
        <v>-2.2232216068118699E-13</v>
      </c>
      <c r="P262" s="1">
        <v>-1.28230759344205E-14</v>
      </c>
      <c r="Q262">
        <v>1318.6606629923599</v>
      </c>
      <c r="R262">
        <v>0</v>
      </c>
      <c r="S262">
        <v>0</v>
      </c>
      <c r="T262">
        <v>0</v>
      </c>
      <c r="U262">
        <v>1196.23608878</v>
      </c>
      <c r="V262">
        <v>0</v>
      </c>
      <c r="W262">
        <v>0</v>
      </c>
      <c r="X262">
        <v>50.770228593433899</v>
      </c>
      <c r="Y262">
        <v>0</v>
      </c>
      <c r="Z262">
        <v>71.654345618935096</v>
      </c>
      <c r="AA262">
        <v>0</v>
      </c>
      <c r="AB262">
        <v>0</v>
      </c>
      <c r="AC262">
        <v>229.14553990987801</v>
      </c>
      <c r="AD262" t="s">
        <v>52</v>
      </c>
    </row>
    <row r="263" spans="1:30">
      <c r="A263" t="s">
        <v>13</v>
      </c>
      <c r="B263">
        <v>2029</v>
      </c>
      <c r="C263" t="s">
        <v>434</v>
      </c>
      <c r="D263">
        <v>0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533.39673458899404</v>
      </c>
      <c r="K263">
        <v>57.599999999999902</v>
      </c>
      <c r="L263">
        <v>540.55837917910003</v>
      </c>
      <c r="M263">
        <v>19.8960651790883</v>
      </c>
      <c r="N263">
        <v>0</v>
      </c>
      <c r="O263" s="1">
        <v>3.3854863357163302E-13</v>
      </c>
      <c r="P263" s="1">
        <v>-2.4258373088059601E-14</v>
      </c>
      <c r="Q263">
        <v>1329.6511789471799</v>
      </c>
      <c r="R263">
        <v>0</v>
      </c>
      <c r="S263" s="1">
        <v>0</v>
      </c>
      <c r="T263">
        <v>0</v>
      </c>
      <c r="U263">
        <v>1159.13665608</v>
      </c>
      <c r="V263">
        <v>0</v>
      </c>
      <c r="W263">
        <v>0</v>
      </c>
      <c r="X263" s="1">
        <v>74.815202920841102</v>
      </c>
      <c r="Y263">
        <v>0</v>
      </c>
      <c r="Z263">
        <v>95.6993199463423</v>
      </c>
      <c r="AA263">
        <v>0</v>
      </c>
      <c r="AB263">
        <v>0</v>
      </c>
      <c r="AC263">
        <v>229.14553990987801</v>
      </c>
      <c r="AD263" t="s">
        <v>52</v>
      </c>
    </row>
    <row r="264" spans="1:30">
      <c r="A264" t="s">
        <v>13</v>
      </c>
      <c r="B264">
        <v>2029</v>
      </c>
      <c r="C264" t="s">
        <v>435</v>
      </c>
      <c r="D264">
        <v>0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554.765121333156</v>
      </c>
      <c r="K264">
        <v>57.599999999999902</v>
      </c>
      <c r="L264">
        <v>5.7680417600635598</v>
      </c>
      <c r="M264" s="1">
        <v>61.293640541779702</v>
      </c>
      <c r="N264">
        <v>0</v>
      </c>
      <c r="O264" s="1">
        <v>0</v>
      </c>
      <c r="P264" s="1">
        <v>0</v>
      </c>
      <c r="Q264">
        <v>857.62680363499999</v>
      </c>
      <c r="R264">
        <v>0</v>
      </c>
      <c r="S264">
        <v>0</v>
      </c>
      <c r="T264">
        <v>0</v>
      </c>
      <c r="U264">
        <v>1225.18114805</v>
      </c>
      <c r="V264">
        <v>0</v>
      </c>
      <c r="W264">
        <v>0</v>
      </c>
      <c r="X264">
        <v>0</v>
      </c>
      <c r="Y264">
        <v>0</v>
      </c>
      <c r="Z264">
        <v>-367.554344415</v>
      </c>
      <c r="AA264">
        <v>0</v>
      </c>
      <c r="AB264">
        <v>0</v>
      </c>
      <c r="AC264">
        <v>234.227636136461</v>
      </c>
      <c r="AD264" t="s">
        <v>52</v>
      </c>
    </row>
    <row r="265" spans="1:30">
      <c r="A265" t="s">
        <v>13</v>
      </c>
      <c r="B265">
        <v>2029</v>
      </c>
      <c r="C265" t="s">
        <v>436</v>
      </c>
      <c r="D265">
        <v>0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533.39673458899404</v>
      </c>
      <c r="K265">
        <v>57.599999999999902</v>
      </c>
      <c r="L265">
        <v>0</v>
      </c>
      <c r="M265">
        <v>92.803757023655606</v>
      </c>
      <c r="N265">
        <v>0</v>
      </c>
      <c r="O265">
        <v>0</v>
      </c>
      <c r="P265" s="1">
        <v>4.4408920985006202E-16</v>
      </c>
      <c r="Q265">
        <v>862.00049161264894</v>
      </c>
      <c r="R265">
        <v>0</v>
      </c>
      <c r="S265" s="1">
        <v>0</v>
      </c>
      <c r="T265">
        <v>0</v>
      </c>
      <c r="U265">
        <v>1046.97413944</v>
      </c>
      <c r="V265">
        <v>0</v>
      </c>
      <c r="W265">
        <v>0</v>
      </c>
      <c r="X265">
        <v>0</v>
      </c>
      <c r="Y265">
        <v>0</v>
      </c>
      <c r="Z265">
        <v>-184.973647827349</v>
      </c>
      <c r="AA265">
        <v>0</v>
      </c>
      <c r="AB265">
        <v>0</v>
      </c>
      <c r="AC265">
        <v>229.14553990987801</v>
      </c>
      <c r="AD265" t="s">
        <v>52</v>
      </c>
    </row>
    <row r="266" spans="1:30">
      <c r="A266" t="s">
        <v>13</v>
      </c>
      <c r="B266">
        <v>2029</v>
      </c>
      <c r="C266" t="s">
        <v>437</v>
      </c>
      <c r="D266">
        <v>0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533.39673458899404</v>
      </c>
      <c r="K266">
        <v>57.599999999999902</v>
      </c>
      <c r="L266">
        <v>0</v>
      </c>
      <c r="M266">
        <v>91.946983030401299</v>
      </c>
      <c r="N266">
        <v>0</v>
      </c>
      <c r="O266">
        <v>0</v>
      </c>
      <c r="P266" s="1">
        <v>-3.5527136788005001E-15</v>
      </c>
      <c r="Q266">
        <v>861.14371761939503</v>
      </c>
      <c r="R266">
        <v>0</v>
      </c>
      <c r="S266" s="1">
        <v>0</v>
      </c>
      <c r="T266">
        <v>0</v>
      </c>
      <c r="U266">
        <v>756.18626581399997</v>
      </c>
      <c r="V266">
        <v>0</v>
      </c>
      <c r="W266">
        <v>0</v>
      </c>
      <c r="X266">
        <v>42.036667389947198</v>
      </c>
      <c r="Y266">
        <v>0</v>
      </c>
      <c r="Z266">
        <v>62.920784415448402</v>
      </c>
      <c r="AA266">
        <v>0</v>
      </c>
      <c r="AB266">
        <v>0</v>
      </c>
      <c r="AC266">
        <v>229.14553990987801</v>
      </c>
      <c r="AD266" t="s">
        <v>52</v>
      </c>
    </row>
    <row r="267" spans="1:30">
      <c r="A267" t="s">
        <v>13</v>
      </c>
      <c r="B267">
        <v>2029</v>
      </c>
      <c r="C267" t="s">
        <v>438</v>
      </c>
      <c r="D267">
        <v>0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424.91673458899402</v>
      </c>
      <c r="K267">
        <v>57.599999999999902</v>
      </c>
      <c r="L267">
        <v>0</v>
      </c>
      <c r="M267">
        <v>12.3702975935191</v>
      </c>
      <c r="N267">
        <v>0</v>
      </c>
      <c r="O267">
        <v>0</v>
      </c>
      <c r="P267" s="1">
        <v>1.4432899320127E-15</v>
      </c>
      <c r="Q267">
        <v>673.08703218251298</v>
      </c>
      <c r="R267">
        <v>0</v>
      </c>
      <c r="S267">
        <v>0</v>
      </c>
      <c r="T267">
        <v>0</v>
      </c>
      <c r="U267">
        <v>534.89901678199999</v>
      </c>
      <c r="V267">
        <v>0</v>
      </c>
      <c r="W267">
        <v>0</v>
      </c>
      <c r="X267">
        <v>62.275337068677302</v>
      </c>
      <c r="Y267">
        <v>0</v>
      </c>
      <c r="Z267">
        <v>75.912678331836005</v>
      </c>
      <c r="AA267">
        <v>0</v>
      </c>
      <c r="AB267">
        <v>0</v>
      </c>
      <c r="AC267">
        <v>229.14553990987801</v>
      </c>
      <c r="AD267" t="s">
        <v>52</v>
      </c>
    </row>
    <row r="268" spans="1:30">
      <c r="A268" t="s">
        <v>13</v>
      </c>
      <c r="B268">
        <v>2029</v>
      </c>
      <c r="C268" t="s">
        <v>439</v>
      </c>
      <c r="D268">
        <v>0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533.39673458899404</v>
      </c>
      <c r="K268">
        <v>57.599999999999902</v>
      </c>
      <c r="L268">
        <v>0</v>
      </c>
      <c r="M268">
        <v>38.240453926090503</v>
      </c>
      <c r="N268">
        <v>0</v>
      </c>
      <c r="O268">
        <v>0</v>
      </c>
      <c r="P268" s="1">
        <v>-5.8386628865036902E-13</v>
      </c>
      <c r="Q268">
        <v>807.43718851508402</v>
      </c>
      <c r="R268">
        <v>0</v>
      </c>
      <c r="S268">
        <v>0</v>
      </c>
      <c r="T268">
        <v>0</v>
      </c>
      <c r="U268">
        <v>472.24308887500001</v>
      </c>
      <c r="V268">
        <v>0</v>
      </c>
      <c r="W268">
        <v>0</v>
      </c>
      <c r="X268">
        <v>160.77837918846299</v>
      </c>
      <c r="Y268">
        <v>0</v>
      </c>
      <c r="Z268">
        <v>174.41572045162101</v>
      </c>
      <c r="AA268">
        <v>0</v>
      </c>
      <c r="AB268">
        <v>0</v>
      </c>
      <c r="AC268">
        <v>229.14553990987801</v>
      </c>
      <c r="AD268" t="s">
        <v>52</v>
      </c>
    </row>
    <row r="269" spans="1:30">
      <c r="A269" t="s">
        <v>13</v>
      </c>
      <c r="B269">
        <v>2029</v>
      </c>
      <c r="C269" t="s">
        <v>440</v>
      </c>
      <c r="D269">
        <v>0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533.39673458899404</v>
      </c>
      <c r="K269">
        <v>57.599999999999902</v>
      </c>
      <c r="L269">
        <v>0</v>
      </c>
      <c r="M269">
        <v>41.130644735421001</v>
      </c>
      <c r="N269">
        <v>0</v>
      </c>
      <c r="O269">
        <v>0</v>
      </c>
      <c r="P269" s="1">
        <v>-9.992007221626401E-16</v>
      </c>
      <c r="Q269">
        <v>810.32737932441501</v>
      </c>
      <c r="R269">
        <v>0</v>
      </c>
      <c r="S269">
        <v>0</v>
      </c>
      <c r="T269">
        <v>0</v>
      </c>
      <c r="U269">
        <v>586.17408938300002</v>
      </c>
      <c r="V269">
        <v>0</v>
      </c>
      <c r="W269">
        <v>0</v>
      </c>
      <c r="X269">
        <v>105.257974339128</v>
      </c>
      <c r="Y269">
        <v>0</v>
      </c>
      <c r="Z269">
        <v>118.895315602286</v>
      </c>
      <c r="AA269">
        <v>0</v>
      </c>
      <c r="AB269">
        <v>0</v>
      </c>
      <c r="AC269">
        <v>229.14553990987801</v>
      </c>
      <c r="AD269" t="s">
        <v>52</v>
      </c>
    </row>
    <row r="270" spans="1:30">
      <c r="A270" t="s">
        <v>13</v>
      </c>
      <c r="B270">
        <v>2029</v>
      </c>
      <c r="C270" t="s">
        <v>441</v>
      </c>
      <c r="D270">
        <v>0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533.39673458899404</v>
      </c>
      <c r="K270">
        <v>57.599999999999902</v>
      </c>
      <c r="L270">
        <v>0</v>
      </c>
      <c r="M270">
        <v>74.511571819413106</v>
      </c>
      <c r="N270">
        <v>0</v>
      </c>
      <c r="O270">
        <v>0</v>
      </c>
      <c r="P270" s="1">
        <v>9.7699626167013697E-15</v>
      </c>
      <c r="Q270">
        <v>843.708306408407</v>
      </c>
      <c r="R270">
        <v>0</v>
      </c>
      <c r="S270" s="1">
        <v>0</v>
      </c>
      <c r="T270">
        <v>0</v>
      </c>
      <c r="U270">
        <v>938.69994709499997</v>
      </c>
      <c r="V270">
        <v>0</v>
      </c>
      <c r="W270">
        <v>0</v>
      </c>
      <c r="X270">
        <v>0</v>
      </c>
      <c r="Y270">
        <v>0</v>
      </c>
      <c r="Z270">
        <v>-94.991640686592504</v>
      </c>
      <c r="AA270">
        <v>0</v>
      </c>
      <c r="AB270">
        <v>0</v>
      </c>
      <c r="AC270">
        <v>229.14553990987801</v>
      </c>
      <c r="AD270" t="s">
        <v>52</v>
      </c>
    </row>
    <row r="271" spans="1:30">
      <c r="A271" t="s">
        <v>13</v>
      </c>
      <c r="B271">
        <v>2029</v>
      </c>
      <c r="C271" t="s">
        <v>442</v>
      </c>
      <c r="D271">
        <v>0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529.11012098539197</v>
      </c>
      <c r="K271">
        <v>57.599999999999902</v>
      </c>
      <c r="L271">
        <v>275.05817787819097</v>
      </c>
      <c r="M271" s="1">
        <v>90.825079135006803</v>
      </c>
      <c r="N271">
        <v>0</v>
      </c>
      <c r="O271" s="1">
        <v>-8.3433260300580501E-14</v>
      </c>
      <c r="P271" s="1">
        <v>-2.3092638912203199E-14</v>
      </c>
      <c r="Q271">
        <v>1130.7933779985899</v>
      </c>
      <c r="R271">
        <v>0</v>
      </c>
      <c r="S271">
        <v>0</v>
      </c>
      <c r="T271">
        <v>0</v>
      </c>
      <c r="U271">
        <v>1052.6309475999999</v>
      </c>
      <c r="V271">
        <v>0</v>
      </c>
      <c r="W271" s="1">
        <v>0</v>
      </c>
      <c r="X271">
        <v>32.262544567716198</v>
      </c>
      <c r="Y271">
        <v>0</v>
      </c>
      <c r="Z271">
        <v>45.899885830874801</v>
      </c>
      <c r="AA271">
        <v>0</v>
      </c>
      <c r="AB271">
        <v>0</v>
      </c>
      <c r="AC271">
        <v>229.14553990987801</v>
      </c>
      <c r="AD271" t="s">
        <v>52</v>
      </c>
    </row>
    <row r="272" spans="1:30">
      <c r="A272" t="s">
        <v>13</v>
      </c>
      <c r="B272">
        <v>2029</v>
      </c>
      <c r="C272" t="s">
        <v>443</v>
      </c>
      <c r="D272">
        <v>0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424.91673458899402</v>
      </c>
      <c r="K272">
        <v>57.599999999999902</v>
      </c>
      <c r="L272">
        <v>443.41677516345999</v>
      </c>
      <c r="M272">
        <v>109.706713443282</v>
      </c>
      <c r="N272">
        <v>0</v>
      </c>
      <c r="O272" s="1">
        <v>2.4424906541753398E-13</v>
      </c>
      <c r="P272" s="1">
        <v>6.2172489379008703E-15</v>
      </c>
      <c r="Q272">
        <v>1213.84022319573</v>
      </c>
      <c r="R272">
        <v>0</v>
      </c>
      <c r="S272">
        <v>0</v>
      </c>
      <c r="T272">
        <v>0</v>
      </c>
      <c r="U272">
        <v>1124.8182470700001</v>
      </c>
      <c r="V272">
        <v>0</v>
      </c>
      <c r="W272">
        <v>0</v>
      </c>
      <c r="X272" s="1">
        <v>37.692317431289403</v>
      </c>
      <c r="Y272">
        <v>0</v>
      </c>
      <c r="Z272">
        <v>51.329658694448099</v>
      </c>
      <c r="AA272">
        <v>0</v>
      </c>
      <c r="AB272">
        <v>0</v>
      </c>
      <c r="AC272">
        <v>229.14553990987801</v>
      </c>
      <c r="AD272" t="s">
        <v>52</v>
      </c>
    </row>
    <row r="273" spans="1:30">
      <c r="A273" t="s">
        <v>13</v>
      </c>
      <c r="B273">
        <v>2029</v>
      </c>
      <c r="C273" t="s">
        <v>444</v>
      </c>
      <c r="D273">
        <v>0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424.91673458899402</v>
      </c>
      <c r="K273">
        <v>57.599999999999902</v>
      </c>
      <c r="L273">
        <v>457.16451624250402</v>
      </c>
      <c r="M273">
        <v>147.058919646888</v>
      </c>
      <c r="N273">
        <v>0</v>
      </c>
      <c r="O273" s="1">
        <v>3.89965837399586E-15</v>
      </c>
      <c r="P273" s="1">
        <v>2.3980817331903299E-14</v>
      </c>
      <c r="Q273">
        <v>1264.94017047838</v>
      </c>
      <c r="R273">
        <v>0</v>
      </c>
      <c r="S273">
        <v>0</v>
      </c>
      <c r="T273">
        <v>0</v>
      </c>
      <c r="U273">
        <v>1133.93110546</v>
      </c>
      <c r="V273" s="1">
        <v>0</v>
      </c>
      <c r="W273">
        <v>0</v>
      </c>
      <c r="X273" s="1">
        <v>58.6858618776143</v>
      </c>
      <c r="Y273">
        <v>0</v>
      </c>
      <c r="Z273">
        <v>72.323203140773003</v>
      </c>
      <c r="AA273" s="1">
        <v>0</v>
      </c>
      <c r="AB273">
        <v>0</v>
      </c>
      <c r="AC273">
        <v>229.14553990987801</v>
      </c>
      <c r="AD273" t="s">
        <v>52</v>
      </c>
    </row>
    <row r="274" spans="1:30">
      <c r="A274" t="s">
        <v>13</v>
      </c>
      <c r="B274">
        <v>2029</v>
      </c>
      <c r="C274" t="s">
        <v>445</v>
      </c>
      <c r="D274">
        <v>0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424.91673458899402</v>
      </c>
      <c r="K274">
        <v>57.599999999999902</v>
      </c>
      <c r="L274">
        <v>498.89896447764602</v>
      </c>
      <c r="M274">
        <v>164.267473656384</v>
      </c>
      <c r="N274">
        <v>0</v>
      </c>
      <c r="O274" s="1">
        <v>1.0882961198888E-13</v>
      </c>
      <c r="P274" s="1">
        <v>-1.6875389974302301E-14</v>
      </c>
      <c r="Q274">
        <v>1323.8831727230199</v>
      </c>
      <c r="R274">
        <v>0</v>
      </c>
      <c r="S274">
        <v>0</v>
      </c>
      <c r="T274">
        <v>0</v>
      </c>
      <c r="U274">
        <v>1117.2714964100001</v>
      </c>
      <c r="V274">
        <v>0</v>
      </c>
      <c r="W274" s="1">
        <v>0</v>
      </c>
      <c r="X274" s="1">
        <v>96.487167524933298</v>
      </c>
      <c r="Y274">
        <v>0</v>
      </c>
      <c r="Z274">
        <v>110.124508788092</v>
      </c>
      <c r="AA274">
        <v>0</v>
      </c>
      <c r="AB274">
        <v>0</v>
      </c>
      <c r="AC274">
        <v>229.14553990987801</v>
      </c>
      <c r="AD274" t="s">
        <v>52</v>
      </c>
    </row>
    <row r="275" spans="1:30">
      <c r="A275" t="s">
        <v>13</v>
      </c>
      <c r="B275">
        <v>2029</v>
      </c>
      <c r="C275" t="s">
        <v>446</v>
      </c>
      <c r="D275">
        <v>0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424.91673458899402</v>
      </c>
      <c r="K275">
        <v>57.599999999999902</v>
      </c>
      <c r="L275">
        <v>391.59122359876</v>
      </c>
      <c r="M275">
        <v>151.31168511229799</v>
      </c>
      <c r="N275">
        <v>0</v>
      </c>
      <c r="O275" s="1">
        <v>1.5473733405713099E-13</v>
      </c>
      <c r="P275" s="1">
        <v>-2.75335310107038E-14</v>
      </c>
      <c r="Q275">
        <v>1203.61964330005</v>
      </c>
      <c r="R275">
        <v>0</v>
      </c>
      <c r="S275">
        <v>0</v>
      </c>
      <c r="T275">
        <v>0</v>
      </c>
      <c r="U275">
        <v>1125.06132914</v>
      </c>
      <c r="V275">
        <v>0</v>
      </c>
      <c r="W275">
        <v>0</v>
      </c>
      <c r="X275" s="1">
        <v>32.460486448447497</v>
      </c>
      <c r="Y275">
        <v>0</v>
      </c>
      <c r="Z275">
        <v>46.0978277116062</v>
      </c>
      <c r="AA275" s="1">
        <v>0</v>
      </c>
      <c r="AB275">
        <v>0</v>
      </c>
      <c r="AC275">
        <v>229.14553990987801</v>
      </c>
      <c r="AD275" t="s">
        <v>52</v>
      </c>
    </row>
    <row r="276" spans="1:30">
      <c r="A276" t="s">
        <v>13</v>
      </c>
      <c r="B276">
        <v>2029</v>
      </c>
      <c r="C276" t="s">
        <v>447</v>
      </c>
      <c r="D276">
        <v>0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496.84009263709203</v>
      </c>
      <c r="K276">
        <v>57.599999999999902</v>
      </c>
      <c r="L276">
        <v>0</v>
      </c>
      <c r="M276" s="1">
        <v>131.668188366908</v>
      </c>
      <c r="N276">
        <v>0</v>
      </c>
      <c r="O276">
        <v>0</v>
      </c>
      <c r="P276" s="1">
        <v>0</v>
      </c>
      <c r="Q276">
        <v>864.30828100400004</v>
      </c>
      <c r="R276">
        <v>0</v>
      </c>
      <c r="S276">
        <v>0</v>
      </c>
      <c r="T276">
        <v>0</v>
      </c>
      <c r="U276">
        <v>1234.7261157200001</v>
      </c>
      <c r="V276">
        <v>0</v>
      </c>
      <c r="W276">
        <v>0</v>
      </c>
      <c r="X276">
        <v>0</v>
      </c>
      <c r="Y276" s="1">
        <v>0</v>
      </c>
      <c r="Z276">
        <v>-370.41783471600002</v>
      </c>
      <c r="AA276">
        <v>0</v>
      </c>
      <c r="AB276">
        <v>0</v>
      </c>
      <c r="AC276">
        <v>229.14553990987801</v>
      </c>
      <c r="AD276" t="s">
        <v>52</v>
      </c>
    </row>
    <row r="277" spans="1:30">
      <c r="A277" t="s">
        <v>13</v>
      </c>
      <c r="B277">
        <v>2029</v>
      </c>
      <c r="C277" t="s">
        <v>448</v>
      </c>
      <c r="D277">
        <v>0</v>
      </c>
      <c r="E277">
        <v>0</v>
      </c>
      <c r="F277">
        <v>0</v>
      </c>
      <c r="G277" s="1">
        <v>0</v>
      </c>
      <c r="H277">
        <v>178.2</v>
      </c>
      <c r="I277">
        <v>0</v>
      </c>
      <c r="J277">
        <v>533.39673458899404</v>
      </c>
      <c r="K277">
        <v>57.599999999999902</v>
      </c>
      <c r="L277">
        <v>0</v>
      </c>
      <c r="M277">
        <v>99.123424619852699</v>
      </c>
      <c r="N277">
        <v>0</v>
      </c>
      <c r="O277">
        <v>0</v>
      </c>
      <c r="P277" s="1">
        <v>-3.5527136788005001E-15</v>
      </c>
      <c r="Q277">
        <v>868.32015920884601</v>
      </c>
      <c r="R277">
        <v>0</v>
      </c>
      <c r="S277" s="1">
        <v>0</v>
      </c>
      <c r="T277">
        <v>0</v>
      </c>
      <c r="U277">
        <v>1069.07450202</v>
      </c>
      <c r="V277">
        <v>0</v>
      </c>
      <c r="W277">
        <v>0</v>
      </c>
      <c r="X277">
        <v>0</v>
      </c>
      <c r="Y277">
        <v>0</v>
      </c>
      <c r="Z277">
        <v>-200.75434281115199</v>
      </c>
      <c r="AA277">
        <v>0</v>
      </c>
      <c r="AB277">
        <v>0</v>
      </c>
      <c r="AC277">
        <v>229.14553990987801</v>
      </c>
      <c r="AD277" t="s">
        <v>52</v>
      </c>
    </row>
    <row r="278" spans="1:30">
      <c r="A278" t="s">
        <v>13</v>
      </c>
      <c r="B278">
        <v>2029</v>
      </c>
      <c r="C278" t="s">
        <v>449</v>
      </c>
      <c r="D278">
        <v>0</v>
      </c>
      <c r="E278">
        <v>0</v>
      </c>
      <c r="F278" s="1">
        <v>0</v>
      </c>
      <c r="G278" s="1">
        <v>0</v>
      </c>
      <c r="H278">
        <v>178.2</v>
      </c>
      <c r="I278">
        <v>0</v>
      </c>
      <c r="J278">
        <v>424.91673458899402</v>
      </c>
      <c r="K278">
        <v>57.599999999999902</v>
      </c>
      <c r="L278">
        <v>0</v>
      </c>
      <c r="M278">
        <v>101.34436323721199</v>
      </c>
      <c r="N278">
        <v>0</v>
      </c>
      <c r="O278">
        <v>0</v>
      </c>
      <c r="P278" s="1">
        <v>3.5527136788005001E-15</v>
      </c>
      <c r="Q278">
        <v>762.06109782620604</v>
      </c>
      <c r="R278">
        <v>0</v>
      </c>
      <c r="S278">
        <v>0</v>
      </c>
      <c r="T278">
        <v>0</v>
      </c>
      <c r="U278">
        <v>790.89607816399996</v>
      </c>
      <c r="V278">
        <v>0</v>
      </c>
      <c r="W278">
        <v>0</v>
      </c>
      <c r="X278">
        <v>0</v>
      </c>
      <c r="Y278">
        <v>0</v>
      </c>
      <c r="Z278">
        <v>-28.834980337793599</v>
      </c>
      <c r="AA278">
        <v>0</v>
      </c>
      <c r="AB278">
        <v>0</v>
      </c>
      <c r="AC278">
        <v>229.14553990987801</v>
      </c>
      <c r="AD278" t="s">
        <v>52</v>
      </c>
    </row>
    <row r="279" spans="1:30">
      <c r="A279" t="s">
        <v>13</v>
      </c>
      <c r="B279">
        <v>2029</v>
      </c>
      <c r="C279" t="s">
        <v>450</v>
      </c>
      <c r="D279">
        <v>0</v>
      </c>
      <c r="E279">
        <v>0</v>
      </c>
      <c r="F279">
        <v>0</v>
      </c>
      <c r="G279">
        <v>0</v>
      </c>
      <c r="H279" s="1">
        <v>178.19999999999601</v>
      </c>
      <c r="I279">
        <v>0</v>
      </c>
      <c r="J279">
        <v>225.716734588994</v>
      </c>
      <c r="K279">
        <v>57.599999999999902</v>
      </c>
      <c r="L279">
        <v>0</v>
      </c>
      <c r="M279">
        <v>8.6063775758520205</v>
      </c>
      <c r="N279">
        <v>0</v>
      </c>
      <c r="O279">
        <v>0</v>
      </c>
      <c r="P279" s="1">
        <v>1.80411241501587E-16</v>
      </c>
      <c r="Q279">
        <v>470.12311216484602</v>
      </c>
      <c r="R279">
        <v>0</v>
      </c>
      <c r="S279">
        <v>0</v>
      </c>
      <c r="T279">
        <v>0</v>
      </c>
      <c r="U279">
        <v>498.24512467900001</v>
      </c>
      <c r="V279">
        <v>0</v>
      </c>
      <c r="W279">
        <v>0</v>
      </c>
      <c r="X279" s="1">
        <v>0</v>
      </c>
      <c r="Y279">
        <v>0</v>
      </c>
      <c r="Z279">
        <v>-28.122012514153699</v>
      </c>
      <c r="AA279">
        <v>0</v>
      </c>
      <c r="AB279">
        <v>0</v>
      </c>
      <c r="AC279">
        <v>129.22630801052301</v>
      </c>
      <c r="AD279" t="s">
        <v>51</v>
      </c>
    </row>
    <row r="280" spans="1:30">
      <c r="A280" t="s">
        <v>13</v>
      </c>
      <c r="B280">
        <v>2029</v>
      </c>
      <c r="C280" t="s">
        <v>451</v>
      </c>
      <c r="D280">
        <v>0</v>
      </c>
      <c r="E280">
        <v>0</v>
      </c>
      <c r="F280">
        <v>0</v>
      </c>
      <c r="G280">
        <v>0</v>
      </c>
      <c r="H280" s="1">
        <v>178.19999999999601</v>
      </c>
      <c r="I280">
        <v>0</v>
      </c>
      <c r="J280">
        <v>424.91673458899402</v>
      </c>
      <c r="K280">
        <v>57.599999999999902</v>
      </c>
      <c r="L280">
        <v>0</v>
      </c>
      <c r="M280">
        <v>28.418085245716998</v>
      </c>
      <c r="N280">
        <v>0</v>
      </c>
      <c r="O280">
        <v>0</v>
      </c>
      <c r="P280" s="1">
        <v>1.11022302462515E-16</v>
      </c>
      <c r="Q280">
        <v>689.13481983471104</v>
      </c>
      <c r="R280">
        <v>0</v>
      </c>
      <c r="S280">
        <v>0</v>
      </c>
      <c r="T280">
        <v>0</v>
      </c>
      <c r="U280">
        <v>418.807964282</v>
      </c>
      <c r="V280">
        <v>0</v>
      </c>
      <c r="W280">
        <v>0</v>
      </c>
      <c r="X280">
        <v>134.16009176067999</v>
      </c>
      <c r="Y280">
        <v>0</v>
      </c>
      <c r="Z280">
        <v>136.16676379203099</v>
      </c>
      <c r="AA280">
        <v>0</v>
      </c>
      <c r="AB280">
        <v>0</v>
      </c>
      <c r="AC280">
        <v>129.22630801052301</v>
      </c>
      <c r="AD280" t="s">
        <v>51</v>
      </c>
    </row>
    <row r="281" spans="1:30">
      <c r="A281" t="s">
        <v>13</v>
      </c>
      <c r="B281">
        <v>2029</v>
      </c>
      <c r="C281" t="s">
        <v>452</v>
      </c>
      <c r="D281">
        <v>0</v>
      </c>
      <c r="E281">
        <v>0</v>
      </c>
      <c r="F281">
        <v>0</v>
      </c>
      <c r="G281">
        <v>0</v>
      </c>
      <c r="H281" s="1">
        <v>178.19999999999601</v>
      </c>
      <c r="I281">
        <v>0</v>
      </c>
      <c r="J281">
        <v>175.98873458899399</v>
      </c>
      <c r="K281">
        <v>57.599999999999902</v>
      </c>
      <c r="L281">
        <v>0</v>
      </c>
      <c r="M281">
        <v>11.1175237503557</v>
      </c>
      <c r="N281">
        <v>0</v>
      </c>
      <c r="O281">
        <v>0</v>
      </c>
      <c r="P281" s="1">
        <v>-1.11022302462515E-16</v>
      </c>
      <c r="Q281">
        <v>422.90625833934899</v>
      </c>
      <c r="R281">
        <v>0</v>
      </c>
      <c r="S281" s="1">
        <v>0</v>
      </c>
      <c r="T281">
        <v>0</v>
      </c>
      <c r="U281">
        <v>473.03957405699998</v>
      </c>
      <c r="V281">
        <v>0</v>
      </c>
      <c r="W281">
        <v>0</v>
      </c>
      <c r="X281">
        <v>0</v>
      </c>
      <c r="Y281">
        <v>0</v>
      </c>
      <c r="Z281">
        <v>-50.133315717649999</v>
      </c>
      <c r="AA281">
        <v>0</v>
      </c>
      <c r="AB281">
        <v>0</v>
      </c>
      <c r="AC281">
        <v>129.22630801052301</v>
      </c>
      <c r="AD281" t="s">
        <v>51</v>
      </c>
    </row>
    <row r="282" spans="1:30">
      <c r="A282" t="s">
        <v>13</v>
      </c>
      <c r="B282">
        <v>2029</v>
      </c>
      <c r="C282" t="s">
        <v>453</v>
      </c>
      <c r="D282">
        <v>0</v>
      </c>
      <c r="E282">
        <v>0</v>
      </c>
      <c r="F282">
        <v>0</v>
      </c>
      <c r="G282">
        <v>0</v>
      </c>
      <c r="H282" s="1">
        <v>178.19999999999601</v>
      </c>
      <c r="I282">
        <v>0</v>
      </c>
      <c r="J282">
        <v>389.27258066720299</v>
      </c>
      <c r="K282">
        <v>57.599999999999902</v>
      </c>
      <c r="L282">
        <v>0</v>
      </c>
      <c r="M282">
        <v>2.4626997726840201</v>
      </c>
      <c r="N282">
        <v>0</v>
      </c>
      <c r="O282">
        <v>0</v>
      </c>
      <c r="P282" s="1">
        <v>-2.13370987545147E-16</v>
      </c>
      <c r="Q282">
        <v>627.53528043988695</v>
      </c>
      <c r="R282">
        <v>0</v>
      </c>
      <c r="S282" s="1">
        <v>0</v>
      </c>
      <c r="T282">
        <v>0</v>
      </c>
      <c r="U282">
        <v>688.30555661899996</v>
      </c>
      <c r="V282">
        <v>0</v>
      </c>
      <c r="W282">
        <v>0</v>
      </c>
      <c r="X282" s="1">
        <v>0</v>
      </c>
      <c r="Y282">
        <v>0</v>
      </c>
      <c r="Z282">
        <v>-60.770276179112699</v>
      </c>
      <c r="AA282">
        <v>0</v>
      </c>
      <c r="AB282">
        <v>0</v>
      </c>
      <c r="AC282">
        <v>129.22630801052301</v>
      </c>
      <c r="AD282" t="s">
        <v>51</v>
      </c>
    </row>
    <row r="283" spans="1:30">
      <c r="A283" t="s">
        <v>13</v>
      </c>
      <c r="B283">
        <v>2029</v>
      </c>
      <c r="C283" t="s">
        <v>454</v>
      </c>
      <c r="D283">
        <v>0</v>
      </c>
      <c r="E283">
        <v>0</v>
      </c>
      <c r="F283">
        <v>0</v>
      </c>
      <c r="G283">
        <v>0</v>
      </c>
      <c r="H283" s="1">
        <v>178.19999999999601</v>
      </c>
      <c r="I283">
        <v>0</v>
      </c>
      <c r="J283">
        <v>175.98873458899399</v>
      </c>
      <c r="K283">
        <v>57.599999999999902</v>
      </c>
      <c r="L283">
        <v>349.42103163483398</v>
      </c>
      <c r="M283" s="1">
        <v>4.3158703150709202E-2</v>
      </c>
      <c r="N283">
        <v>0</v>
      </c>
      <c r="O283" s="1">
        <v>-2.51187959321441E-14</v>
      </c>
      <c r="P283" s="1">
        <v>-1.20185979224363E-14</v>
      </c>
      <c r="Q283">
        <v>761.25292492697895</v>
      </c>
      <c r="R283">
        <v>0</v>
      </c>
      <c r="S283" s="1">
        <v>0</v>
      </c>
      <c r="T283">
        <v>0</v>
      </c>
      <c r="U283">
        <v>868.20013159799998</v>
      </c>
      <c r="V283">
        <v>0</v>
      </c>
      <c r="W283" s="1">
        <v>0</v>
      </c>
      <c r="X283" s="1">
        <v>2.2737367544323201E-13</v>
      </c>
      <c r="Y283">
        <v>0</v>
      </c>
      <c r="Z283">
        <v>-106.94720667102</v>
      </c>
      <c r="AA283">
        <v>0</v>
      </c>
      <c r="AB283">
        <v>0</v>
      </c>
      <c r="AC283">
        <v>129.22630801052301</v>
      </c>
      <c r="AD283" t="s">
        <v>51</v>
      </c>
    </row>
    <row r="284" spans="1:30">
      <c r="A284" t="s">
        <v>13</v>
      </c>
      <c r="B284">
        <v>2029</v>
      </c>
      <c r="C284" t="s">
        <v>455</v>
      </c>
      <c r="D284">
        <v>0</v>
      </c>
      <c r="E284">
        <v>0</v>
      </c>
      <c r="F284">
        <v>0</v>
      </c>
      <c r="G284">
        <v>0</v>
      </c>
      <c r="H284" s="1">
        <v>178.19999999999601</v>
      </c>
      <c r="I284">
        <v>0</v>
      </c>
      <c r="J284">
        <v>175.98873458899399</v>
      </c>
      <c r="K284">
        <v>57.599999999999902</v>
      </c>
      <c r="L284">
        <v>598.42940990607303</v>
      </c>
      <c r="M284" s="1">
        <v>0.57441179849725499</v>
      </c>
      <c r="N284">
        <v>0</v>
      </c>
      <c r="O284" s="1">
        <v>-3.1785685195018201E-13</v>
      </c>
      <c r="P284" s="1">
        <v>3.7303493627405203E-14</v>
      </c>
      <c r="Q284">
        <v>1010.79255629356</v>
      </c>
      <c r="R284">
        <v>0</v>
      </c>
      <c r="S284" s="1">
        <v>0</v>
      </c>
      <c r="T284">
        <v>0</v>
      </c>
      <c r="U284">
        <v>952.03847827100003</v>
      </c>
      <c r="V284">
        <v>0</v>
      </c>
      <c r="W284">
        <v>0</v>
      </c>
      <c r="X284" s="1">
        <v>28.3737029956066</v>
      </c>
      <c r="Y284">
        <v>0</v>
      </c>
      <c r="Z284">
        <v>30.380375026957999</v>
      </c>
      <c r="AA284">
        <v>0</v>
      </c>
      <c r="AB284">
        <v>0</v>
      </c>
      <c r="AC284">
        <v>129.22630801052301</v>
      </c>
      <c r="AD284" t="s">
        <v>51</v>
      </c>
    </row>
    <row r="285" spans="1:30">
      <c r="A285" t="s">
        <v>13</v>
      </c>
      <c r="B285">
        <v>2029</v>
      </c>
      <c r="C285" t="s">
        <v>456</v>
      </c>
      <c r="D285">
        <v>0</v>
      </c>
      <c r="E285">
        <v>0</v>
      </c>
      <c r="F285">
        <v>0</v>
      </c>
      <c r="G285">
        <v>0</v>
      </c>
      <c r="H285" s="1">
        <v>178.19999999999601</v>
      </c>
      <c r="I285">
        <v>0</v>
      </c>
      <c r="J285">
        <v>375.09273458899401</v>
      </c>
      <c r="K285">
        <v>57.599999999999902</v>
      </c>
      <c r="L285">
        <v>596.03063401666202</v>
      </c>
      <c r="M285">
        <v>16.0435410376714</v>
      </c>
      <c r="N285">
        <v>0</v>
      </c>
      <c r="O285" s="1">
        <v>-2.2375157282539201E-13</v>
      </c>
      <c r="P285" s="1">
        <v>4.2188474935755898E-14</v>
      </c>
      <c r="Q285">
        <v>1222.9669096433199</v>
      </c>
      <c r="R285">
        <v>0</v>
      </c>
      <c r="S285">
        <v>0</v>
      </c>
      <c r="T285">
        <v>0</v>
      </c>
      <c r="U285">
        <v>939.15891900300005</v>
      </c>
      <c r="V285">
        <v>0</v>
      </c>
      <c r="W285">
        <v>0</v>
      </c>
      <c r="X285" s="1">
        <v>140.90065930448799</v>
      </c>
      <c r="Y285">
        <v>0</v>
      </c>
      <c r="Z285">
        <v>142.90733133583899</v>
      </c>
      <c r="AA285">
        <v>0</v>
      </c>
      <c r="AB285">
        <v>0</v>
      </c>
      <c r="AC285">
        <v>129.22630801052301</v>
      </c>
      <c r="AD285" t="s">
        <v>51</v>
      </c>
    </row>
    <row r="286" spans="1:30">
      <c r="A286" t="s">
        <v>13</v>
      </c>
      <c r="B286">
        <v>2029</v>
      </c>
      <c r="C286" t="s">
        <v>457</v>
      </c>
      <c r="D286">
        <v>0</v>
      </c>
      <c r="E286">
        <v>0</v>
      </c>
      <c r="F286">
        <v>0</v>
      </c>
      <c r="G286">
        <v>0</v>
      </c>
      <c r="H286" s="1">
        <v>178.19999999999601</v>
      </c>
      <c r="I286">
        <v>0</v>
      </c>
      <c r="J286">
        <v>175.98873458899399</v>
      </c>
      <c r="K286">
        <v>57.599999999999902</v>
      </c>
      <c r="L286">
        <v>585.12555123251002</v>
      </c>
      <c r="M286">
        <v>141.131195280296</v>
      </c>
      <c r="N286">
        <v>0</v>
      </c>
      <c r="O286" s="1">
        <v>-1.5709655798445899E-14</v>
      </c>
      <c r="P286" s="1">
        <v>-5.3290705182007501E-14</v>
      </c>
      <c r="Q286">
        <v>1138.0454811018001</v>
      </c>
      <c r="R286">
        <v>0</v>
      </c>
      <c r="S286">
        <v>0</v>
      </c>
      <c r="T286">
        <v>0</v>
      </c>
      <c r="U286">
        <v>910.15980487900003</v>
      </c>
      <c r="V286">
        <v>0</v>
      </c>
      <c r="W286" s="1">
        <v>0</v>
      </c>
      <c r="X286" s="1">
        <v>112.939502095724</v>
      </c>
      <c r="Y286">
        <v>0</v>
      </c>
      <c r="Z286">
        <v>114.94617412707601</v>
      </c>
      <c r="AA286">
        <v>0</v>
      </c>
      <c r="AB286">
        <v>0</v>
      </c>
      <c r="AC286">
        <v>129.22630801052301</v>
      </c>
      <c r="AD286" t="s">
        <v>51</v>
      </c>
    </row>
    <row r="287" spans="1:30">
      <c r="A287" t="s">
        <v>13</v>
      </c>
      <c r="B287">
        <v>2029</v>
      </c>
      <c r="C287" t="s">
        <v>458</v>
      </c>
      <c r="D287">
        <v>0</v>
      </c>
      <c r="E287">
        <v>0</v>
      </c>
      <c r="F287">
        <v>0</v>
      </c>
      <c r="G287">
        <v>0</v>
      </c>
      <c r="H287" s="1">
        <v>178.19999999999601</v>
      </c>
      <c r="I287">
        <v>0</v>
      </c>
      <c r="J287">
        <v>424.91673458899402</v>
      </c>
      <c r="K287">
        <v>57.599999999999902</v>
      </c>
      <c r="L287">
        <v>544.85526067245996</v>
      </c>
      <c r="M287">
        <v>50.301386921295602</v>
      </c>
      <c r="N287">
        <v>0</v>
      </c>
      <c r="O287" s="1">
        <v>2.6886826098859698E-13</v>
      </c>
      <c r="P287" s="1">
        <v>7.9936057773011208E-15</v>
      </c>
      <c r="Q287">
        <v>1255.87338218275</v>
      </c>
      <c r="R287">
        <v>0</v>
      </c>
      <c r="S287">
        <v>0</v>
      </c>
      <c r="T287">
        <v>0</v>
      </c>
      <c r="U287">
        <v>939.30740506699999</v>
      </c>
      <c r="V287">
        <v>0</v>
      </c>
      <c r="W287">
        <v>0</v>
      </c>
      <c r="X287" s="1">
        <v>157.27965254219899</v>
      </c>
      <c r="Y287">
        <v>0</v>
      </c>
      <c r="Z287">
        <v>159.28632457355101</v>
      </c>
      <c r="AA287">
        <v>0</v>
      </c>
      <c r="AB287">
        <v>0</v>
      </c>
      <c r="AC287">
        <v>129.22630801052301</v>
      </c>
      <c r="AD287" t="s">
        <v>51</v>
      </c>
    </row>
    <row r="288" spans="1:30">
      <c r="A288" t="s">
        <v>13</v>
      </c>
      <c r="B288">
        <v>2029</v>
      </c>
      <c r="C288" t="s">
        <v>459</v>
      </c>
      <c r="D288">
        <v>0</v>
      </c>
      <c r="E288">
        <v>0</v>
      </c>
      <c r="F288">
        <v>0</v>
      </c>
      <c r="G288">
        <v>0</v>
      </c>
      <c r="H288" s="1">
        <v>178.19999999999601</v>
      </c>
      <c r="I288">
        <v>0</v>
      </c>
      <c r="J288">
        <v>394.57526682585302</v>
      </c>
      <c r="K288">
        <v>57.599999999999902</v>
      </c>
      <c r="L288">
        <v>0</v>
      </c>
      <c r="M288" s="1">
        <v>49.679030078646299</v>
      </c>
      <c r="N288">
        <v>0</v>
      </c>
      <c r="O288">
        <v>0</v>
      </c>
      <c r="P288" s="1">
        <v>0</v>
      </c>
      <c r="Q288">
        <v>680.05429690449898</v>
      </c>
      <c r="R288">
        <v>0</v>
      </c>
      <c r="S288">
        <v>0</v>
      </c>
      <c r="T288">
        <v>0</v>
      </c>
      <c r="U288">
        <v>971.50613843500003</v>
      </c>
      <c r="V288">
        <v>0</v>
      </c>
      <c r="W288">
        <v>0</v>
      </c>
      <c r="X288">
        <v>0</v>
      </c>
      <c r="Y288">
        <v>0</v>
      </c>
      <c r="Z288">
        <v>-291.45184153050002</v>
      </c>
      <c r="AA288">
        <v>0</v>
      </c>
      <c r="AB288">
        <v>0</v>
      </c>
      <c r="AC288">
        <v>129.22630801052301</v>
      </c>
      <c r="AD288" t="s">
        <v>51</v>
      </c>
    </row>
    <row r="289" spans="1:30">
      <c r="A289" t="s">
        <v>13</v>
      </c>
      <c r="B289">
        <v>2029</v>
      </c>
      <c r="C289" t="s">
        <v>460</v>
      </c>
      <c r="D289">
        <v>0</v>
      </c>
      <c r="E289">
        <v>0</v>
      </c>
      <c r="F289">
        <v>0</v>
      </c>
      <c r="G289">
        <v>0</v>
      </c>
      <c r="H289" s="1">
        <v>178.19999999999601</v>
      </c>
      <c r="I289">
        <v>0</v>
      </c>
      <c r="J289">
        <v>375.18873458899401</v>
      </c>
      <c r="K289">
        <v>57.599999999999902</v>
      </c>
      <c r="L289">
        <v>0</v>
      </c>
      <c r="M289">
        <v>194.026971287496</v>
      </c>
      <c r="N289">
        <v>0</v>
      </c>
      <c r="O289">
        <v>0</v>
      </c>
      <c r="P289" s="1">
        <v>-7.9936057773011208E-15</v>
      </c>
      <c r="Q289">
        <v>805.01570587648996</v>
      </c>
      <c r="R289">
        <v>0</v>
      </c>
      <c r="S289">
        <v>0</v>
      </c>
      <c r="T289">
        <v>0</v>
      </c>
      <c r="U289">
        <v>778.51611434999995</v>
      </c>
      <c r="V289">
        <v>0</v>
      </c>
      <c r="W289">
        <v>0</v>
      </c>
      <c r="X289">
        <v>12.246459747569499</v>
      </c>
      <c r="Y289">
        <v>0</v>
      </c>
      <c r="Z289">
        <v>14.253131778920901</v>
      </c>
      <c r="AA289">
        <v>0</v>
      </c>
      <c r="AB289">
        <v>0</v>
      </c>
      <c r="AC289">
        <v>129.22630801052301</v>
      </c>
      <c r="AD289" t="s">
        <v>51</v>
      </c>
    </row>
    <row r="290" spans="1:30">
      <c r="A290" t="s">
        <v>13</v>
      </c>
      <c r="B290">
        <v>2029</v>
      </c>
      <c r="C290" t="s">
        <v>461</v>
      </c>
      <c r="D290">
        <v>0</v>
      </c>
      <c r="E290">
        <v>0</v>
      </c>
      <c r="F290">
        <v>0</v>
      </c>
      <c r="G290">
        <v>0</v>
      </c>
      <c r="H290" s="1">
        <v>178.19999999999601</v>
      </c>
      <c r="I290">
        <v>0</v>
      </c>
      <c r="J290">
        <v>175.98873458899399</v>
      </c>
      <c r="K290">
        <v>57.599999999999902</v>
      </c>
      <c r="L290">
        <v>0</v>
      </c>
      <c r="M290">
        <v>188.622340079065</v>
      </c>
      <c r="N290">
        <v>0</v>
      </c>
      <c r="O290">
        <v>0</v>
      </c>
      <c r="P290" s="1">
        <v>-2.2204460492503099E-14</v>
      </c>
      <c r="Q290">
        <v>600.41107466805897</v>
      </c>
      <c r="R290">
        <v>0</v>
      </c>
      <c r="S290">
        <v>0</v>
      </c>
      <c r="T290">
        <v>0</v>
      </c>
      <c r="U290">
        <v>660.92652268999996</v>
      </c>
      <c r="V290">
        <v>0</v>
      </c>
      <c r="W290" s="1">
        <v>0</v>
      </c>
      <c r="X290" s="1">
        <v>0</v>
      </c>
      <c r="Y290">
        <v>0</v>
      </c>
      <c r="Z290">
        <v>-60.515448021940202</v>
      </c>
      <c r="AA290">
        <v>0</v>
      </c>
      <c r="AB290">
        <v>0</v>
      </c>
      <c r="AC290">
        <v>129.22630801052301</v>
      </c>
      <c r="AD290" t="s">
        <v>51</v>
      </c>
    </row>
    <row r="291" spans="1:30">
      <c r="A291" t="s">
        <v>13</v>
      </c>
      <c r="B291">
        <v>2037</v>
      </c>
      <c r="C291" t="s">
        <v>462</v>
      </c>
      <c r="D291">
        <v>0</v>
      </c>
      <c r="E291">
        <v>0</v>
      </c>
      <c r="F291" s="1">
        <v>0</v>
      </c>
      <c r="G291">
        <v>0</v>
      </c>
      <c r="H291" s="1">
        <v>-1.57478059172925E-13</v>
      </c>
      <c r="I291">
        <v>178.2</v>
      </c>
      <c r="J291" s="1">
        <v>175.98873458899399</v>
      </c>
      <c r="K291">
        <v>57.599999999999902</v>
      </c>
      <c r="L291">
        <v>0</v>
      </c>
      <c r="M291">
        <v>216.405208746272</v>
      </c>
      <c r="N291">
        <v>0</v>
      </c>
      <c r="O291" s="1">
        <v>0</v>
      </c>
      <c r="P291" s="1">
        <v>2.57571741713036E-14</v>
      </c>
      <c r="Q291">
        <v>628.193943335266</v>
      </c>
      <c r="R291">
        <v>0</v>
      </c>
      <c r="S291">
        <v>0</v>
      </c>
      <c r="T291">
        <v>51.587977080168898</v>
      </c>
      <c r="U291">
        <v>485.80853626499999</v>
      </c>
      <c r="V291">
        <v>0</v>
      </c>
      <c r="W291">
        <v>0</v>
      </c>
      <c r="X291">
        <v>107.834798786405</v>
      </c>
      <c r="Y291">
        <v>0</v>
      </c>
      <c r="Z291">
        <v>86.138585364030106</v>
      </c>
      <c r="AA291">
        <v>0</v>
      </c>
      <c r="AB291">
        <v>0</v>
      </c>
      <c r="AC291">
        <v>493.60184994556698</v>
      </c>
      <c r="AD291" t="s">
        <v>52</v>
      </c>
    </row>
    <row r="292" spans="1:30">
      <c r="A292" t="s">
        <v>13</v>
      </c>
      <c r="B292">
        <v>2037</v>
      </c>
      <c r="C292" t="s">
        <v>463</v>
      </c>
      <c r="D292">
        <v>0</v>
      </c>
      <c r="E292">
        <v>0</v>
      </c>
      <c r="F292" s="1">
        <v>0</v>
      </c>
      <c r="G292">
        <v>0</v>
      </c>
      <c r="H292" s="1">
        <v>0</v>
      </c>
      <c r="I292">
        <v>0</v>
      </c>
      <c r="J292" s="1">
        <v>175.98873458899399</v>
      </c>
      <c r="K292">
        <v>57.599999999999902</v>
      </c>
      <c r="L292">
        <v>0</v>
      </c>
      <c r="M292">
        <v>207.01057085293101</v>
      </c>
      <c r="N292">
        <v>0</v>
      </c>
      <c r="O292" s="1">
        <v>0</v>
      </c>
      <c r="P292" s="1">
        <v>1.4210854715202001E-14</v>
      </c>
      <c r="Q292">
        <v>440.59930544192599</v>
      </c>
      <c r="R292">
        <v>0</v>
      </c>
      <c r="S292">
        <v>0</v>
      </c>
      <c r="T292">
        <v>51.587977080168898</v>
      </c>
      <c r="U292">
        <v>430.89482353599999</v>
      </c>
      <c r="V292">
        <v>0</v>
      </c>
      <c r="W292">
        <v>0</v>
      </c>
      <c r="X292">
        <v>41.494336204234997</v>
      </c>
      <c r="Y292">
        <v>0</v>
      </c>
      <c r="Z292">
        <v>19.798122781859998</v>
      </c>
      <c r="AA292">
        <v>0</v>
      </c>
      <c r="AB292">
        <v>0</v>
      </c>
      <c r="AC292">
        <v>493.60184994556698</v>
      </c>
      <c r="AD292" t="s">
        <v>52</v>
      </c>
    </row>
    <row r="293" spans="1:30">
      <c r="A293" t="s">
        <v>13</v>
      </c>
      <c r="B293">
        <v>2037</v>
      </c>
      <c r="C293" t="s">
        <v>464</v>
      </c>
      <c r="D293">
        <v>0</v>
      </c>
      <c r="E293">
        <v>0</v>
      </c>
      <c r="F293" s="1">
        <v>0</v>
      </c>
      <c r="G293">
        <v>0</v>
      </c>
      <c r="H293" s="1">
        <v>-1.57478059172925E-13</v>
      </c>
      <c r="I293">
        <v>178.2</v>
      </c>
      <c r="J293" s="1">
        <v>175.98873458899399</v>
      </c>
      <c r="K293">
        <v>57.599999999999902</v>
      </c>
      <c r="L293">
        <v>0</v>
      </c>
      <c r="M293">
        <v>193.55378560141801</v>
      </c>
      <c r="N293">
        <v>0</v>
      </c>
      <c r="O293">
        <v>0</v>
      </c>
      <c r="P293" s="1">
        <v>8.8817841970012507E-15</v>
      </c>
      <c r="Q293">
        <v>605.34252019041196</v>
      </c>
      <c r="R293">
        <v>0</v>
      </c>
      <c r="S293">
        <v>0</v>
      </c>
      <c r="T293">
        <v>51.587977080168898</v>
      </c>
      <c r="U293">
        <v>538.18569321699999</v>
      </c>
      <c r="V293">
        <v>0</v>
      </c>
      <c r="W293">
        <v>0</v>
      </c>
      <c r="X293">
        <v>70.220508737978406</v>
      </c>
      <c r="Y293">
        <v>0</v>
      </c>
      <c r="Z293">
        <v>48.524295315603297</v>
      </c>
      <c r="AA293">
        <v>0</v>
      </c>
      <c r="AB293">
        <v>0</v>
      </c>
      <c r="AC293">
        <v>493.60184994556698</v>
      </c>
      <c r="AD293" t="s">
        <v>52</v>
      </c>
    </row>
    <row r="294" spans="1:30">
      <c r="A294" t="s">
        <v>13</v>
      </c>
      <c r="B294">
        <v>2037</v>
      </c>
      <c r="C294" t="s">
        <v>465</v>
      </c>
      <c r="D294">
        <v>0</v>
      </c>
      <c r="E294">
        <v>0</v>
      </c>
      <c r="F294" s="1">
        <v>0</v>
      </c>
      <c r="G294">
        <v>0</v>
      </c>
      <c r="H294" s="1">
        <v>-1.57478059172925E-13</v>
      </c>
      <c r="I294">
        <v>178.2</v>
      </c>
      <c r="J294">
        <v>175.98873458899399</v>
      </c>
      <c r="K294">
        <v>57.599999999999902</v>
      </c>
      <c r="L294">
        <v>0</v>
      </c>
      <c r="M294" s="1">
        <v>209.52349219958199</v>
      </c>
      <c r="N294">
        <v>0</v>
      </c>
      <c r="O294" s="1">
        <v>0</v>
      </c>
      <c r="P294" s="1">
        <v>-2.48689957516035E-14</v>
      </c>
      <c r="Q294">
        <v>621.31222678857603</v>
      </c>
      <c r="R294">
        <v>0</v>
      </c>
      <c r="S294" s="1">
        <v>0</v>
      </c>
      <c r="T294">
        <v>51.587977080168898</v>
      </c>
      <c r="U294">
        <v>879.13067435000005</v>
      </c>
      <c r="V294">
        <v>0</v>
      </c>
      <c r="W294">
        <v>0</v>
      </c>
      <c r="X294" s="1">
        <v>0</v>
      </c>
      <c r="Y294">
        <v>0</v>
      </c>
      <c r="Z294">
        <v>-206.230470481254</v>
      </c>
      <c r="AA294">
        <v>0</v>
      </c>
      <c r="AB294">
        <v>0</v>
      </c>
      <c r="AC294">
        <v>493.60184994556698</v>
      </c>
      <c r="AD294" t="s">
        <v>52</v>
      </c>
    </row>
    <row r="295" spans="1:30">
      <c r="A295" t="s">
        <v>13</v>
      </c>
      <c r="B295">
        <v>2037</v>
      </c>
      <c r="C295" t="s">
        <v>466</v>
      </c>
      <c r="D295">
        <v>0</v>
      </c>
      <c r="E295">
        <v>0</v>
      </c>
      <c r="F295" s="1">
        <v>0</v>
      </c>
      <c r="G295">
        <v>0</v>
      </c>
      <c r="H295">
        <v>0</v>
      </c>
      <c r="I295">
        <v>0</v>
      </c>
      <c r="J295" s="1">
        <v>175.98873458899399</v>
      </c>
      <c r="K295">
        <v>57.599999999999902</v>
      </c>
      <c r="L295">
        <v>667.68033699125397</v>
      </c>
      <c r="M295">
        <v>201.663092166947</v>
      </c>
      <c r="N295">
        <v>0</v>
      </c>
      <c r="O295" s="1">
        <v>-2.0772272790736601E-13</v>
      </c>
      <c r="P295" s="1">
        <v>-2.2204460492503099E-14</v>
      </c>
      <c r="Q295">
        <v>1102.9321637471901</v>
      </c>
      <c r="R295">
        <v>0</v>
      </c>
      <c r="S295">
        <v>0</v>
      </c>
      <c r="T295">
        <v>51.587977080168898</v>
      </c>
      <c r="U295">
        <v>958.18995440799995</v>
      </c>
      <c r="V295">
        <v>0</v>
      </c>
      <c r="W295">
        <v>0</v>
      </c>
      <c r="X295">
        <v>109.01319992086999</v>
      </c>
      <c r="Y295">
        <v>0</v>
      </c>
      <c r="Z295">
        <v>87.316986498495297</v>
      </c>
      <c r="AA295">
        <v>0</v>
      </c>
      <c r="AB295">
        <v>0</v>
      </c>
      <c r="AC295">
        <v>493.60184994556698</v>
      </c>
      <c r="AD295" t="s">
        <v>52</v>
      </c>
    </row>
    <row r="296" spans="1:30">
      <c r="A296" t="s">
        <v>13</v>
      </c>
      <c r="B296">
        <v>2037</v>
      </c>
      <c r="C296" t="s">
        <v>467</v>
      </c>
      <c r="D296">
        <v>0</v>
      </c>
      <c r="E296">
        <v>0</v>
      </c>
      <c r="F296" s="1">
        <v>0</v>
      </c>
      <c r="G296">
        <v>0</v>
      </c>
      <c r="H296" s="1">
        <v>2.6996238715358602E-13</v>
      </c>
      <c r="I296">
        <v>102.098768592024</v>
      </c>
      <c r="J296" s="1">
        <v>175.98873458899399</v>
      </c>
      <c r="K296">
        <v>57.599999999999902</v>
      </c>
      <c r="L296">
        <v>980.22958962521102</v>
      </c>
      <c r="M296" s="1">
        <v>183.96719155490501</v>
      </c>
      <c r="N296">
        <v>0</v>
      </c>
      <c r="O296" s="1">
        <v>-1.1501910535116599E-13</v>
      </c>
      <c r="P296" s="1">
        <v>-2.3980817331903299E-14</v>
      </c>
      <c r="Q296">
        <v>1499.8842843611301</v>
      </c>
      <c r="R296">
        <v>0</v>
      </c>
      <c r="S296">
        <v>0</v>
      </c>
      <c r="T296">
        <v>51.587977080168898</v>
      </c>
      <c r="U296">
        <v>1036.8241877200001</v>
      </c>
      <c r="V296">
        <v>0</v>
      </c>
      <c r="W296">
        <v>0</v>
      </c>
      <c r="X296" s="1">
        <v>268.172143571839</v>
      </c>
      <c r="Y296">
        <v>0</v>
      </c>
      <c r="Z296">
        <v>246.47593014946401</v>
      </c>
      <c r="AA296">
        <v>0</v>
      </c>
      <c r="AB296">
        <v>0</v>
      </c>
      <c r="AC296">
        <v>493.60184994556698</v>
      </c>
      <c r="AD296" t="s">
        <v>52</v>
      </c>
    </row>
    <row r="297" spans="1:30">
      <c r="A297" t="s">
        <v>13</v>
      </c>
      <c r="B297">
        <v>2037</v>
      </c>
      <c r="C297" t="s">
        <v>468</v>
      </c>
      <c r="D297">
        <v>0</v>
      </c>
      <c r="E297">
        <v>0</v>
      </c>
      <c r="F297" s="1">
        <v>0</v>
      </c>
      <c r="G297">
        <v>0</v>
      </c>
      <c r="H297" s="1">
        <v>-1.57478059172925E-13</v>
      </c>
      <c r="I297">
        <v>178.2</v>
      </c>
      <c r="J297" s="1">
        <v>175.98873458899399</v>
      </c>
      <c r="K297">
        <v>57.599999999999902</v>
      </c>
      <c r="L297">
        <v>1051.0483155464001</v>
      </c>
      <c r="M297" s="1">
        <v>152.288828477609</v>
      </c>
      <c r="N297">
        <v>0</v>
      </c>
      <c r="O297" s="1">
        <v>6.5583649622169499E-13</v>
      </c>
      <c r="P297" s="1">
        <v>-4.3520742565306099E-14</v>
      </c>
      <c r="Q297">
        <v>1615.1258786129999</v>
      </c>
      <c r="R297">
        <v>0</v>
      </c>
      <c r="S297">
        <v>0</v>
      </c>
      <c r="T297">
        <v>51.587977080168898</v>
      </c>
      <c r="U297">
        <v>1044.33811702</v>
      </c>
      <c r="V297">
        <v>0</v>
      </c>
      <c r="W297">
        <v>0</v>
      </c>
      <c r="X297" s="1">
        <v>273.04139576147099</v>
      </c>
      <c r="Y297">
        <v>97.989160572607602</v>
      </c>
      <c r="Z297">
        <v>251.345182339096</v>
      </c>
      <c r="AA297">
        <v>0</v>
      </c>
      <c r="AB297">
        <v>0</v>
      </c>
      <c r="AC297">
        <v>493.60184994556698</v>
      </c>
      <c r="AD297" t="s">
        <v>52</v>
      </c>
    </row>
    <row r="298" spans="1:30">
      <c r="A298" t="s">
        <v>13</v>
      </c>
      <c r="B298">
        <v>2037</v>
      </c>
      <c r="C298" t="s">
        <v>469</v>
      </c>
      <c r="D298">
        <v>0</v>
      </c>
      <c r="E298">
        <v>0</v>
      </c>
      <c r="F298" s="1">
        <v>0</v>
      </c>
      <c r="G298">
        <v>0</v>
      </c>
      <c r="H298" s="1">
        <v>0</v>
      </c>
      <c r="I298">
        <v>0</v>
      </c>
      <c r="J298" s="1">
        <v>175.98873458899399</v>
      </c>
      <c r="K298">
        <v>57.599999999999902</v>
      </c>
      <c r="L298">
        <v>883.24920772021403</v>
      </c>
      <c r="M298" s="1">
        <v>140.44486339150299</v>
      </c>
      <c r="N298">
        <v>0</v>
      </c>
      <c r="O298" s="1">
        <v>9.2509333526891106E-14</v>
      </c>
      <c r="P298" s="1">
        <v>4.8849813083506801E-15</v>
      </c>
      <c r="Q298">
        <v>1257.28280570071</v>
      </c>
      <c r="R298">
        <v>0</v>
      </c>
      <c r="S298">
        <v>0</v>
      </c>
      <c r="T298">
        <v>51.587977080168898</v>
      </c>
      <c r="U298">
        <v>1056.6508315799999</v>
      </c>
      <c r="V298">
        <v>0</v>
      </c>
      <c r="W298">
        <v>0</v>
      </c>
      <c r="X298" s="1">
        <v>136.958082311628</v>
      </c>
      <c r="Y298">
        <v>0</v>
      </c>
      <c r="Z298">
        <v>115.26186888925299</v>
      </c>
      <c r="AA298">
        <v>0</v>
      </c>
      <c r="AB298">
        <v>0</v>
      </c>
      <c r="AC298">
        <v>493.60184994556698</v>
      </c>
      <c r="AD298" t="s">
        <v>52</v>
      </c>
    </row>
    <row r="299" spans="1:30">
      <c r="A299" t="s">
        <v>13</v>
      </c>
      <c r="B299">
        <v>2037</v>
      </c>
      <c r="C299" t="s">
        <v>470</v>
      </c>
      <c r="D299">
        <v>0</v>
      </c>
      <c r="E299">
        <v>0</v>
      </c>
      <c r="F299" s="1">
        <v>0</v>
      </c>
      <c r="G299">
        <v>0</v>
      </c>
      <c r="H299">
        <v>0</v>
      </c>
      <c r="I299">
        <v>0</v>
      </c>
      <c r="J299" s="1">
        <v>175.98873458899399</v>
      </c>
      <c r="K299">
        <v>57.599999999999902</v>
      </c>
      <c r="L299">
        <v>925.49775952179004</v>
      </c>
      <c r="M299" s="1">
        <v>120.149886291573</v>
      </c>
      <c r="N299">
        <v>0</v>
      </c>
      <c r="O299" s="1">
        <v>2.55212517785707E-13</v>
      </c>
      <c r="P299" s="1">
        <v>-2.44249065417534E-14</v>
      </c>
      <c r="Q299">
        <v>1279.2363804023501</v>
      </c>
      <c r="R299">
        <v>0</v>
      </c>
      <c r="S299">
        <v>0</v>
      </c>
      <c r="T299">
        <v>51.587977080168898</v>
      </c>
      <c r="U299">
        <v>1049.7677355799999</v>
      </c>
      <c r="V299">
        <v>0</v>
      </c>
      <c r="W299">
        <v>0</v>
      </c>
      <c r="X299">
        <v>151.37641766245099</v>
      </c>
      <c r="Y299">
        <v>0</v>
      </c>
      <c r="Z299">
        <v>129.68020424007599</v>
      </c>
      <c r="AA299">
        <v>0</v>
      </c>
      <c r="AB299">
        <v>0</v>
      </c>
      <c r="AC299">
        <v>493.60184994556698</v>
      </c>
      <c r="AD299" t="s">
        <v>52</v>
      </c>
    </row>
    <row r="300" spans="1:30">
      <c r="A300" t="s">
        <v>13</v>
      </c>
      <c r="B300">
        <v>2037</v>
      </c>
      <c r="C300" t="s">
        <v>471</v>
      </c>
      <c r="D300">
        <v>0</v>
      </c>
      <c r="E300">
        <v>0</v>
      </c>
      <c r="F300" s="1">
        <v>0</v>
      </c>
      <c r="G300">
        <v>0</v>
      </c>
      <c r="H300" s="1">
        <v>-1.57478059172925E-13</v>
      </c>
      <c r="I300">
        <v>178.2</v>
      </c>
      <c r="J300">
        <v>268.51948219291302</v>
      </c>
      <c r="K300">
        <v>57.599999999999902</v>
      </c>
      <c r="L300">
        <v>2.40707751271596</v>
      </c>
      <c r="M300" s="1">
        <v>145.58936698920201</v>
      </c>
      <c r="N300">
        <v>0</v>
      </c>
      <c r="O300" s="1">
        <v>0</v>
      </c>
      <c r="P300" s="1">
        <v>0</v>
      </c>
      <c r="Q300">
        <v>652.31592669483098</v>
      </c>
      <c r="R300">
        <v>0</v>
      </c>
      <c r="S300" s="1">
        <v>100</v>
      </c>
      <c r="T300">
        <v>51.587977080168898</v>
      </c>
      <c r="U300">
        <v>1148.4341482499999</v>
      </c>
      <c r="V300">
        <v>0</v>
      </c>
      <c r="W300">
        <v>0</v>
      </c>
      <c r="X300" s="1">
        <v>0</v>
      </c>
      <c r="Y300">
        <v>0</v>
      </c>
      <c r="Z300">
        <v>-344.53024447499899</v>
      </c>
      <c r="AA300">
        <v>0</v>
      </c>
      <c r="AB300">
        <v>0</v>
      </c>
      <c r="AC300">
        <v>705.77447014246104</v>
      </c>
      <c r="AD300" t="s">
        <v>52</v>
      </c>
    </row>
    <row r="301" spans="1:30">
      <c r="A301" t="s">
        <v>13</v>
      </c>
      <c r="B301">
        <v>2037</v>
      </c>
      <c r="C301" t="s">
        <v>472</v>
      </c>
      <c r="D301">
        <v>0</v>
      </c>
      <c r="E301">
        <v>0</v>
      </c>
      <c r="F301" s="1">
        <v>0</v>
      </c>
      <c r="G301">
        <v>0</v>
      </c>
      <c r="H301" s="1">
        <v>-1.57478059172925E-13</v>
      </c>
      <c r="I301">
        <v>178.2</v>
      </c>
      <c r="J301" s="1">
        <v>189.597351728809</v>
      </c>
      <c r="K301">
        <v>57.599999999999902</v>
      </c>
      <c r="L301">
        <v>0</v>
      </c>
      <c r="M301">
        <v>142.225616823113</v>
      </c>
      <c r="N301">
        <v>0</v>
      </c>
      <c r="O301">
        <v>0</v>
      </c>
      <c r="P301" s="1">
        <v>8.8817841970012504E-16</v>
      </c>
      <c r="Q301">
        <v>567.62296855192301</v>
      </c>
      <c r="R301">
        <v>0</v>
      </c>
      <c r="S301">
        <v>95.451653640907793</v>
      </c>
      <c r="T301">
        <v>51.587977080168898</v>
      </c>
      <c r="U301">
        <v>1020.94657039</v>
      </c>
      <c r="V301">
        <v>0</v>
      </c>
      <c r="W301">
        <v>0</v>
      </c>
      <c r="X301" s="1">
        <v>0</v>
      </c>
      <c r="Y301">
        <v>0</v>
      </c>
      <c r="Z301">
        <v>-306.283971116999</v>
      </c>
      <c r="AA301">
        <v>0</v>
      </c>
      <c r="AB301">
        <v>0</v>
      </c>
      <c r="AC301">
        <v>641.04136356567199</v>
      </c>
      <c r="AD301" t="s">
        <v>52</v>
      </c>
    </row>
    <row r="302" spans="1:30">
      <c r="A302" t="s">
        <v>13</v>
      </c>
      <c r="B302">
        <v>2037</v>
      </c>
      <c r="C302" t="s">
        <v>473</v>
      </c>
      <c r="D302">
        <v>0</v>
      </c>
      <c r="E302">
        <v>0</v>
      </c>
      <c r="F302" s="1">
        <v>0</v>
      </c>
      <c r="G302">
        <v>0</v>
      </c>
      <c r="H302" s="1">
        <v>-1.57478059172925E-13</v>
      </c>
      <c r="I302">
        <v>178.2</v>
      </c>
      <c r="J302" s="1">
        <v>175.98873458899399</v>
      </c>
      <c r="K302">
        <v>57.599999999999902</v>
      </c>
      <c r="L302">
        <v>0</v>
      </c>
      <c r="M302">
        <v>150.40416096820999</v>
      </c>
      <c r="N302">
        <v>0</v>
      </c>
      <c r="O302" s="1">
        <v>0</v>
      </c>
      <c r="P302" s="1">
        <v>7.1054273576010003E-15</v>
      </c>
      <c r="Q302">
        <v>562.192895557204</v>
      </c>
      <c r="R302">
        <v>0</v>
      </c>
      <c r="S302">
        <v>0</v>
      </c>
      <c r="T302">
        <v>51.587977080168898</v>
      </c>
      <c r="U302">
        <v>741.27736214200002</v>
      </c>
      <c r="V302" s="1">
        <v>0</v>
      </c>
      <c r="W302">
        <v>0</v>
      </c>
      <c r="X302">
        <v>0</v>
      </c>
      <c r="Y302">
        <v>0</v>
      </c>
      <c r="Z302">
        <v>-127.496489504626</v>
      </c>
      <c r="AA302">
        <v>0</v>
      </c>
      <c r="AB302">
        <v>0</v>
      </c>
      <c r="AC302">
        <v>493.60184994556698</v>
      </c>
      <c r="AD302" t="s">
        <v>52</v>
      </c>
    </row>
    <row r="303" spans="1:30">
      <c r="A303" t="s">
        <v>13</v>
      </c>
      <c r="B303">
        <v>2037</v>
      </c>
      <c r="C303" t="s">
        <v>474</v>
      </c>
      <c r="D303">
        <v>0</v>
      </c>
      <c r="E303">
        <v>0</v>
      </c>
      <c r="F303" s="1">
        <v>0</v>
      </c>
      <c r="G303">
        <v>0</v>
      </c>
      <c r="H303">
        <v>178.2</v>
      </c>
      <c r="I303" s="1">
        <v>0</v>
      </c>
      <c r="J303">
        <v>189.597351728809</v>
      </c>
      <c r="K303">
        <v>57.599999999999902</v>
      </c>
      <c r="L303">
        <v>0</v>
      </c>
      <c r="M303">
        <v>20.537317333722601</v>
      </c>
      <c r="N303">
        <v>0</v>
      </c>
      <c r="O303">
        <v>0</v>
      </c>
      <c r="P303" s="1">
        <v>-8.8817841970012504E-16</v>
      </c>
      <c r="Q303">
        <v>445.93466906253201</v>
      </c>
      <c r="R303">
        <v>0</v>
      </c>
      <c r="S303">
        <v>0</v>
      </c>
      <c r="T303">
        <v>0</v>
      </c>
      <c r="U303">
        <v>509.95410359300001</v>
      </c>
      <c r="V303">
        <v>0</v>
      </c>
      <c r="W303">
        <v>0</v>
      </c>
      <c r="X303">
        <v>0</v>
      </c>
      <c r="Y303">
        <v>0</v>
      </c>
      <c r="Z303">
        <v>-64.019434530467706</v>
      </c>
      <c r="AA303">
        <v>0</v>
      </c>
      <c r="AB303">
        <v>0</v>
      </c>
      <c r="AC303">
        <v>209.006959704926</v>
      </c>
      <c r="AD303" t="s">
        <v>51</v>
      </c>
    </row>
    <row r="304" spans="1:30">
      <c r="A304" t="s">
        <v>13</v>
      </c>
      <c r="B304">
        <v>2037</v>
      </c>
      <c r="C304" t="s">
        <v>475</v>
      </c>
      <c r="D304">
        <v>0</v>
      </c>
      <c r="E304">
        <v>0</v>
      </c>
      <c r="F304" s="1">
        <v>0</v>
      </c>
      <c r="G304">
        <v>0</v>
      </c>
      <c r="H304">
        <v>178.2</v>
      </c>
      <c r="I304">
        <v>0</v>
      </c>
      <c r="J304">
        <v>189.597351728809</v>
      </c>
      <c r="K304">
        <v>57.599999999999902</v>
      </c>
      <c r="L304">
        <v>0</v>
      </c>
      <c r="M304">
        <v>24.476641426942098</v>
      </c>
      <c r="N304">
        <v>0</v>
      </c>
      <c r="O304">
        <v>0</v>
      </c>
      <c r="P304" s="1">
        <v>-3.5527136788005001E-15</v>
      </c>
      <c r="Q304">
        <v>449.87399315575101</v>
      </c>
      <c r="R304">
        <v>0</v>
      </c>
      <c r="S304">
        <v>0</v>
      </c>
      <c r="T304">
        <v>0</v>
      </c>
      <c r="U304">
        <v>430.14063545699997</v>
      </c>
      <c r="V304">
        <v>0</v>
      </c>
      <c r="W304">
        <v>0</v>
      </c>
      <c r="X304" s="1">
        <v>23.457898367804301</v>
      </c>
      <c r="Y304">
        <v>0</v>
      </c>
      <c r="Z304">
        <v>-3.72454066905255</v>
      </c>
      <c r="AA304">
        <v>0</v>
      </c>
      <c r="AB304">
        <v>0</v>
      </c>
      <c r="AC304">
        <v>209.006959704926</v>
      </c>
      <c r="AD304" t="s">
        <v>51</v>
      </c>
    </row>
    <row r="305" spans="1:30">
      <c r="A305" t="s">
        <v>13</v>
      </c>
      <c r="B305">
        <v>2037</v>
      </c>
      <c r="C305" t="s">
        <v>476</v>
      </c>
      <c r="D305">
        <v>0</v>
      </c>
      <c r="E305">
        <v>0</v>
      </c>
      <c r="F305" s="1">
        <v>0</v>
      </c>
      <c r="G305">
        <v>0</v>
      </c>
      <c r="H305">
        <v>178.2</v>
      </c>
      <c r="I305">
        <v>0</v>
      </c>
      <c r="J305">
        <v>189.597351728809</v>
      </c>
      <c r="K305">
        <v>57.599999999999902</v>
      </c>
      <c r="L305">
        <v>0</v>
      </c>
      <c r="M305">
        <v>14.521365052683599</v>
      </c>
      <c r="N305">
        <v>0</v>
      </c>
      <c r="O305">
        <v>0</v>
      </c>
      <c r="P305" s="1">
        <v>1.33226762955018E-15</v>
      </c>
      <c r="Q305">
        <v>439.918716781493</v>
      </c>
      <c r="R305">
        <v>0</v>
      </c>
      <c r="S305">
        <v>0</v>
      </c>
      <c r="T305">
        <v>0</v>
      </c>
      <c r="U305">
        <v>449.048562409</v>
      </c>
      <c r="V305" s="1">
        <v>0</v>
      </c>
      <c r="W305">
        <v>0</v>
      </c>
      <c r="X305">
        <v>9.0262967046746692</v>
      </c>
      <c r="Y305">
        <v>0</v>
      </c>
      <c r="Z305">
        <v>-18.1561423321814</v>
      </c>
      <c r="AA305">
        <v>0</v>
      </c>
      <c r="AB305">
        <v>0</v>
      </c>
      <c r="AC305">
        <v>209.006959704926</v>
      </c>
      <c r="AD305" t="s">
        <v>51</v>
      </c>
    </row>
    <row r="306" spans="1:30">
      <c r="A306" t="s">
        <v>13</v>
      </c>
      <c r="B306">
        <v>2037</v>
      </c>
      <c r="C306" t="s">
        <v>477</v>
      </c>
      <c r="D306">
        <v>0</v>
      </c>
      <c r="E306">
        <v>0</v>
      </c>
      <c r="F306" s="1">
        <v>0</v>
      </c>
      <c r="G306">
        <v>0</v>
      </c>
      <c r="H306">
        <v>178.2</v>
      </c>
      <c r="I306">
        <v>0</v>
      </c>
      <c r="J306">
        <v>189.597351728809</v>
      </c>
      <c r="K306">
        <v>57.599999999999902</v>
      </c>
      <c r="L306">
        <v>0</v>
      </c>
      <c r="M306">
        <v>4.7602022561716701</v>
      </c>
      <c r="N306">
        <v>0</v>
      </c>
      <c r="O306" s="1">
        <v>0</v>
      </c>
      <c r="P306" s="1">
        <v>-4.4408920985006202E-16</v>
      </c>
      <c r="Q306">
        <v>430.15755398498101</v>
      </c>
      <c r="R306">
        <v>0</v>
      </c>
      <c r="S306">
        <v>0</v>
      </c>
      <c r="T306">
        <v>0</v>
      </c>
      <c r="U306">
        <v>557.38150376700003</v>
      </c>
      <c r="V306">
        <v>0</v>
      </c>
      <c r="W306">
        <v>0</v>
      </c>
      <c r="X306">
        <v>0</v>
      </c>
      <c r="Y306">
        <v>0</v>
      </c>
      <c r="Z306">
        <v>-127.223949782018</v>
      </c>
      <c r="AA306">
        <v>0</v>
      </c>
      <c r="AB306">
        <v>0</v>
      </c>
      <c r="AC306">
        <v>209.006959704926</v>
      </c>
      <c r="AD306" t="s">
        <v>51</v>
      </c>
    </row>
    <row r="307" spans="1:30">
      <c r="A307" t="s">
        <v>13</v>
      </c>
      <c r="B307">
        <v>2037</v>
      </c>
      <c r="C307" t="s">
        <v>478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189.597351728809</v>
      </c>
      <c r="K307">
        <v>57.599999999999902</v>
      </c>
      <c r="L307">
        <v>547.15179188281297</v>
      </c>
      <c r="M307" s="1">
        <v>1.1828597910460601</v>
      </c>
      <c r="N307">
        <v>0</v>
      </c>
      <c r="O307" s="1">
        <v>-5.0418003105789902E-14</v>
      </c>
      <c r="P307" s="1">
        <v>1.53210777398271E-14</v>
      </c>
      <c r="Q307">
        <v>973.73200340266897</v>
      </c>
      <c r="R307">
        <v>0</v>
      </c>
      <c r="S307">
        <v>0</v>
      </c>
      <c r="T307">
        <v>0</v>
      </c>
      <c r="U307">
        <v>783.192795649</v>
      </c>
      <c r="V307">
        <v>0</v>
      </c>
      <c r="W307">
        <v>0</v>
      </c>
      <c r="X307">
        <v>108.860823395262</v>
      </c>
      <c r="Y307">
        <v>0</v>
      </c>
      <c r="Z307">
        <v>81.678384358406205</v>
      </c>
      <c r="AA307">
        <v>0</v>
      </c>
      <c r="AB307">
        <v>0</v>
      </c>
      <c r="AC307">
        <v>209.006959704926</v>
      </c>
      <c r="AD307" t="s">
        <v>51</v>
      </c>
    </row>
    <row r="308" spans="1:30">
      <c r="A308" t="s">
        <v>13</v>
      </c>
      <c r="B308">
        <v>2037</v>
      </c>
      <c r="C308" t="s">
        <v>479</v>
      </c>
      <c r="D308">
        <v>0</v>
      </c>
      <c r="E308">
        <v>0</v>
      </c>
      <c r="F308" s="1">
        <v>0</v>
      </c>
      <c r="G308">
        <v>0</v>
      </c>
      <c r="H308">
        <v>178.2</v>
      </c>
      <c r="I308">
        <v>0</v>
      </c>
      <c r="J308">
        <v>189.597351728809</v>
      </c>
      <c r="K308">
        <v>57.599999999999902</v>
      </c>
      <c r="L308">
        <v>739.26577803920497</v>
      </c>
      <c r="M308">
        <v>4.7831784347493098</v>
      </c>
      <c r="N308">
        <v>0</v>
      </c>
      <c r="O308" s="1">
        <v>1.07580611086177E-13</v>
      </c>
      <c r="P308" s="1">
        <v>3.0420110874729201E-14</v>
      </c>
      <c r="Q308">
        <v>1169.4463082027601</v>
      </c>
      <c r="R308">
        <v>0</v>
      </c>
      <c r="S308" s="1">
        <v>0</v>
      </c>
      <c r="T308">
        <v>0</v>
      </c>
      <c r="U308">
        <v>875.16809051600001</v>
      </c>
      <c r="V308">
        <v>0</v>
      </c>
      <c r="W308">
        <v>0</v>
      </c>
      <c r="X308" s="1">
        <v>160.73032836181</v>
      </c>
      <c r="Y308">
        <v>0</v>
      </c>
      <c r="Z308">
        <v>133.54788932495401</v>
      </c>
      <c r="AA308">
        <v>0</v>
      </c>
      <c r="AB308">
        <v>0</v>
      </c>
      <c r="AC308">
        <v>209.006959704926</v>
      </c>
      <c r="AD308" t="s">
        <v>51</v>
      </c>
    </row>
    <row r="309" spans="1:30">
      <c r="A309" t="s">
        <v>13</v>
      </c>
      <c r="B309">
        <v>2037</v>
      </c>
      <c r="C309" t="s">
        <v>480</v>
      </c>
      <c r="D309">
        <v>0</v>
      </c>
      <c r="E309">
        <v>0</v>
      </c>
      <c r="F309" s="1">
        <v>0</v>
      </c>
      <c r="G309">
        <v>0</v>
      </c>
      <c r="H309">
        <v>178.2</v>
      </c>
      <c r="I309">
        <v>0</v>
      </c>
      <c r="J309">
        <v>189.597351728809</v>
      </c>
      <c r="K309">
        <v>57.599999999999902</v>
      </c>
      <c r="L309">
        <v>1018.17418144839</v>
      </c>
      <c r="M309">
        <v>4.2373991302976499</v>
      </c>
      <c r="N309">
        <v>0</v>
      </c>
      <c r="O309" s="1">
        <v>-1.6021906024121699E-13</v>
      </c>
      <c r="P309" s="1">
        <v>-3.71924713249427E-14</v>
      </c>
      <c r="Q309">
        <v>1447.8089323075001</v>
      </c>
      <c r="R309">
        <v>0</v>
      </c>
      <c r="S309">
        <v>0</v>
      </c>
      <c r="T309">
        <v>0</v>
      </c>
      <c r="U309">
        <v>885.16367685499995</v>
      </c>
      <c r="V309">
        <v>0</v>
      </c>
      <c r="W309">
        <v>0</v>
      </c>
      <c r="X309">
        <v>286.71459269235999</v>
      </c>
      <c r="Y309">
        <v>16.398509104637402</v>
      </c>
      <c r="Z309">
        <v>259.53215365550301</v>
      </c>
      <c r="AA309">
        <v>0</v>
      </c>
      <c r="AB309">
        <v>0</v>
      </c>
      <c r="AC309">
        <v>209.006959704926</v>
      </c>
      <c r="AD309" t="s">
        <v>51</v>
      </c>
    </row>
    <row r="310" spans="1:30">
      <c r="A310" t="s">
        <v>13</v>
      </c>
      <c r="B310">
        <v>2037</v>
      </c>
      <c r="C310" t="s">
        <v>481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189.597351728809</v>
      </c>
      <c r="K310">
        <v>57.599999999999902</v>
      </c>
      <c r="L310">
        <v>1021.35060371896</v>
      </c>
      <c r="M310">
        <v>5.6719374374562896</v>
      </c>
      <c r="N310">
        <v>0</v>
      </c>
      <c r="O310" s="1">
        <v>-4.8849813083506801E-15</v>
      </c>
      <c r="P310" s="1">
        <v>-4.2077452633293401E-14</v>
      </c>
      <c r="Q310">
        <v>1452.41989288523</v>
      </c>
      <c r="R310">
        <v>0</v>
      </c>
      <c r="S310" s="1">
        <v>0</v>
      </c>
      <c r="T310">
        <v>0</v>
      </c>
      <c r="U310">
        <v>875.23663024500001</v>
      </c>
      <c r="V310" s="1">
        <v>0</v>
      </c>
      <c r="W310">
        <v>0</v>
      </c>
      <c r="X310">
        <v>286.71459269235999</v>
      </c>
      <c r="Y310">
        <v>30.936516292368999</v>
      </c>
      <c r="Z310">
        <v>259.53215365550301</v>
      </c>
      <c r="AA310">
        <v>0</v>
      </c>
      <c r="AB310" s="1">
        <v>7.4674301829777195E-13</v>
      </c>
      <c r="AC310">
        <v>209.006959704926</v>
      </c>
      <c r="AD310" t="s">
        <v>51</v>
      </c>
    </row>
    <row r="311" spans="1:30">
      <c r="A311" t="s">
        <v>13</v>
      </c>
      <c r="B311">
        <v>2037</v>
      </c>
      <c r="C311" t="s">
        <v>482</v>
      </c>
      <c r="D311">
        <v>0</v>
      </c>
      <c r="E311">
        <v>0</v>
      </c>
      <c r="F311" s="1">
        <v>0</v>
      </c>
      <c r="G311">
        <v>0</v>
      </c>
      <c r="H311">
        <v>178.2</v>
      </c>
      <c r="I311" s="1">
        <v>0</v>
      </c>
      <c r="J311">
        <v>189.597351728809</v>
      </c>
      <c r="K311">
        <v>57.599999999999902</v>
      </c>
      <c r="L311">
        <v>1015.82899980761</v>
      </c>
      <c r="M311" s="1">
        <v>0.779441935929021</v>
      </c>
      <c r="N311">
        <v>0</v>
      </c>
      <c r="O311" s="1">
        <v>1.24650290089789E-13</v>
      </c>
      <c r="P311" s="1">
        <v>-2.3814283878209601E-14</v>
      </c>
      <c r="Q311">
        <v>1442.00579347235</v>
      </c>
      <c r="R311">
        <v>0</v>
      </c>
      <c r="S311">
        <v>0</v>
      </c>
      <c r="T311">
        <v>0</v>
      </c>
      <c r="U311">
        <v>903.97553102400002</v>
      </c>
      <c r="V311">
        <v>0</v>
      </c>
      <c r="W311">
        <v>0</v>
      </c>
      <c r="X311">
        <v>282.60635074260603</v>
      </c>
      <c r="Y311">
        <v>0</v>
      </c>
      <c r="Z311">
        <v>255.42391170574899</v>
      </c>
      <c r="AA311">
        <v>0</v>
      </c>
      <c r="AB311">
        <v>0</v>
      </c>
      <c r="AC311">
        <v>209.006959704926</v>
      </c>
      <c r="AD311" t="s">
        <v>51</v>
      </c>
    </row>
    <row r="312" spans="1:30">
      <c r="A312" t="s">
        <v>13</v>
      </c>
      <c r="B312">
        <v>2037</v>
      </c>
      <c r="C312" t="s">
        <v>483</v>
      </c>
      <c r="D312">
        <v>0</v>
      </c>
      <c r="E312">
        <v>0</v>
      </c>
      <c r="F312" s="1">
        <v>0</v>
      </c>
      <c r="G312">
        <v>0</v>
      </c>
      <c r="H312">
        <v>178.2</v>
      </c>
      <c r="I312" s="1">
        <v>0</v>
      </c>
      <c r="J312">
        <v>359.02875147108801</v>
      </c>
      <c r="K312">
        <v>57.599999999999902</v>
      </c>
      <c r="L312">
        <v>9.1724332634679904</v>
      </c>
      <c r="M312">
        <v>0.17096968544319799</v>
      </c>
      <c r="N312">
        <v>0</v>
      </c>
      <c r="O312" s="1">
        <v>6.8651681561782101E-16</v>
      </c>
      <c r="P312" s="1">
        <v>1.94289029309402E-16</v>
      </c>
      <c r="Q312">
        <v>604.17215441999895</v>
      </c>
      <c r="R312">
        <v>0</v>
      </c>
      <c r="S312">
        <v>100.00000000000099</v>
      </c>
      <c r="T312" s="1">
        <v>-1.3215546794884799E-12</v>
      </c>
      <c r="U312">
        <v>1005.9602206</v>
      </c>
      <c r="V312">
        <v>0</v>
      </c>
      <c r="W312">
        <v>0</v>
      </c>
      <c r="X312" s="1">
        <v>0</v>
      </c>
      <c r="Y312">
        <v>0</v>
      </c>
      <c r="Z312">
        <v>-301.78806617999999</v>
      </c>
      <c r="AA312">
        <v>0</v>
      </c>
      <c r="AB312">
        <v>0</v>
      </c>
      <c r="AC312">
        <v>271.43761000639802</v>
      </c>
      <c r="AD312" t="s">
        <v>51</v>
      </c>
    </row>
    <row r="313" spans="1:30">
      <c r="A313" t="s">
        <v>13</v>
      </c>
      <c r="B313">
        <v>2037</v>
      </c>
      <c r="C313" t="s">
        <v>484</v>
      </c>
      <c r="D313">
        <v>0</v>
      </c>
      <c r="E313">
        <v>0</v>
      </c>
      <c r="F313" s="1">
        <v>0</v>
      </c>
      <c r="G313">
        <v>0</v>
      </c>
      <c r="H313">
        <v>178.2</v>
      </c>
      <c r="I313">
        <v>0</v>
      </c>
      <c r="J313">
        <v>327.65845054081399</v>
      </c>
      <c r="K313">
        <v>57.599999999999902</v>
      </c>
      <c r="L313">
        <v>0</v>
      </c>
      <c r="M313">
        <v>4.8622241479920696</v>
      </c>
      <c r="N313">
        <v>0</v>
      </c>
      <c r="O313">
        <v>0</v>
      </c>
      <c r="P313" s="1">
        <v>0</v>
      </c>
      <c r="Q313">
        <v>568.32067468880598</v>
      </c>
      <c r="R313">
        <v>0</v>
      </c>
      <c r="S313">
        <v>56.447969555693803</v>
      </c>
      <c r="T313">
        <v>0</v>
      </c>
      <c r="U313">
        <v>892.52663463500005</v>
      </c>
      <c r="V313">
        <v>0</v>
      </c>
      <c r="W313">
        <v>0</v>
      </c>
      <c r="X313" s="1">
        <v>0</v>
      </c>
      <c r="Y313">
        <v>0</v>
      </c>
      <c r="Z313">
        <v>-267.75799039050003</v>
      </c>
      <c r="AA313">
        <v>0</v>
      </c>
      <c r="AB313">
        <v>0</v>
      </c>
      <c r="AC313">
        <v>271.43761000639802</v>
      </c>
      <c r="AD313" t="s">
        <v>51</v>
      </c>
    </row>
    <row r="314" spans="1:30">
      <c r="A314" t="s">
        <v>13</v>
      </c>
      <c r="B314">
        <v>2037</v>
      </c>
      <c r="C314" t="s">
        <v>485</v>
      </c>
      <c r="D314">
        <v>0</v>
      </c>
      <c r="E314">
        <v>0</v>
      </c>
      <c r="F314" s="1">
        <v>0</v>
      </c>
      <c r="G314">
        <v>0</v>
      </c>
      <c r="H314">
        <v>178.2</v>
      </c>
      <c r="I314">
        <v>0</v>
      </c>
      <c r="J314">
        <v>239.461439840764</v>
      </c>
      <c r="K314">
        <v>57.599999999999902</v>
      </c>
      <c r="L314">
        <v>0</v>
      </c>
      <c r="M314">
        <v>7.84208739633584</v>
      </c>
      <c r="N314">
        <v>0</v>
      </c>
      <c r="O314">
        <v>0</v>
      </c>
      <c r="P314" s="1">
        <v>-1.11022302462515E-16</v>
      </c>
      <c r="Q314">
        <v>483.103527237099</v>
      </c>
      <c r="R314">
        <v>0</v>
      </c>
      <c r="S314">
        <v>0</v>
      </c>
      <c r="T314">
        <v>0</v>
      </c>
      <c r="U314">
        <v>690.14789605299995</v>
      </c>
      <c r="V314">
        <v>0</v>
      </c>
      <c r="W314">
        <v>0</v>
      </c>
      <c r="X314">
        <v>0</v>
      </c>
      <c r="Y314">
        <v>0</v>
      </c>
      <c r="Z314">
        <v>-207.04436881589899</v>
      </c>
      <c r="AA314">
        <v>0</v>
      </c>
      <c r="AB314">
        <v>0</v>
      </c>
      <c r="AC314">
        <v>265.88532155857001</v>
      </c>
      <c r="AD314" t="s">
        <v>51</v>
      </c>
    </row>
    <row r="315" spans="1:30">
      <c r="A315" t="s">
        <v>13</v>
      </c>
      <c r="B315">
        <v>2037</v>
      </c>
      <c r="C315" t="s">
        <v>486</v>
      </c>
      <c r="D315">
        <v>0</v>
      </c>
      <c r="E315">
        <v>0</v>
      </c>
      <c r="F315" s="1">
        <v>0</v>
      </c>
      <c r="G315">
        <v>0</v>
      </c>
      <c r="H315" s="1">
        <v>0</v>
      </c>
      <c r="I315">
        <v>0</v>
      </c>
      <c r="J315" s="1">
        <v>175.98873458899399</v>
      </c>
      <c r="K315">
        <v>57.599999999999902</v>
      </c>
      <c r="L315">
        <v>0</v>
      </c>
      <c r="M315">
        <v>99.0637189062396</v>
      </c>
      <c r="N315">
        <v>0</v>
      </c>
      <c r="O315">
        <v>0</v>
      </c>
      <c r="P315" s="1">
        <v>-8.8817841970012504E-16</v>
      </c>
      <c r="Q315">
        <v>332.65245349523298</v>
      </c>
      <c r="R315">
        <v>0</v>
      </c>
      <c r="S315">
        <v>0</v>
      </c>
      <c r="T315">
        <v>51.587977080168898</v>
      </c>
      <c r="U315">
        <v>459.30334071700003</v>
      </c>
      <c r="V315">
        <v>0</v>
      </c>
      <c r="W315">
        <v>0</v>
      </c>
      <c r="X315" s="1">
        <v>0</v>
      </c>
      <c r="Y315">
        <v>0</v>
      </c>
      <c r="Z315">
        <v>-75.062910141597101</v>
      </c>
      <c r="AA315">
        <v>0</v>
      </c>
      <c r="AB315">
        <v>0</v>
      </c>
      <c r="AC315">
        <v>493.60184994556698</v>
      </c>
      <c r="AD315" t="s">
        <v>52</v>
      </c>
    </row>
    <row r="316" spans="1:30">
      <c r="A316" t="s">
        <v>13</v>
      </c>
      <c r="B316">
        <v>2037</v>
      </c>
      <c r="C316" t="s">
        <v>487</v>
      </c>
      <c r="D316">
        <v>0</v>
      </c>
      <c r="E316">
        <v>0</v>
      </c>
      <c r="F316" s="1">
        <v>0</v>
      </c>
      <c r="G316">
        <v>0</v>
      </c>
      <c r="H316" s="1">
        <v>0</v>
      </c>
      <c r="I316">
        <v>0</v>
      </c>
      <c r="J316" s="1">
        <v>175.98873458899399</v>
      </c>
      <c r="K316">
        <v>57.599999999999902</v>
      </c>
      <c r="L316">
        <v>0</v>
      </c>
      <c r="M316">
        <v>103.84576873382601</v>
      </c>
      <c r="N316">
        <v>0</v>
      </c>
      <c r="O316">
        <v>0</v>
      </c>
      <c r="P316" s="1">
        <v>-8.8817841970012507E-15</v>
      </c>
      <c r="Q316">
        <v>337.434503322821</v>
      </c>
      <c r="R316">
        <v>0</v>
      </c>
      <c r="S316">
        <v>0</v>
      </c>
      <c r="T316">
        <v>51.587977080168898</v>
      </c>
      <c r="U316">
        <v>404.09781627000001</v>
      </c>
      <c r="V316">
        <v>0</v>
      </c>
      <c r="W316">
        <v>0</v>
      </c>
      <c r="X316">
        <v>0</v>
      </c>
      <c r="Y316">
        <v>0</v>
      </c>
      <c r="Z316">
        <v>-15.0753358670098</v>
      </c>
      <c r="AA316">
        <v>0</v>
      </c>
      <c r="AB316">
        <v>0</v>
      </c>
      <c r="AC316">
        <v>493.60184994556698</v>
      </c>
      <c r="AD316" t="s">
        <v>52</v>
      </c>
    </row>
    <row r="317" spans="1:30">
      <c r="A317" t="s">
        <v>13</v>
      </c>
      <c r="B317">
        <v>2037</v>
      </c>
      <c r="C317" t="s">
        <v>488</v>
      </c>
      <c r="D317">
        <v>0</v>
      </c>
      <c r="E317">
        <v>0</v>
      </c>
      <c r="F317" s="1">
        <v>0</v>
      </c>
      <c r="G317">
        <v>0</v>
      </c>
      <c r="H317" s="1">
        <v>2.9245925274971801E-13</v>
      </c>
      <c r="I317">
        <v>104.079095149827</v>
      </c>
      <c r="J317" s="1">
        <v>175.98873458899399</v>
      </c>
      <c r="K317">
        <v>57.599999999999902</v>
      </c>
      <c r="L317">
        <v>0</v>
      </c>
      <c r="M317">
        <v>49.081434891435499</v>
      </c>
      <c r="N317">
        <v>0</v>
      </c>
      <c r="O317">
        <v>0</v>
      </c>
      <c r="P317" s="1">
        <v>8.8817841970012504E-16</v>
      </c>
      <c r="Q317">
        <v>386.74926463025702</v>
      </c>
      <c r="R317">
        <v>0</v>
      </c>
      <c r="S317">
        <v>0</v>
      </c>
      <c r="T317">
        <v>51.587977080168898</v>
      </c>
      <c r="U317">
        <v>497.31201216599999</v>
      </c>
      <c r="V317">
        <v>0</v>
      </c>
      <c r="W317">
        <v>0</v>
      </c>
      <c r="X317">
        <v>0</v>
      </c>
      <c r="Y317">
        <v>0</v>
      </c>
      <c r="Z317">
        <v>-58.974770455573001</v>
      </c>
      <c r="AA317">
        <v>0</v>
      </c>
      <c r="AB317">
        <v>0</v>
      </c>
      <c r="AC317">
        <v>493.60184994556698</v>
      </c>
      <c r="AD317" t="s">
        <v>52</v>
      </c>
    </row>
    <row r="318" spans="1:30">
      <c r="A318" t="s">
        <v>13</v>
      </c>
      <c r="B318">
        <v>2037</v>
      </c>
      <c r="C318" t="s">
        <v>489</v>
      </c>
      <c r="D318">
        <v>0</v>
      </c>
      <c r="E318">
        <v>0</v>
      </c>
      <c r="F318" s="1">
        <v>0</v>
      </c>
      <c r="G318">
        <v>0</v>
      </c>
      <c r="H318" s="1">
        <v>-1.57478059172925E-13</v>
      </c>
      <c r="I318">
        <v>178.2</v>
      </c>
      <c r="J318" s="1">
        <v>175.98873458899399</v>
      </c>
      <c r="K318">
        <v>57.599999999999902</v>
      </c>
      <c r="L318">
        <v>34.982897997890497</v>
      </c>
      <c r="M318" s="1">
        <v>79.186591545427603</v>
      </c>
      <c r="N318">
        <v>0</v>
      </c>
      <c r="O318" s="1">
        <v>-3.36102673470506E-14</v>
      </c>
      <c r="P318" s="1">
        <v>7.4384942649885394E-15</v>
      </c>
      <c r="Q318">
        <v>525.95822413231201</v>
      </c>
      <c r="R318">
        <v>0</v>
      </c>
      <c r="S318">
        <v>0</v>
      </c>
      <c r="T318">
        <v>51.587977080168898</v>
      </c>
      <c r="U318">
        <v>823.05561745600005</v>
      </c>
      <c r="V318">
        <v>0</v>
      </c>
      <c r="W318">
        <v>0</v>
      </c>
      <c r="X318">
        <v>0</v>
      </c>
      <c r="Y318">
        <v>0</v>
      </c>
      <c r="Z318">
        <v>-245.50941624351799</v>
      </c>
      <c r="AA318">
        <v>0</v>
      </c>
      <c r="AB318">
        <v>0</v>
      </c>
      <c r="AC318">
        <v>493.60184994556698</v>
      </c>
      <c r="AD318" t="s">
        <v>52</v>
      </c>
    </row>
    <row r="319" spans="1:30">
      <c r="A319" t="s">
        <v>13</v>
      </c>
      <c r="B319">
        <v>2037</v>
      </c>
      <c r="C319" t="s">
        <v>490</v>
      </c>
      <c r="D319">
        <v>0</v>
      </c>
      <c r="E319">
        <v>0</v>
      </c>
      <c r="F319" s="1">
        <v>0</v>
      </c>
      <c r="G319">
        <v>0</v>
      </c>
      <c r="H319" s="1">
        <v>0</v>
      </c>
      <c r="I319">
        <v>0</v>
      </c>
      <c r="J319" s="1">
        <v>175.98873458899399</v>
      </c>
      <c r="K319">
        <v>57.599999999999902</v>
      </c>
      <c r="L319">
        <v>837.92460953664897</v>
      </c>
      <c r="M319" s="1">
        <v>78.999249944412696</v>
      </c>
      <c r="N319">
        <v>0</v>
      </c>
      <c r="O319" s="1">
        <v>-1.7508217098338701E-13</v>
      </c>
      <c r="P319" s="1">
        <v>-6.8389738316909605E-14</v>
      </c>
      <c r="Q319">
        <v>1150.51259407005</v>
      </c>
      <c r="R319">
        <v>0</v>
      </c>
      <c r="S319">
        <v>0</v>
      </c>
      <c r="T319">
        <v>51.587977080168898</v>
      </c>
      <c r="U319">
        <v>975.88578993600004</v>
      </c>
      <c r="V319">
        <v>0</v>
      </c>
      <c r="W319">
        <v>0</v>
      </c>
      <c r="X319" s="1">
        <v>105.29897104976899</v>
      </c>
      <c r="Y319">
        <v>0</v>
      </c>
      <c r="Z319">
        <v>120.915810164455</v>
      </c>
      <c r="AA319">
        <v>0</v>
      </c>
      <c r="AB319">
        <v>0</v>
      </c>
      <c r="AC319">
        <v>493.60184994556698</v>
      </c>
      <c r="AD319" t="s">
        <v>52</v>
      </c>
    </row>
    <row r="320" spans="1:30">
      <c r="A320" t="s">
        <v>13</v>
      </c>
      <c r="B320">
        <v>2037</v>
      </c>
      <c r="C320" t="s">
        <v>491</v>
      </c>
      <c r="D320">
        <v>0</v>
      </c>
      <c r="E320">
        <v>0</v>
      </c>
      <c r="F320" s="1">
        <v>0</v>
      </c>
      <c r="G320">
        <v>0</v>
      </c>
      <c r="H320" s="1">
        <v>0</v>
      </c>
      <c r="I320">
        <v>0</v>
      </c>
      <c r="J320" s="1">
        <v>175.98873458899399</v>
      </c>
      <c r="K320">
        <v>57.599999999999902</v>
      </c>
      <c r="L320">
        <v>1238.4881035456499</v>
      </c>
      <c r="M320">
        <v>71.417414821183698</v>
      </c>
      <c r="N320">
        <v>0</v>
      </c>
      <c r="O320" s="1">
        <v>9.6067598320814795E-13</v>
      </c>
      <c r="P320" s="1">
        <v>4.1522341120980798E-14</v>
      </c>
      <c r="Q320">
        <v>1543.49425295583</v>
      </c>
      <c r="R320">
        <v>0</v>
      </c>
      <c r="S320">
        <v>0</v>
      </c>
      <c r="T320">
        <v>51.587977080168898</v>
      </c>
      <c r="U320">
        <v>1058.2288284399999</v>
      </c>
      <c r="V320">
        <v>0</v>
      </c>
      <c r="W320">
        <v>0</v>
      </c>
      <c r="X320">
        <v>260.61828124065698</v>
      </c>
      <c r="Y320">
        <v>0</v>
      </c>
      <c r="Z320">
        <v>276.23512035534299</v>
      </c>
      <c r="AA320">
        <v>0</v>
      </c>
      <c r="AB320">
        <v>0</v>
      </c>
      <c r="AC320">
        <v>493.60184994556698</v>
      </c>
      <c r="AD320" t="s">
        <v>52</v>
      </c>
    </row>
    <row r="321" spans="1:30">
      <c r="A321" t="s">
        <v>13</v>
      </c>
      <c r="B321">
        <v>2037</v>
      </c>
      <c r="C321" t="s">
        <v>492</v>
      </c>
      <c r="D321">
        <v>0</v>
      </c>
      <c r="E321">
        <v>0</v>
      </c>
      <c r="F321" s="1">
        <v>0</v>
      </c>
      <c r="G321">
        <v>0</v>
      </c>
      <c r="H321" s="1">
        <v>0</v>
      </c>
      <c r="I321">
        <v>0</v>
      </c>
      <c r="J321" s="1">
        <v>175.98873458899399</v>
      </c>
      <c r="K321">
        <v>57.599999999999902</v>
      </c>
      <c r="L321">
        <v>1265.4994747025701</v>
      </c>
      <c r="M321">
        <v>76.523324589260795</v>
      </c>
      <c r="N321">
        <v>0</v>
      </c>
      <c r="O321" s="1">
        <v>-1.12243547789603E-13</v>
      </c>
      <c r="P321" s="1">
        <v>-3.4194869158454803E-14</v>
      </c>
      <c r="Q321">
        <v>1575.6115338808299</v>
      </c>
      <c r="R321">
        <v>0</v>
      </c>
      <c r="S321">
        <v>0</v>
      </c>
      <c r="T321">
        <v>51.587977080168898</v>
      </c>
      <c r="U321">
        <v>1086.9308902</v>
      </c>
      <c r="V321">
        <v>0</v>
      </c>
      <c r="W321">
        <v>0</v>
      </c>
      <c r="X321" s="1">
        <v>262.32589082315701</v>
      </c>
      <c r="Y321">
        <v>0</v>
      </c>
      <c r="Z321">
        <v>277.94272993784301</v>
      </c>
      <c r="AA321">
        <v>0</v>
      </c>
      <c r="AB321">
        <v>0</v>
      </c>
      <c r="AC321">
        <v>493.60184994556698</v>
      </c>
      <c r="AD321" t="s">
        <v>52</v>
      </c>
    </row>
    <row r="322" spans="1:30">
      <c r="A322" t="s">
        <v>13</v>
      </c>
      <c r="B322">
        <v>2037</v>
      </c>
      <c r="C322" t="s">
        <v>493</v>
      </c>
      <c r="D322">
        <v>0</v>
      </c>
      <c r="E322">
        <v>0</v>
      </c>
      <c r="F322" s="1">
        <v>0</v>
      </c>
      <c r="G322">
        <v>0</v>
      </c>
      <c r="H322">
        <v>0</v>
      </c>
      <c r="I322">
        <v>0</v>
      </c>
      <c r="J322" s="1">
        <v>175.98873458899399</v>
      </c>
      <c r="K322">
        <v>57.599999999999902</v>
      </c>
      <c r="L322">
        <v>1250.3023756666</v>
      </c>
      <c r="M322">
        <v>86.748429560417904</v>
      </c>
      <c r="N322">
        <v>0</v>
      </c>
      <c r="O322" s="1">
        <v>9.3935970113534495E-13</v>
      </c>
      <c r="P322" s="1">
        <v>-1.4210854715202001E-14</v>
      </c>
      <c r="Q322">
        <v>1570.63953981601</v>
      </c>
      <c r="R322">
        <v>0</v>
      </c>
      <c r="S322">
        <v>0</v>
      </c>
      <c r="T322">
        <v>51.587977080168898</v>
      </c>
      <c r="U322">
        <v>1083.24858457</v>
      </c>
      <c r="V322">
        <v>0</v>
      </c>
      <c r="W322">
        <v>0</v>
      </c>
      <c r="X322" s="1">
        <v>261.68104660575</v>
      </c>
      <c r="Y322">
        <v>0</v>
      </c>
      <c r="Z322">
        <v>277.29788572043498</v>
      </c>
      <c r="AA322">
        <v>0</v>
      </c>
      <c r="AB322">
        <v>0</v>
      </c>
      <c r="AC322">
        <v>493.60184994556698</v>
      </c>
      <c r="AD322" t="s">
        <v>52</v>
      </c>
    </row>
    <row r="323" spans="1:30">
      <c r="A323" t="s">
        <v>13</v>
      </c>
      <c r="B323">
        <v>2037</v>
      </c>
      <c r="C323" t="s">
        <v>494</v>
      </c>
      <c r="D323">
        <v>0</v>
      </c>
      <c r="E323">
        <v>0</v>
      </c>
      <c r="F323" s="1">
        <v>0</v>
      </c>
      <c r="G323">
        <v>0</v>
      </c>
      <c r="H323" s="1">
        <v>-1.57478059172925E-13</v>
      </c>
      <c r="I323">
        <v>178.2</v>
      </c>
      <c r="J323" s="1">
        <v>175.98873458899399</v>
      </c>
      <c r="K323">
        <v>57.599999999999902</v>
      </c>
      <c r="L323">
        <v>1122.8973255426299</v>
      </c>
      <c r="M323" s="1">
        <v>67.461099700561803</v>
      </c>
      <c r="N323">
        <v>0</v>
      </c>
      <c r="O323" s="1">
        <v>-3.2177038811198599E-13</v>
      </c>
      <c r="P323" s="1">
        <v>2.57571741713036E-14</v>
      </c>
      <c r="Q323">
        <v>1602.14715983218</v>
      </c>
      <c r="R323">
        <v>0</v>
      </c>
      <c r="S323">
        <v>0</v>
      </c>
      <c r="T323">
        <v>51.587977080168898</v>
      </c>
      <c r="U323">
        <v>1053.2247454999999</v>
      </c>
      <c r="V323">
        <v>0</v>
      </c>
      <c r="W323">
        <v>0</v>
      </c>
      <c r="X323" s="1">
        <v>268.18669323754199</v>
      </c>
      <c r="Y323">
        <v>48.520165822585497</v>
      </c>
      <c r="Z323">
        <v>283.80353235222799</v>
      </c>
      <c r="AA323">
        <v>0</v>
      </c>
      <c r="AB323">
        <v>0</v>
      </c>
      <c r="AC323">
        <v>493.60184994556698</v>
      </c>
      <c r="AD323" t="s">
        <v>52</v>
      </c>
    </row>
    <row r="324" spans="1:30">
      <c r="A324" t="s">
        <v>13</v>
      </c>
      <c r="B324">
        <v>2037</v>
      </c>
      <c r="C324" t="s">
        <v>495</v>
      </c>
      <c r="D324">
        <v>0</v>
      </c>
      <c r="E324">
        <v>0</v>
      </c>
      <c r="F324" s="1">
        <v>0</v>
      </c>
      <c r="G324">
        <v>0</v>
      </c>
      <c r="H324" s="1">
        <v>-1.57478059172925E-13</v>
      </c>
      <c r="I324">
        <v>178.2</v>
      </c>
      <c r="J324" s="1">
        <v>189.597351728809</v>
      </c>
      <c r="K324">
        <v>57.599999999999902</v>
      </c>
      <c r="L324">
        <v>118.687688606264</v>
      </c>
      <c r="M324">
        <v>115.28618571636</v>
      </c>
      <c r="N324">
        <v>0</v>
      </c>
      <c r="O324" s="1">
        <v>-1.4937009962245799E-13</v>
      </c>
      <c r="P324" s="1">
        <v>-5.7731597280508101E-15</v>
      </c>
      <c r="Q324">
        <v>659.37122605143395</v>
      </c>
      <c r="R324">
        <v>0</v>
      </c>
      <c r="S324" s="1">
        <v>57.360527683390899</v>
      </c>
      <c r="T324">
        <v>51.587977080168898</v>
      </c>
      <c r="U324">
        <v>1097.5996154500001</v>
      </c>
      <c r="V324">
        <v>0</v>
      </c>
      <c r="W324">
        <v>0</v>
      </c>
      <c r="X324" s="1">
        <v>0</v>
      </c>
      <c r="Y324" s="1">
        <v>0</v>
      </c>
      <c r="Z324">
        <v>-329.27988463500498</v>
      </c>
      <c r="AA324">
        <v>0</v>
      </c>
      <c r="AB324">
        <v>0</v>
      </c>
      <c r="AC324">
        <v>641.04136356567199</v>
      </c>
      <c r="AD324" t="s">
        <v>52</v>
      </c>
    </row>
    <row r="325" spans="1:30">
      <c r="A325" t="s">
        <v>13</v>
      </c>
      <c r="B325">
        <v>2037</v>
      </c>
      <c r="C325" t="s">
        <v>496</v>
      </c>
      <c r="D325">
        <v>0</v>
      </c>
      <c r="E325">
        <v>0</v>
      </c>
      <c r="F325" s="1">
        <v>0</v>
      </c>
      <c r="G325">
        <v>0</v>
      </c>
      <c r="H325" s="1">
        <v>-1.57478059172925E-13</v>
      </c>
      <c r="I325">
        <v>178.2</v>
      </c>
      <c r="J325">
        <v>192.074546122322</v>
      </c>
      <c r="K325">
        <v>57.599999999999902</v>
      </c>
      <c r="L325">
        <v>0</v>
      </c>
      <c r="M325">
        <v>127.374459313508</v>
      </c>
      <c r="N325">
        <v>0</v>
      </c>
      <c r="O325">
        <v>0</v>
      </c>
      <c r="P325" s="1">
        <v>0</v>
      </c>
      <c r="Q325">
        <v>555.24900543583101</v>
      </c>
      <c r="R325">
        <v>0</v>
      </c>
      <c r="S325">
        <v>100</v>
      </c>
      <c r="T325">
        <v>51.587977080168898</v>
      </c>
      <c r="U325">
        <v>1009.76711788</v>
      </c>
      <c r="V325">
        <v>0</v>
      </c>
      <c r="W325">
        <v>0</v>
      </c>
      <c r="X325" s="1">
        <v>0</v>
      </c>
      <c r="Y325">
        <v>0</v>
      </c>
      <c r="Z325">
        <v>-302.930135363999</v>
      </c>
      <c r="AA325">
        <v>0</v>
      </c>
      <c r="AB325">
        <v>0</v>
      </c>
      <c r="AC325">
        <v>705.77447014246104</v>
      </c>
      <c r="AD325" t="s">
        <v>52</v>
      </c>
    </row>
    <row r="326" spans="1:30">
      <c r="A326" t="s">
        <v>13</v>
      </c>
      <c r="B326">
        <v>2037</v>
      </c>
      <c r="C326" t="s">
        <v>497</v>
      </c>
      <c r="D326">
        <v>0</v>
      </c>
      <c r="E326">
        <v>0</v>
      </c>
      <c r="F326" s="1">
        <v>0</v>
      </c>
      <c r="G326">
        <v>0</v>
      </c>
      <c r="H326" s="1">
        <v>-1.57478059172925E-13</v>
      </c>
      <c r="I326">
        <v>74.946353127709997</v>
      </c>
      <c r="J326" s="1">
        <v>175.98873458899399</v>
      </c>
      <c r="K326">
        <v>57.599999999999902</v>
      </c>
      <c r="L326">
        <v>0</v>
      </c>
      <c r="M326">
        <v>128.38972879152601</v>
      </c>
      <c r="N326">
        <v>0</v>
      </c>
      <c r="O326">
        <v>0</v>
      </c>
      <c r="P326" s="1">
        <v>-5.1070259132757201E-15</v>
      </c>
      <c r="Q326">
        <v>436.92481650822998</v>
      </c>
      <c r="R326">
        <v>0</v>
      </c>
      <c r="S326">
        <v>0</v>
      </c>
      <c r="T326">
        <v>51.587977080168898</v>
      </c>
      <c r="U326">
        <v>697.87541941200004</v>
      </c>
      <c r="V326" s="1">
        <v>0</v>
      </c>
      <c r="W326">
        <v>0</v>
      </c>
      <c r="X326" s="1">
        <v>0</v>
      </c>
      <c r="Y326">
        <v>0</v>
      </c>
      <c r="Z326">
        <v>-209.36262582360001</v>
      </c>
      <c r="AA326">
        <v>0</v>
      </c>
      <c r="AB326">
        <v>0</v>
      </c>
      <c r="AC326">
        <v>493.60184994556698</v>
      </c>
      <c r="AD326" t="s">
        <v>52</v>
      </c>
    </row>
    <row r="327" spans="1:30">
      <c r="A327" t="s">
        <v>13</v>
      </c>
      <c r="B327">
        <v>2037</v>
      </c>
      <c r="C327" t="s">
        <v>498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175.98873458899399</v>
      </c>
      <c r="K327">
        <v>57.599999999999902</v>
      </c>
      <c r="L327">
        <v>0</v>
      </c>
      <c r="M327">
        <v>207.44230148878</v>
      </c>
      <c r="N327">
        <v>0</v>
      </c>
      <c r="O327">
        <v>0</v>
      </c>
      <c r="P327" s="1">
        <v>4.4408920985006199E-15</v>
      </c>
      <c r="Q327">
        <v>441.03103607777501</v>
      </c>
      <c r="R327">
        <v>0</v>
      </c>
      <c r="S327">
        <v>0</v>
      </c>
      <c r="T327">
        <v>0</v>
      </c>
      <c r="U327">
        <v>474.77388141699998</v>
      </c>
      <c r="V327">
        <v>0</v>
      </c>
      <c r="W327">
        <v>0</v>
      </c>
      <c r="X327">
        <v>0</v>
      </c>
      <c r="Y327">
        <v>0</v>
      </c>
      <c r="Z327">
        <v>-44.139731987589201</v>
      </c>
      <c r="AA327">
        <v>8.7799524884328601</v>
      </c>
      <c r="AB327">
        <v>1.6169341599314999</v>
      </c>
      <c r="AC327">
        <v>40.941258144750599</v>
      </c>
      <c r="AD327" t="s">
        <v>51</v>
      </c>
    </row>
    <row r="328" spans="1:30">
      <c r="A328" t="s">
        <v>13</v>
      </c>
      <c r="B328">
        <v>2037</v>
      </c>
      <c r="C328" t="s">
        <v>499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175.98873458899399</v>
      </c>
      <c r="K328">
        <v>57.599999999999902</v>
      </c>
      <c r="L328">
        <v>0</v>
      </c>
      <c r="M328">
        <v>214.059552061788</v>
      </c>
      <c r="N328">
        <v>0</v>
      </c>
      <c r="O328" s="1">
        <v>0</v>
      </c>
      <c r="P328" s="1">
        <v>2.3092638912203199E-14</v>
      </c>
      <c r="Q328">
        <v>447.64828665078198</v>
      </c>
      <c r="R328">
        <v>0</v>
      </c>
      <c r="S328">
        <v>0</v>
      </c>
      <c r="T328">
        <v>0</v>
      </c>
      <c r="U328">
        <v>418.32742079600001</v>
      </c>
      <c r="V328">
        <v>0</v>
      </c>
      <c r="W328">
        <v>0</v>
      </c>
      <c r="X328">
        <v>3.43625853351447</v>
      </c>
      <c r="Y328">
        <v>0</v>
      </c>
      <c r="Z328">
        <v>15.4877206729034</v>
      </c>
      <c r="AA328">
        <v>8.7799524884328601</v>
      </c>
      <c r="AB328">
        <v>1.6169341599314999</v>
      </c>
      <c r="AC328">
        <v>40.941258144750599</v>
      </c>
      <c r="AD328" t="s">
        <v>51</v>
      </c>
    </row>
    <row r="329" spans="1:30">
      <c r="A329" t="s">
        <v>13</v>
      </c>
      <c r="B329">
        <v>2037</v>
      </c>
      <c r="C329" t="s">
        <v>500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175.98873458899399</v>
      </c>
      <c r="K329">
        <v>57.599999999999902</v>
      </c>
      <c r="L329">
        <v>0</v>
      </c>
      <c r="M329">
        <v>191.08254417090501</v>
      </c>
      <c r="N329">
        <v>0</v>
      </c>
      <c r="O329" s="1">
        <v>0</v>
      </c>
      <c r="P329" s="1">
        <v>-1.33226762955018E-14</v>
      </c>
      <c r="Q329">
        <v>424.671278759899</v>
      </c>
      <c r="R329">
        <v>0</v>
      </c>
      <c r="S329">
        <v>0</v>
      </c>
      <c r="T329">
        <v>0</v>
      </c>
      <c r="U329">
        <v>518.11016500899996</v>
      </c>
      <c r="V329">
        <v>0</v>
      </c>
      <c r="W329" s="1">
        <v>0</v>
      </c>
      <c r="X329" s="1">
        <v>0</v>
      </c>
      <c r="Y329">
        <v>0</v>
      </c>
      <c r="Z329">
        <v>-103.835772897464</v>
      </c>
      <c r="AA329">
        <v>8.7799524884328601</v>
      </c>
      <c r="AB329">
        <v>1.6169341599314999</v>
      </c>
      <c r="AC329">
        <v>40.941258144750599</v>
      </c>
      <c r="AD329" t="s">
        <v>51</v>
      </c>
    </row>
    <row r="330" spans="1:30">
      <c r="A330" t="s">
        <v>13</v>
      </c>
      <c r="B330">
        <v>2037</v>
      </c>
      <c r="C330" t="s">
        <v>501</v>
      </c>
      <c r="D330">
        <v>0</v>
      </c>
      <c r="E330" s="1">
        <v>0</v>
      </c>
      <c r="F330" s="1">
        <v>0</v>
      </c>
      <c r="G330">
        <v>0</v>
      </c>
      <c r="H330">
        <v>67.891267974037902</v>
      </c>
      <c r="I330">
        <v>0</v>
      </c>
      <c r="J330">
        <v>175.98873458899399</v>
      </c>
      <c r="K330">
        <v>57.599999999999902</v>
      </c>
      <c r="L330">
        <v>48.459584115652703</v>
      </c>
      <c r="M330" s="1">
        <v>214.80022326000801</v>
      </c>
      <c r="N330">
        <v>0</v>
      </c>
      <c r="O330" s="1">
        <v>-3.9765066239816299E-14</v>
      </c>
      <c r="P330" s="1">
        <v>2.8421709430404001E-14</v>
      </c>
      <c r="Q330">
        <v>564.73980993869304</v>
      </c>
      <c r="R330">
        <v>0</v>
      </c>
      <c r="S330">
        <v>33.8999607504051</v>
      </c>
      <c r="T330">
        <v>0</v>
      </c>
      <c r="U330">
        <v>840.34697720099996</v>
      </c>
      <c r="V330">
        <v>0</v>
      </c>
      <c r="W330">
        <v>0</v>
      </c>
      <c r="X330">
        <v>0</v>
      </c>
      <c r="Y330">
        <v>0</v>
      </c>
      <c r="Z330">
        <v>-252.10409316026499</v>
      </c>
      <c r="AA330">
        <v>8.7799524884328601</v>
      </c>
      <c r="AB330">
        <v>1.6169341599314999</v>
      </c>
      <c r="AC330">
        <v>53.170465123052701</v>
      </c>
      <c r="AD330" t="s">
        <v>51</v>
      </c>
    </row>
    <row r="331" spans="1:30">
      <c r="A331" t="s">
        <v>13</v>
      </c>
      <c r="B331">
        <v>2037</v>
      </c>
      <c r="C331" t="s">
        <v>502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175.98873458899399</v>
      </c>
      <c r="K331">
        <v>57.599999999999902</v>
      </c>
      <c r="L331">
        <v>877.56072902429901</v>
      </c>
      <c r="M331" s="1">
        <v>213.97138912185099</v>
      </c>
      <c r="N331">
        <v>0</v>
      </c>
      <c r="O331" s="1">
        <v>-5.3554383150355898E-13</v>
      </c>
      <c r="P331" s="1">
        <v>9.0594198809412698E-14</v>
      </c>
      <c r="Q331">
        <v>1325.12085273514</v>
      </c>
      <c r="R331">
        <v>0</v>
      </c>
      <c r="S331">
        <v>0</v>
      </c>
      <c r="T331">
        <v>0</v>
      </c>
      <c r="U331">
        <v>976.03413589499996</v>
      </c>
      <c r="V331" s="1">
        <v>0</v>
      </c>
      <c r="W331">
        <v>0</v>
      </c>
      <c r="X331">
        <v>163.31918402619601</v>
      </c>
      <c r="Y331">
        <v>0</v>
      </c>
      <c r="Z331">
        <v>175.37064616558499</v>
      </c>
      <c r="AA331">
        <v>8.7799524884328601</v>
      </c>
      <c r="AB331">
        <v>1.6169341599314999</v>
      </c>
      <c r="AC331">
        <v>40.941258144750599</v>
      </c>
      <c r="AD331" t="s">
        <v>51</v>
      </c>
    </row>
    <row r="332" spans="1:30">
      <c r="A332" t="s">
        <v>13</v>
      </c>
      <c r="B332">
        <v>2037</v>
      </c>
      <c r="C332" t="s">
        <v>503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175.98873458899399</v>
      </c>
      <c r="K332">
        <v>57.599999999999902</v>
      </c>
      <c r="L332">
        <v>1186.8281562678501</v>
      </c>
      <c r="M332">
        <v>211.18173415695699</v>
      </c>
      <c r="N332">
        <v>0</v>
      </c>
      <c r="O332" s="1">
        <v>4.9527049128528203E-13</v>
      </c>
      <c r="P332" s="1">
        <v>5.5067062021407701E-14</v>
      </c>
      <c r="Q332">
        <v>1631.5986250138001</v>
      </c>
      <c r="R332">
        <v>0</v>
      </c>
      <c r="S332">
        <v>0</v>
      </c>
      <c r="T332">
        <v>0</v>
      </c>
      <c r="U332">
        <v>1042.9337179500001</v>
      </c>
      <c r="V332">
        <v>0</v>
      </c>
      <c r="W332">
        <v>0</v>
      </c>
      <c r="X332">
        <v>247.54398538557001</v>
      </c>
      <c r="Y332">
        <v>71.128587504911593</v>
      </c>
      <c r="Z332">
        <v>259.59544752495901</v>
      </c>
      <c r="AA332">
        <v>8.7799524884328601</v>
      </c>
      <c r="AB332">
        <v>1.6169341599314999</v>
      </c>
      <c r="AC332">
        <v>40.941258144750599</v>
      </c>
      <c r="AD332" t="s">
        <v>51</v>
      </c>
    </row>
    <row r="333" spans="1:30">
      <c r="A333" t="s">
        <v>13</v>
      </c>
      <c r="B333">
        <v>2037</v>
      </c>
      <c r="C333" t="s">
        <v>504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175.98873458899399</v>
      </c>
      <c r="K333">
        <v>57.599999999999902</v>
      </c>
      <c r="L333">
        <v>1161.0225501055199</v>
      </c>
      <c r="M333">
        <v>211.270712473429</v>
      </c>
      <c r="N333">
        <v>0</v>
      </c>
      <c r="O333" s="1">
        <v>-5.0071058410594497E-14</v>
      </c>
      <c r="P333" s="1">
        <v>-1.5365486660812101E-13</v>
      </c>
      <c r="Q333">
        <v>1605.88199716795</v>
      </c>
      <c r="R333">
        <v>0</v>
      </c>
      <c r="S333">
        <v>0</v>
      </c>
      <c r="T333">
        <v>0</v>
      </c>
      <c r="U333">
        <v>1070.3003367900001</v>
      </c>
      <c r="V333">
        <v>0</v>
      </c>
      <c r="W333">
        <v>0</v>
      </c>
      <c r="X333">
        <v>247.54398538557001</v>
      </c>
      <c r="Y333">
        <v>18.0453408190583</v>
      </c>
      <c r="Z333">
        <v>259.59544752495901</v>
      </c>
      <c r="AA333">
        <v>8.7799524884328601</v>
      </c>
      <c r="AB333">
        <v>1.6169341599314999</v>
      </c>
      <c r="AC333">
        <v>40.941258144750599</v>
      </c>
      <c r="AD333" t="s">
        <v>51</v>
      </c>
    </row>
    <row r="334" spans="1:30">
      <c r="A334" t="s">
        <v>13</v>
      </c>
      <c r="B334">
        <v>2037</v>
      </c>
      <c r="C334" t="s">
        <v>505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175.98873458899399</v>
      </c>
      <c r="K334">
        <v>57.599999999999902</v>
      </c>
      <c r="L334">
        <v>1232.81716099294</v>
      </c>
      <c r="M334">
        <v>212.52748474672501</v>
      </c>
      <c r="N334">
        <v>0</v>
      </c>
      <c r="O334" s="1">
        <v>-2.29483099190019E-13</v>
      </c>
      <c r="P334" s="1">
        <v>-1.4743761767022001E-13</v>
      </c>
      <c r="Q334">
        <v>1678.93338032866</v>
      </c>
      <c r="R334">
        <v>0</v>
      </c>
      <c r="S334">
        <v>0</v>
      </c>
      <c r="T334">
        <v>0</v>
      </c>
      <c r="U334">
        <v>1059.03806306</v>
      </c>
      <c r="V334">
        <v>0</v>
      </c>
      <c r="W334">
        <v>0</v>
      </c>
      <c r="X334">
        <v>248.72348424045501</v>
      </c>
      <c r="Y334">
        <v>100</v>
      </c>
      <c r="Z334">
        <v>260.77494637984398</v>
      </c>
      <c r="AA334">
        <v>8.7799524884328601</v>
      </c>
      <c r="AB334">
        <v>1.6169341599314999</v>
      </c>
      <c r="AC334">
        <v>40.941258144750599</v>
      </c>
      <c r="AD334" t="s">
        <v>51</v>
      </c>
    </row>
    <row r="335" spans="1:30">
      <c r="A335" t="s">
        <v>13</v>
      </c>
      <c r="B335">
        <v>2037</v>
      </c>
      <c r="C335" t="s">
        <v>506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175.98873458899399</v>
      </c>
      <c r="K335">
        <v>57.599999999999902</v>
      </c>
      <c r="L335">
        <v>1163.26059000293</v>
      </c>
      <c r="M335">
        <v>212.044206855033</v>
      </c>
      <c r="N335">
        <v>0</v>
      </c>
      <c r="O335" s="1">
        <v>4.6507242501547797E-13</v>
      </c>
      <c r="P335" s="1">
        <v>3.2862601528904602E-14</v>
      </c>
      <c r="Q335">
        <v>1608.89353144696</v>
      </c>
      <c r="R335">
        <v>0</v>
      </c>
      <c r="S335">
        <v>0</v>
      </c>
      <c r="T335">
        <v>0</v>
      </c>
      <c r="U335">
        <v>1037.6194421299999</v>
      </c>
      <c r="V335">
        <v>0</v>
      </c>
      <c r="W335">
        <v>0</v>
      </c>
      <c r="X335">
        <v>247.54398538557001</v>
      </c>
      <c r="Y335">
        <v>53.737769758066698</v>
      </c>
      <c r="Z335">
        <v>259.59544752495901</v>
      </c>
      <c r="AA335">
        <v>8.7799524884328601</v>
      </c>
      <c r="AB335">
        <v>1.6169341599314999</v>
      </c>
      <c r="AC335">
        <v>40.941258144750599</v>
      </c>
      <c r="AD335" t="s">
        <v>51</v>
      </c>
    </row>
    <row r="336" spans="1:30">
      <c r="A336" t="s">
        <v>13</v>
      </c>
      <c r="B336">
        <v>2037</v>
      </c>
      <c r="C336" t="s">
        <v>507</v>
      </c>
      <c r="D336">
        <v>0</v>
      </c>
      <c r="E336">
        <v>0</v>
      </c>
      <c r="F336" s="1">
        <v>0</v>
      </c>
      <c r="G336">
        <v>0</v>
      </c>
      <c r="H336">
        <v>69.534898418501299</v>
      </c>
      <c r="I336">
        <v>0</v>
      </c>
      <c r="J336">
        <v>175.98873458899399</v>
      </c>
      <c r="K336">
        <v>57.599999999999902</v>
      </c>
      <c r="L336">
        <v>142.652260644091</v>
      </c>
      <c r="M336">
        <v>218.797443135777</v>
      </c>
      <c r="N336">
        <v>0</v>
      </c>
      <c r="O336" s="1">
        <v>2.1066481892262301E-14</v>
      </c>
      <c r="P336" s="1">
        <v>-1.5987211554602201E-14</v>
      </c>
      <c r="Q336">
        <v>664.57333678736404</v>
      </c>
      <c r="R336">
        <v>0</v>
      </c>
      <c r="S336" s="1">
        <v>100</v>
      </c>
      <c r="T336">
        <v>0</v>
      </c>
      <c r="U336">
        <v>1077.39492877</v>
      </c>
      <c r="V336">
        <v>0</v>
      </c>
      <c r="W336">
        <v>0</v>
      </c>
      <c r="X336" s="1">
        <v>0</v>
      </c>
      <c r="Y336">
        <v>0</v>
      </c>
      <c r="Z336" s="1">
        <v>-323.21847863099202</v>
      </c>
      <c r="AA336">
        <v>8.7799524884265701</v>
      </c>
      <c r="AB336">
        <v>1.61693415993034</v>
      </c>
      <c r="AC336">
        <v>53.170465123052701</v>
      </c>
      <c r="AD336" t="s">
        <v>51</v>
      </c>
    </row>
    <row r="337" spans="1:30">
      <c r="A337" t="s">
        <v>13</v>
      </c>
      <c r="B337">
        <v>2037</v>
      </c>
      <c r="C337" t="s">
        <v>508</v>
      </c>
      <c r="D337">
        <v>0</v>
      </c>
      <c r="E337" s="1">
        <v>0</v>
      </c>
      <c r="F337" s="1">
        <v>0</v>
      </c>
      <c r="G337">
        <v>0</v>
      </c>
      <c r="H337">
        <v>163.037472495283</v>
      </c>
      <c r="I337">
        <v>0</v>
      </c>
      <c r="J337">
        <v>175.98873458899399</v>
      </c>
      <c r="K337">
        <v>57.599999999999902</v>
      </c>
      <c r="L337">
        <v>0</v>
      </c>
      <c r="M337">
        <v>210.52425301568601</v>
      </c>
      <c r="N337">
        <v>0</v>
      </c>
      <c r="O337" s="1">
        <v>0</v>
      </c>
      <c r="P337" s="1">
        <v>1.33226762955018E-14</v>
      </c>
      <c r="Q337">
        <v>607.15046009996399</v>
      </c>
      <c r="R337">
        <v>0</v>
      </c>
      <c r="S337">
        <v>100</v>
      </c>
      <c r="T337">
        <v>0</v>
      </c>
      <c r="U337">
        <v>995.36224778799999</v>
      </c>
      <c r="V337">
        <v>0</v>
      </c>
      <c r="W337">
        <v>0</v>
      </c>
      <c r="X337">
        <v>0</v>
      </c>
      <c r="Y337">
        <v>0</v>
      </c>
      <c r="Z337">
        <v>-298.60867433639902</v>
      </c>
      <c r="AA337">
        <v>8.7799524884328601</v>
      </c>
      <c r="AB337">
        <v>1.6169341599314999</v>
      </c>
      <c r="AC337">
        <v>53.170465123052701</v>
      </c>
      <c r="AD337" t="s">
        <v>51</v>
      </c>
    </row>
    <row r="338" spans="1:30">
      <c r="A338" t="s">
        <v>13</v>
      </c>
      <c r="B338">
        <v>2037</v>
      </c>
      <c r="C338" t="s">
        <v>509</v>
      </c>
      <c r="D338">
        <v>0</v>
      </c>
      <c r="E338" s="1">
        <v>0</v>
      </c>
      <c r="F338" s="1">
        <v>0</v>
      </c>
      <c r="G338">
        <v>0</v>
      </c>
      <c r="H338">
        <v>0</v>
      </c>
      <c r="I338">
        <v>0</v>
      </c>
      <c r="J338">
        <v>175.98873458899399</v>
      </c>
      <c r="K338">
        <v>57.599999999999902</v>
      </c>
      <c r="L338">
        <v>0</v>
      </c>
      <c r="M338">
        <v>190.19621644110501</v>
      </c>
      <c r="N338">
        <v>0</v>
      </c>
      <c r="O338" s="1">
        <v>0</v>
      </c>
      <c r="P338" s="1">
        <v>-7.9936057773011208E-15</v>
      </c>
      <c r="Q338">
        <v>423.78495103009902</v>
      </c>
      <c r="R338">
        <v>0</v>
      </c>
      <c r="S338">
        <v>73.142046772764601</v>
      </c>
      <c r="T338">
        <v>0</v>
      </c>
      <c r="U338">
        <v>695.04301593499997</v>
      </c>
      <c r="V338">
        <v>0</v>
      </c>
      <c r="W338">
        <v>0</v>
      </c>
      <c r="X338" s="1">
        <v>0</v>
      </c>
      <c r="Y338">
        <v>0</v>
      </c>
      <c r="Z338">
        <v>-208.51290478049901</v>
      </c>
      <c r="AA338">
        <v>8.7799524884328601</v>
      </c>
      <c r="AB338">
        <v>1.6169341599314999</v>
      </c>
      <c r="AC338">
        <v>53.170465123052701</v>
      </c>
      <c r="AD338" t="s">
        <v>51</v>
      </c>
    </row>
    <row r="339" spans="1:30">
      <c r="A339" t="s">
        <v>13</v>
      </c>
      <c r="B339">
        <v>2037</v>
      </c>
      <c r="C339" t="s">
        <v>510</v>
      </c>
      <c r="D339">
        <v>0</v>
      </c>
      <c r="E339">
        <v>0</v>
      </c>
      <c r="F339" s="1">
        <v>0</v>
      </c>
      <c r="G339">
        <v>0</v>
      </c>
      <c r="H339" s="1">
        <v>1.04048003382111E-13</v>
      </c>
      <c r="I339">
        <v>15.913930400378099</v>
      </c>
      <c r="J339" s="1">
        <v>175.98873458899399</v>
      </c>
      <c r="K339">
        <v>57.599999999999902</v>
      </c>
      <c r="L339">
        <v>0</v>
      </c>
      <c r="M339">
        <v>76.116886027858399</v>
      </c>
      <c r="N339">
        <v>0</v>
      </c>
      <c r="O339">
        <v>0</v>
      </c>
      <c r="P339" s="1">
        <v>4.4408920985006199E-15</v>
      </c>
      <c r="Q339">
        <v>325.61955101722998</v>
      </c>
      <c r="R339">
        <v>0</v>
      </c>
      <c r="S339">
        <v>0</v>
      </c>
      <c r="T339">
        <v>51.587977080168898</v>
      </c>
      <c r="U339">
        <v>538.86789728199994</v>
      </c>
      <c r="V339">
        <v>0</v>
      </c>
      <c r="W339">
        <v>0</v>
      </c>
      <c r="X339">
        <v>0</v>
      </c>
      <c r="Y339">
        <v>0</v>
      </c>
      <c r="Z339">
        <v>-161.66036918459901</v>
      </c>
      <c r="AA339">
        <v>0</v>
      </c>
      <c r="AB339">
        <v>0</v>
      </c>
      <c r="AC339">
        <v>493.60184994556698</v>
      </c>
      <c r="AD339" t="s">
        <v>52</v>
      </c>
    </row>
    <row r="340" spans="1:30">
      <c r="A340" t="s">
        <v>13</v>
      </c>
      <c r="B340">
        <v>2037</v>
      </c>
      <c r="C340" t="s">
        <v>511</v>
      </c>
      <c r="D340">
        <v>0</v>
      </c>
      <c r="E340">
        <v>0</v>
      </c>
      <c r="F340" s="1">
        <v>0</v>
      </c>
      <c r="G340">
        <v>0</v>
      </c>
      <c r="H340" s="1">
        <v>0</v>
      </c>
      <c r="I340">
        <v>0</v>
      </c>
      <c r="J340" s="1">
        <v>175.98873458899399</v>
      </c>
      <c r="K340">
        <v>57.599999999999902</v>
      </c>
      <c r="L340">
        <v>0</v>
      </c>
      <c r="M340">
        <v>82.022942676216303</v>
      </c>
      <c r="N340">
        <v>0</v>
      </c>
      <c r="O340">
        <v>0</v>
      </c>
      <c r="P340" s="1">
        <v>-1.7763568394002501E-15</v>
      </c>
      <c r="Q340">
        <v>315.61167726521001</v>
      </c>
      <c r="R340">
        <v>0</v>
      </c>
      <c r="S340">
        <v>0</v>
      </c>
      <c r="T340">
        <v>51.587977080168898</v>
      </c>
      <c r="U340">
        <v>498.04032332000003</v>
      </c>
      <c r="V340" s="1">
        <v>0</v>
      </c>
      <c r="W340">
        <v>0</v>
      </c>
      <c r="X340">
        <v>0</v>
      </c>
      <c r="Y340">
        <v>0</v>
      </c>
      <c r="Z340">
        <v>-130.84066897462</v>
      </c>
      <c r="AA340">
        <v>0</v>
      </c>
      <c r="AB340">
        <v>0</v>
      </c>
      <c r="AC340">
        <v>493.60184994556698</v>
      </c>
      <c r="AD340" t="s">
        <v>52</v>
      </c>
    </row>
    <row r="341" spans="1:30">
      <c r="A341" t="s">
        <v>13</v>
      </c>
      <c r="B341">
        <v>2037</v>
      </c>
      <c r="C341" t="s">
        <v>512</v>
      </c>
      <c r="D341">
        <v>0</v>
      </c>
      <c r="E341">
        <v>0</v>
      </c>
      <c r="F341" s="1">
        <v>0</v>
      </c>
      <c r="G341">
        <v>0</v>
      </c>
      <c r="H341" s="1">
        <v>0</v>
      </c>
      <c r="I341">
        <v>0</v>
      </c>
      <c r="J341" s="1">
        <v>175.98873458899399</v>
      </c>
      <c r="K341">
        <v>57.599999999999902</v>
      </c>
      <c r="L341">
        <v>0</v>
      </c>
      <c r="M341">
        <v>124.807528990837</v>
      </c>
      <c r="N341">
        <v>0</v>
      </c>
      <c r="O341">
        <v>0</v>
      </c>
      <c r="P341" s="1">
        <v>-1.6875389974302301E-14</v>
      </c>
      <c r="Q341">
        <v>358.39626357983099</v>
      </c>
      <c r="R341">
        <v>0</v>
      </c>
      <c r="S341" s="1">
        <v>2.05276997629925</v>
      </c>
      <c r="T341">
        <v>51.587977080168898</v>
      </c>
      <c r="U341">
        <v>588.624300909</v>
      </c>
      <c r="V341">
        <v>0</v>
      </c>
      <c r="W341">
        <v>0</v>
      </c>
      <c r="X341">
        <v>0</v>
      </c>
      <c r="Y341">
        <v>0</v>
      </c>
      <c r="Z341">
        <v>-176.58729027269999</v>
      </c>
      <c r="AA341">
        <v>0</v>
      </c>
      <c r="AB341">
        <v>0</v>
      </c>
      <c r="AC341">
        <v>493.60184994556698</v>
      </c>
      <c r="AD341" t="s">
        <v>52</v>
      </c>
    </row>
    <row r="342" spans="1:30">
      <c r="A342" t="s">
        <v>13</v>
      </c>
      <c r="B342">
        <v>2037</v>
      </c>
      <c r="C342" t="s">
        <v>513</v>
      </c>
      <c r="D342">
        <v>0</v>
      </c>
      <c r="E342">
        <v>0</v>
      </c>
      <c r="F342" s="1">
        <v>0</v>
      </c>
      <c r="G342">
        <v>0</v>
      </c>
      <c r="H342" s="1">
        <v>4.4993731192264401E-14</v>
      </c>
      <c r="I342">
        <v>167.59205672274399</v>
      </c>
      <c r="J342">
        <v>175.98873458899399</v>
      </c>
      <c r="K342">
        <v>57.599999999999902</v>
      </c>
      <c r="L342">
        <v>235.36703310562601</v>
      </c>
      <c r="M342">
        <v>148.71777610538899</v>
      </c>
      <c r="N342">
        <v>0</v>
      </c>
      <c r="O342" s="1">
        <v>1.6711632078170101E-13</v>
      </c>
      <c r="P342" s="1">
        <v>2.57571741713036E-14</v>
      </c>
      <c r="Q342">
        <v>785.26560052275397</v>
      </c>
      <c r="R342">
        <v>0</v>
      </c>
      <c r="S342">
        <v>0</v>
      </c>
      <c r="T342">
        <v>51.587977080168898</v>
      </c>
      <c r="U342">
        <v>907.09804865599995</v>
      </c>
      <c r="V342" s="1">
        <v>0</v>
      </c>
      <c r="W342">
        <v>0</v>
      </c>
      <c r="X342" s="1">
        <v>0</v>
      </c>
      <c r="Y342">
        <v>0</v>
      </c>
      <c r="Z342">
        <v>-70.244471053076694</v>
      </c>
      <c r="AA342">
        <v>0</v>
      </c>
      <c r="AB342">
        <v>0</v>
      </c>
      <c r="AC342">
        <v>493.60184994556698</v>
      </c>
      <c r="AD342" t="s">
        <v>52</v>
      </c>
    </row>
    <row r="343" spans="1:30">
      <c r="A343" t="s">
        <v>13</v>
      </c>
      <c r="B343">
        <v>2037</v>
      </c>
      <c r="C343" t="s">
        <v>514</v>
      </c>
      <c r="D343">
        <v>0</v>
      </c>
      <c r="E343">
        <v>0</v>
      </c>
      <c r="F343" s="1">
        <v>0</v>
      </c>
      <c r="G343">
        <v>0</v>
      </c>
      <c r="H343">
        <v>0</v>
      </c>
      <c r="I343">
        <v>0</v>
      </c>
      <c r="J343">
        <v>175.98873458899399</v>
      </c>
      <c r="K343">
        <v>57.599999999999902</v>
      </c>
      <c r="L343">
        <v>1006.49710506727</v>
      </c>
      <c r="M343" s="1">
        <v>113.780439018837</v>
      </c>
      <c r="N343">
        <v>0</v>
      </c>
      <c r="O343" s="1">
        <v>-1.59483537487403E-13</v>
      </c>
      <c r="P343" s="1">
        <v>-1.36335387423969E-13</v>
      </c>
      <c r="Q343">
        <v>1353.8662786750999</v>
      </c>
      <c r="R343">
        <v>0</v>
      </c>
      <c r="S343">
        <v>0</v>
      </c>
      <c r="T343">
        <v>51.587977080168898</v>
      </c>
      <c r="U343">
        <v>1100.16232894</v>
      </c>
      <c r="V343">
        <v>0</v>
      </c>
      <c r="W343">
        <v>0</v>
      </c>
      <c r="X343">
        <v>159.11171875620801</v>
      </c>
      <c r="Y343">
        <v>0</v>
      </c>
      <c r="Z343">
        <v>146.18020805906599</v>
      </c>
      <c r="AA343">
        <v>0</v>
      </c>
      <c r="AB343">
        <v>0</v>
      </c>
      <c r="AC343">
        <v>493.60184994556698</v>
      </c>
      <c r="AD343" t="s">
        <v>52</v>
      </c>
    </row>
    <row r="344" spans="1:30">
      <c r="A344" t="s">
        <v>13</v>
      </c>
      <c r="B344">
        <v>2037</v>
      </c>
      <c r="C344" t="s">
        <v>515</v>
      </c>
      <c r="D344">
        <v>0</v>
      </c>
      <c r="E344">
        <v>0</v>
      </c>
      <c r="F344" s="1">
        <v>0</v>
      </c>
      <c r="G344">
        <v>0</v>
      </c>
      <c r="H344">
        <v>0</v>
      </c>
      <c r="I344">
        <v>0</v>
      </c>
      <c r="J344" s="1">
        <v>175.98873458899399</v>
      </c>
      <c r="K344">
        <v>57.599999999999902</v>
      </c>
      <c r="L344">
        <v>1242.1402936749701</v>
      </c>
      <c r="M344">
        <v>74.982961753181399</v>
      </c>
      <c r="N344">
        <v>0</v>
      </c>
      <c r="O344" s="1">
        <v>3.3895108941805999E-13</v>
      </c>
      <c r="P344" s="1">
        <v>9.90318937965639E-14</v>
      </c>
      <c r="Q344">
        <v>1550.7119900171499</v>
      </c>
      <c r="R344">
        <v>0</v>
      </c>
      <c r="S344">
        <v>0</v>
      </c>
      <c r="T344">
        <v>51.587977080168898</v>
      </c>
      <c r="U344">
        <v>1177.2450954799999</v>
      </c>
      <c r="V344">
        <v>0</v>
      </c>
      <c r="W344">
        <v>0</v>
      </c>
      <c r="X344">
        <v>218.99319115723</v>
      </c>
      <c r="Y344">
        <v>0</v>
      </c>
      <c r="Z344">
        <v>206.06168046008801</v>
      </c>
      <c r="AA344">
        <v>0</v>
      </c>
      <c r="AB344">
        <v>0</v>
      </c>
      <c r="AC344">
        <v>493.60184994556698</v>
      </c>
      <c r="AD344" t="s">
        <v>52</v>
      </c>
    </row>
    <row r="345" spans="1:30">
      <c r="A345" t="s">
        <v>13</v>
      </c>
      <c r="B345">
        <v>2037</v>
      </c>
      <c r="C345" t="s">
        <v>516</v>
      </c>
      <c r="D345">
        <v>0</v>
      </c>
      <c r="E345">
        <v>0</v>
      </c>
      <c r="F345" s="1">
        <v>0</v>
      </c>
      <c r="G345">
        <v>0</v>
      </c>
      <c r="H345">
        <v>0</v>
      </c>
      <c r="I345">
        <v>0</v>
      </c>
      <c r="J345" s="1">
        <v>175.98873458899399</v>
      </c>
      <c r="K345">
        <v>57.599999999999902</v>
      </c>
      <c r="L345">
        <v>1265.4994747025701</v>
      </c>
      <c r="M345">
        <v>117.464364239112</v>
      </c>
      <c r="N345">
        <v>0</v>
      </c>
      <c r="O345" s="1">
        <v>7.6882944455292E-13</v>
      </c>
      <c r="P345" s="1">
        <v>-4.4408920985006199E-14</v>
      </c>
      <c r="Q345">
        <v>1616.5525735306801</v>
      </c>
      <c r="R345">
        <v>0</v>
      </c>
      <c r="S345">
        <v>0</v>
      </c>
      <c r="T345">
        <v>51.587977080168898</v>
      </c>
      <c r="U345">
        <v>1206.50003818</v>
      </c>
      <c r="V345">
        <v>0</v>
      </c>
      <c r="W345">
        <v>0</v>
      </c>
      <c r="X345" s="1">
        <v>237.286011563996</v>
      </c>
      <c r="Y345">
        <v>0</v>
      </c>
      <c r="Z345">
        <v>224.35450086685401</v>
      </c>
      <c r="AA345">
        <v>0</v>
      </c>
      <c r="AB345">
        <v>0</v>
      </c>
      <c r="AC345">
        <v>493.60184994556698</v>
      </c>
      <c r="AD345" t="s">
        <v>52</v>
      </c>
    </row>
    <row r="346" spans="1:30">
      <c r="A346" t="s">
        <v>13</v>
      </c>
      <c r="B346">
        <v>2037</v>
      </c>
      <c r="C346" t="s">
        <v>517</v>
      </c>
      <c r="D346">
        <v>0</v>
      </c>
      <c r="E346">
        <v>0</v>
      </c>
      <c r="F346" s="1">
        <v>0</v>
      </c>
      <c r="G346">
        <v>0</v>
      </c>
      <c r="H346">
        <v>0</v>
      </c>
      <c r="I346">
        <v>0</v>
      </c>
      <c r="J346">
        <v>175.98873458899399</v>
      </c>
      <c r="K346">
        <v>57.599999999999902</v>
      </c>
      <c r="L346">
        <v>1263.8188266278501</v>
      </c>
      <c r="M346">
        <v>101.514718750936</v>
      </c>
      <c r="N346">
        <v>0</v>
      </c>
      <c r="O346" s="1">
        <v>5.1658677335808504E-13</v>
      </c>
      <c r="P346" s="1">
        <v>1.0214051826551401E-14</v>
      </c>
      <c r="Q346">
        <v>1598.92227996778</v>
      </c>
      <c r="R346">
        <v>0</v>
      </c>
      <c r="S346">
        <v>0</v>
      </c>
      <c r="T346">
        <v>51.587977080168898</v>
      </c>
      <c r="U346">
        <v>1216.6698863399999</v>
      </c>
      <c r="V346">
        <v>0</v>
      </c>
      <c r="W346">
        <v>0</v>
      </c>
      <c r="X346">
        <v>223.385940702548</v>
      </c>
      <c r="Y346">
        <v>0</v>
      </c>
      <c r="Z346">
        <v>210.45443000540601</v>
      </c>
      <c r="AA346">
        <v>0</v>
      </c>
      <c r="AB346">
        <v>0</v>
      </c>
      <c r="AC346">
        <v>493.60184994556698</v>
      </c>
      <c r="AD346" t="s">
        <v>52</v>
      </c>
    </row>
    <row r="347" spans="1:30">
      <c r="A347" t="s">
        <v>13</v>
      </c>
      <c r="B347">
        <v>2037</v>
      </c>
      <c r="C347" t="s">
        <v>518</v>
      </c>
      <c r="D347">
        <v>0</v>
      </c>
      <c r="E347">
        <v>0</v>
      </c>
      <c r="F347" s="1">
        <v>0</v>
      </c>
      <c r="G347">
        <v>0</v>
      </c>
      <c r="H347" s="1">
        <v>-1.57478059172925E-13</v>
      </c>
      <c r="I347">
        <v>178.2</v>
      </c>
      <c r="J347" s="1">
        <v>175.98873458899399</v>
      </c>
      <c r="K347">
        <v>57.599999999999902</v>
      </c>
      <c r="L347">
        <v>1137.54083982928</v>
      </c>
      <c r="M347">
        <v>72.805347467328403</v>
      </c>
      <c r="N347">
        <v>0</v>
      </c>
      <c r="O347" s="1">
        <v>-3.32817107207006E-13</v>
      </c>
      <c r="P347" s="1">
        <v>-1.33226762955018E-13</v>
      </c>
      <c r="Q347">
        <v>1622.1349218856001</v>
      </c>
      <c r="R347">
        <v>0</v>
      </c>
      <c r="S347" s="1">
        <v>0</v>
      </c>
      <c r="T347">
        <v>51.587977080168898</v>
      </c>
      <c r="U347">
        <v>1184.0698328200001</v>
      </c>
      <c r="V347">
        <v>0</v>
      </c>
      <c r="W347">
        <v>0</v>
      </c>
      <c r="X347">
        <v>251.29228842145901</v>
      </c>
      <c r="Y347">
        <v>0</v>
      </c>
      <c r="Z347">
        <v>238.36077772431599</v>
      </c>
      <c r="AA347">
        <v>0</v>
      </c>
      <c r="AB347">
        <v>0</v>
      </c>
      <c r="AC347">
        <v>493.60184994556698</v>
      </c>
      <c r="AD347" t="s">
        <v>52</v>
      </c>
    </row>
    <row r="348" spans="1:30">
      <c r="A348" t="s">
        <v>13</v>
      </c>
      <c r="B348">
        <v>2037</v>
      </c>
      <c r="C348" t="s">
        <v>519</v>
      </c>
      <c r="D348">
        <v>0</v>
      </c>
      <c r="E348">
        <v>0</v>
      </c>
      <c r="F348" s="1">
        <v>0</v>
      </c>
      <c r="G348">
        <v>0</v>
      </c>
      <c r="H348" s="1">
        <v>0</v>
      </c>
      <c r="I348">
        <v>0</v>
      </c>
      <c r="J348" s="1">
        <v>175.98873458899399</v>
      </c>
      <c r="K348">
        <v>57.599999999999902</v>
      </c>
      <c r="L348">
        <v>851.16484815035403</v>
      </c>
      <c r="M348" s="1">
        <v>109.02523079420899</v>
      </c>
      <c r="N348">
        <v>0</v>
      </c>
      <c r="O348" s="1">
        <v>2.12330153459561E-14</v>
      </c>
      <c r="P348" s="1">
        <v>-3.1974423109204502E-14</v>
      </c>
      <c r="Q348">
        <v>1193.77881353355</v>
      </c>
      <c r="R348">
        <v>0</v>
      </c>
      <c r="S348">
        <v>0</v>
      </c>
      <c r="T348">
        <v>51.587977080168898</v>
      </c>
      <c r="U348">
        <v>1122.2148365999999</v>
      </c>
      <c r="V348">
        <v>0</v>
      </c>
      <c r="W348">
        <v>0</v>
      </c>
      <c r="X348" s="1">
        <v>68.041732355434704</v>
      </c>
      <c r="Y348" s="1">
        <v>0</v>
      </c>
      <c r="Z348">
        <v>55.110221658292502</v>
      </c>
      <c r="AA348">
        <v>0</v>
      </c>
      <c r="AB348">
        <v>0</v>
      </c>
      <c r="AC348">
        <v>493.60184994556698</v>
      </c>
      <c r="AD348" t="s">
        <v>52</v>
      </c>
    </row>
    <row r="349" spans="1:30">
      <c r="A349" t="s">
        <v>13</v>
      </c>
      <c r="B349">
        <v>2037</v>
      </c>
      <c r="C349" t="s">
        <v>520</v>
      </c>
      <c r="D349">
        <v>0</v>
      </c>
      <c r="E349" s="1">
        <v>0</v>
      </c>
      <c r="F349" s="1">
        <v>0</v>
      </c>
      <c r="G349">
        <v>0</v>
      </c>
      <c r="H349" s="1">
        <v>-1.57478059172925E-13</v>
      </c>
      <c r="I349">
        <v>178.2</v>
      </c>
      <c r="J349">
        <v>284.47145124379398</v>
      </c>
      <c r="K349">
        <v>57.599999999999902</v>
      </c>
      <c r="L349">
        <v>0</v>
      </c>
      <c r="M349">
        <v>83.9976284070368</v>
      </c>
      <c r="N349">
        <v>0</v>
      </c>
      <c r="O349" s="1">
        <v>0</v>
      </c>
      <c r="P349" s="1">
        <v>0</v>
      </c>
      <c r="Q349">
        <v>604.26907965083001</v>
      </c>
      <c r="R349">
        <v>0</v>
      </c>
      <c r="S349">
        <v>100</v>
      </c>
      <c r="T349">
        <v>51.587977080168898</v>
      </c>
      <c r="U349">
        <v>1079.7957953299999</v>
      </c>
      <c r="V349">
        <v>0</v>
      </c>
      <c r="W349">
        <v>0</v>
      </c>
      <c r="X349" s="1">
        <v>0</v>
      </c>
      <c r="Y349" s="1">
        <v>0</v>
      </c>
      <c r="Z349">
        <v>-323.93873859899998</v>
      </c>
      <c r="AA349">
        <v>0</v>
      </c>
      <c r="AB349">
        <v>0</v>
      </c>
      <c r="AC349">
        <v>705.77447014246104</v>
      </c>
      <c r="AD349" t="s">
        <v>52</v>
      </c>
    </row>
    <row r="350" spans="1:30">
      <c r="A350" t="s">
        <v>13</v>
      </c>
      <c r="B350">
        <v>2037</v>
      </c>
      <c r="C350" t="s">
        <v>521</v>
      </c>
      <c r="D350">
        <v>0</v>
      </c>
      <c r="E350">
        <v>0</v>
      </c>
      <c r="F350" s="1">
        <v>0</v>
      </c>
      <c r="G350">
        <v>0</v>
      </c>
      <c r="H350" s="1">
        <v>-1.57478059172925E-13</v>
      </c>
      <c r="I350">
        <v>178.2</v>
      </c>
      <c r="J350">
        <v>175.98873458899399</v>
      </c>
      <c r="K350">
        <v>57.599999999999902</v>
      </c>
      <c r="L350">
        <v>0</v>
      </c>
      <c r="M350">
        <v>97.9239285291073</v>
      </c>
      <c r="N350">
        <v>0</v>
      </c>
      <c r="O350">
        <v>0</v>
      </c>
      <c r="P350" s="1">
        <v>-7.9936057773011208E-15</v>
      </c>
      <c r="Q350">
        <v>509.71266311810098</v>
      </c>
      <c r="R350">
        <v>0</v>
      </c>
      <c r="S350">
        <v>17.947230023700602</v>
      </c>
      <c r="T350">
        <v>51.587977080168898</v>
      </c>
      <c r="U350">
        <v>796.49815091200003</v>
      </c>
      <c r="V350">
        <v>0</v>
      </c>
      <c r="W350">
        <v>0</v>
      </c>
      <c r="X350">
        <v>0</v>
      </c>
      <c r="Y350">
        <v>0</v>
      </c>
      <c r="Z350">
        <v>-217.25028069002801</v>
      </c>
      <c r="AA350">
        <v>0</v>
      </c>
      <c r="AB350">
        <v>0</v>
      </c>
      <c r="AC350">
        <v>493.60184994556698</v>
      </c>
      <c r="AD350" t="s">
        <v>52</v>
      </c>
    </row>
    <row r="351" spans="1:30">
      <c r="A351" t="s">
        <v>13</v>
      </c>
      <c r="B351">
        <v>2037</v>
      </c>
      <c r="C351" t="s">
        <v>522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175.98873458899399</v>
      </c>
      <c r="K351">
        <v>57.599999999999902</v>
      </c>
      <c r="L351">
        <v>0</v>
      </c>
      <c r="M351">
        <v>180.618871347837</v>
      </c>
      <c r="N351">
        <v>0</v>
      </c>
      <c r="O351">
        <v>0</v>
      </c>
      <c r="P351" s="1">
        <v>-7.1054273576010003E-15</v>
      </c>
      <c r="Q351">
        <v>414.20760593683099</v>
      </c>
      <c r="R351">
        <v>0</v>
      </c>
      <c r="S351">
        <v>0</v>
      </c>
      <c r="T351">
        <v>0</v>
      </c>
      <c r="U351">
        <v>556.59079394000003</v>
      </c>
      <c r="V351">
        <v>0</v>
      </c>
      <c r="W351">
        <v>0</v>
      </c>
      <c r="X351">
        <v>0</v>
      </c>
      <c r="Y351">
        <v>0</v>
      </c>
      <c r="Z351">
        <v>-152.780074651532</v>
      </c>
      <c r="AA351">
        <v>8.7799524884328601</v>
      </c>
      <c r="AB351">
        <v>1.6169341599314999</v>
      </c>
      <c r="AC351">
        <v>30.2577660028319</v>
      </c>
      <c r="AD351" t="s">
        <v>51</v>
      </c>
    </row>
    <row r="352" spans="1:30">
      <c r="A352" t="s">
        <v>13</v>
      </c>
      <c r="B352">
        <v>2037</v>
      </c>
      <c r="C352" t="s">
        <v>523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175.98873458899399</v>
      </c>
      <c r="K352">
        <v>57.599999999999902</v>
      </c>
      <c r="L352">
        <v>0</v>
      </c>
      <c r="M352">
        <v>169.10133608627001</v>
      </c>
      <c r="N352">
        <v>0</v>
      </c>
      <c r="O352">
        <v>0</v>
      </c>
      <c r="P352" s="1">
        <v>-2.8421709430404001E-14</v>
      </c>
      <c r="Q352">
        <v>402.690070675264</v>
      </c>
      <c r="R352">
        <v>0</v>
      </c>
      <c r="S352">
        <v>0</v>
      </c>
      <c r="T352">
        <v>0</v>
      </c>
      <c r="U352">
        <v>490.94573134199999</v>
      </c>
      <c r="V352">
        <v>0</v>
      </c>
      <c r="W352">
        <v>0</v>
      </c>
      <c r="X352" s="1">
        <v>0</v>
      </c>
      <c r="Y352">
        <v>0</v>
      </c>
      <c r="Z352">
        <v>-98.652547315099795</v>
      </c>
      <c r="AA352">
        <v>8.7799524884328601</v>
      </c>
      <c r="AB352">
        <v>1.6169341599314999</v>
      </c>
      <c r="AC352">
        <v>30.2577660028319</v>
      </c>
      <c r="AD352" t="s">
        <v>51</v>
      </c>
    </row>
    <row r="353" spans="1:30">
      <c r="A353" t="s">
        <v>13</v>
      </c>
      <c r="B353">
        <v>2037</v>
      </c>
      <c r="C353" t="s">
        <v>524</v>
      </c>
      <c r="D353">
        <v>0</v>
      </c>
      <c r="E353">
        <v>0</v>
      </c>
      <c r="F353" s="1">
        <v>0</v>
      </c>
      <c r="G353">
        <v>0</v>
      </c>
      <c r="H353">
        <v>0</v>
      </c>
      <c r="I353">
        <v>0</v>
      </c>
      <c r="J353">
        <v>175.98873458899399</v>
      </c>
      <c r="K353">
        <v>57.599999999999902</v>
      </c>
      <c r="L353">
        <v>0</v>
      </c>
      <c r="M353">
        <v>173.710540800269</v>
      </c>
      <c r="N353">
        <v>0</v>
      </c>
      <c r="O353">
        <v>0</v>
      </c>
      <c r="P353" s="1">
        <v>3.5527136788005003E-14</v>
      </c>
      <c r="Q353">
        <v>407.29927538926398</v>
      </c>
      <c r="R353">
        <v>0</v>
      </c>
      <c r="S353">
        <v>0</v>
      </c>
      <c r="T353">
        <v>0</v>
      </c>
      <c r="U353">
        <v>567.00341248699999</v>
      </c>
      <c r="V353">
        <v>0</v>
      </c>
      <c r="W353">
        <v>0</v>
      </c>
      <c r="X353">
        <v>0</v>
      </c>
      <c r="Y353">
        <v>0</v>
      </c>
      <c r="Z353">
        <v>-170.1010237461</v>
      </c>
      <c r="AA353" s="1">
        <v>8.7799524884328601</v>
      </c>
      <c r="AB353">
        <v>1.6169341599314999</v>
      </c>
      <c r="AC353">
        <v>37.0693801006759</v>
      </c>
      <c r="AD353" t="s">
        <v>51</v>
      </c>
    </row>
    <row r="354" spans="1:30">
      <c r="A354" t="s">
        <v>13</v>
      </c>
      <c r="B354">
        <v>2037</v>
      </c>
      <c r="C354" t="s">
        <v>525</v>
      </c>
      <c r="D354">
        <v>0</v>
      </c>
      <c r="E354">
        <v>0</v>
      </c>
      <c r="F354" s="1">
        <v>0</v>
      </c>
      <c r="G354">
        <v>0</v>
      </c>
      <c r="H354">
        <v>0</v>
      </c>
      <c r="I354">
        <v>0</v>
      </c>
      <c r="J354">
        <v>175.98873458899399</v>
      </c>
      <c r="K354">
        <v>57.599999999999902</v>
      </c>
      <c r="L354">
        <v>262.44448646355301</v>
      </c>
      <c r="M354">
        <v>202.320027726316</v>
      </c>
      <c r="N354">
        <v>0</v>
      </c>
      <c r="O354" s="1">
        <v>-4.44574932423336E-14</v>
      </c>
      <c r="P354" s="1">
        <v>-4.4408920985006199E-14</v>
      </c>
      <c r="Q354">
        <v>698.35324877886399</v>
      </c>
      <c r="R354">
        <v>0</v>
      </c>
      <c r="S354" s="1">
        <v>3.4390268410788801E-12</v>
      </c>
      <c r="T354">
        <v>0</v>
      </c>
      <c r="U354">
        <v>859.25688849999995</v>
      </c>
      <c r="V354">
        <v>0</v>
      </c>
      <c r="W354">
        <v>0</v>
      </c>
      <c r="X354" s="1">
        <v>0</v>
      </c>
      <c r="Y354">
        <v>0</v>
      </c>
      <c r="Z354">
        <v>-171.300526369496</v>
      </c>
      <c r="AA354">
        <v>8.7799524884328601</v>
      </c>
      <c r="AB354">
        <v>1.6169341599314999</v>
      </c>
      <c r="AC354">
        <v>30.2577660028319</v>
      </c>
      <c r="AD354" t="s">
        <v>51</v>
      </c>
    </row>
    <row r="355" spans="1:30">
      <c r="A355" t="s">
        <v>13</v>
      </c>
      <c r="B355">
        <v>2037</v>
      </c>
      <c r="C355" t="s">
        <v>526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175.98873458899399</v>
      </c>
      <c r="K355">
        <v>57.599999999999902</v>
      </c>
      <c r="L355">
        <v>941.57893200549904</v>
      </c>
      <c r="M355">
        <v>194.579855845803</v>
      </c>
      <c r="N355">
        <v>0</v>
      </c>
      <c r="O355" s="1">
        <v>1.8518520050747601E-13</v>
      </c>
      <c r="P355" s="1">
        <v>1.5809575870662199E-13</v>
      </c>
      <c r="Q355">
        <v>1369.7475224402899</v>
      </c>
      <c r="R355">
        <v>0</v>
      </c>
      <c r="S355">
        <v>0</v>
      </c>
      <c r="T355">
        <v>0</v>
      </c>
      <c r="U355">
        <v>1052.91455262</v>
      </c>
      <c r="V355">
        <v>0</v>
      </c>
      <c r="W355">
        <v>0</v>
      </c>
      <c r="X355">
        <v>154.262095614804</v>
      </c>
      <c r="Y355">
        <v>0</v>
      </c>
      <c r="Z355">
        <v>152.17398755712901</v>
      </c>
      <c r="AA355">
        <v>8.7799524884328601</v>
      </c>
      <c r="AB355">
        <v>1.6169341599314999</v>
      </c>
      <c r="AC355">
        <v>30.2577660028319</v>
      </c>
      <c r="AD355" t="s">
        <v>51</v>
      </c>
    </row>
    <row r="356" spans="1:30">
      <c r="A356" t="s">
        <v>13</v>
      </c>
      <c r="B356">
        <v>2037</v>
      </c>
      <c r="C356" t="s">
        <v>527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175.98873458899399</v>
      </c>
      <c r="K356">
        <v>57.599999999999902</v>
      </c>
      <c r="L356">
        <v>1243.51236609075</v>
      </c>
      <c r="M356" s="1">
        <v>188.92194615717401</v>
      </c>
      <c r="N356">
        <v>0</v>
      </c>
      <c r="O356" s="1">
        <v>-1.6198153929281001E-13</v>
      </c>
      <c r="P356" s="1">
        <v>3.6415315207705103E-14</v>
      </c>
      <c r="Q356">
        <v>1666.02304683692</v>
      </c>
      <c r="R356">
        <v>0</v>
      </c>
      <c r="S356">
        <v>0</v>
      </c>
      <c r="T356">
        <v>0</v>
      </c>
      <c r="U356">
        <v>1138.7913861500001</v>
      </c>
      <c r="V356">
        <v>0</v>
      </c>
      <c r="W356">
        <v>0</v>
      </c>
      <c r="X356">
        <v>236.372774709461</v>
      </c>
      <c r="Y356">
        <v>46.177332677310403</v>
      </c>
      <c r="Z356">
        <v>234.28466665178601</v>
      </c>
      <c r="AA356">
        <v>8.7799524884328601</v>
      </c>
      <c r="AB356">
        <v>1.6169341599314999</v>
      </c>
      <c r="AC356">
        <v>30.2577660028319</v>
      </c>
      <c r="AD356" t="s">
        <v>51</v>
      </c>
    </row>
    <row r="357" spans="1:30">
      <c r="A357" t="s">
        <v>13</v>
      </c>
      <c r="B357">
        <v>2037</v>
      </c>
      <c r="C357" t="s">
        <v>528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175.98873458899399</v>
      </c>
      <c r="K357">
        <v>57.599999999999902</v>
      </c>
      <c r="L357">
        <v>1265.4994747025701</v>
      </c>
      <c r="M357" s="1">
        <v>173.01565496194399</v>
      </c>
      <c r="N357">
        <v>0</v>
      </c>
      <c r="O357" s="1">
        <v>1.15130127653628E-13</v>
      </c>
      <c r="P357" s="1">
        <v>-7.7271522513910895E-14</v>
      </c>
      <c r="Q357">
        <v>1672.10386425351</v>
      </c>
      <c r="R357">
        <v>0</v>
      </c>
      <c r="S357">
        <v>0</v>
      </c>
      <c r="T357">
        <v>0</v>
      </c>
      <c r="U357">
        <v>1155.3004308899999</v>
      </c>
      <c r="V357">
        <v>0</v>
      </c>
      <c r="W357">
        <v>0</v>
      </c>
      <c r="X357">
        <v>236.372774709461</v>
      </c>
      <c r="Y357">
        <v>35.749105353901697</v>
      </c>
      <c r="Z357">
        <v>234.28466665178601</v>
      </c>
      <c r="AA357">
        <v>8.7799524884328601</v>
      </c>
      <c r="AB357">
        <v>1.6169341599314999</v>
      </c>
      <c r="AC357">
        <v>30.2577660028319</v>
      </c>
      <c r="AD357" t="s">
        <v>51</v>
      </c>
    </row>
    <row r="358" spans="1:30">
      <c r="A358" t="s">
        <v>13</v>
      </c>
      <c r="B358">
        <v>2037</v>
      </c>
      <c r="C358" t="s">
        <v>529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175.98873458899399</v>
      </c>
      <c r="K358">
        <v>57.599999999999902</v>
      </c>
      <c r="L358">
        <v>1254.9038506603699</v>
      </c>
      <c r="M358" s="1">
        <v>170.56023298514199</v>
      </c>
      <c r="N358">
        <v>0</v>
      </c>
      <c r="O358" s="1">
        <v>1.4432899320127E-15</v>
      </c>
      <c r="P358" s="1">
        <v>5.5067062021407701E-14</v>
      </c>
      <c r="Q358">
        <v>1659.0528182345099</v>
      </c>
      <c r="R358">
        <v>0</v>
      </c>
      <c r="S358">
        <v>0</v>
      </c>
      <c r="T358">
        <v>0</v>
      </c>
      <c r="U358">
        <v>1156.02882436</v>
      </c>
      <c r="V358">
        <v>0</v>
      </c>
      <c r="W358">
        <v>0</v>
      </c>
      <c r="X358">
        <v>236.372774709461</v>
      </c>
      <c r="Y358">
        <v>21.969665864896701</v>
      </c>
      <c r="Z358">
        <v>234.28466665178601</v>
      </c>
      <c r="AA358">
        <v>8.7799524884328601</v>
      </c>
      <c r="AB358">
        <v>1.6169341599314999</v>
      </c>
      <c r="AC358">
        <v>30.2577660028319</v>
      </c>
      <c r="AD358" t="s">
        <v>51</v>
      </c>
    </row>
    <row r="359" spans="1:30">
      <c r="A359" t="s">
        <v>13</v>
      </c>
      <c r="B359">
        <v>2037</v>
      </c>
      <c r="C359" t="s">
        <v>530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175.98873458899399</v>
      </c>
      <c r="K359">
        <v>57.599999999999902</v>
      </c>
      <c r="L359">
        <v>1148.5044954739201</v>
      </c>
      <c r="M359" s="1">
        <v>153.93422898008501</v>
      </c>
      <c r="N359">
        <v>0</v>
      </c>
      <c r="O359" s="1">
        <v>-5.5672133569828404E-13</v>
      </c>
      <c r="P359" s="1">
        <v>6.9277916736609705E-14</v>
      </c>
      <c r="Q359">
        <v>1536.0274590429999</v>
      </c>
      <c r="R359">
        <v>0</v>
      </c>
      <c r="S359">
        <v>0</v>
      </c>
      <c r="T359">
        <v>0</v>
      </c>
      <c r="U359">
        <v>1133.6794601399999</v>
      </c>
      <c r="V359">
        <v>0</v>
      </c>
      <c r="W359">
        <v>0</v>
      </c>
      <c r="X359" s="1">
        <v>197.019610156157</v>
      </c>
      <c r="Y359">
        <v>0</v>
      </c>
      <c r="Z359">
        <v>194.93150209848201</v>
      </c>
      <c r="AA359" s="1">
        <v>8.7799524884328601</v>
      </c>
      <c r="AB359">
        <v>1.6169341599314999</v>
      </c>
      <c r="AC359">
        <v>30.2577660028319</v>
      </c>
      <c r="AD359" t="s">
        <v>51</v>
      </c>
    </row>
    <row r="360" spans="1:30">
      <c r="A360" t="s">
        <v>13</v>
      </c>
      <c r="B360">
        <v>2037</v>
      </c>
      <c r="C360" t="s">
        <v>531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175.98873458899399</v>
      </c>
      <c r="K360">
        <v>57.599999999999902</v>
      </c>
      <c r="L360">
        <v>866.30130899612902</v>
      </c>
      <c r="M360" s="1">
        <v>180.493640090627</v>
      </c>
      <c r="N360">
        <v>0</v>
      </c>
      <c r="O360" s="1">
        <v>8.5015328110671299E-14</v>
      </c>
      <c r="P360" s="1">
        <v>-1.4210854715202001E-14</v>
      </c>
      <c r="Q360">
        <v>1280.38368367575</v>
      </c>
      <c r="R360">
        <v>0</v>
      </c>
      <c r="S360" s="1">
        <v>0</v>
      </c>
      <c r="T360">
        <v>0</v>
      </c>
      <c r="U360">
        <v>1076.6531989699999</v>
      </c>
      <c r="V360">
        <v>0</v>
      </c>
      <c r="W360">
        <v>0</v>
      </c>
      <c r="X360">
        <v>97.710853057531196</v>
      </c>
      <c r="Y360">
        <v>0</v>
      </c>
      <c r="Z360">
        <v>95.622744999856195</v>
      </c>
      <c r="AA360">
        <v>8.7799524884328601</v>
      </c>
      <c r="AB360">
        <v>1.6169341599314999</v>
      </c>
      <c r="AC360">
        <v>30.2577660028319</v>
      </c>
      <c r="AD360" t="s">
        <v>51</v>
      </c>
    </row>
    <row r="361" spans="1:30">
      <c r="A361" t="s">
        <v>13</v>
      </c>
      <c r="B361">
        <v>2037</v>
      </c>
      <c r="C361" t="s">
        <v>532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237.61931158631799</v>
      </c>
      <c r="K361">
        <v>57.599999999999902</v>
      </c>
      <c r="L361">
        <v>0</v>
      </c>
      <c r="M361">
        <v>166.36837083068099</v>
      </c>
      <c r="N361">
        <v>0</v>
      </c>
      <c r="O361">
        <v>0</v>
      </c>
      <c r="P361" s="1">
        <v>-2.0872192862952899E-14</v>
      </c>
      <c r="Q361">
        <v>639.78768241699902</v>
      </c>
      <c r="R361">
        <v>0</v>
      </c>
      <c r="S361">
        <v>100</v>
      </c>
      <c r="T361">
        <v>0</v>
      </c>
      <c r="U361">
        <v>1056.8395463100001</v>
      </c>
      <c r="V361">
        <v>0</v>
      </c>
      <c r="W361">
        <v>0</v>
      </c>
      <c r="X361">
        <v>0</v>
      </c>
      <c r="Y361">
        <v>0</v>
      </c>
      <c r="Z361">
        <v>-317.05186389300002</v>
      </c>
      <c r="AA361">
        <v>0</v>
      </c>
      <c r="AB361">
        <v>0</v>
      </c>
      <c r="AC361">
        <v>265.343085319946</v>
      </c>
      <c r="AD361" t="s">
        <v>51</v>
      </c>
    </row>
    <row r="362" spans="1:30">
      <c r="A362" t="s">
        <v>13</v>
      </c>
      <c r="B362">
        <v>2037</v>
      </c>
      <c r="C362" t="s">
        <v>533</v>
      </c>
      <c r="D362">
        <v>0</v>
      </c>
      <c r="E362">
        <v>0</v>
      </c>
      <c r="F362" s="1">
        <v>0</v>
      </c>
      <c r="G362">
        <v>0</v>
      </c>
      <c r="H362">
        <v>46.550511596616197</v>
      </c>
      <c r="I362">
        <v>0</v>
      </c>
      <c r="J362">
        <v>175.98873458899399</v>
      </c>
      <c r="K362">
        <v>57.599999999999902</v>
      </c>
      <c r="L362">
        <v>0</v>
      </c>
      <c r="M362">
        <v>180.21543727915301</v>
      </c>
      <c r="N362">
        <v>0</v>
      </c>
      <c r="O362" s="1">
        <v>0</v>
      </c>
      <c r="P362" s="1">
        <v>-1.06581410364015E-14</v>
      </c>
      <c r="Q362">
        <v>460.35468346476398</v>
      </c>
      <c r="R362">
        <v>0</v>
      </c>
      <c r="S362">
        <v>100</v>
      </c>
      <c r="T362">
        <v>0</v>
      </c>
      <c r="U362">
        <v>785.653995452</v>
      </c>
      <c r="V362">
        <v>0</v>
      </c>
      <c r="W362">
        <v>0</v>
      </c>
      <c r="X362">
        <v>0</v>
      </c>
      <c r="Y362" s="1">
        <v>0</v>
      </c>
      <c r="Z362">
        <v>-235.69619863559899</v>
      </c>
      <c r="AA362">
        <v>8.7799524884329294</v>
      </c>
      <c r="AB362">
        <v>1.6169341599314999</v>
      </c>
      <c r="AC362">
        <v>53.170465123052701</v>
      </c>
      <c r="AD362" t="s">
        <v>51</v>
      </c>
    </row>
    <row r="363" spans="1:30">
      <c r="A363" t="s">
        <v>13</v>
      </c>
      <c r="B363">
        <v>2037</v>
      </c>
      <c r="C363" t="s">
        <v>534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175.98873458899399</v>
      </c>
      <c r="K363">
        <v>57.599999999999902</v>
      </c>
      <c r="L363">
        <v>0</v>
      </c>
      <c r="M363">
        <v>87.861992042991901</v>
      </c>
      <c r="N363">
        <v>0</v>
      </c>
      <c r="O363" s="1">
        <v>0</v>
      </c>
      <c r="P363" s="1">
        <v>-3.5527136788005001E-15</v>
      </c>
      <c r="Q363">
        <v>499.650726631986</v>
      </c>
      <c r="R363">
        <v>0</v>
      </c>
      <c r="S363">
        <v>0</v>
      </c>
      <c r="T363">
        <v>0</v>
      </c>
      <c r="U363">
        <v>609.53923316299995</v>
      </c>
      <c r="V363">
        <v>0</v>
      </c>
      <c r="W363">
        <v>0</v>
      </c>
      <c r="X363" s="1">
        <v>0</v>
      </c>
      <c r="Y363">
        <v>0</v>
      </c>
      <c r="Z363" s="1">
        <v>-109.88850653101299</v>
      </c>
      <c r="AA363">
        <v>0</v>
      </c>
      <c r="AB363">
        <v>0</v>
      </c>
      <c r="AC363">
        <v>106.23525564866</v>
      </c>
      <c r="AD363" t="s">
        <v>51</v>
      </c>
    </row>
    <row r="364" spans="1:30">
      <c r="A364" t="s">
        <v>13</v>
      </c>
      <c r="B364">
        <v>2037</v>
      </c>
      <c r="C364" t="s">
        <v>535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175.98873458899399</v>
      </c>
      <c r="K364">
        <v>57.599999999999902</v>
      </c>
      <c r="L364">
        <v>0</v>
      </c>
      <c r="M364">
        <v>60.329611731537298</v>
      </c>
      <c r="N364">
        <v>0</v>
      </c>
      <c r="O364">
        <v>0</v>
      </c>
      <c r="P364" s="1">
        <v>-1.24344978758017E-14</v>
      </c>
      <c r="Q364">
        <v>472.11834632053097</v>
      </c>
      <c r="R364">
        <v>0</v>
      </c>
      <c r="S364">
        <v>0</v>
      </c>
      <c r="T364">
        <v>0</v>
      </c>
      <c r="U364">
        <v>529.64350061499999</v>
      </c>
      <c r="V364">
        <v>0</v>
      </c>
      <c r="W364">
        <v>0</v>
      </c>
      <c r="X364" s="1">
        <v>0</v>
      </c>
      <c r="Y364">
        <v>0</v>
      </c>
      <c r="Z364">
        <v>-57.525154294468301</v>
      </c>
      <c r="AA364">
        <v>0</v>
      </c>
      <c r="AB364">
        <v>0</v>
      </c>
      <c r="AC364">
        <v>106.23525564866</v>
      </c>
      <c r="AD364" t="s">
        <v>51</v>
      </c>
    </row>
    <row r="365" spans="1:30">
      <c r="A365" t="s">
        <v>13</v>
      </c>
      <c r="B365">
        <v>2037</v>
      </c>
      <c r="C365" t="s">
        <v>536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175.98873458899399</v>
      </c>
      <c r="K365">
        <v>57.599999999999902</v>
      </c>
      <c r="L365">
        <v>0</v>
      </c>
      <c r="M365">
        <v>128.16194801157201</v>
      </c>
      <c r="N365">
        <v>0</v>
      </c>
      <c r="O365" s="1">
        <v>0</v>
      </c>
      <c r="P365" s="1">
        <v>-2.2648549702353099E-14</v>
      </c>
      <c r="Q365">
        <v>539.95068260056598</v>
      </c>
      <c r="R365">
        <v>0</v>
      </c>
      <c r="S365">
        <v>0</v>
      </c>
      <c r="T365">
        <v>0</v>
      </c>
      <c r="U365">
        <v>590.56276648300002</v>
      </c>
      <c r="V365">
        <v>0</v>
      </c>
      <c r="W365">
        <v>0</v>
      </c>
      <c r="X365" s="1">
        <v>0</v>
      </c>
      <c r="Y365">
        <v>0</v>
      </c>
      <c r="Z365">
        <v>-50.612083882433502</v>
      </c>
      <c r="AA365">
        <v>0</v>
      </c>
      <c r="AB365">
        <v>0</v>
      </c>
      <c r="AC365">
        <v>106.23525564866</v>
      </c>
      <c r="AD365" t="s">
        <v>51</v>
      </c>
    </row>
    <row r="366" spans="1:30">
      <c r="A366" t="s">
        <v>13</v>
      </c>
      <c r="B366">
        <v>2037</v>
      </c>
      <c r="C366" t="s">
        <v>537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175.98873458899399</v>
      </c>
      <c r="K366">
        <v>57.599999999999902</v>
      </c>
      <c r="L366">
        <v>87.873679557474006</v>
      </c>
      <c r="M366">
        <v>126.18260797488</v>
      </c>
      <c r="N366">
        <v>0</v>
      </c>
      <c r="O366" s="1">
        <v>3.2383817849534997E-14</v>
      </c>
      <c r="P366" s="1">
        <v>-2.7089441800853801E-14</v>
      </c>
      <c r="Q366">
        <v>625.84502212134896</v>
      </c>
      <c r="R366">
        <v>0</v>
      </c>
      <c r="S366">
        <v>0</v>
      </c>
      <c r="T366">
        <v>0</v>
      </c>
      <c r="U366">
        <v>825.99941300600005</v>
      </c>
      <c r="V366">
        <v>0</v>
      </c>
      <c r="W366">
        <v>0</v>
      </c>
      <c r="X366" s="1">
        <v>0</v>
      </c>
      <c r="Y366">
        <v>0</v>
      </c>
      <c r="Z366">
        <v>-200.15439088465101</v>
      </c>
      <c r="AA366">
        <v>0</v>
      </c>
      <c r="AB366">
        <v>0</v>
      </c>
      <c r="AC366">
        <v>106.23525564866</v>
      </c>
      <c r="AD366" t="s">
        <v>51</v>
      </c>
    </row>
    <row r="367" spans="1:30">
      <c r="A367" t="s">
        <v>13</v>
      </c>
      <c r="B367">
        <v>2037</v>
      </c>
      <c r="C367" t="s">
        <v>538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175.98873458899399</v>
      </c>
      <c r="K367">
        <v>57.599999999999902</v>
      </c>
      <c r="L367">
        <v>859.06829332435905</v>
      </c>
      <c r="M367">
        <v>120.204516798355</v>
      </c>
      <c r="N367">
        <v>0</v>
      </c>
      <c r="O367" s="1">
        <v>1.5690226895515E-13</v>
      </c>
      <c r="P367" s="1">
        <v>-4.92939022933569E-14</v>
      </c>
      <c r="Q367">
        <v>1391.0615447117</v>
      </c>
      <c r="R367">
        <v>0</v>
      </c>
      <c r="S367">
        <v>0</v>
      </c>
      <c r="T367">
        <v>0</v>
      </c>
      <c r="U367">
        <v>1065.2478392200001</v>
      </c>
      <c r="V367">
        <v>0</v>
      </c>
      <c r="W367">
        <v>0</v>
      </c>
      <c r="X367" s="1">
        <v>148.306679237955</v>
      </c>
      <c r="Y367">
        <v>0</v>
      </c>
      <c r="Z367">
        <v>177.507026253753</v>
      </c>
      <c r="AA367">
        <v>0</v>
      </c>
      <c r="AB367">
        <v>0</v>
      </c>
      <c r="AC367">
        <v>106.23525564866</v>
      </c>
      <c r="AD367" t="s">
        <v>51</v>
      </c>
    </row>
    <row r="368" spans="1:30">
      <c r="A368" t="s">
        <v>13</v>
      </c>
      <c r="B368">
        <v>2037</v>
      </c>
      <c r="C368" t="s">
        <v>539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175.98873458899399</v>
      </c>
      <c r="K368">
        <v>57.599999999999902</v>
      </c>
      <c r="L368">
        <v>1214.03997227787</v>
      </c>
      <c r="M368">
        <v>128.73509579202101</v>
      </c>
      <c r="N368">
        <v>0</v>
      </c>
      <c r="O368" s="1">
        <v>-2.3658852654762E-13</v>
      </c>
      <c r="P368" s="1">
        <v>1.6875389974302301E-13</v>
      </c>
      <c r="Q368">
        <v>1754.5638026588799</v>
      </c>
      <c r="R368">
        <v>0</v>
      </c>
      <c r="S368">
        <v>0</v>
      </c>
      <c r="T368">
        <v>0</v>
      </c>
      <c r="U368">
        <v>1159.27982808</v>
      </c>
      <c r="V368">
        <v>0</v>
      </c>
      <c r="W368">
        <v>0</v>
      </c>
      <c r="X368" s="1">
        <v>268.20936720919701</v>
      </c>
      <c r="Y368">
        <v>29.6648931446971</v>
      </c>
      <c r="Z368">
        <v>297.40971422499399</v>
      </c>
      <c r="AA368">
        <v>0</v>
      </c>
      <c r="AB368">
        <v>0</v>
      </c>
      <c r="AC368">
        <v>106.23525564866</v>
      </c>
      <c r="AD368" t="s">
        <v>51</v>
      </c>
    </row>
    <row r="369" spans="1:30">
      <c r="A369" t="s">
        <v>13</v>
      </c>
      <c r="B369">
        <v>2037</v>
      </c>
      <c r="C369" t="s">
        <v>540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175.98873458899399</v>
      </c>
      <c r="K369">
        <v>57.599999999999902</v>
      </c>
      <c r="L369">
        <v>1265.4994747025701</v>
      </c>
      <c r="M369" s="1">
        <v>123.916888382202</v>
      </c>
      <c r="N369">
        <v>0</v>
      </c>
      <c r="O369" s="1">
        <v>3.92241794600067E-13</v>
      </c>
      <c r="P369" s="1">
        <v>-1.5365486660812101E-13</v>
      </c>
      <c r="Q369">
        <v>1801.2050976737701</v>
      </c>
      <c r="R369">
        <v>0</v>
      </c>
      <c r="S369">
        <v>0</v>
      </c>
      <c r="T369">
        <v>0</v>
      </c>
      <c r="U369">
        <v>1177.61182046</v>
      </c>
      <c r="V369" s="1">
        <v>0</v>
      </c>
      <c r="W369">
        <v>0</v>
      </c>
      <c r="X369">
        <v>268.20936720919599</v>
      </c>
      <c r="Y369" s="1">
        <v>57.974195779580398</v>
      </c>
      <c r="Z369">
        <v>297.40971422499399</v>
      </c>
      <c r="AA369">
        <v>0</v>
      </c>
      <c r="AB369" s="1">
        <v>6.54836185276508E-13</v>
      </c>
      <c r="AC369">
        <v>106.23525564866</v>
      </c>
      <c r="AD369" t="s">
        <v>51</v>
      </c>
    </row>
    <row r="370" spans="1:30">
      <c r="A370" t="s">
        <v>13</v>
      </c>
      <c r="B370">
        <v>2037</v>
      </c>
      <c r="C370" t="s">
        <v>541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175.98873458899399</v>
      </c>
      <c r="K370">
        <v>57.599999999999902</v>
      </c>
      <c r="L370">
        <v>1238.6057220886801</v>
      </c>
      <c r="M370">
        <v>98.2727336783487</v>
      </c>
      <c r="N370">
        <v>0</v>
      </c>
      <c r="O370" s="1">
        <v>4.7628567756419203E-14</v>
      </c>
      <c r="P370" s="1">
        <v>-1.3855583347321901E-13</v>
      </c>
      <c r="Q370">
        <v>1748.66719035602</v>
      </c>
      <c r="R370">
        <v>0</v>
      </c>
      <c r="S370">
        <v>0</v>
      </c>
      <c r="T370">
        <v>0</v>
      </c>
      <c r="U370">
        <v>1191.6247219899999</v>
      </c>
      <c r="V370">
        <v>0</v>
      </c>
      <c r="W370">
        <v>0</v>
      </c>
      <c r="X370" s="1">
        <v>263.92106067511202</v>
      </c>
      <c r="Y370">
        <v>0</v>
      </c>
      <c r="Z370">
        <v>293.12140769091002</v>
      </c>
      <c r="AA370">
        <v>0</v>
      </c>
      <c r="AB370">
        <v>0</v>
      </c>
      <c r="AC370">
        <v>106.23525564866</v>
      </c>
      <c r="AD370" t="s">
        <v>51</v>
      </c>
    </row>
    <row r="371" spans="1:30">
      <c r="A371" t="s">
        <v>13</v>
      </c>
      <c r="B371">
        <v>2037</v>
      </c>
      <c r="C371" t="s">
        <v>542</v>
      </c>
      <c r="D371">
        <v>0</v>
      </c>
      <c r="E371">
        <v>0</v>
      </c>
      <c r="F371" s="1">
        <v>0</v>
      </c>
      <c r="G371">
        <v>0</v>
      </c>
      <c r="H371">
        <v>178.2</v>
      </c>
      <c r="I371">
        <v>0</v>
      </c>
      <c r="J371">
        <v>175.98873458899399</v>
      </c>
      <c r="K371">
        <v>57.599999999999902</v>
      </c>
      <c r="L371">
        <v>1135.3144374420799</v>
      </c>
      <c r="M371" s="1">
        <v>62.8286514055536</v>
      </c>
      <c r="N371">
        <v>0</v>
      </c>
      <c r="O371" s="1">
        <v>-6.44706510399828E-13</v>
      </c>
      <c r="P371" s="1">
        <v>3.5527136788005003E-14</v>
      </c>
      <c r="Q371">
        <v>1609.9318234366201</v>
      </c>
      <c r="R371">
        <v>0</v>
      </c>
      <c r="S371">
        <v>0</v>
      </c>
      <c r="T371">
        <v>0</v>
      </c>
      <c r="U371">
        <v>1161.80265917</v>
      </c>
      <c r="V371" s="1">
        <v>0</v>
      </c>
      <c r="W371">
        <v>0</v>
      </c>
      <c r="X371">
        <v>209.46440862541601</v>
      </c>
      <c r="Y371">
        <v>0</v>
      </c>
      <c r="Z371">
        <v>238.66475564121399</v>
      </c>
      <c r="AA371">
        <v>0</v>
      </c>
      <c r="AB371">
        <v>0</v>
      </c>
      <c r="AC371">
        <v>106.23525564866</v>
      </c>
      <c r="AD371" t="s">
        <v>51</v>
      </c>
    </row>
    <row r="372" spans="1:30">
      <c r="A372" t="s">
        <v>13</v>
      </c>
      <c r="B372">
        <v>2037</v>
      </c>
      <c r="C372" t="s">
        <v>543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188.06272898659</v>
      </c>
      <c r="K372">
        <v>57.599999999999902</v>
      </c>
      <c r="L372">
        <v>158.65097956728701</v>
      </c>
      <c r="M372" s="1">
        <v>110.090560854187</v>
      </c>
      <c r="N372">
        <v>0</v>
      </c>
      <c r="O372" s="1">
        <v>1.2174289354405201E-14</v>
      </c>
      <c r="P372" s="1">
        <v>6.6613381477509298E-15</v>
      </c>
      <c r="Q372">
        <v>692.60426940806497</v>
      </c>
      <c r="R372">
        <v>0</v>
      </c>
      <c r="S372">
        <v>67.494780630933903</v>
      </c>
      <c r="T372">
        <v>0</v>
      </c>
      <c r="U372">
        <v>1085.85578577</v>
      </c>
      <c r="V372">
        <v>0</v>
      </c>
      <c r="W372">
        <v>0</v>
      </c>
      <c r="X372" s="1">
        <v>0</v>
      </c>
      <c r="Y372">
        <v>0</v>
      </c>
      <c r="Z372">
        <v>-325.75673573099999</v>
      </c>
      <c r="AA372">
        <v>0</v>
      </c>
      <c r="AB372">
        <v>0</v>
      </c>
      <c r="AC372">
        <v>137.96786447878</v>
      </c>
      <c r="AD372" t="s">
        <v>51</v>
      </c>
    </row>
    <row r="373" spans="1:30">
      <c r="A373" t="s">
        <v>13</v>
      </c>
      <c r="B373">
        <v>2037</v>
      </c>
      <c r="C373" t="s">
        <v>544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228.838570134376</v>
      </c>
      <c r="K373">
        <v>57.599999999999902</v>
      </c>
      <c r="L373">
        <v>0</v>
      </c>
      <c r="M373">
        <v>161.330389672623</v>
      </c>
      <c r="N373">
        <v>0</v>
      </c>
      <c r="O373" s="1">
        <v>0</v>
      </c>
      <c r="P373" s="1">
        <v>-7.1054273576010003E-15</v>
      </c>
      <c r="Q373">
        <v>625.96895980699901</v>
      </c>
      <c r="R373">
        <v>0</v>
      </c>
      <c r="S373">
        <v>100.00000000000099</v>
      </c>
      <c r="T373" s="1">
        <v>-1.15890179585912E-12</v>
      </c>
      <c r="U373">
        <v>1037.0985140099999</v>
      </c>
      <c r="V373">
        <v>0</v>
      </c>
      <c r="W373">
        <v>0</v>
      </c>
      <c r="X373" s="1">
        <v>0</v>
      </c>
      <c r="Y373">
        <v>0</v>
      </c>
      <c r="Z373">
        <v>-311.12955420299897</v>
      </c>
      <c r="AA373">
        <v>0</v>
      </c>
      <c r="AB373">
        <v>0</v>
      </c>
      <c r="AC373">
        <v>265.08552310660002</v>
      </c>
      <c r="AD373" t="s">
        <v>51</v>
      </c>
    </row>
    <row r="374" spans="1:30">
      <c r="A374" t="s">
        <v>13</v>
      </c>
      <c r="B374">
        <v>2037</v>
      </c>
      <c r="C374" t="s">
        <v>545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175.98873458899399</v>
      </c>
      <c r="K374">
        <v>57.599999999999902</v>
      </c>
      <c r="L374">
        <v>0</v>
      </c>
      <c r="M374">
        <v>149.33173009194601</v>
      </c>
      <c r="N374">
        <v>0</v>
      </c>
      <c r="O374" s="1">
        <v>0</v>
      </c>
      <c r="P374" s="1">
        <v>-2.6645352591003702E-15</v>
      </c>
      <c r="Q374">
        <v>561.12046468094104</v>
      </c>
      <c r="R374">
        <v>0</v>
      </c>
      <c r="S374" s="1">
        <v>19.987317840758699</v>
      </c>
      <c r="T374">
        <v>0</v>
      </c>
      <c r="U374">
        <v>830.15397503099996</v>
      </c>
      <c r="V374">
        <v>0</v>
      </c>
      <c r="W374" s="1">
        <v>0</v>
      </c>
      <c r="X374" s="1">
        <v>0</v>
      </c>
      <c r="Y374">
        <v>0</v>
      </c>
      <c r="Z374">
        <v>-249.046192509299</v>
      </c>
      <c r="AA374">
        <v>0</v>
      </c>
      <c r="AB374">
        <v>0</v>
      </c>
      <c r="AC374">
        <v>137.96786447878</v>
      </c>
      <c r="AD374" t="s">
        <v>51</v>
      </c>
    </row>
    <row r="375" spans="1:30">
      <c r="A375" t="s">
        <v>13</v>
      </c>
      <c r="B375">
        <v>2037</v>
      </c>
      <c r="C375" t="s">
        <v>546</v>
      </c>
      <c r="D375">
        <v>0</v>
      </c>
      <c r="E375" s="1">
        <v>0</v>
      </c>
      <c r="F375" s="1">
        <v>0</v>
      </c>
      <c r="G375">
        <v>0</v>
      </c>
      <c r="H375" s="1">
        <v>5.6242163990330499E-13</v>
      </c>
      <c r="I375">
        <v>178.19999999999899</v>
      </c>
      <c r="J375">
        <v>189.597351728809</v>
      </c>
      <c r="K375">
        <v>57.599999999999902</v>
      </c>
      <c r="L375">
        <v>0</v>
      </c>
      <c r="M375">
        <v>54.684779751458201</v>
      </c>
      <c r="N375">
        <v>0</v>
      </c>
      <c r="O375" s="1">
        <v>0</v>
      </c>
      <c r="P375" s="1">
        <v>3.3306690738754598E-16</v>
      </c>
      <c r="Q375">
        <v>480.08213148026698</v>
      </c>
      <c r="R375" s="1">
        <v>0</v>
      </c>
      <c r="S375" s="1">
        <v>0</v>
      </c>
      <c r="T375">
        <v>51.587977080168898</v>
      </c>
      <c r="U375">
        <v>603.44737159299996</v>
      </c>
      <c r="V375" s="1">
        <v>0</v>
      </c>
      <c r="W375">
        <v>0</v>
      </c>
      <c r="X375" s="1">
        <v>0</v>
      </c>
      <c r="Y375">
        <v>0</v>
      </c>
      <c r="Z375">
        <v>-71.777263032563098</v>
      </c>
      <c r="AA375" s="1">
        <v>0</v>
      </c>
      <c r="AB375">
        <v>0</v>
      </c>
      <c r="AC375">
        <v>705.77447014246104</v>
      </c>
      <c r="AD375" t="s">
        <v>52</v>
      </c>
    </row>
    <row r="376" spans="1:30">
      <c r="A376" t="s">
        <v>13</v>
      </c>
      <c r="B376">
        <v>2037</v>
      </c>
      <c r="C376" t="s">
        <v>547</v>
      </c>
      <c r="D376">
        <v>0</v>
      </c>
      <c r="E376">
        <v>0</v>
      </c>
      <c r="F376" s="1">
        <v>0</v>
      </c>
      <c r="G376">
        <v>0</v>
      </c>
      <c r="H376" s="1">
        <v>-1.57478059172925E-13</v>
      </c>
      <c r="I376">
        <v>178.2</v>
      </c>
      <c r="J376" s="1">
        <v>189.597351728809</v>
      </c>
      <c r="K376">
        <v>57.599999999999902</v>
      </c>
      <c r="L376">
        <v>0</v>
      </c>
      <c r="M376">
        <v>79.093702305979505</v>
      </c>
      <c r="N376">
        <v>0</v>
      </c>
      <c r="O376">
        <v>0</v>
      </c>
      <c r="P376" s="1">
        <v>6.2172489379008703E-15</v>
      </c>
      <c r="Q376">
        <v>504.49105403478899</v>
      </c>
      <c r="R376">
        <v>0</v>
      </c>
      <c r="S376">
        <v>0</v>
      </c>
      <c r="T376">
        <v>51.587977080168898</v>
      </c>
      <c r="U376">
        <v>530.37052220700002</v>
      </c>
      <c r="V376" s="1">
        <v>0</v>
      </c>
      <c r="W376">
        <v>0</v>
      </c>
      <c r="X376">
        <v>2.0576682071555199</v>
      </c>
      <c r="Y376">
        <v>0</v>
      </c>
      <c r="Z376">
        <v>23.650840700802501</v>
      </c>
      <c r="AA376">
        <v>0</v>
      </c>
      <c r="AB376">
        <v>0</v>
      </c>
      <c r="AC376">
        <v>705.77447014246104</v>
      </c>
      <c r="AD376" t="s">
        <v>52</v>
      </c>
    </row>
    <row r="377" spans="1:30">
      <c r="A377" t="s">
        <v>13</v>
      </c>
      <c r="B377">
        <v>2037</v>
      </c>
      <c r="C377" t="s">
        <v>548</v>
      </c>
      <c r="D377">
        <v>0</v>
      </c>
      <c r="E377">
        <v>0</v>
      </c>
      <c r="F377" s="1">
        <v>0</v>
      </c>
      <c r="G377">
        <v>0</v>
      </c>
      <c r="H377" s="1">
        <v>89.723580717618006</v>
      </c>
      <c r="I377">
        <v>88.476419282381897</v>
      </c>
      <c r="J377" s="1">
        <v>189.597351728809</v>
      </c>
      <c r="K377">
        <v>57.599999999999902</v>
      </c>
      <c r="L377">
        <v>0</v>
      </c>
      <c r="M377">
        <v>82.071451310317997</v>
      </c>
      <c r="N377">
        <v>0</v>
      </c>
      <c r="O377">
        <v>0</v>
      </c>
      <c r="P377" s="1">
        <v>-1.55431223447521E-14</v>
      </c>
      <c r="Q377">
        <v>507.46880303912701</v>
      </c>
      <c r="R377">
        <v>0</v>
      </c>
      <c r="S377" s="1">
        <v>0</v>
      </c>
      <c r="T377">
        <v>51.587977080168898</v>
      </c>
      <c r="U377">
        <v>608.58629953100001</v>
      </c>
      <c r="V377" s="1">
        <v>0</v>
      </c>
      <c r="W377">
        <v>0</v>
      </c>
      <c r="X377">
        <v>0</v>
      </c>
      <c r="Y377">
        <v>0</v>
      </c>
      <c r="Z377">
        <v>-49.529519411703298</v>
      </c>
      <c r="AA377" s="1">
        <v>0</v>
      </c>
      <c r="AB377">
        <v>0</v>
      </c>
      <c r="AC377">
        <v>705.77447014246104</v>
      </c>
      <c r="AD377" t="s">
        <v>52</v>
      </c>
    </row>
    <row r="378" spans="1:30">
      <c r="A378" t="s">
        <v>13</v>
      </c>
      <c r="B378">
        <v>2037</v>
      </c>
      <c r="C378" t="s">
        <v>549</v>
      </c>
      <c r="D378">
        <v>0</v>
      </c>
      <c r="E378">
        <v>0</v>
      </c>
      <c r="F378" s="1">
        <v>0</v>
      </c>
      <c r="G378">
        <v>0</v>
      </c>
      <c r="H378" s="1">
        <v>178.2</v>
      </c>
      <c r="I378">
        <v>0</v>
      </c>
      <c r="J378">
        <v>274.56019526771502</v>
      </c>
      <c r="K378">
        <v>57.599999999999902</v>
      </c>
      <c r="L378">
        <v>47.383725340904697</v>
      </c>
      <c r="M378" s="1">
        <v>75.644829324410196</v>
      </c>
      <c r="N378">
        <v>0</v>
      </c>
      <c r="O378" s="1">
        <v>6.8173765244150505E-14</v>
      </c>
      <c r="P378" s="1">
        <v>6.2172489379008703E-15</v>
      </c>
      <c r="Q378">
        <v>633.38874993303102</v>
      </c>
      <c r="R378">
        <v>0</v>
      </c>
      <c r="S378">
        <v>0</v>
      </c>
      <c r="T378">
        <v>51.587977080168898</v>
      </c>
      <c r="U378">
        <v>920.54542049400004</v>
      </c>
      <c r="V378">
        <v>0</v>
      </c>
      <c r="W378">
        <v>0</v>
      </c>
      <c r="X378" s="1">
        <v>0</v>
      </c>
      <c r="Y378">
        <v>0</v>
      </c>
      <c r="Z378">
        <v>-235.56869348079999</v>
      </c>
      <c r="AA378">
        <v>0</v>
      </c>
      <c r="AB378">
        <v>0</v>
      </c>
      <c r="AC378">
        <v>705.77447014246104</v>
      </c>
      <c r="AD378" t="s">
        <v>52</v>
      </c>
    </row>
    <row r="379" spans="1:30">
      <c r="A379" t="s">
        <v>13</v>
      </c>
      <c r="B379">
        <v>2037</v>
      </c>
      <c r="C379" t="s">
        <v>550</v>
      </c>
      <c r="D379">
        <v>0</v>
      </c>
      <c r="E379">
        <v>0</v>
      </c>
      <c r="F379" s="1">
        <v>0</v>
      </c>
      <c r="G379">
        <v>0</v>
      </c>
      <c r="H379" s="1">
        <v>178.2</v>
      </c>
      <c r="I379">
        <v>0</v>
      </c>
      <c r="J379">
        <v>189.597351728809</v>
      </c>
      <c r="K379">
        <v>57.599999999999902</v>
      </c>
      <c r="L379">
        <v>934.37551452227501</v>
      </c>
      <c r="M379">
        <v>40.625341612250402</v>
      </c>
      <c r="N379">
        <v>0</v>
      </c>
      <c r="O379" s="1">
        <v>5.4331539267593598E-13</v>
      </c>
      <c r="P379" s="1">
        <v>-8.5542684047368299E-14</v>
      </c>
      <c r="Q379">
        <v>1400.3982078633301</v>
      </c>
      <c r="R379" s="1">
        <v>0</v>
      </c>
      <c r="S379">
        <v>0</v>
      </c>
      <c r="T379">
        <v>51.587977080168898</v>
      </c>
      <c r="U379">
        <v>1105.9891474599999</v>
      </c>
      <c r="V379">
        <v>0</v>
      </c>
      <c r="W379">
        <v>0</v>
      </c>
      <c r="X379" s="1">
        <v>162.201932494929</v>
      </c>
      <c r="Y379">
        <v>0</v>
      </c>
      <c r="Z379">
        <v>183.79510498857601</v>
      </c>
      <c r="AA379">
        <v>0</v>
      </c>
      <c r="AB379">
        <v>0</v>
      </c>
      <c r="AC379">
        <v>705.77447014246104</v>
      </c>
      <c r="AD379" t="s">
        <v>52</v>
      </c>
    </row>
    <row r="380" spans="1:30">
      <c r="A380" t="s">
        <v>13</v>
      </c>
      <c r="B380">
        <v>2037</v>
      </c>
      <c r="C380" t="s">
        <v>551</v>
      </c>
      <c r="D380">
        <v>0</v>
      </c>
      <c r="E380">
        <v>0</v>
      </c>
      <c r="F380" s="1">
        <v>0</v>
      </c>
      <c r="G380">
        <v>0</v>
      </c>
      <c r="H380" s="1">
        <v>178.2</v>
      </c>
      <c r="I380">
        <v>0</v>
      </c>
      <c r="J380" s="1">
        <v>189.597351728809</v>
      </c>
      <c r="K380">
        <v>57.599999999999902</v>
      </c>
      <c r="L380">
        <v>1217.6319177415401</v>
      </c>
      <c r="M380">
        <v>40.0823439330632</v>
      </c>
      <c r="N380">
        <v>0</v>
      </c>
      <c r="O380" s="1">
        <v>-4.03233002543856E-13</v>
      </c>
      <c r="P380" s="1">
        <v>-4.3520742565306099E-14</v>
      </c>
      <c r="Q380">
        <v>1683.11161340341</v>
      </c>
      <c r="R380">
        <v>0</v>
      </c>
      <c r="S380">
        <v>0</v>
      </c>
      <c r="T380">
        <v>51.587977080168898</v>
      </c>
      <c r="U380">
        <v>1202.2380143299999</v>
      </c>
      <c r="V380">
        <v>0</v>
      </c>
      <c r="W380">
        <v>0</v>
      </c>
      <c r="X380">
        <v>255.43420182996999</v>
      </c>
      <c r="Y380">
        <v>0</v>
      </c>
      <c r="Z380">
        <v>277.02737432361801</v>
      </c>
      <c r="AA380">
        <v>0</v>
      </c>
      <c r="AB380">
        <v>0</v>
      </c>
      <c r="AC380">
        <v>705.77447014246104</v>
      </c>
      <c r="AD380" t="s">
        <v>52</v>
      </c>
    </row>
    <row r="381" spans="1:30">
      <c r="A381" t="s">
        <v>13</v>
      </c>
      <c r="B381">
        <v>2037</v>
      </c>
      <c r="C381" t="s">
        <v>552</v>
      </c>
      <c r="D381">
        <v>0</v>
      </c>
      <c r="E381">
        <v>0</v>
      </c>
      <c r="F381" s="1">
        <v>0</v>
      </c>
      <c r="G381">
        <v>0</v>
      </c>
      <c r="H381" s="1">
        <v>178.2</v>
      </c>
      <c r="I381">
        <v>0</v>
      </c>
      <c r="J381">
        <v>189.597351728809</v>
      </c>
      <c r="K381">
        <v>57.599999999999902</v>
      </c>
      <c r="L381">
        <v>1243.8963215307399</v>
      </c>
      <c r="M381" s="1">
        <v>47.6073193811742</v>
      </c>
      <c r="N381">
        <v>0</v>
      </c>
      <c r="O381" s="1">
        <v>2.9631852527245398E-13</v>
      </c>
      <c r="P381" s="1">
        <v>-2.57571741713036E-14</v>
      </c>
      <c r="Q381">
        <v>1716.90099264072</v>
      </c>
      <c r="R381">
        <v>0</v>
      </c>
      <c r="S381">
        <v>0</v>
      </c>
      <c r="T381">
        <v>51.587977080168898</v>
      </c>
      <c r="U381">
        <v>1231.96499683</v>
      </c>
      <c r="V381">
        <v>0</v>
      </c>
      <c r="W381">
        <v>0</v>
      </c>
      <c r="X381" s="1">
        <v>257.46540019861999</v>
      </c>
      <c r="Y381" s="1">
        <v>5.4640736379951696E-12</v>
      </c>
      <c r="Z381">
        <v>279.058572692268</v>
      </c>
      <c r="AA381">
        <v>0</v>
      </c>
      <c r="AB381">
        <v>0</v>
      </c>
      <c r="AC381">
        <v>705.77447014246104</v>
      </c>
      <c r="AD381" t="s">
        <v>52</v>
      </c>
    </row>
    <row r="382" spans="1:30">
      <c r="A382" t="s">
        <v>13</v>
      </c>
      <c r="B382">
        <v>2037</v>
      </c>
      <c r="C382" t="s">
        <v>553</v>
      </c>
      <c r="D382">
        <v>0</v>
      </c>
      <c r="E382">
        <v>0</v>
      </c>
      <c r="F382" s="1">
        <v>0</v>
      </c>
      <c r="G382">
        <v>0</v>
      </c>
      <c r="H382" s="1">
        <v>178.2</v>
      </c>
      <c r="I382">
        <v>0</v>
      </c>
      <c r="J382">
        <v>189.597351728809</v>
      </c>
      <c r="K382">
        <v>57.599999999999902</v>
      </c>
      <c r="L382">
        <v>1241.9118910873699</v>
      </c>
      <c r="M382">
        <v>56.324891439030502</v>
      </c>
      <c r="N382">
        <v>0</v>
      </c>
      <c r="O382" s="1">
        <v>-6.2505556286396301E-14</v>
      </c>
      <c r="P382" s="1">
        <v>1.10134124042815E-13</v>
      </c>
      <c r="Q382">
        <v>1723.63413425521</v>
      </c>
      <c r="R382">
        <v>0</v>
      </c>
      <c r="S382" s="1">
        <v>0</v>
      </c>
      <c r="T382">
        <v>51.587977080168898</v>
      </c>
      <c r="U382">
        <v>1242</v>
      </c>
      <c r="V382">
        <v>0</v>
      </c>
      <c r="W382">
        <v>0</v>
      </c>
      <c r="X382">
        <v>255.814469420867</v>
      </c>
      <c r="Y382" s="1">
        <v>0</v>
      </c>
      <c r="Z382">
        <v>277.40764191451399</v>
      </c>
      <c r="AA382">
        <v>0</v>
      </c>
      <c r="AB382">
        <v>0</v>
      </c>
      <c r="AC382">
        <v>705.77447014246104</v>
      </c>
      <c r="AD382" t="s">
        <v>52</v>
      </c>
    </row>
    <row r="383" spans="1:30">
      <c r="A383" t="s">
        <v>13</v>
      </c>
      <c r="B383">
        <v>2037</v>
      </c>
      <c r="C383" t="s">
        <v>554</v>
      </c>
      <c r="D383">
        <v>0</v>
      </c>
      <c r="E383">
        <v>0</v>
      </c>
      <c r="F383" s="1">
        <v>0</v>
      </c>
      <c r="G383">
        <v>0</v>
      </c>
      <c r="H383" s="1">
        <v>178.2</v>
      </c>
      <c r="I383">
        <v>0</v>
      </c>
      <c r="J383">
        <v>189.597351728809</v>
      </c>
      <c r="K383">
        <v>57.599999999999902</v>
      </c>
      <c r="L383">
        <v>1128.7158868469501</v>
      </c>
      <c r="M383">
        <v>62.051530588381397</v>
      </c>
      <c r="N383">
        <v>0</v>
      </c>
      <c r="O383" s="1">
        <v>-4.3176573427672303E-13</v>
      </c>
      <c r="P383" s="1">
        <v>-1.28785870856518E-14</v>
      </c>
      <c r="Q383">
        <v>1616.1647691641399</v>
      </c>
      <c r="R383">
        <v>0</v>
      </c>
      <c r="S383">
        <v>0</v>
      </c>
      <c r="T383">
        <v>51.587977080168898</v>
      </c>
      <c r="U383">
        <v>1195.8851521399999</v>
      </c>
      <c r="V383">
        <v>0</v>
      </c>
      <c r="W383">
        <v>0</v>
      </c>
      <c r="X383" s="1">
        <v>225.137210805335</v>
      </c>
      <c r="Y383">
        <v>0</v>
      </c>
      <c r="Z383">
        <v>246.73038329898199</v>
      </c>
      <c r="AA383">
        <v>0</v>
      </c>
      <c r="AB383">
        <v>0</v>
      </c>
      <c r="AC383">
        <v>705.77447014246104</v>
      </c>
      <c r="AD383" t="s">
        <v>52</v>
      </c>
    </row>
    <row r="384" spans="1:30">
      <c r="A384" t="s">
        <v>13</v>
      </c>
      <c r="B384">
        <v>2037</v>
      </c>
      <c r="C384" t="s">
        <v>555</v>
      </c>
      <c r="D384">
        <v>0</v>
      </c>
      <c r="E384">
        <v>0</v>
      </c>
      <c r="F384" s="1">
        <v>0</v>
      </c>
      <c r="G384">
        <v>0</v>
      </c>
      <c r="H384" s="1">
        <v>178.2</v>
      </c>
      <c r="I384">
        <v>0</v>
      </c>
      <c r="J384">
        <v>273.83112975322598</v>
      </c>
      <c r="K384">
        <v>57.599999999999902</v>
      </c>
      <c r="L384">
        <v>113.627845400087</v>
      </c>
      <c r="M384">
        <v>115.62658178308099</v>
      </c>
      <c r="N384">
        <v>0</v>
      </c>
      <c r="O384" s="1">
        <v>1.8429702208777599E-14</v>
      </c>
      <c r="P384" s="1">
        <v>-2.75335310107038E-14</v>
      </c>
      <c r="Q384">
        <v>738.88555693639501</v>
      </c>
      <c r="R384">
        <v>0</v>
      </c>
      <c r="S384" s="1">
        <v>40.9246108754405</v>
      </c>
      <c r="T384">
        <v>51.587977080168898</v>
      </c>
      <c r="U384">
        <v>1187.7116355600001</v>
      </c>
      <c r="V384" s="1">
        <v>0</v>
      </c>
      <c r="W384" s="1">
        <v>0</v>
      </c>
      <c r="X384" s="1">
        <v>0</v>
      </c>
      <c r="Y384">
        <v>0</v>
      </c>
      <c r="Z384">
        <v>-356.31349066799498</v>
      </c>
      <c r="AA384">
        <v>0</v>
      </c>
      <c r="AB384">
        <v>0</v>
      </c>
      <c r="AC384">
        <v>705.77447014246104</v>
      </c>
      <c r="AD384" t="s">
        <v>52</v>
      </c>
    </row>
    <row r="385" spans="1:30">
      <c r="A385" t="s">
        <v>13</v>
      </c>
      <c r="B385">
        <v>2037</v>
      </c>
      <c r="C385" t="s">
        <v>556</v>
      </c>
      <c r="D385">
        <v>0</v>
      </c>
      <c r="E385">
        <v>0</v>
      </c>
      <c r="F385" s="1">
        <v>0</v>
      </c>
      <c r="G385">
        <v>0</v>
      </c>
      <c r="H385" s="1">
        <v>178.2</v>
      </c>
      <c r="I385">
        <v>0</v>
      </c>
      <c r="J385">
        <v>298.07735172880899</v>
      </c>
      <c r="K385">
        <v>57.599999999999902</v>
      </c>
      <c r="L385">
        <v>0</v>
      </c>
      <c r="M385">
        <v>111.069570769113</v>
      </c>
      <c r="N385">
        <v>0</v>
      </c>
      <c r="O385" s="1">
        <v>0</v>
      </c>
      <c r="P385" s="1">
        <v>-1.7763568394002501E-14</v>
      </c>
      <c r="Q385">
        <v>644.94692249792297</v>
      </c>
      <c r="R385">
        <v>0</v>
      </c>
      <c r="S385">
        <v>78.299458019907803</v>
      </c>
      <c r="T385">
        <v>51.587977080168898</v>
      </c>
      <c r="U385">
        <v>1106.9062251400001</v>
      </c>
      <c r="V385" s="1">
        <v>0</v>
      </c>
      <c r="W385">
        <v>0</v>
      </c>
      <c r="X385" s="1">
        <v>0</v>
      </c>
      <c r="Y385" s="1">
        <v>0</v>
      </c>
      <c r="Z385">
        <v>-332.07186754200001</v>
      </c>
      <c r="AA385">
        <v>0</v>
      </c>
      <c r="AB385">
        <v>0</v>
      </c>
      <c r="AC385">
        <v>705.77447014246104</v>
      </c>
      <c r="AD385" t="s">
        <v>52</v>
      </c>
    </row>
    <row r="386" spans="1:30">
      <c r="A386" t="s">
        <v>13</v>
      </c>
      <c r="B386">
        <v>2037</v>
      </c>
      <c r="C386" t="s">
        <v>557</v>
      </c>
      <c r="D386">
        <v>0</v>
      </c>
      <c r="E386">
        <v>0</v>
      </c>
      <c r="F386" s="1">
        <v>0</v>
      </c>
      <c r="G386">
        <v>0</v>
      </c>
      <c r="H386" s="1">
        <v>178.2</v>
      </c>
      <c r="I386">
        <v>0</v>
      </c>
      <c r="J386">
        <v>189.597351728809</v>
      </c>
      <c r="K386">
        <v>57.599999999999902</v>
      </c>
      <c r="L386">
        <v>0</v>
      </c>
      <c r="M386">
        <v>87.859935581665397</v>
      </c>
      <c r="N386">
        <v>0</v>
      </c>
      <c r="O386">
        <v>0</v>
      </c>
      <c r="P386" s="1">
        <v>1.5543122344752101E-15</v>
      </c>
      <c r="Q386">
        <v>513.25728731047502</v>
      </c>
      <c r="R386">
        <v>0</v>
      </c>
      <c r="S386" s="1">
        <v>0.77593110465585302</v>
      </c>
      <c r="T386">
        <v>51.587977080168898</v>
      </c>
      <c r="U386">
        <v>808.03027927899996</v>
      </c>
      <c r="V386">
        <v>0</v>
      </c>
      <c r="W386">
        <v>0</v>
      </c>
      <c r="X386">
        <v>0</v>
      </c>
      <c r="Y386">
        <v>0</v>
      </c>
      <c r="Z386">
        <v>-242.4090837837</v>
      </c>
      <c r="AA386">
        <v>0</v>
      </c>
      <c r="AB386">
        <v>0</v>
      </c>
      <c r="AC386">
        <v>705.77447014246104</v>
      </c>
      <c r="AD386" t="s">
        <v>52</v>
      </c>
    </row>
    <row r="387" spans="1:30">
      <c r="A387" t="s">
        <v>13</v>
      </c>
      <c r="B387">
        <v>2037</v>
      </c>
      <c r="C387" t="s">
        <v>558</v>
      </c>
      <c r="D387">
        <v>0</v>
      </c>
      <c r="E387">
        <v>0</v>
      </c>
      <c r="F387" s="1">
        <v>0</v>
      </c>
      <c r="G387">
        <v>0</v>
      </c>
      <c r="H387" s="1">
        <v>178.2</v>
      </c>
      <c r="I387">
        <v>0</v>
      </c>
      <c r="J387">
        <v>298.07735172880899</v>
      </c>
      <c r="K387">
        <v>57.599999999999902</v>
      </c>
      <c r="L387">
        <v>0</v>
      </c>
      <c r="M387">
        <v>3.0157361751317699</v>
      </c>
      <c r="N387">
        <v>0</v>
      </c>
      <c r="O387">
        <v>0</v>
      </c>
      <c r="P387" s="1">
        <v>2.2204460492503101E-16</v>
      </c>
      <c r="Q387">
        <v>536.89308790394102</v>
      </c>
      <c r="R387">
        <v>0</v>
      </c>
      <c r="S387">
        <v>0</v>
      </c>
      <c r="T387">
        <v>51.587977080168898</v>
      </c>
      <c r="U387">
        <v>528.61712565799996</v>
      </c>
      <c r="V387">
        <v>0</v>
      </c>
      <c r="W387">
        <v>0</v>
      </c>
      <c r="X387">
        <v>50.983114755428801</v>
      </c>
      <c r="Y387">
        <v>0</v>
      </c>
      <c r="Z387">
        <v>8.8808245706815097</v>
      </c>
      <c r="AA387">
        <v>0</v>
      </c>
      <c r="AB387">
        <v>0</v>
      </c>
      <c r="AC387">
        <v>711.32675859028802</v>
      </c>
      <c r="AD387" t="s">
        <v>52</v>
      </c>
    </row>
    <row r="388" spans="1:30">
      <c r="A388" t="s">
        <v>13</v>
      </c>
      <c r="B388">
        <v>2037</v>
      </c>
      <c r="C388" t="s">
        <v>559</v>
      </c>
      <c r="D388">
        <v>0</v>
      </c>
      <c r="E388">
        <v>0</v>
      </c>
      <c r="F388" s="1">
        <v>0</v>
      </c>
      <c r="G388">
        <v>0</v>
      </c>
      <c r="H388" s="1">
        <v>178.2</v>
      </c>
      <c r="I388">
        <v>0</v>
      </c>
      <c r="J388">
        <v>396.38135172880902</v>
      </c>
      <c r="K388">
        <v>57.599999999999902</v>
      </c>
      <c r="L388">
        <v>0</v>
      </c>
      <c r="M388">
        <v>0.489648341101173</v>
      </c>
      <c r="N388">
        <v>0</v>
      </c>
      <c r="O388" s="1">
        <v>0</v>
      </c>
      <c r="P388" s="1">
        <v>-5.5511151231257802E-17</v>
      </c>
      <c r="Q388">
        <v>632.67100006990995</v>
      </c>
      <c r="R388">
        <v>0</v>
      </c>
      <c r="S388">
        <v>0</v>
      </c>
      <c r="T388">
        <v>51.587977080168898</v>
      </c>
      <c r="U388">
        <v>465.46727172599998</v>
      </c>
      <c r="V388">
        <v>0</v>
      </c>
      <c r="W388">
        <v>0</v>
      </c>
      <c r="X388">
        <v>130.446997804413</v>
      </c>
      <c r="Y388">
        <v>0</v>
      </c>
      <c r="Z388">
        <v>88.344707619666195</v>
      </c>
      <c r="AA388">
        <v>0</v>
      </c>
      <c r="AB388">
        <v>0</v>
      </c>
      <c r="AC388">
        <v>711.32675859028802</v>
      </c>
      <c r="AD388" t="s">
        <v>52</v>
      </c>
    </row>
    <row r="389" spans="1:30">
      <c r="A389" t="s">
        <v>13</v>
      </c>
      <c r="B389">
        <v>2037</v>
      </c>
      <c r="C389" t="s">
        <v>560</v>
      </c>
      <c r="D389">
        <v>0</v>
      </c>
      <c r="E389">
        <v>0</v>
      </c>
      <c r="F389" s="1">
        <v>0</v>
      </c>
      <c r="G389">
        <v>0</v>
      </c>
      <c r="H389" s="1">
        <v>178.2</v>
      </c>
      <c r="I389">
        <v>0</v>
      </c>
      <c r="J389" s="1">
        <v>396.38135172880902</v>
      </c>
      <c r="K389">
        <v>57.599999999999902</v>
      </c>
      <c r="L389">
        <v>0</v>
      </c>
      <c r="M389">
        <v>0.74745752780456098</v>
      </c>
      <c r="N389">
        <v>0</v>
      </c>
      <c r="O389" s="1">
        <v>0</v>
      </c>
      <c r="P389" s="1">
        <v>-1.11022302462515E-16</v>
      </c>
      <c r="Q389">
        <v>632.92880925661404</v>
      </c>
      <c r="R389">
        <v>0</v>
      </c>
      <c r="S389">
        <v>0</v>
      </c>
      <c r="T389">
        <v>51.587977080168898</v>
      </c>
      <c r="U389">
        <v>555.30951951999998</v>
      </c>
      <c r="V389">
        <v>0</v>
      </c>
      <c r="W389">
        <v>0</v>
      </c>
      <c r="X389" s="1">
        <v>85.654778500765104</v>
      </c>
      <c r="Y389">
        <v>0</v>
      </c>
      <c r="Z389">
        <v>43.5524883160179</v>
      </c>
      <c r="AA389">
        <v>0</v>
      </c>
      <c r="AB389">
        <v>0</v>
      </c>
      <c r="AC389">
        <v>711.32675859028802</v>
      </c>
      <c r="AD389" t="s">
        <v>52</v>
      </c>
    </row>
    <row r="390" spans="1:30">
      <c r="A390" t="s">
        <v>13</v>
      </c>
      <c r="B390">
        <v>2037</v>
      </c>
      <c r="C390" t="s">
        <v>561</v>
      </c>
      <c r="D390">
        <v>0</v>
      </c>
      <c r="E390">
        <v>0</v>
      </c>
      <c r="F390" s="1">
        <v>0</v>
      </c>
      <c r="G390">
        <v>0</v>
      </c>
      <c r="H390" s="1">
        <v>178.2</v>
      </c>
      <c r="I390">
        <v>0</v>
      </c>
      <c r="J390">
        <v>396.38135172880902</v>
      </c>
      <c r="K390">
        <v>57.599999999999902</v>
      </c>
      <c r="L390">
        <v>1.6039715274296401E-2</v>
      </c>
      <c r="M390" s="1">
        <v>0.327051470253165</v>
      </c>
      <c r="N390">
        <v>0</v>
      </c>
      <c r="O390" s="1">
        <v>1.38777878078144E-17</v>
      </c>
      <c r="P390" s="1">
        <v>0</v>
      </c>
      <c r="Q390">
        <v>632.52444291433699</v>
      </c>
      <c r="R390">
        <v>0</v>
      </c>
      <c r="S390" s="1">
        <v>0</v>
      </c>
      <c r="T390">
        <v>51.587977080168898</v>
      </c>
      <c r="U390">
        <v>851.43398536899997</v>
      </c>
      <c r="V390">
        <v>0</v>
      </c>
      <c r="W390">
        <v>0</v>
      </c>
      <c r="X390">
        <v>0</v>
      </c>
      <c r="Y390">
        <v>0</v>
      </c>
      <c r="Z390">
        <v>-167.32156537449299</v>
      </c>
      <c r="AA390" s="1">
        <v>0</v>
      </c>
      <c r="AB390">
        <v>0</v>
      </c>
      <c r="AC390">
        <v>711.32675859028802</v>
      </c>
      <c r="AD390" t="s">
        <v>52</v>
      </c>
    </row>
    <row r="391" spans="1:30">
      <c r="A391" t="s">
        <v>13</v>
      </c>
      <c r="B391">
        <v>2037</v>
      </c>
      <c r="C391" t="s">
        <v>562</v>
      </c>
      <c r="D391">
        <v>0</v>
      </c>
      <c r="E391">
        <v>0</v>
      </c>
      <c r="F391" s="1">
        <v>0</v>
      </c>
      <c r="G391">
        <v>0</v>
      </c>
      <c r="H391" s="1">
        <v>178.2</v>
      </c>
      <c r="I391">
        <v>0</v>
      </c>
      <c r="J391">
        <v>298.07735172880899</v>
      </c>
      <c r="K391">
        <v>57.599999999999902</v>
      </c>
      <c r="L391">
        <v>730.61754277102898</v>
      </c>
      <c r="M391" s="1">
        <v>0.68951956975945405</v>
      </c>
      <c r="N391">
        <v>0</v>
      </c>
      <c r="O391" s="1">
        <v>-3.8678782399159602E-13</v>
      </c>
      <c r="P391" s="1">
        <v>-3.0336844147882402E-14</v>
      </c>
      <c r="Q391">
        <v>1265.18441406959</v>
      </c>
      <c r="R391">
        <v>0</v>
      </c>
      <c r="S391" s="1">
        <v>0</v>
      </c>
      <c r="T391">
        <v>51.587977080168898</v>
      </c>
      <c r="U391">
        <v>1053.62944513</v>
      </c>
      <c r="V391">
        <v>0</v>
      </c>
      <c r="W391">
        <v>0</v>
      </c>
      <c r="X391">
        <v>152.62261810225701</v>
      </c>
      <c r="Y391">
        <v>0</v>
      </c>
      <c r="Z391">
        <v>110.52032791751</v>
      </c>
      <c r="AA391">
        <v>0</v>
      </c>
      <c r="AB391">
        <v>0</v>
      </c>
      <c r="AC391">
        <v>711.32675859028802</v>
      </c>
      <c r="AD391" t="s">
        <v>52</v>
      </c>
    </row>
    <row r="392" spans="1:30">
      <c r="A392" t="s">
        <v>13</v>
      </c>
      <c r="B392">
        <v>2037</v>
      </c>
      <c r="C392" t="s">
        <v>563</v>
      </c>
      <c r="D392">
        <v>0</v>
      </c>
      <c r="E392">
        <v>0</v>
      </c>
      <c r="F392" s="1">
        <v>0</v>
      </c>
      <c r="G392">
        <v>0</v>
      </c>
      <c r="H392" s="1">
        <v>0</v>
      </c>
      <c r="I392">
        <v>178.2</v>
      </c>
      <c r="J392">
        <v>396.38135172880902</v>
      </c>
      <c r="K392">
        <v>57.599999999999902</v>
      </c>
      <c r="L392">
        <v>845.22896139829504</v>
      </c>
      <c r="M392" s="1">
        <v>3.2746219733739301</v>
      </c>
      <c r="N392">
        <v>0</v>
      </c>
      <c r="O392" s="1">
        <v>2.0784762799763699E-13</v>
      </c>
      <c r="P392" s="1">
        <v>6.7307270867900099E-15</v>
      </c>
      <c r="Q392">
        <v>1480.6849351004701</v>
      </c>
      <c r="R392">
        <v>0</v>
      </c>
      <c r="S392">
        <v>0</v>
      </c>
      <c r="T392">
        <v>51.587977080168898</v>
      </c>
      <c r="U392">
        <v>1149.70296411</v>
      </c>
      <c r="V392">
        <v>0</v>
      </c>
      <c r="W392">
        <v>0</v>
      </c>
      <c r="X392" s="1">
        <v>212.336119127697</v>
      </c>
      <c r="Y392" s="1">
        <v>8.1357143244531401E-13</v>
      </c>
      <c r="Z392">
        <v>170.23382894295</v>
      </c>
      <c r="AA392" s="1">
        <v>0</v>
      </c>
      <c r="AB392">
        <v>0</v>
      </c>
      <c r="AC392">
        <v>711.32675859028802</v>
      </c>
      <c r="AD392" t="s">
        <v>52</v>
      </c>
    </row>
    <row r="393" spans="1:30">
      <c r="A393" t="s">
        <v>13</v>
      </c>
      <c r="B393">
        <v>2037</v>
      </c>
      <c r="C393" t="s">
        <v>564</v>
      </c>
      <c r="D393">
        <v>0</v>
      </c>
      <c r="E393">
        <v>0</v>
      </c>
      <c r="F393" s="1">
        <v>0</v>
      </c>
      <c r="G393">
        <v>0</v>
      </c>
      <c r="H393" s="1">
        <v>-2.2496865596132201E-14</v>
      </c>
      <c r="I393">
        <v>178.2</v>
      </c>
      <c r="J393">
        <v>396.38135172880902</v>
      </c>
      <c r="K393">
        <v>57.599999999999902</v>
      </c>
      <c r="L393">
        <v>755.72819848556401</v>
      </c>
      <c r="M393">
        <v>9.7877982490201401</v>
      </c>
      <c r="N393">
        <v>0</v>
      </c>
      <c r="O393" s="1">
        <v>-3.7497782656714599E-14</v>
      </c>
      <c r="P393" s="1">
        <v>-3.3306690738754602E-14</v>
      </c>
      <c r="Q393">
        <v>1397.69734846339</v>
      </c>
      <c r="R393">
        <v>0</v>
      </c>
      <c r="S393">
        <v>0</v>
      </c>
      <c r="T393">
        <v>51.587977080168898</v>
      </c>
      <c r="U393">
        <v>1190.59804289</v>
      </c>
      <c r="V393">
        <v>0</v>
      </c>
      <c r="W393">
        <v>0</v>
      </c>
      <c r="X393" s="1">
        <v>150.394786419155</v>
      </c>
      <c r="Y393">
        <v>0</v>
      </c>
      <c r="Z393">
        <v>108.292496234407</v>
      </c>
      <c r="AA393" s="1">
        <v>0</v>
      </c>
      <c r="AB393">
        <v>0</v>
      </c>
      <c r="AC393">
        <v>711.32675859028802</v>
      </c>
      <c r="AD393" t="s">
        <v>52</v>
      </c>
    </row>
    <row r="394" spans="1:30">
      <c r="A394" t="s">
        <v>13</v>
      </c>
      <c r="B394">
        <v>2037</v>
      </c>
      <c r="C394" t="s">
        <v>565</v>
      </c>
      <c r="D394">
        <v>0</v>
      </c>
      <c r="E394">
        <v>0</v>
      </c>
      <c r="F394" s="1">
        <v>0</v>
      </c>
      <c r="G394">
        <v>0</v>
      </c>
      <c r="H394" s="1">
        <v>0</v>
      </c>
      <c r="I394" s="1">
        <v>178.2</v>
      </c>
      <c r="J394">
        <v>378.59885083128802</v>
      </c>
      <c r="K394">
        <v>57.599999999999902</v>
      </c>
      <c r="L394">
        <v>798.38310645968295</v>
      </c>
      <c r="M394" s="1">
        <v>11.425030540768701</v>
      </c>
      <c r="N394">
        <v>0</v>
      </c>
      <c r="O394" s="1">
        <v>4.3492986989690502E-13</v>
      </c>
      <c r="P394" s="1">
        <v>-7.30526750203353E-14</v>
      </c>
      <c r="Q394">
        <v>1424.20698783173</v>
      </c>
      <c r="R394">
        <v>0</v>
      </c>
      <c r="S394">
        <v>0</v>
      </c>
      <c r="T394">
        <v>51.587977080168898</v>
      </c>
      <c r="U394">
        <v>1193.2821004100001</v>
      </c>
      <c r="V394" s="1">
        <v>0</v>
      </c>
      <c r="W394">
        <v>0</v>
      </c>
      <c r="X394" s="1">
        <v>162.30757734332801</v>
      </c>
      <c r="Y394">
        <v>0</v>
      </c>
      <c r="Z394">
        <v>120.20528715858001</v>
      </c>
      <c r="AA394" s="1">
        <v>0</v>
      </c>
      <c r="AB394">
        <v>0</v>
      </c>
      <c r="AC394">
        <v>711.32675859028802</v>
      </c>
      <c r="AD394" t="s">
        <v>52</v>
      </c>
    </row>
    <row r="395" spans="1:30">
      <c r="A395" t="s">
        <v>13</v>
      </c>
      <c r="B395">
        <v>2037</v>
      </c>
      <c r="C395" t="s">
        <v>566</v>
      </c>
      <c r="D395">
        <v>0</v>
      </c>
      <c r="E395">
        <v>0</v>
      </c>
      <c r="F395" s="1">
        <v>0</v>
      </c>
      <c r="G395">
        <v>0</v>
      </c>
      <c r="H395" s="1">
        <v>-1.57478059172925E-13</v>
      </c>
      <c r="I395">
        <v>178.2</v>
      </c>
      <c r="J395">
        <v>396.38135172880902</v>
      </c>
      <c r="K395">
        <v>57.599999999999902</v>
      </c>
      <c r="L395">
        <v>768.51754477314705</v>
      </c>
      <c r="M395" s="1">
        <v>21.438329428760401</v>
      </c>
      <c r="N395">
        <v>0</v>
      </c>
      <c r="O395" s="1">
        <v>-6.2908012132822895E-14</v>
      </c>
      <c r="P395" s="1">
        <v>-6.4059868520871495E-14</v>
      </c>
      <c r="Q395">
        <v>1422.13722593071</v>
      </c>
      <c r="R395">
        <v>0</v>
      </c>
      <c r="S395">
        <v>0</v>
      </c>
      <c r="T395">
        <v>51.587977080168898</v>
      </c>
      <c r="U395">
        <v>1156.2176732200001</v>
      </c>
      <c r="V395">
        <v>0</v>
      </c>
      <c r="W395">
        <v>0</v>
      </c>
      <c r="X395" s="1">
        <v>179.80490998781701</v>
      </c>
      <c r="Y395">
        <v>0</v>
      </c>
      <c r="Z395">
        <v>137.70261980306901</v>
      </c>
      <c r="AA395" s="1">
        <v>0</v>
      </c>
      <c r="AB395">
        <v>0</v>
      </c>
      <c r="AC395">
        <v>711.32675859028802</v>
      </c>
      <c r="AD395" t="s">
        <v>52</v>
      </c>
    </row>
    <row r="396" spans="1:30">
      <c r="A396" t="s">
        <v>13</v>
      </c>
      <c r="B396">
        <v>2037</v>
      </c>
      <c r="C396" t="s">
        <v>567</v>
      </c>
      <c r="D396">
        <v>0</v>
      </c>
      <c r="E396">
        <v>0</v>
      </c>
      <c r="F396" s="1">
        <v>0</v>
      </c>
      <c r="G396">
        <v>0</v>
      </c>
      <c r="H396" s="1">
        <v>-1.57478059172925E-13</v>
      </c>
      <c r="I396">
        <v>178.2</v>
      </c>
      <c r="J396">
        <v>396.38135172880902</v>
      </c>
      <c r="K396">
        <v>57.599999999999902</v>
      </c>
      <c r="L396">
        <v>9.0377127462740496</v>
      </c>
      <c r="M396">
        <v>62.732852254747499</v>
      </c>
      <c r="N396">
        <v>0</v>
      </c>
      <c r="O396" s="1">
        <v>0</v>
      </c>
      <c r="P396" s="1">
        <v>0</v>
      </c>
      <c r="Q396">
        <v>703.95191672983003</v>
      </c>
      <c r="R396">
        <v>0</v>
      </c>
      <c r="S396">
        <v>100</v>
      </c>
      <c r="T396">
        <v>51.587977080168898</v>
      </c>
      <c r="U396">
        <v>1222.1998483</v>
      </c>
      <c r="V396">
        <v>0</v>
      </c>
      <c r="W396">
        <v>0</v>
      </c>
      <c r="X396">
        <v>0</v>
      </c>
      <c r="Y396">
        <v>0</v>
      </c>
      <c r="Z396">
        <v>-366.659954489999</v>
      </c>
      <c r="AA396">
        <v>0</v>
      </c>
      <c r="AB396">
        <v>0</v>
      </c>
      <c r="AC396">
        <v>18673.922639590099</v>
      </c>
      <c r="AD396" t="s">
        <v>52</v>
      </c>
    </row>
    <row r="397" spans="1:30">
      <c r="A397" t="s">
        <v>13</v>
      </c>
      <c r="B397">
        <v>2037</v>
      </c>
      <c r="C397" t="s">
        <v>568</v>
      </c>
      <c r="D397">
        <v>0</v>
      </c>
      <c r="E397">
        <v>0</v>
      </c>
      <c r="F397" s="1">
        <v>0</v>
      </c>
      <c r="G397">
        <v>0</v>
      </c>
      <c r="H397" s="1">
        <v>-1.57478059172925E-13</v>
      </c>
      <c r="I397">
        <v>178.2</v>
      </c>
      <c r="J397">
        <v>396.38135172880902</v>
      </c>
      <c r="K397">
        <v>57.599999999999902</v>
      </c>
      <c r="L397">
        <v>0</v>
      </c>
      <c r="M397">
        <v>95.18290828136</v>
      </c>
      <c r="N397">
        <v>0</v>
      </c>
      <c r="O397">
        <v>0</v>
      </c>
      <c r="P397" s="1">
        <v>-7.4384942649885394E-15</v>
      </c>
      <c r="Q397">
        <v>727.364260010169</v>
      </c>
      <c r="R397">
        <v>0</v>
      </c>
      <c r="S397">
        <v>20.0000000000006</v>
      </c>
      <c r="T397">
        <v>51.587977080168898</v>
      </c>
      <c r="U397">
        <v>1044.16098852</v>
      </c>
      <c r="V397">
        <v>0</v>
      </c>
      <c r="W397">
        <v>0</v>
      </c>
      <c r="X397">
        <v>0</v>
      </c>
      <c r="Y397">
        <v>0</v>
      </c>
      <c r="Z397">
        <v>-245.20875142966</v>
      </c>
      <c r="AA397">
        <v>0</v>
      </c>
      <c r="AB397">
        <v>0</v>
      </c>
      <c r="AC397">
        <v>711.32675859028802</v>
      </c>
      <c r="AD397" t="s">
        <v>52</v>
      </c>
    </row>
    <row r="398" spans="1:30">
      <c r="A398" t="s">
        <v>13</v>
      </c>
      <c r="B398">
        <v>2037</v>
      </c>
      <c r="C398" t="s">
        <v>569</v>
      </c>
      <c r="D398">
        <v>0</v>
      </c>
      <c r="E398">
        <v>0</v>
      </c>
      <c r="F398" s="1">
        <v>0</v>
      </c>
      <c r="G398">
        <v>0</v>
      </c>
      <c r="H398" s="1">
        <v>-1.57478059172925E-13</v>
      </c>
      <c r="I398">
        <v>178.2</v>
      </c>
      <c r="J398" s="1">
        <v>396.38135172880902</v>
      </c>
      <c r="K398">
        <v>57.599999999999902</v>
      </c>
      <c r="L398">
        <v>0</v>
      </c>
      <c r="M398">
        <v>94.895833250307902</v>
      </c>
      <c r="N398">
        <v>0</v>
      </c>
      <c r="O398">
        <v>0</v>
      </c>
      <c r="P398" s="1">
        <v>-8.8817841970012504E-16</v>
      </c>
      <c r="Q398">
        <v>727.07718497911696</v>
      </c>
      <c r="R398">
        <v>0</v>
      </c>
      <c r="S398">
        <v>0</v>
      </c>
      <c r="T398">
        <v>51.587977080168898</v>
      </c>
      <c r="U398">
        <v>753.64749041200002</v>
      </c>
      <c r="V398">
        <v>0</v>
      </c>
      <c r="W398">
        <v>0</v>
      </c>
      <c r="X398" s="1">
        <v>33.559980916016897</v>
      </c>
      <c r="Y398">
        <v>0</v>
      </c>
      <c r="Z398">
        <v>-8.5423092687304507</v>
      </c>
      <c r="AA398">
        <v>0</v>
      </c>
      <c r="AB398">
        <v>0</v>
      </c>
      <c r="AC398">
        <v>711.32675859028802</v>
      </c>
      <c r="AD398" t="s">
        <v>52</v>
      </c>
    </row>
    <row r="399" spans="1:30">
      <c r="A399" t="s">
        <v>13</v>
      </c>
      <c r="B399">
        <v>2037</v>
      </c>
      <c r="C399" t="s">
        <v>570</v>
      </c>
      <c r="D399" s="1">
        <v>0</v>
      </c>
      <c r="E399">
        <v>0</v>
      </c>
      <c r="F399" s="1">
        <v>0</v>
      </c>
      <c r="G399">
        <v>0</v>
      </c>
      <c r="H399">
        <v>103.328068323268</v>
      </c>
      <c r="I399">
        <v>0</v>
      </c>
      <c r="J399">
        <v>175.98873458899399</v>
      </c>
      <c r="K399">
        <v>57.599999999999902</v>
      </c>
      <c r="L399">
        <v>0</v>
      </c>
      <c r="M399">
        <v>130.64552710108299</v>
      </c>
      <c r="N399">
        <v>0</v>
      </c>
      <c r="O399">
        <v>0</v>
      </c>
      <c r="P399" s="1">
        <v>3.10862446895043E-15</v>
      </c>
      <c r="Q399">
        <v>467.56233001334601</v>
      </c>
      <c r="R399" s="1">
        <v>0</v>
      </c>
      <c r="S399">
        <v>0</v>
      </c>
      <c r="T399">
        <v>0</v>
      </c>
      <c r="U399">
        <v>527.32235027399997</v>
      </c>
      <c r="V399">
        <v>0</v>
      </c>
      <c r="W399">
        <v>0</v>
      </c>
      <c r="X399">
        <v>0</v>
      </c>
      <c r="Y399">
        <v>0</v>
      </c>
      <c r="Z399">
        <v>-70.156906909018105</v>
      </c>
      <c r="AA399">
        <v>8.7799524884328601</v>
      </c>
      <c r="AB399">
        <v>1.6169341599314999</v>
      </c>
      <c r="AC399">
        <v>53.170465123052701</v>
      </c>
      <c r="AD399" t="s">
        <v>51</v>
      </c>
    </row>
    <row r="400" spans="1:30">
      <c r="A400" t="s">
        <v>13</v>
      </c>
      <c r="B400">
        <v>2037</v>
      </c>
      <c r="C400" t="s">
        <v>571</v>
      </c>
      <c r="D400">
        <v>0</v>
      </c>
      <c r="E400">
        <v>0</v>
      </c>
      <c r="F400" s="1">
        <v>0</v>
      </c>
      <c r="G400" s="1">
        <v>0</v>
      </c>
      <c r="H400">
        <v>132.28507232910499</v>
      </c>
      <c r="I400">
        <v>0</v>
      </c>
      <c r="J400">
        <v>175.98873458899399</v>
      </c>
      <c r="K400">
        <v>57.599999999999902</v>
      </c>
      <c r="L400">
        <v>0</v>
      </c>
      <c r="M400">
        <v>149.49591709803201</v>
      </c>
      <c r="N400">
        <v>0</v>
      </c>
      <c r="O400">
        <v>0</v>
      </c>
      <c r="P400" s="1">
        <v>-4.4408920985006202E-16</v>
      </c>
      <c r="Q400">
        <v>515.36972401613195</v>
      </c>
      <c r="R400">
        <v>0</v>
      </c>
      <c r="S400">
        <v>0</v>
      </c>
      <c r="T400">
        <v>0</v>
      </c>
      <c r="U400">
        <v>466.10124077699999</v>
      </c>
      <c r="V400">
        <v>0</v>
      </c>
      <c r="W400">
        <v>0</v>
      </c>
      <c r="X400">
        <v>31.485378229340299</v>
      </c>
      <c r="Y400">
        <v>0</v>
      </c>
      <c r="Z400">
        <v>7.3862183614280603</v>
      </c>
      <c r="AA400">
        <v>8.7799524884328601</v>
      </c>
      <c r="AB400">
        <v>1.6169341599314999</v>
      </c>
      <c r="AC400">
        <v>53.170465123052701</v>
      </c>
      <c r="AD400" t="s">
        <v>51</v>
      </c>
    </row>
    <row r="401" spans="1:30">
      <c r="A401" t="s">
        <v>13</v>
      </c>
      <c r="B401">
        <v>2037</v>
      </c>
      <c r="C401" t="s">
        <v>572</v>
      </c>
      <c r="D401">
        <v>0</v>
      </c>
      <c r="E401">
        <v>0</v>
      </c>
      <c r="F401" s="1">
        <v>0</v>
      </c>
      <c r="G401" s="1">
        <v>0</v>
      </c>
      <c r="H401">
        <v>178.2</v>
      </c>
      <c r="I401">
        <v>0</v>
      </c>
      <c r="J401">
        <v>175.98873458899399</v>
      </c>
      <c r="K401">
        <v>57.599999999999902</v>
      </c>
      <c r="L401">
        <v>0</v>
      </c>
      <c r="M401">
        <v>185.245479893149</v>
      </c>
      <c r="N401">
        <v>0</v>
      </c>
      <c r="O401">
        <v>0</v>
      </c>
      <c r="P401" s="1">
        <v>1.9984014443252799E-14</v>
      </c>
      <c r="Q401">
        <v>597.03421448214397</v>
      </c>
      <c r="R401">
        <v>0</v>
      </c>
      <c r="S401">
        <v>0</v>
      </c>
      <c r="T401">
        <v>0</v>
      </c>
      <c r="U401">
        <v>560.51578763199996</v>
      </c>
      <c r="V401" s="1">
        <v>0</v>
      </c>
      <c r="W401">
        <v>0</v>
      </c>
      <c r="X401">
        <v>25.110350034846</v>
      </c>
      <c r="Y401">
        <v>0</v>
      </c>
      <c r="Z401">
        <v>1.01119016693348</v>
      </c>
      <c r="AA401">
        <v>8.7799524884328601</v>
      </c>
      <c r="AB401">
        <v>1.6169341599314999</v>
      </c>
      <c r="AC401">
        <v>53.170465123052701</v>
      </c>
      <c r="AD401" t="s">
        <v>51</v>
      </c>
    </row>
    <row r="402" spans="1:30">
      <c r="A402" t="s">
        <v>13</v>
      </c>
      <c r="B402">
        <v>2037</v>
      </c>
      <c r="C402" t="s">
        <v>573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175.98873458899399</v>
      </c>
      <c r="K402">
        <v>57.599999999999902</v>
      </c>
      <c r="L402">
        <v>0</v>
      </c>
      <c r="M402" s="1">
        <v>213.27236814270901</v>
      </c>
      <c r="N402">
        <v>0</v>
      </c>
      <c r="O402" s="1">
        <v>0</v>
      </c>
      <c r="P402" s="1">
        <v>-3.0198066269804201E-14</v>
      </c>
      <c r="Q402">
        <v>625.06110273170395</v>
      </c>
      <c r="R402">
        <v>0</v>
      </c>
      <c r="S402" s="1">
        <v>0</v>
      </c>
      <c r="T402">
        <v>0</v>
      </c>
      <c r="U402">
        <v>876.31897882600003</v>
      </c>
      <c r="V402">
        <v>0</v>
      </c>
      <c r="W402" s="1">
        <v>0</v>
      </c>
      <c r="X402">
        <v>0</v>
      </c>
      <c r="Y402">
        <v>0</v>
      </c>
      <c r="Z402">
        <v>-261.65476274266001</v>
      </c>
      <c r="AA402">
        <v>8.7799524884328601</v>
      </c>
      <c r="AB402">
        <v>1.6169341599314999</v>
      </c>
      <c r="AC402">
        <v>53.170465123052701</v>
      </c>
      <c r="AD402" t="s">
        <v>51</v>
      </c>
    </row>
    <row r="403" spans="1:30">
      <c r="A403" t="s">
        <v>13</v>
      </c>
      <c r="B403">
        <v>2037</v>
      </c>
      <c r="C403" t="s">
        <v>574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175.98873458899399</v>
      </c>
      <c r="K403">
        <v>57.599999999999902</v>
      </c>
      <c r="L403">
        <v>727.06504081643698</v>
      </c>
      <c r="M403" s="1">
        <v>166.97339480139601</v>
      </c>
      <c r="N403">
        <v>0</v>
      </c>
      <c r="O403" s="1">
        <v>1.6076029396572201E-13</v>
      </c>
      <c r="P403" s="1">
        <v>4.2632564145605999E-14</v>
      </c>
      <c r="Q403">
        <v>1305.82717020682</v>
      </c>
      <c r="R403">
        <v>0</v>
      </c>
      <c r="S403" s="1">
        <v>0</v>
      </c>
      <c r="T403">
        <v>0</v>
      </c>
      <c r="U403">
        <v>1014.63619118</v>
      </c>
      <c r="V403" s="1">
        <v>0</v>
      </c>
      <c r="W403" s="1">
        <v>0</v>
      </c>
      <c r="X403" s="1">
        <v>152.446626123187</v>
      </c>
      <c r="Y403">
        <v>0</v>
      </c>
      <c r="Z403">
        <v>128.34746625527501</v>
      </c>
      <c r="AA403">
        <v>8.7799524884328601</v>
      </c>
      <c r="AB403">
        <v>1.6169341599314999</v>
      </c>
      <c r="AC403">
        <v>53.170465123052701</v>
      </c>
      <c r="AD403" t="s">
        <v>51</v>
      </c>
    </row>
    <row r="404" spans="1:30">
      <c r="A404" t="s">
        <v>13</v>
      </c>
      <c r="B404">
        <v>2037</v>
      </c>
      <c r="C404" t="s">
        <v>575</v>
      </c>
      <c r="D404">
        <v>0</v>
      </c>
      <c r="E404" s="1">
        <v>0</v>
      </c>
      <c r="F404" s="1">
        <v>0</v>
      </c>
      <c r="G404">
        <v>0</v>
      </c>
      <c r="H404">
        <v>178.2</v>
      </c>
      <c r="I404">
        <v>0</v>
      </c>
      <c r="J404">
        <v>175.98873458899399</v>
      </c>
      <c r="K404">
        <v>57.599999999999902</v>
      </c>
      <c r="L404">
        <v>977.35371575640795</v>
      </c>
      <c r="M404" s="1">
        <v>152.42556903871801</v>
      </c>
      <c r="N404">
        <v>0</v>
      </c>
      <c r="O404" s="1">
        <v>4.6374015738592698E-13</v>
      </c>
      <c r="P404" s="1">
        <v>7.8159700933610995E-14</v>
      </c>
      <c r="Q404">
        <v>1541.5680193841199</v>
      </c>
      <c r="R404">
        <v>0</v>
      </c>
      <c r="S404">
        <v>0</v>
      </c>
      <c r="T404">
        <v>0</v>
      </c>
      <c r="U404">
        <v>1076.96339186</v>
      </c>
      <c r="V404">
        <v>0</v>
      </c>
      <c r="W404">
        <v>0</v>
      </c>
      <c r="X404" s="1">
        <v>239.153450371834</v>
      </c>
      <c r="Y404">
        <v>0</v>
      </c>
      <c r="Z404">
        <v>215.054290503922</v>
      </c>
      <c r="AA404">
        <v>8.7799524884328601</v>
      </c>
      <c r="AB404">
        <v>1.6169341599314999</v>
      </c>
      <c r="AC404">
        <v>53.170465123052701</v>
      </c>
      <c r="AD404" t="s">
        <v>51</v>
      </c>
    </row>
    <row r="405" spans="1:30">
      <c r="A405" t="s">
        <v>13</v>
      </c>
      <c r="B405">
        <v>2037</v>
      </c>
      <c r="C405" t="s">
        <v>576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175.98873458899399</v>
      </c>
      <c r="K405">
        <v>57.599999999999902</v>
      </c>
      <c r="L405">
        <v>1052.1181483591999</v>
      </c>
      <c r="M405">
        <v>172.570263817339</v>
      </c>
      <c r="N405">
        <v>0</v>
      </c>
      <c r="O405" s="1">
        <v>5.35960165137794E-14</v>
      </c>
      <c r="P405" s="1">
        <v>-1.77635683940025E-13</v>
      </c>
      <c r="Q405">
        <v>1636.4771467655401</v>
      </c>
      <c r="R405">
        <v>0</v>
      </c>
      <c r="S405">
        <v>0</v>
      </c>
      <c r="T405">
        <v>0</v>
      </c>
      <c r="U405">
        <v>1083.68028613</v>
      </c>
      <c r="V405">
        <v>0</v>
      </c>
      <c r="W405">
        <v>0</v>
      </c>
      <c r="X405" s="1">
        <v>268.74732021760701</v>
      </c>
      <c r="Y405">
        <v>29.004493419876301</v>
      </c>
      <c r="Z405">
        <v>244.648160349694</v>
      </c>
      <c r="AA405">
        <v>8.7799524884328601</v>
      </c>
      <c r="AB405">
        <v>1.6169341599314999</v>
      </c>
      <c r="AC405">
        <v>53.170465123052701</v>
      </c>
      <c r="AD405" t="s">
        <v>51</v>
      </c>
    </row>
    <row r="406" spans="1:30">
      <c r="A406" t="s">
        <v>13</v>
      </c>
      <c r="B406">
        <v>2037</v>
      </c>
      <c r="C406" t="s">
        <v>577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175.98873458899399</v>
      </c>
      <c r="K406">
        <v>57.599999999999902</v>
      </c>
      <c r="L406">
        <v>1085.06693842048</v>
      </c>
      <c r="M406">
        <v>164.82355003949701</v>
      </c>
      <c r="N406">
        <v>0</v>
      </c>
      <c r="O406" s="1">
        <v>-4.01456645704456E-13</v>
      </c>
      <c r="P406" s="1">
        <v>-1.5987211554602201E-14</v>
      </c>
      <c r="Q406">
        <v>1661.67922304897</v>
      </c>
      <c r="R406">
        <v>0</v>
      </c>
      <c r="S406">
        <v>0</v>
      </c>
      <c r="T406">
        <v>0</v>
      </c>
      <c r="U406">
        <v>1078.85155108</v>
      </c>
      <c r="V406">
        <v>0</v>
      </c>
      <c r="W406">
        <v>0</v>
      </c>
      <c r="X406">
        <v>268.74732021760701</v>
      </c>
      <c r="Y406">
        <v>59.035304753306598</v>
      </c>
      <c r="Z406">
        <v>244.648160349694</v>
      </c>
      <c r="AA406">
        <v>8.7799524884328601</v>
      </c>
      <c r="AB406">
        <v>1.6169341599314999</v>
      </c>
      <c r="AC406">
        <v>53.170465123052701</v>
      </c>
      <c r="AD406" t="s">
        <v>51</v>
      </c>
    </row>
    <row r="407" spans="1:30">
      <c r="A407" t="s">
        <v>13</v>
      </c>
      <c r="B407">
        <v>2037</v>
      </c>
      <c r="C407" t="s">
        <v>578</v>
      </c>
      <c r="D407">
        <v>0</v>
      </c>
      <c r="E407" s="1">
        <v>0</v>
      </c>
      <c r="F407" s="1">
        <v>0</v>
      </c>
      <c r="G407">
        <v>0</v>
      </c>
      <c r="H407">
        <v>178.2</v>
      </c>
      <c r="I407">
        <v>0</v>
      </c>
      <c r="J407">
        <v>175.98873458899399</v>
      </c>
      <c r="K407">
        <v>57.599999999999902</v>
      </c>
      <c r="L407">
        <v>813.68946451137799</v>
      </c>
      <c r="M407">
        <v>142.25475993498901</v>
      </c>
      <c r="N407">
        <v>0</v>
      </c>
      <c r="O407" s="1">
        <v>1.6514567491299201E-13</v>
      </c>
      <c r="P407" s="1">
        <v>-6.9277916736609705E-14</v>
      </c>
      <c r="Q407">
        <v>1367.73295903536</v>
      </c>
      <c r="R407">
        <v>0</v>
      </c>
      <c r="S407" s="1">
        <v>0</v>
      </c>
      <c r="T407">
        <v>0</v>
      </c>
      <c r="U407">
        <v>1036.5943567300001</v>
      </c>
      <c r="V407">
        <v>0</v>
      </c>
      <c r="W407">
        <v>0</v>
      </c>
      <c r="X407" s="1">
        <v>172.42043776245501</v>
      </c>
      <c r="Y407">
        <v>0</v>
      </c>
      <c r="Z407">
        <v>148.32127789454199</v>
      </c>
      <c r="AA407">
        <v>8.7799524884328601</v>
      </c>
      <c r="AB407" s="1">
        <v>1.6169341599314999</v>
      </c>
      <c r="AC407">
        <v>53.170465123052701</v>
      </c>
      <c r="AD407" t="s">
        <v>51</v>
      </c>
    </row>
    <row r="408" spans="1:30">
      <c r="A408" t="s">
        <v>13</v>
      </c>
      <c r="B408">
        <v>2037</v>
      </c>
      <c r="C408" t="s">
        <v>579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189.597351728809</v>
      </c>
      <c r="K408">
        <v>57.599999999999902</v>
      </c>
      <c r="L408">
        <v>3.6231523254270401</v>
      </c>
      <c r="M408" s="1">
        <v>155.43003200847801</v>
      </c>
      <c r="N408">
        <v>0</v>
      </c>
      <c r="O408" s="1">
        <v>1.1403063823051101E-13</v>
      </c>
      <c r="P408" s="1">
        <v>-1.8651746813702601E-14</v>
      </c>
      <c r="Q408">
        <v>584.45053606271495</v>
      </c>
      <c r="R408">
        <v>0</v>
      </c>
      <c r="S408" s="1">
        <v>100</v>
      </c>
      <c r="T408">
        <v>2.8615827039844799</v>
      </c>
      <c r="U408">
        <v>981.87445538099996</v>
      </c>
      <c r="V408">
        <v>0</v>
      </c>
      <c r="W408">
        <v>0</v>
      </c>
      <c r="X408">
        <v>0</v>
      </c>
      <c r="Y408">
        <v>0</v>
      </c>
      <c r="Z408">
        <v>-294.562336614299</v>
      </c>
      <c r="AA408">
        <v>0</v>
      </c>
      <c r="AB408">
        <v>0</v>
      </c>
      <c r="AC408">
        <v>263.221040836226</v>
      </c>
      <c r="AD408" t="s">
        <v>51</v>
      </c>
    </row>
    <row r="409" spans="1:30">
      <c r="A409" t="s">
        <v>13</v>
      </c>
      <c r="B409">
        <v>2037</v>
      </c>
      <c r="C409" t="s">
        <v>580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175.98873458899399</v>
      </c>
      <c r="K409">
        <v>57.599999999999902</v>
      </c>
      <c r="L409">
        <v>0</v>
      </c>
      <c r="M409">
        <v>142.280916427888</v>
      </c>
      <c r="N409">
        <v>0</v>
      </c>
      <c r="O409">
        <v>0</v>
      </c>
      <c r="P409" s="1">
        <v>7.9936057773011208E-15</v>
      </c>
      <c r="Q409">
        <v>554.06965101688195</v>
      </c>
      <c r="R409">
        <v>0</v>
      </c>
      <c r="S409" s="1">
        <v>87.790644593348503</v>
      </c>
      <c r="T409">
        <v>0</v>
      </c>
      <c r="U409">
        <v>904.40049017399997</v>
      </c>
      <c r="V409">
        <v>0</v>
      </c>
      <c r="W409">
        <v>0</v>
      </c>
      <c r="X409">
        <v>0</v>
      </c>
      <c r="Y409">
        <v>0</v>
      </c>
      <c r="Z409">
        <v>-271.32014705219899</v>
      </c>
      <c r="AA409">
        <v>8.7799524884315208</v>
      </c>
      <c r="AB409" s="1">
        <v>-1.2717510660384099E-13</v>
      </c>
      <c r="AC409">
        <v>69.052552107860706</v>
      </c>
      <c r="AD409" t="s">
        <v>51</v>
      </c>
    </row>
    <row r="410" spans="1:30">
      <c r="A410" t="s">
        <v>13</v>
      </c>
      <c r="B410">
        <v>2037</v>
      </c>
      <c r="C410" t="s">
        <v>581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175.98873458899399</v>
      </c>
      <c r="K410">
        <v>57.599999999999902</v>
      </c>
      <c r="L410">
        <v>0</v>
      </c>
      <c r="M410">
        <v>187.766375403057</v>
      </c>
      <c r="N410">
        <v>0</v>
      </c>
      <c r="O410" s="1">
        <v>0</v>
      </c>
      <c r="P410" s="1">
        <v>-4.4408920985006202E-16</v>
      </c>
      <c r="Q410">
        <v>599.55510999205103</v>
      </c>
      <c r="R410">
        <v>0</v>
      </c>
      <c r="S410" s="1">
        <v>0</v>
      </c>
      <c r="T410">
        <v>0</v>
      </c>
      <c r="U410">
        <v>680.88083390700001</v>
      </c>
      <c r="V410">
        <v>0</v>
      </c>
      <c r="W410" s="1">
        <v>0</v>
      </c>
      <c r="X410" s="1">
        <v>0</v>
      </c>
      <c r="Y410">
        <v>0</v>
      </c>
      <c r="Z410">
        <v>-91.722610563312898</v>
      </c>
      <c r="AA410">
        <v>8.7799524884328601</v>
      </c>
      <c r="AB410">
        <v>1.6169341599314999</v>
      </c>
      <c r="AC410">
        <v>53.170465123052701</v>
      </c>
      <c r="AD410" t="s">
        <v>51</v>
      </c>
    </row>
    <row r="411" spans="1:30">
      <c r="A411" t="s">
        <v>13</v>
      </c>
      <c r="B411">
        <v>2037</v>
      </c>
      <c r="C411" t="s">
        <v>582</v>
      </c>
      <c r="D411">
        <v>0</v>
      </c>
      <c r="E411">
        <v>0</v>
      </c>
      <c r="F411" s="1">
        <v>0</v>
      </c>
      <c r="G411">
        <v>0</v>
      </c>
      <c r="H411" s="1">
        <v>-1.57478059172925E-13</v>
      </c>
      <c r="I411">
        <v>178.2</v>
      </c>
      <c r="J411" s="1">
        <v>298.07735172880899</v>
      </c>
      <c r="K411">
        <v>57.599999999999902</v>
      </c>
      <c r="L411">
        <v>0</v>
      </c>
      <c r="M411">
        <v>13.895531588365801</v>
      </c>
      <c r="N411">
        <v>0</v>
      </c>
      <c r="O411">
        <v>0</v>
      </c>
      <c r="P411" s="1">
        <v>0</v>
      </c>
      <c r="Q411">
        <v>547.772883317175</v>
      </c>
      <c r="R411">
        <v>0</v>
      </c>
      <c r="S411">
        <v>0</v>
      </c>
      <c r="T411">
        <v>51.587977080168898</v>
      </c>
      <c r="U411">
        <v>532.569038955</v>
      </c>
      <c r="V411" s="1">
        <v>0</v>
      </c>
      <c r="W411">
        <v>0</v>
      </c>
      <c r="X411">
        <v>43.017376209174898</v>
      </c>
      <c r="Y411">
        <v>0</v>
      </c>
      <c r="Z411">
        <v>23.774445233169399</v>
      </c>
      <c r="AA411">
        <v>0</v>
      </c>
      <c r="AB411">
        <v>0</v>
      </c>
      <c r="AC411">
        <v>711.32675859028802</v>
      </c>
      <c r="AD411" t="s">
        <v>52</v>
      </c>
    </row>
    <row r="412" spans="1:30">
      <c r="A412" t="s">
        <v>13</v>
      </c>
      <c r="B412">
        <v>2037</v>
      </c>
      <c r="C412" t="s">
        <v>583</v>
      </c>
      <c r="D412">
        <v>0</v>
      </c>
      <c r="E412">
        <v>0</v>
      </c>
      <c r="F412" s="1">
        <v>0</v>
      </c>
      <c r="G412">
        <v>0</v>
      </c>
      <c r="H412" s="1">
        <v>-1.57478059172925E-13</v>
      </c>
      <c r="I412">
        <v>178.2</v>
      </c>
      <c r="J412" s="1">
        <v>396.38135172880902</v>
      </c>
      <c r="K412">
        <v>57.599999999999902</v>
      </c>
      <c r="L412">
        <v>0</v>
      </c>
      <c r="M412">
        <v>39.903231379774702</v>
      </c>
      <c r="N412">
        <v>0</v>
      </c>
      <c r="O412">
        <v>0</v>
      </c>
      <c r="P412" s="1">
        <v>-1.8041124150158699E-15</v>
      </c>
      <c r="Q412">
        <v>672.08458310858396</v>
      </c>
      <c r="R412" s="1">
        <v>0</v>
      </c>
      <c r="S412">
        <v>0</v>
      </c>
      <c r="T412">
        <v>51.587977080168898</v>
      </c>
      <c r="U412">
        <v>469.97223061199998</v>
      </c>
      <c r="V412">
        <v>0</v>
      </c>
      <c r="W412">
        <v>0</v>
      </c>
      <c r="X412">
        <v>136.47163027637899</v>
      </c>
      <c r="Y412">
        <v>0</v>
      </c>
      <c r="Z412">
        <v>117.22869930037299</v>
      </c>
      <c r="AA412">
        <v>0</v>
      </c>
      <c r="AB412">
        <v>0</v>
      </c>
      <c r="AC412">
        <v>711.32675859028802</v>
      </c>
      <c r="AD412" t="s">
        <v>52</v>
      </c>
    </row>
    <row r="413" spans="1:30">
      <c r="A413" t="s">
        <v>13</v>
      </c>
      <c r="B413">
        <v>2037</v>
      </c>
      <c r="C413" t="s">
        <v>584</v>
      </c>
      <c r="D413">
        <v>0</v>
      </c>
      <c r="E413">
        <v>0</v>
      </c>
      <c r="F413" s="1">
        <v>0</v>
      </c>
      <c r="G413">
        <v>0</v>
      </c>
      <c r="H413" s="1">
        <v>-1.57478059172925E-13</v>
      </c>
      <c r="I413">
        <v>178.2</v>
      </c>
      <c r="J413">
        <v>396.38135172880902</v>
      </c>
      <c r="K413">
        <v>57.599999999999902</v>
      </c>
      <c r="L413">
        <v>0</v>
      </c>
      <c r="M413">
        <v>42.9499330416945</v>
      </c>
      <c r="N413">
        <v>0</v>
      </c>
      <c r="O413" s="1">
        <v>0</v>
      </c>
      <c r="P413" s="1">
        <v>-3.21964677141295E-15</v>
      </c>
      <c r="Q413">
        <v>675.13128477050395</v>
      </c>
      <c r="R413">
        <v>0</v>
      </c>
      <c r="S413" s="1">
        <v>0</v>
      </c>
      <c r="T413">
        <v>51.587977080168898</v>
      </c>
      <c r="U413">
        <v>583.795730499</v>
      </c>
      <c r="V413">
        <v>0</v>
      </c>
      <c r="W413">
        <v>0</v>
      </c>
      <c r="X413" s="1">
        <v>81.083231163839301</v>
      </c>
      <c r="Y413">
        <v>0</v>
      </c>
      <c r="Z413">
        <v>61.840300187833598</v>
      </c>
      <c r="AA413">
        <v>0</v>
      </c>
      <c r="AB413">
        <v>0</v>
      </c>
      <c r="AC413">
        <v>711.32675859028802</v>
      </c>
      <c r="AD413" t="s">
        <v>52</v>
      </c>
    </row>
    <row r="414" spans="1:30">
      <c r="A414" t="s">
        <v>13</v>
      </c>
      <c r="B414">
        <v>2037</v>
      </c>
      <c r="C414" t="s">
        <v>585</v>
      </c>
      <c r="D414">
        <v>0</v>
      </c>
      <c r="E414" s="1">
        <v>0</v>
      </c>
      <c r="F414" s="1">
        <v>0</v>
      </c>
      <c r="G414">
        <v>0</v>
      </c>
      <c r="H414" s="1">
        <v>-1.57478059172925E-13</v>
      </c>
      <c r="I414">
        <v>178.2</v>
      </c>
      <c r="J414">
        <v>298.07735172880899</v>
      </c>
      <c r="K414">
        <v>57.599999999999902</v>
      </c>
      <c r="L414">
        <v>0</v>
      </c>
      <c r="M414">
        <v>78.435434943324296</v>
      </c>
      <c r="N414">
        <v>0</v>
      </c>
      <c r="O414">
        <v>0</v>
      </c>
      <c r="P414" s="1">
        <v>0</v>
      </c>
      <c r="Q414">
        <v>612.31278667213303</v>
      </c>
      <c r="R414">
        <v>0</v>
      </c>
      <c r="S414">
        <v>0</v>
      </c>
      <c r="T414">
        <v>51.587977080168898</v>
      </c>
      <c r="U414">
        <v>935.98895926600005</v>
      </c>
      <c r="V414" s="1">
        <v>0</v>
      </c>
      <c r="W414">
        <v>0</v>
      </c>
      <c r="X414">
        <v>0</v>
      </c>
      <c r="Y414">
        <v>0</v>
      </c>
      <c r="Z414">
        <v>-272.08819551369697</v>
      </c>
      <c r="AA414">
        <v>0</v>
      </c>
      <c r="AB414">
        <v>0</v>
      </c>
      <c r="AC414">
        <v>711.32675859028802</v>
      </c>
      <c r="AD414" t="s">
        <v>52</v>
      </c>
    </row>
    <row r="415" spans="1:30">
      <c r="A415" t="s">
        <v>13</v>
      </c>
      <c r="B415">
        <v>2037</v>
      </c>
      <c r="C415" t="s">
        <v>586</v>
      </c>
      <c r="D415">
        <v>0</v>
      </c>
      <c r="E415">
        <v>0</v>
      </c>
      <c r="F415" s="1">
        <v>0</v>
      </c>
      <c r="G415">
        <v>0</v>
      </c>
      <c r="H415" s="1">
        <v>-1.57478059172925E-13</v>
      </c>
      <c r="I415">
        <v>178.2</v>
      </c>
      <c r="J415" s="1">
        <v>298.07735172880899</v>
      </c>
      <c r="K415">
        <v>57.599999999999902</v>
      </c>
      <c r="L415">
        <v>514.39455913031998</v>
      </c>
      <c r="M415" s="1">
        <v>97.546491178962796</v>
      </c>
      <c r="N415">
        <v>0</v>
      </c>
      <c r="O415" s="1">
        <v>6.3116178949940099E-14</v>
      </c>
      <c r="P415" s="1">
        <v>2.6645352591003702E-15</v>
      </c>
      <c r="Q415">
        <v>1145.81840203809</v>
      </c>
      <c r="R415">
        <v>0</v>
      </c>
      <c r="S415">
        <v>0</v>
      </c>
      <c r="T415">
        <v>51.587977080168898</v>
      </c>
      <c r="U415">
        <v>1049.81245915</v>
      </c>
      <c r="V415">
        <v>0</v>
      </c>
      <c r="W415">
        <v>0</v>
      </c>
      <c r="X415">
        <v>83.418425472133706</v>
      </c>
      <c r="Y415">
        <v>0</v>
      </c>
      <c r="Z415">
        <v>64.175494496128294</v>
      </c>
      <c r="AA415">
        <v>0</v>
      </c>
      <c r="AB415">
        <v>0</v>
      </c>
      <c r="AC415">
        <v>711.32675859028802</v>
      </c>
      <c r="AD415" t="s">
        <v>52</v>
      </c>
    </row>
    <row r="416" spans="1:30">
      <c r="A416" t="s">
        <v>13</v>
      </c>
      <c r="B416">
        <v>2037</v>
      </c>
      <c r="C416" t="s">
        <v>587</v>
      </c>
      <c r="D416">
        <v>0</v>
      </c>
      <c r="E416">
        <v>0</v>
      </c>
      <c r="F416" s="1">
        <v>0</v>
      </c>
      <c r="G416">
        <v>0</v>
      </c>
      <c r="H416" s="1">
        <v>2.2496865596132201E-14</v>
      </c>
      <c r="I416">
        <v>178.2</v>
      </c>
      <c r="J416" s="1">
        <v>298.07735172880899</v>
      </c>
      <c r="K416">
        <v>57.599999999999902</v>
      </c>
      <c r="L416">
        <v>735.56327133322202</v>
      </c>
      <c r="M416" s="1">
        <v>123.116346620747</v>
      </c>
      <c r="N416">
        <v>0</v>
      </c>
      <c r="O416" s="1">
        <v>3.06282776918465E-14</v>
      </c>
      <c r="P416" s="1">
        <v>-2.0428103653102801E-14</v>
      </c>
      <c r="Q416">
        <v>1392.5569696827699</v>
      </c>
      <c r="R416" s="1">
        <v>0</v>
      </c>
      <c r="S416" s="1">
        <v>0</v>
      </c>
      <c r="T416">
        <v>51.587977080168898</v>
      </c>
      <c r="U416">
        <v>1121.9316456399999</v>
      </c>
      <c r="V416">
        <v>0</v>
      </c>
      <c r="W416">
        <v>0</v>
      </c>
      <c r="X416">
        <v>170.728116049476</v>
      </c>
      <c r="Y416">
        <v>0</v>
      </c>
      <c r="Z416">
        <v>151.485185073471</v>
      </c>
      <c r="AA416">
        <v>0</v>
      </c>
      <c r="AB416">
        <v>0</v>
      </c>
      <c r="AC416">
        <v>711.32675859028802</v>
      </c>
      <c r="AD416" t="s">
        <v>52</v>
      </c>
    </row>
    <row r="417" spans="1:30">
      <c r="A417" t="s">
        <v>13</v>
      </c>
      <c r="B417">
        <v>2037</v>
      </c>
      <c r="C417" t="s">
        <v>588</v>
      </c>
      <c r="D417">
        <v>0</v>
      </c>
      <c r="E417">
        <v>0</v>
      </c>
      <c r="F417" s="1">
        <v>0</v>
      </c>
      <c r="G417">
        <v>0</v>
      </c>
      <c r="H417" s="1">
        <v>-6.7490596788396605E-14</v>
      </c>
      <c r="I417">
        <v>178.2</v>
      </c>
      <c r="J417">
        <v>298.07735172880899</v>
      </c>
      <c r="K417">
        <v>57.599999999999902</v>
      </c>
      <c r="L417">
        <v>781.78599172651604</v>
      </c>
      <c r="M417">
        <v>166.70616534274001</v>
      </c>
      <c r="N417">
        <v>0</v>
      </c>
      <c r="O417" s="1">
        <v>3.4097724643800101E-14</v>
      </c>
      <c r="P417" s="1">
        <v>6.5725203057809204E-14</v>
      </c>
      <c r="Q417">
        <v>1482.36950879806</v>
      </c>
      <c r="R417">
        <v>0</v>
      </c>
      <c r="S417">
        <v>0</v>
      </c>
      <c r="T417">
        <v>51.587977080168898</v>
      </c>
      <c r="U417">
        <v>1131.0359055199999</v>
      </c>
      <c r="V417">
        <v>0</v>
      </c>
      <c r="W417">
        <v>0</v>
      </c>
      <c r="X417" s="1">
        <v>211.08225566711999</v>
      </c>
      <c r="Y417">
        <v>0</v>
      </c>
      <c r="Z417">
        <v>191.839324691115</v>
      </c>
      <c r="AA417">
        <v>0</v>
      </c>
      <c r="AB417">
        <v>0</v>
      </c>
      <c r="AC417">
        <v>711.32675859028802</v>
      </c>
      <c r="AD417" t="s">
        <v>52</v>
      </c>
    </row>
    <row r="418" spans="1:30">
      <c r="A418" t="s">
        <v>13</v>
      </c>
      <c r="B418">
        <v>2037</v>
      </c>
      <c r="C418" t="s">
        <v>589</v>
      </c>
      <c r="D418">
        <v>0</v>
      </c>
      <c r="E418">
        <v>0</v>
      </c>
      <c r="F418" s="1">
        <v>0</v>
      </c>
      <c r="G418">
        <v>0</v>
      </c>
      <c r="H418" s="1">
        <v>2.2496865596132201E-14</v>
      </c>
      <c r="I418">
        <v>178.2</v>
      </c>
      <c r="J418">
        <v>298.07735172880899</v>
      </c>
      <c r="K418">
        <v>57.599999999999902</v>
      </c>
      <c r="L418">
        <v>842.09134188164899</v>
      </c>
      <c r="M418">
        <v>183.69022277351601</v>
      </c>
      <c r="N418">
        <v>0</v>
      </c>
      <c r="O418" s="1">
        <v>3.3797964427151298E-13</v>
      </c>
      <c r="P418" s="1">
        <v>1.01252339845814E-13</v>
      </c>
      <c r="Q418">
        <v>1559.6589163839701</v>
      </c>
      <c r="R418">
        <v>0</v>
      </c>
      <c r="S418">
        <v>0</v>
      </c>
      <c r="T418">
        <v>51.587977080168898</v>
      </c>
      <c r="U418">
        <v>1114.39201579</v>
      </c>
      <c r="V418">
        <v>0</v>
      </c>
      <c r="W418">
        <v>0</v>
      </c>
      <c r="X418" s="1">
        <v>258.04890432507199</v>
      </c>
      <c r="Y418" s="1">
        <v>8.3417717178235697E-12</v>
      </c>
      <c r="Z418">
        <v>238.80597334906599</v>
      </c>
      <c r="AA418">
        <v>0</v>
      </c>
      <c r="AB418">
        <v>0</v>
      </c>
      <c r="AC418">
        <v>711.32675859028802</v>
      </c>
      <c r="AD418" t="s">
        <v>52</v>
      </c>
    </row>
    <row r="419" spans="1:30">
      <c r="A419" t="s">
        <v>13</v>
      </c>
      <c r="B419">
        <v>2037</v>
      </c>
      <c r="C419" t="s">
        <v>590</v>
      </c>
      <c r="D419">
        <v>0</v>
      </c>
      <c r="E419">
        <v>0</v>
      </c>
      <c r="F419" s="1">
        <v>0</v>
      </c>
      <c r="G419">
        <v>0</v>
      </c>
      <c r="H419" s="1">
        <v>2.2496865596132201E-14</v>
      </c>
      <c r="I419" s="1">
        <v>178.2</v>
      </c>
      <c r="J419">
        <v>298.07735172880899</v>
      </c>
      <c r="K419">
        <v>57.599999999999902</v>
      </c>
      <c r="L419">
        <v>702.004481431003</v>
      </c>
      <c r="M419" s="1">
        <v>163.98364472137399</v>
      </c>
      <c r="N419">
        <v>0</v>
      </c>
      <c r="O419" s="1">
        <v>2.5066060338474401E-13</v>
      </c>
      <c r="P419" s="1">
        <v>-7.9269923958236101E-14</v>
      </c>
      <c r="Q419">
        <v>1399.8654778811799</v>
      </c>
      <c r="R419">
        <v>0</v>
      </c>
      <c r="S419">
        <v>0</v>
      </c>
      <c r="T419">
        <v>51.587977080168898</v>
      </c>
      <c r="U419">
        <v>1122.17449835</v>
      </c>
      <c r="V419">
        <v>0</v>
      </c>
      <c r="W419">
        <v>0</v>
      </c>
      <c r="X419">
        <v>174.26094379368001</v>
      </c>
      <c r="Y419" s="1">
        <v>0</v>
      </c>
      <c r="Z419">
        <v>155.01801281767499</v>
      </c>
      <c r="AA419">
        <v>0</v>
      </c>
      <c r="AB419">
        <v>0</v>
      </c>
      <c r="AC419">
        <v>711.32675859028802</v>
      </c>
      <c r="AD419" t="s">
        <v>52</v>
      </c>
    </row>
    <row r="420" spans="1:30">
      <c r="A420" t="s">
        <v>13</v>
      </c>
      <c r="B420">
        <v>2037</v>
      </c>
      <c r="C420" t="s">
        <v>591</v>
      </c>
      <c r="D420">
        <v>0</v>
      </c>
      <c r="E420">
        <v>0</v>
      </c>
      <c r="F420" s="1">
        <v>0</v>
      </c>
      <c r="G420">
        <v>0</v>
      </c>
      <c r="H420" s="1">
        <v>2.2496865596132201E-14</v>
      </c>
      <c r="I420">
        <v>178.2</v>
      </c>
      <c r="J420">
        <v>396.38135172880902</v>
      </c>
      <c r="K420">
        <v>57.599999999999902</v>
      </c>
      <c r="L420">
        <v>0</v>
      </c>
      <c r="M420">
        <v>141.701346556853</v>
      </c>
      <c r="N420">
        <v>0</v>
      </c>
      <c r="O420" s="1">
        <v>0</v>
      </c>
      <c r="P420" s="1">
        <v>-1.11022302462515E-15</v>
      </c>
      <c r="Q420">
        <v>773.88269828566297</v>
      </c>
      <c r="R420">
        <v>0</v>
      </c>
      <c r="S420">
        <v>78.638728157151604</v>
      </c>
      <c r="T420">
        <v>51.587977080168898</v>
      </c>
      <c r="U420">
        <v>1231.7358097399999</v>
      </c>
      <c r="V420">
        <v>0</v>
      </c>
      <c r="W420">
        <v>0</v>
      </c>
      <c r="X420" s="1">
        <v>0</v>
      </c>
      <c r="Y420" s="1">
        <v>0</v>
      </c>
      <c r="Z420">
        <v>-327.62640621701598</v>
      </c>
      <c r="AA420">
        <v>0</v>
      </c>
      <c r="AB420">
        <v>0</v>
      </c>
      <c r="AC420">
        <v>711.32675859028802</v>
      </c>
      <c r="AD420" t="s">
        <v>52</v>
      </c>
    </row>
    <row r="421" spans="1:30">
      <c r="A421" t="s">
        <v>13</v>
      </c>
      <c r="B421">
        <v>2037</v>
      </c>
      <c r="C421" t="s">
        <v>592</v>
      </c>
      <c r="D421">
        <v>0</v>
      </c>
      <c r="E421">
        <v>0</v>
      </c>
      <c r="F421" s="1">
        <v>0</v>
      </c>
      <c r="G421">
        <v>0</v>
      </c>
      <c r="H421" s="1">
        <v>2.2496865596132201E-14</v>
      </c>
      <c r="I421">
        <v>178.2</v>
      </c>
      <c r="J421">
        <v>302.868672794183</v>
      </c>
      <c r="K421">
        <v>57.599999999999902</v>
      </c>
      <c r="L421">
        <v>0</v>
      </c>
      <c r="M421">
        <v>114.75042695279301</v>
      </c>
      <c r="N421">
        <v>0</v>
      </c>
      <c r="O421">
        <v>0</v>
      </c>
      <c r="P421" s="1">
        <v>1.7763568394002501E-15</v>
      </c>
      <c r="Q421">
        <v>653.41909974697603</v>
      </c>
      <c r="R421">
        <v>0</v>
      </c>
      <c r="S421">
        <v>41.361271842854798</v>
      </c>
      <c r="T421">
        <v>51.587977080168898</v>
      </c>
      <c r="U421">
        <v>1066.2404981</v>
      </c>
      <c r="V421">
        <v>0</v>
      </c>
      <c r="W421">
        <v>0</v>
      </c>
      <c r="X421" s="1">
        <v>0</v>
      </c>
      <c r="Y421">
        <v>0</v>
      </c>
      <c r="Z421">
        <v>-319.87214942999998</v>
      </c>
      <c r="AA421">
        <v>0</v>
      </c>
      <c r="AB421">
        <v>0</v>
      </c>
      <c r="AC421">
        <v>711.32675859028802</v>
      </c>
      <c r="AD421" t="s">
        <v>52</v>
      </c>
    </row>
    <row r="422" spans="1:30">
      <c r="A422" t="s">
        <v>13</v>
      </c>
      <c r="B422">
        <v>2037</v>
      </c>
      <c r="C422" t="s">
        <v>593</v>
      </c>
      <c r="D422">
        <v>0</v>
      </c>
      <c r="E422" s="1">
        <v>0</v>
      </c>
      <c r="F422" s="1">
        <v>0</v>
      </c>
      <c r="G422">
        <v>0</v>
      </c>
      <c r="H422" s="1">
        <v>-1.57478059172925E-13</v>
      </c>
      <c r="I422">
        <v>178.2</v>
      </c>
      <c r="J422">
        <v>298.07735172880899</v>
      </c>
      <c r="K422">
        <v>57.599999999999902</v>
      </c>
      <c r="L422">
        <v>0</v>
      </c>
      <c r="M422">
        <v>118.278539208903</v>
      </c>
      <c r="N422">
        <v>0</v>
      </c>
      <c r="O422">
        <v>0</v>
      </c>
      <c r="P422" s="1">
        <v>-9.7699626167013697E-15</v>
      </c>
      <c r="Q422">
        <v>652.155890937712</v>
      </c>
      <c r="R422">
        <v>0</v>
      </c>
      <c r="S422" s="1">
        <v>0</v>
      </c>
      <c r="T422">
        <v>51.587977080168898</v>
      </c>
      <c r="U422">
        <v>788.32455200599998</v>
      </c>
      <c r="V422">
        <v>0</v>
      </c>
      <c r="W422">
        <v>0</v>
      </c>
      <c r="X422">
        <v>0</v>
      </c>
      <c r="Y422">
        <v>0</v>
      </c>
      <c r="Z422">
        <v>-84.580683988118196</v>
      </c>
      <c r="AA422">
        <v>0</v>
      </c>
      <c r="AB422">
        <v>0</v>
      </c>
      <c r="AC422">
        <v>711.32675859028802</v>
      </c>
      <c r="AD422" t="s">
        <v>52</v>
      </c>
    </row>
    <row r="423" spans="1:30">
      <c r="A423" t="s">
        <v>13</v>
      </c>
      <c r="B423">
        <v>2037</v>
      </c>
      <c r="C423" t="s">
        <v>594</v>
      </c>
      <c r="D423">
        <v>0</v>
      </c>
      <c r="E423" s="1">
        <v>0</v>
      </c>
      <c r="F423" s="1">
        <v>0</v>
      </c>
      <c r="G423">
        <v>0</v>
      </c>
      <c r="H423">
        <v>0</v>
      </c>
      <c r="I423">
        <v>0</v>
      </c>
      <c r="J423">
        <v>175.98873458899399</v>
      </c>
      <c r="K423">
        <v>57.599999999999902</v>
      </c>
      <c r="L423">
        <v>0</v>
      </c>
      <c r="M423">
        <v>192.22648432746399</v>
      </c>
      <c r="N423">
        <v>0</v>
      </c>
      <c r="O423">
        <v>0</v>
      </c>
      <c r="P423" s="1">
        <v>-8.8817841970012504E-16</v>
      </c>
      <c r="Q423">
        <v>425.81521891645798</v>
      </c>
      <c r="R423">
        <v>0</v>
      </c>
      <c r="S423">
        <v>0</v>
      </c>
      <c r="T423">
        <v>0</v>
      </c>
      <c r="U423">
        <v>493.02282173600003</v>
      </c>
      <c r="V423" s="1">
        <v>0</v>
      </c>
      <c r="W423">
        <v>0</v>
      </c>
      <c r="X423">
        <v>0</v>
      </c>
      <c r="Y423">
        <v>0</v>
      </c>
      <c r="Z423">
        <v>-77.604489467905907</v>
      </c>
      <c r="AA423">
        <v>8.7799524884328601</v>
      </c>
      <c r="AB423">
        <v>1.6169341599314999</v>
      </c>
      <c r="AC423">
        <v>40.941258144750599</v>
      </c>
      <c r="AD423" t="s">
        <v>51</v>
      </c>
    </row>
    <row r="424" spans="1:30">
      <c r="A424" t="s">
        <v>13</v>
      </c>
      <c r="B424">
        <v>2037</v>
      </c>
      <c r="C424" t="s">
        <v>595</v>
      </c>
      <c r="D424">
        <v>0</v>
      </c>
      <c r="E424" s="1">
        <v>0</v>
      </c>
      <c r="F424" s="1">
        <v>0</v>
      </c>
      <c r="G424">
        <v>0</v>
      </c>
      <c r="H424">
        <v>0</v>
      </c>
      <c r="I424">
        <v>0</v>
      </c>
      <c r="J424">
        <v>175.98873458899399</v>
      </c>
      <c r="K424">
        <v>57.599999999999902</v>
      </c>
      <c r="L424">
        <v>0</v>
      </c>
      <c r="M424">
        <v>190.34134386841501</v>
      </c>
      <c r="N424">
        <v>0</v>
      </c>
      <c r="O424" s="1">
        <v>0</v>
      </c>
      <c r="P424" s="1">
        <v>3.4638958368304802E-14</v>
      </c>
      <c r="Q424">
        <v>423.93007845740902</v>
      </c>
      <c r="R424">
        <v>0</v>
      </c>
      <c r="S424">
        <v>0</v>
      </c>
      <c r="T424">
        <v>0</v>
      </c>
      <c r="U424">
        <v>400.56402124499999</v>
      </c>
      <c r="V424" s="1">
        <v>0</v>
      </c>
      <c r="W424">
        <v>0</v>
      </c>
      <c r="X424">
        <v>16.102343966093098</v>
      </c>
      <c r="Y424">
        <v>0</v>
      </c>
      <c r="Z424">
        <v>-3.1331734020480999</v>
      </c>
      <c r="AA424">
        <v>8.7799524884328601</v>
      </c>
      <c r="AB424">
        <v>1.6169341599314999</v>
      </c>
      <c r="AC424">
        <v>40.941258144750599</v>
      </c>
      <c r="AD424" t="s">
        <v>51</v>
      </c>
    </row>
    <row r="425" spans="1:30">
      <c r="A425" t="s">
        <v>13</v>
      </c>
      <c r="B425">
        <v>2037</v>
      </c>
      <c r="C425" t="s">
        <v>596</v>
      </c>
      <c r="D425">
        <v>0</v>
      </c>
      <c r="E425" s="1">
        <v>0</v>
      </c>
      <c r="F425" s="1">
        <v>0</v>
      </c>
      <c r="G425">
        <v>0</v>
      </c>
      <c r="H425">
        <v>0</v>
      </c>
      <c r="I425">
        <v>0</v>
      </c>
      <c r="J425">
        <v>175.98873458899399</v>
      </c>
      <c r="K425">
        <v>57.599999999999902</v>
      </c>
      <c r="L425">
        <v>0</v>
      </c>
      <c r="M425">
        <v>147.260422953085</v>
      </c>
      <c r="N425">
        <v>0</v>
      </c>
      <c r="O425" s="1">
        <v>0</v>
      </c>
      <c r="P425" s="1">
        <v>6.6613381477509298E-15</v>
      </c>
      <c r="Q425">
        <v>380.84915754207998</v>
      </c>
      <c r="R425">
        <v>0</v>
      </c>
      <c r="S425">
        <v>0</v>
      </c>
      <c r="T425">
        <v>0</v>
      </c>
      <c r="U425">
        <v>417.70703503200002</v>
      </c>
      <c r="V425">
        <v>0</v>
      </c>
      <c r="W425">
        <v>0</v>
      </c>
      <c r="X425" s="1">
        <v>0</v>
      </c>
      <c r="Y425">
        <v>0</v>
      </c>
      <c r="Z425">
        <v>-47.254764138284202</v>
      </c>
      <c r="AA425">
        <v>8.7799524884328601</v>
      </c>
      <c r="AB425">
        <v>1.6169341599314999</v>
      </c>
      <c r="AC425">
        <v>40.941258144750599</v>
      </c>
      <c r="AD425" t="s">
        <v>51</v>
      </c>
    </row>
    <row r="426" spans="1:30">
      <c r="A426" t="s">
        <v>13</v>
      </c>
      <c r="B426">
        <v>2037</v>
      </c>
      <c r="C426" t="s">
        <v>597</v>
      </c>
      <c r="D426">
        <v>0</v>
      </c>
      <c r="E426" s="1">
        <v>0</v>
      </c>
      <c r="F426" s="1">
        <v>0</v>
      </c>
      <c r="G426">
        <v>0</v>
      </c>
      <c r="H426">
        <v>0</v>
      </c>
      <c r="I426">
        <v>0</v>
      </c>
      <c r="J426">
        <v>175.98873458899399</v>
      </c>
      <c r="K426">
        <v>57.599999999999902</v>
      </c>
      <c r="L426">
        <v>0</v>
      </c>
      <c r="M426" s="1">
        <v>191.43953232723399</v>
      </c>
      <c r="N426">
        <v>0</v>
      </c>
      <c r="O426" s="1">
        <v>0</v>
      </c>
      <c r="P426" s="1">
        <v>5.3290705182007498E-15</v>
      </c>
      <c r="Q426">
        <v>425.02826691622801</v>
      </c>
      <c r="R426">
        <v>0</v>
      </c>
      <c r="S426" s="1">
        <v>0</v>
      </c>
      <c r="T426">
        <v>0</v>
      </c>
      <c r="U426">
        <v>542.49611673200002</v>
      </c>
      <c r="V426">
        <v>0</v>
      </c>
      <c r="W426">
        <v>0</v>
      </c>
      <c r="X426" s="1">
        <v>0</v>
      </c>
      <c r="Y426">
        <v>0</v>
      </c>
      <c r="Z426">
        <v>-127.86473646413501</v>
      </c>
      <c r="AA426">
        <v>8.7799524884328601</v>
      </c>
      <c r="AB426">
        <v>1.6169341599314999</v>
      </c>
      <c r="AC426">
        <v>40.941258144750599</v>
      </c>
      <c r="AD426" t="s">
        <v>51</v>
      </c>
    </row>
    <row r="427" spans="1:30">
      <c r="A427" t="s">
        <v>13</v>
      </c>
      <c r="B427">
        <v>2037</v>
      </c>
      <c r="C427" t="s">
        <v>598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175.98873458899399</v>
      </c>
      <c r="K427">
        <v>57.599999999999902</v>
      </c>
      <c r="L427">
        <v>635.37831862533596</v>
      </c>
      <c r="M427" s="1">
        <v>203.63330938948801</v>
      </c>
      <c r="N427">
        <v>0</v>
      </c>
      <c r="O427" s="1">
        <v>-9.7047370140046496E-14</v>
      </c>
      <c r="P427" s="1">
        <v>7.9936057773011208E-15</v>
      </c>
      <c r="Q427">
        <v>1072.60036260382</v>
      </c>
      <c r="R427">
        <v>0</v>
      </c>
      <c r="S427">
        <v>0</v>
      </c>
      <c r="T427">
        <v>0</v>
      </c>
      <c r="U427">
        <v>750.86900846900005</v>
      </c>
      <c r="V427">
        <v>0</v>
      </c>
      <c r="W427">
        <v>0</v>
      </c>
      <c r="X427">
        <v>165.28499242729799</v>
      </c>
      <c r="Y427">
        <v>0</v>
      </c>
      <c r="Z427">
        <v>146.049475059157</v>
      </c>
      <c r="AA427">
        <v>8.7799524884328601</v>
      </c>
      <c r="AB427">
        <v>1.6169341599314999</v>
      </c>
      <c r="AC427">
        <v>40.941258144750599</v>
      </c>
      <c r="AD427" t="s">
        <v>51</v>
      </c>
    </row>
    <row r="428" spans="1:30">
      <c r="A428" t="s">
        <v>13</v>
      </c>
      <c r="B428">
        <v>2037</v>
      </c>
      <c r="C428" t="s">
        <v>599</v>
      </c>
      <c r="D428">
        <v>0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175.98873458899399</v>
      </c>
      <c r="K428">
        <v>57.599999999999902</v>
      </c>
      <c r="L428">
        <v>887.90977557259703</v>
      </c>
      <c r="M428" s="1">
        <v>195.64847183955399</v>
      </c>
      <c r="N428">
        <v>0</v>
      </c>
      <c r="O428" s="1">
        <v>5.4131699123160999E-13</v>
      </c>
      <c r="P428" s="1">
        <v>2.66453525910037E-14</v>
      </c>
      <c r="Q428">
        <v>1317.14698200114</v>
      </c>
      <c r="R428">
        <v>0</v>
      </c>
      <c r="S428">
        <v>0</v>
      </c>
      <c r="T428">
        <v>0</v>
      </c>
      <c r="U428">
        <v>837.79776467900001</v>
      </c>
      <c r="V428">
        <v>0</v>
      </c>
      <c r="W428">
        <v>0</v>
      </c>
      <c r="X428">
        <v>244.093924020961</v>
      </c>
      <c r="Y428">
        <v>0</v>
      </c>
      <c r="Z428">
        <v>224.85840665282001</v>
      </c>
      <c r="AA428">
        <v>8.7799524884328601</v>
      </c>
      <c r="AB428">
        <v>1.6169341599314999</v>
      </c>
      <c r="AC428">
        <v>40.941258144750599</v>
      </c>
      <c r="AD428" t="s">
        <v>51</v>
      </c>
    </row>
    <row r="429" spans="1:30">
      <c r="A429" t="s">
        <v>13</v>
      </c>
      <c r="B429">
        <v>2037</v>
      </c>
      <c r="C429" t="s">
        <v>600</v>
      </c>
      <c r="D429">
        <v>0</v>
      </c>
      <c r="E429" s="1">
        <v>0</v>
      </c>
      <c r="F429" s="1">
        <v>0</v>
      </c>
      <c r="G429">
        <v>0</v>
      </c>
      <c r="H429">
        <v>0</v>
      </c>
      <c r="I429">
        <v>0</v>
      </c>
      <c r="J429">
        <v>175.98873458899399</v>
      </c>
      <c r="K429">
        <v>57.599999999999902</v>
      </c>
      <c r="L429">
        <v>997.32913147350905</v>
      </c>
      <c r="M429" s="1">
        <v>202.45580495152799</v>
      </c>
      <c r="N429">
        <v>0</v>
      </c>
      <c r="O429" s="1">
        <v>-4.9069082130870296E-13</v>
      </c>
      <c r="P429" s="1">
        <v>6.4837024638109104E-14</v>
      </c>
      <c r="Q429">
        <v>1433.3736710140299</v>
      </c>
      <c r="R429">
        <v>0</v>
      </c>
      <c r="S429">
        <v>0</v>
      </c>
      <c r="T429">
        <v>0</v>
      </c>
      <c r="U429">
        <v>846.37606321600003</v>
      </c>
      <c r="V429">
        <v>0</v>
      </c>
      <c r="W429">
        <v>0</v>
      </c>
      <c r="X429">
        <v>267.505403188564</v>
      </c>
      <c r="Y429">
        <v>60.825432140679403</v>
      </c>
      <c r="Z429">
        <v>248.26988582042301</v>
      </c>
      <c r="AA429">
        <v>8.7799524884328601</v>
      </c>
      <c r="AB429">
        <v>1.6169341599314999</v>
      </c>
      <c r="AC429">
        <v>40.941258144750599</v>
      </c>
      <c r="AD429" t="s">
        <v>51</v>
      </c>
    </row>
    <row r="430" spans="1:30">
      <c r="A430" t="s">
        <v>13</v>
      </c>
      <c r="B430">
        <v>2037</v>
      </c>
      <c r="C430" t="s">
        <v>601</v>
      </c>
      <c r="D430">
        <v>0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175.98873458899399</v>
      </c>
      <c r="K430">
        <v>57.599999999999902</v>
      </c>
      <c r="L430">
        <v>999.65325261465296</v>
      </c>
      <c r="M430" s="1">
        <v>190.80725031522999</v>
      </c>
      <c r="N430">
        <v>0</v>
      </c>
      <c r="O430" s="1">
        <v>3.2776559244496098E-13</v>
      </c>
      <c r="P430" s="1">
        <v>5.8619775700208202E-14</v>
      </c>
      <c r="Q430">
        <v>1424.0492375188701</v>
      </c>
      <c r="R430">
        <v>0</v>
      </c>
      <c r="S430">
        <v>0</v>
      </c>
      <c r="T430">
        <v>0</v>
      </c>
      <c r="U430">
        <v>843.62450087800005</v>
      </c>
      <c r="V430">
        <v>0</v>
      </c>
      <c r="W430">
        <v>0</v>
      </c>
      <c r="X430">
        <v>267.505403188564</v>
      </c>
      <c r="Y430">
        <v>54.252560983526102</v>
      </c>
      <c r="Z430">
        <v>248.26988582042301</v>
      </c>
      <c r="AA430">
        <v>8.7799524884328601</v>
      </c>
      <c r="AB430">
        <v>1.6169341599314999</v>
      </c>
      <c r="AC430">
        <v>40.941258144750599</v>
      </c>
      <c r="AD430" t="s">
        <v>51</v>
      </c>
    </row>
    <row r="431" spans="1:30">
      <c r="A431" t="s">
        <v>13</v>
      </c>
      <c r="B431">
        <v>2037</v>
      </c>
      <c r="C431" t="s">
        <v>602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175.98873458899399</v>
      </c>
      <c r="K431">
        <v>57.599999999999902</v>
      </c>
      <c r="L431">
        <v>901.13139998310203</v>
      </c>
      <c r="M431" s="1">
        <v>136.427716118918</v>
      </c>
      <c r="N431">
        <v>0</v>
      </c>
      <c r="O431" s="1">
        <v>2.0927704014184201E-14</v>
      </c>
      <c r="P431" s="1">
        <v>-3.8191672047105303E-14</v>
      </c>
      <c r="Q431">
        <v>1271.14785069101</v>
      </c>
      <c r="R431">
        <v>0</v>
      </c>
      <c r="S431">
        <v>0</v>
      </c>
      <c r="T431">
        <v>0</v>
      </c>
      <c r="U431">
        <v>884.74884908000001</v>
      </c>
      <c r="V431" s="1">
        <v>0</v>
      </c>
      <c r="W431">
        <v>0</v>
      </c>
      <c r="X431" s="1">
        <v>197.618816165396</v>
      </c>
      <c r="Y431">
        <v>0</v>
      </c>
      <c r="Z431">
        <v>178.38329879725401</v>
      </c>
      <c r="AA431">
        <v>8.7799524884328601</v>
      </c>
      <c r="AB431">
        <v>1.6169341599314999</v>
      </c>
      <c r="AC431">
        <v>40.941258144750599</v>
      </c>
      <c r="AD431" t="s">
        <v>51</v>
      </c>
    </row>
    <row r="432" spans="1:30">
      <c r="A432" t="s">
        <v>13</v>
      </c>
      <c r="B432">
        <v>2037</v>
      </c>
      <c r="C432" t="s">
        <v>603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210.42882200614699</v>
      </c>
      <c r="K432">
        <v>57.599999999999902</v>
      </c>
      <c r="L432">
        <v>0</v>
      </c>
      <c r="M432">
        <v>178.61307913385201</v>
      </c>
      <c r="N432">
        <v>0</v>
      </c>
      <c r="O432" s="1">
        <v>0</v>
      </c>
      <c r="P432" s="1">
        <v>1.4210854715202001E-14</v>
      </c>
      <c r="Q432">
        <v>624.84190113999898</v>
      </c>
      <c r="R432">
        <v>0</v>
      </c>
      <c r="S432">
        <v>100</v>
      </c>
      <c r="T432">
        <v>0</v>
      </c>
      <c r="U432">
        <v>1035.4884302</v>
      </c>
      <c r="V432">
        <v>0</v>
      </c>
      <c r="W432">
        <v>0</v>
      </c>
      <c r="X432">
        <v>0</v>
      </c>
      <c r="Y432">
        <v>0</v>
      </c>
      <c r="Z432">
        <v>-310.64652905999998</v>
      </c>
      <c r="AA432">
        <v>0</v>
      </c>
      <c r="AB432">
        <v>0</v>
      </c>
      <c r="AC432">
        <v>265.343085319946</v>
      </c>
      <c r="AD432" t="s">
        <v>51</v>
      </c>
    </row>
    <row r="433" spans="1:30">
      <c r="A433" t="s">
        <v>13</v>
      </c>
      <c r="B433">
        <v>2037</v>
      </c>
      <c r="C433" t="s">
        <v>604</v>
      </c>
      <c r="D433">
        <v>0</v>
      </c>
      <c r="E433">
        <v>0</v>
      </c>
      <c r="F433" s="1">
        <v>0</v>
      </c>
      <c r="G433">
        <v>0</v>
      </c>
      <c r="H433">
        <v>151.19503002233699</v>
      </c>
      <c r="I433">
        <v>0</v>
      </c>
      <c r="J433">
        <v>175.98873458899399</v>
      </c>
      <c r="K433">
        <v>57.599999999999902</v>
      </c>
      <c r="L433">
        <v>0</v>
      </c>
      <c r="M433">
        <v>166.898091586032</v>
      </c>
      <c r="N433">
        <v>0</v>
      </c>
      <c r="O433" s="1">
        <v>0</v>
      </c>
      <c r="P433" s="1">
        <v>-1.06581410364015E-14</v>
      </c>
      <c r="Q433">
        <v>551.68185619736403</v>
      </c>
      <c r="R433">
        <v>0</v>
      </c>
      <c r="S433">
        <v>100</v>
      </c>
      <c r="T433">
        <v>0</v>
      </c>
      <c r="U433">
        <v>916.12138506999997</v>
      </c>
      <c r="V433">
        <v>0</v>
      </c>
      <c r="W433">
        <v>0</v>
      </c>
      <c r="X433">
        <v>0</v>
      </c>
      <c r="Y433">
        <v>0</v>
      </c>
      <c r="Z433">
        <v>-274.83641552099999</v>
      </c>
      <c r="AA433">
        <v>8.7799524884329294</v>
      </c>
      <c r="AB433">
        <v>1.6169341599314999</v>
      </c>
      <c r="AC433">
        <v>53.170465123052701</v>
      </c>
      <c r="AD433" t="s">
        <v>51</v>
      </c>
    </row>
    <row r="434" spans="1:30">
      <c r="A434" t="s">
        <v>13</v>
      </c>
      <c r="B434">
        <v>2037</v>
      </c>
      <c r="C434" t="s">
        <v>605</v>
      </c>
      <c r="D434">
        <v>0</v>
      </c>
      <c r="E434" s="1">
        <v>0</v>
      </c>
      <c r="F434" s="1">
        <v>0</v>
      </c>
      <c r="G434" s="1">
        <v>0</v>
      </c>
      <c r="H434">
        <v>89.0687842810528</v>
      </c>
      <c r="I434">
        <v>0</v>
      </c>
      <c r="J434">
        <v>175.98873458899399</v>
      </c>
      <c r="K434">
        <v>57.599999999999902</v>
      </c>
      <c r="L434">
        <v>0</v>
      </c>
      <c r="M434">
        <v>156.274615964975</v>
      </c>
      <c r="N434">
        <v>0</v>
      </c>
      <c r="O434" s="1">
        <v>0</v>
      </c>
      <c r="P434" s="1">
        <v>1.33226762955018E-15</v>
      </c>
      <c r="Q434">
        <v>478.932134835022</v>
      </c>
      <c r="R434">
        <v>0</v>
      </c>
      <c r="S434">
        <v>8.61005470563728</v>
      </c>
      <c r="T434">
        <v>0</v>
      </c>
      <c r="U434">
        <v>681.63614698900005</v>
      </c>
      <c r="V434">
        <v>0</v>
      </c>
      <c r="W434">
        <v>0</v>
      </c>
      <c r="X434" s="1">
        <v>0</v>
      </c>
      <c r="Y434">
        <v>0</v>
      </c>
      <c r="Z434">
        <v>-204.490844096704</v>
      </c>
      <c r="AA434">
        <v>8.7799524884328601</v>
      </c>
      <c r="AB434">
        <v>1.6169341599314999</v>
      </c>
      <c r="AC434">
        <v>53.170465123052701</v>
      </c>
      <c r="AD434" t="s">
        <v>51</v>
      </c>
    </row>
    <row r="435" spans="1:30">
      <c r="A435" t="s">
        <v>13</v>
      </c>
      <c r="B435">
        <v>2045</v>
      </c>
      <c r="C435" t="s">
        <v>606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383.93595553047402</v>
      </c>
      <c r="N435">
        <v>0</v>
      </c>
      <c r="O435">
        <v>0</v>
      </c>
      <c r="P435" s="1">
        <v>-1.06581410364015E-14</v>
      </c>
      <c r="Q435">
        <v>441.53595553047398</v>
      </c>
      <c r="R435">
        <v>0</v>
      </c>
      <c r="S435">
        <v>0</v>
      </c>
      <c r="T435">
        <v>0</v>
      </c>
      <c r="U435">
        <v>485.80853626499999</v>
      </c>
      <c r="V435">
        <v>0</v>
      </c>
      <c r="W435">
        <v>0</v>
      </c>
      <c r="X435">
        <v>0</v>
      </c>
      <c r="Y435">
        <v>0</v>
      </c>
      <c r="Z435">
        <v>-44.272580734525</v>
      </c>
      <c r="AA435">
        <v>0</v>
      </c>
      <c r="AB435">
        <v>0</v>
      </c>
      <c r="AC435">
        <v>146.499616968309</v>
      </c>
      <c r="AD435" t="s">
        <v>52</v>
      </c>
    </row>
    <row r="436" spans="1:30">
      <c r="A436" t="s">
        <v>13</v>
      </c>
      <c r="B436">
        <v>2045</v>
      </c>
      <c r="C436" t="s">
        <v>607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375.29229266294601</v>
      </c>
      <c r="N436">
        <v>0</v>
      </c>
      <c r="O436">
        <v>0</v>
      </c>
      <c r="P436" s="1">
        <v>2.8421709430404001E-14</v>
      </c>
      <c r="Q436">
        <v>432.89229266294598</v>
      </c>
      <c r="R436">
        <v>0</v>
      </c>
      <c r="S436">
        <v>0</v>
      </c>
      <c r="T436">
        <v>0</v>
      </c>
      <c r="U436">
        <v>430.89482353599999</v>
      </c>
      <c r="V436">
        <v>0</v>
      </c>
      <c r="W436">
        <v>26.979595353325401</v>
      </c>
      <c r="X436">
        <v>9.6060517970103092</v>
      </c>
      <c r="Y436">
        <v>0</v>
      </c>
      <c r="Z436">
        <v>-34.588178023388899</v>
      </c>
      <c r="AA436">
        <v>0</v>
      </c>
      <c r="AB436">
        <v>0</v>
      </c>
      <c r="AC436">
        <v>146.499616968309</v>
      </c>
      <c r="AD436" t="s">
        <v>52</v>
      </c>
    </row>
    <row r="437" spans="1:30">
      <c r="A437" t="s">
        <v>13</v>
      </c>
      <c r="B437">
        <v>2045</v>
      </c>
      <c r="C437" t="s">
        <v>608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 s="1">
        <v>0</v>
      </c>
      <c r="K437">
        <v>57.599999999999902</v>
      </c>
      <c r="L437">
        <v>0</v>
      </c>
      <c r="M437">
        <v>343.11359905760099</v>
      </c>
      <c r="N437">
        <v>0</v>
      </c>
      <c r="O437">
        <v>0</v>
      </c>
      <c r="P437" s="1">
        <v>3.2862601528904602E-14</v>
      </c>
      <c r="Q437">
        <v>400.71359905760102</v>
      </c>
      <c r="R437">
        <v>0</v>
      </c>
      <c r="S437" s="1">
        <v>0</v>
      </c>
      <c r="T437">
        <v>0</v>
      </c>
      <c r="U437">
        <v>538.18569321699999</v>
      </c>
      <c r="V437" s="1">
        <v>0</v>
      </c>
      <c r="W437">
        <v>0</v>
      </c>
      <c r="X437" s="1">
        <v>0</v>
      </c>
      <c r="Y437">
        <v>0</v>
      </c>
      <c r="Z437">
        <v>-137.47209415939801</v>
      </c>
      <c r="AA437">
        <v>0</v>
      </c>
      <c r="AB437">
        <v>0</v>
      </c>
      <c r="AC437">
        <v>146.499616968309</v>
      </c>
      <c r="AD437" t="s">
        <v>52</v>
      </c>
    </row>
    <row r="438" spans="1:30">
      <c r="A438" t="s">
        <v>13</v>
      </c>
      <c r="B438">
        <v>2045</v>
      </c>
      <c r="C438" t="s">
        <v>609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 s="1">
        <v>0</v>
      </c>
      <c r="K438">
        <v>57.599999999999902</v>
      </c>
      <c r="L438">
        <v>0</v>
      </c>
      <c r="M438">
        <v>369.864386488972</v>
      </c>
      <c r="N438">
        <v>0</v>
      </c>
      <c r="O438" s="1">
        <v>0</v>
      </c>
      <c r="P438" s="1">
        <v>-4.9737991503207E-14</v>
      </c>
      <c r="Q438">
        <v>427.46438648897202</v>
      </c>
      <c r="R438">
        <v>80.938786059976096</v>
      </c>
      <c r="S438" s="1">
        <v>100</v>
      </c>
      <c r="T438">
        <v>6.9882994960512903</v>
      </c>
      <c r="U438">
        <v>879.13067435000005</v>
      </c>
      <c r="V438" s="1">
        <v>0</v>
      </c>
      <c r="W438">
        <v>0</v>
      </c>
      <c r="X438">
        <v>0</v>
      </c>
      <c r="Y438">
        <v>0</v>
      </c>
      <c r="Z438">
        <v>-263.73920230499999</v>
      </c>
      <c r="AA438">
        <v>0</v>
      </c>
      <c r="AB438">
        <v>0</v>
      </c>
      <c r="AC438">
        <v>449.49239970044198</v>
      </c>
      <c r="AD438" t="s">
        <v>52</v>
      </c>
    </row>
    <row r="439" spans="1:30">
      <c r="A439" t="s">
        <v>13</v>
      </c>
      <c r="B439">
        <v>2045</v>
      </c>
      <c r="C439" t="s">
        <v>610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s="1">
        <v>0</v>
      </c>
      <c r="K439">
        <v>57.599999999999902</v>
      </c>
      <c r="L439">
        <v>1137.39793424513</v>
      </c>
      <c r="M439" s="1">
        <v>360.52272827919103</v>
      </c>
      <c r="N439">
        <v>0</v>
      </c>
      <c r="O439" s="1">
        <v>4.4242387531312402E-13</v>
      </c>
      <c r="P439" s="1">
        <v>7.1054273576010003E-15</v>
      </c>
      <c r="Q439">
        <v>1555.52066252432</v>
      </c>
      <c r="R439">
        <v>0</v>
      </c>
      <c r="S439">
        <v>0</v>
      </c>
      <c r="T439">
        <v>0</v>
      </c>
      <c r="U439">
        <v>958.18995440799995</v>
      </c>
      <c r="V439">
        <v>0</v>
      </c>
      <c r="W439">
        <v>80.938786059976096</v>
      </c>
      <c r="X439">
        <v>280.29307593837501</v>
      </c>
      <c r="Y439">
        <v>0</v>
      </c>
      <c r="Z439">
        <v>236.098846117976</v>
      </c>
      <c r="AA439">
        <v>0</v>
      </c>
      <c r="AB439">
        <v>0</v>
      </c>
      <c r="AC439">
        <v>146.499616968309</v>
      </c>
      <c r="AD439" t="s">
        <v>52</v>
      </c>
    </row>
    <row r="440" spans="1:30">
      <c r="A440" t="s">
        <v>13</v>
      </c>
      <c r="B440">
        <v>2045</v>
      </c>
      <c r="C440" t="s">
        <v>611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1539.47281666346</v>
      </c>
      <c r="M440" s="1">
        <v>334.98376225191299</v>
      </c>
      <c r="N440">
        <v>0</v>
      </c>
      <c r="O440" s="1">
        <v>-1.4699352846036999E-13</v>
      </c>
      <c r="P440" s="1">
        <v>7.1054273576010006E-14</v>
      </c>
      <c r="Q440">
        <v>1932.05657891537</v>
      </c>
      <c r="R440">
        <v>0</v>
      </c>
      <c r="S440">
        <v>0</v>
      </c>
      <c r="T440">
        <v>0</v>
      </c>
      <c r="U440">
        <v>1036.8241877200001</v>
      </c>
      <c r="V440">
        <v>0</v>
      </c>
      <c r="W440">
        <v>80.938786059976096</v>
      </c>
      <c r="X440">
        <v>323.48688815513401</v>
      </c>
      <c r="Y440">
        <v>100</v>
      </c>
      <c r="Z440">
        <v>279.29265833473403</v>
      </c>
      <c r="AA440">
        <v>111.514058645535</v>
      </c>
      <c r="AB440">
        <v>0</v>
      </c>
      <c r="AC440">
        <v>146.499616968309</v>
      </c>
      <c r="AD440" t="s">
        <v>52</v>
      </c>
    </row>
    <row r="441" spans="1:30">
      <c r="A441" t="s">
        <v>13</v>
      </c>
      <c r="B441">
        <v>2045</v>
      </c>
      <c r="C441" t="s">
        <v>612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1710.5119125275</v>
      </c>
      <c r="M441" s="1">
        <v>281.69500164453098</v>
      </c>
      <c r="N441">
        <v>0</v>
      </c>
      <c r="O441" s="1">
        <v>1.2882195310481799E-12</v>
      </c>
      <c r="P441" s="1">
        <v>9.2370555648812999E-14</v>
      </c>
      <c r="Q441">
        <v>2049.8069141720298</v>
      </c>
      <c r="R441">
        <v>0</v>
      </c>
      <c r="S441">
        <v>0</v>
      </c>
      <c r="T441">
        <v>0</v>
      </c>
      <c r="U441">
        <v>1044.33811702</v>
      </c>
      <c r="V441">
        <v>0</v>
      </c>
      <c r="W441">
        <v>80.938786059976096</v>
      </c>
      <c r="X441">
        <v>323.48688815513401</v>
      </c>
      <c r="Y441">
        <v>100</v>
      </c>
      <c r="Z441">
        <v>279.29265833473403</v>
      </c>
      <c r="AA441">
        <v>221.75046460219301</v>
      </c>
      <c r="AB441">
        <v>0</v>
      </c>
      <c r="AC441">
        <v>146.499616968309</v>
      </c>
      <c r="AD441" t="s">
        <v>52</v>
      </c>
    </row>
    <row r="442" spans="1:30">
      <c r="A442" t="s">
        <v>13</v>
      </c>
      <c r="B442">
        <v>2045</v>
      </c>
      <c r="C442" t="s">
        <v>613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s="1">
        <v>0</v>
      </c>
      <c r="K442">
        <v>57.599999999999902</v>
      </c>
      <c r="L442">
        <v>1510.5611452370999</v>
      </c>
      <c r="M442">
        <v>271.65151651264898</v>
      </c>
      <c r="N442">
        <v>0</v>
      </c>
      <c r="O442" s="1">
        <v>2.6303959010931501E-13</v>
      </c>
      <c r="P442" s="1">
        <v>-9.2370555648812999E-14</v>
      </c>
      <c r="Q442">
        <v>1839.8126617497401</v>
      </c>
      <c r="R442">
        <v>0</v>
      </c>
      <c r="S442">
        <v>0</v>
      </c>
      <c r="T442">
        <v>0</v>
      </c>
      <c r="U442">
        <v>1056.6508315799999</v>
      </c>
      <c r="V442">
        <v>0</v>
      </c>
      <c r="W442">
        <v>80.938786059976096</v>
      </c>
      <c r="X442">
        <v>323.48688815513401</v>
      </c>
      <c r="Y442">
        <v>63.636363636363598</v>
      </c>
      <c r="Z442">
        <v>279.29265833473403</v>
      </c>
      <c r="AA442">
        <v>35.807133983540702</v>
      </c>
      <c r="AB442">
        <v>0</v>
      </c>
      <c r="AC442">
        <v>146.499616968309</v>
      </c>
      <c r="AD442" t="s">
        <v>52</v>
      </c>
    </row>
    <row r="443" spans="1:30">
      <c r="A443" t="s">
        <v>13</v>
      </c>
      <c r="B443">
        <v>2045</v>
      </c>
      <c r="C443" t="s">
        <v>614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1563.2003194311201</v>
      </c>
      <c r="M443">
        <v>217.62471059624599</v>
      </c>
      <c r="N443">
        <v>0</v>
      </c>
      <c r="O443" s="1">
        <v>-4.6954107268959403E-13</v>
      </c>
      <c r="P443" s="1">
        <v>1.4699352846036999E-13</v>
      </c>
      <c r="Q443">
        <v>1838.42503002737</v>
      </c>
      <c r="R443">
        <v>0</v>
      </c>
      <c r="S443">
        <v>0</v>
      </c>
      <c r="T443">
        <v>0</v>
      </c>
      <c r="U443">
        <v>1049.7677355799999</v>
      </c>
      <c r="V443">
        <v>0</v>
      </c>
      <c r="W443">
        <v>80.938786059976096</v>
      </c>
      <c r="X443">
        <v>323.48688815513401</v>
      </c>
      <c r="Y443">
        <v>100</v>
      </c>
      <c r="Z443">
        <v>279.29265833473403</v>
      </c>
      <c r="AA443">
        <v>4.9389618975316099</v>
      </c>
      <c r="AB443">
        <v>0</v>
      </c>
      <c r="AC443">
        <v>146.499616968309</v>
      </c>
      <c r="AD443" t="s">
        <v>52</v>
      </c>
    </row>
    <row r="444" spans="1:30">
      <c r="A444" t="s">
        <v>13</v>
      </c>
      <c r="B444">
        <v>2045</v>
      </c>
      <c r="C444" t="s">
        <v>615</v>
      </c>
      <c r="D444">
        <v>0</v>
      </c>
      <c r="E444" s="1">
        <v>-9.7186459375291101E-12</v>
      </c>
      <c r="F444">
        <v>0</v>
      </c>
      <c r="G444">
        <v>0</v>
      </c>
      <c r="H444">
        <v>0</v>
      </c>
      <c r="I444">
        <v>32.922772976116597</v>
      </c>
      <c r="J444" s="1">
        <v>0</v>
      </c>
      <c r="K444">
        <v>57.599999999999902</v>
      </c>
      <c r="L444">
        <v>3.9324691682637298</v>
      </c>
      <c r="M444">
        <v>269.53125689020999</v>
      </c>
      <c r="N444">
        <v>0</v>
      </c>
      <c r="O444" s="1">
        <v>0</v>
      </c>
      <c r="P444" s="1">
        <v>0</v>
      </c>
      <c r="Q444">
        <v>363.98649903457999</v>
      </c>
      <c r="R444">
        <v>80.938786059976096</v>
      </c>
      <c r="S444">
        <v>100</v>
      </c>
      <c r="T444">
        <v>258.97861868044203</v>
      </c>
      <c r="U444">
        <v>1148.4341482499999</v>
      </c>
      <c r="V444">
        <v>0</v>
      </c>
      <c r="W444">
        <v>0</v>
      </c>
      <c r="X444">
        <v>0</v>
      </c>
      <c r="Y444">
        <v>0</v>
      </c>
      <c r="Z444">
        <v>-344.53024447499899</v>
      </c>
      <c r="AA444">
        <v>0</v>
      </c>
      <c r="AB444">
        <v>0</v>
      </c>
      <c r="AC444">
        <v>769.25152107793804</v>
      </c>
      <c r="AD444" t="s">
        <v>52</v>
      </c>
    </row>
    <row r="445" spans="1:30">
      <c r="A445" t="s">
        <v>13</v>
      </c>
      <c r="B445">
        <v>2045</v>
      </c>
      <c r="C445" t="s">
        <v>616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s="1">
        <v>0</v>
      </c>
      <c r="K445">
        <v>57.599999999999902</v>
      </c>
      <c r="L445">
        <v>0</v>
      </c>
      <c r="M445">
        <v>257.08129696560798</v>
      </c>
      <c r="N445">
        <v>0</v>
      </c>
      <c r="O445" s="1">
        <v>0</v>
      </c>
      <c r="P445" s="1">
        <v>0</v>
      </c>
      <c r="Q445">
        <v>314.68129696560698</v>
      </c>
      <c r="R445">
        <v>80.938786059976096</v>
      </c>
      <c r="S445">
        <v>100</v>
      </c>
      <c r="T445">
        <v>219.04251624741499</v>
      </c>
      <c r="U445">
        <v>1020.94657039</v>
      </c>
      <c r="V445">
        <v>0</v>
      </c>
      <c r="W445">
        <v>0</v>
      </c>
      <c r="X445">
        <v>0</v>
      </c>
      <c r="Y445">
        <v>0</v>
      </c>
      <c r="Z445">
        <v>-306.28397111700002</v>
      </c>
      <c r="AA445">
        <v>0</v>
      </c>
      <c r="AB445">
        <v>0</v>
      </c>
      <c r="AC445">
        <v>449.49239970044198</v>
      </c>
      <c r="AD445" t="s">
        <v>52</v>
      </c>
    </row>
    <row r="446" spans="1:30">
      <c r="A446" t="s">
        <v>13</v>
      </c>
      <c r="B446">
        <v>2045</v>
      </c>
      <c r="C446" t="s">
        <v>617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 s="1">
        <v>0</v>
      </c>
      <c r="K446">
        <v>57.599999999999902</v>
      </c>
      <c r="L446">
        <v>0</v>
      </c>
      <c r="M446">
        <v>258.73135893471601</v>
      </c>
      <c r="N446">
        <v>0</v>
      </c>
      <c r="O446">
        <v>0</v>
      </c>
      <c r="P446" s="1">
        <v>1.7763568394002501E-15</v>
      </c>
      <c r="Q446">
        <v>316.33135893471598</v>
      </c>
      <c r="R446">
        <v>80.938786059976096</v>
      </c>
      <c r="S446">
        <v>100</v>
      </c>
      <c r="T446">
        <v>21.6240085047077</v>
      </c>
      <c r="U446">
        <v>741.27736214200002</v>
      </c>
      <c r="V446">
        <v>0</v>
      </c>
      <c r="W446">
        <v>0</v>
      </c>
      <c r="X446">
        <v>0</v>
      </c>
      <c r="Y446">
        <v>0</v>
      </c>
      <c r="Z446">
        <v>-222.38320864260001</v>
      </c>
      <c r="AA446">
        <v>0</v>
      </c>
      <c r="AB446">
        <v>0</v>
      </c>
      <c r="AC446">
        <v>449.49239970044198</v>
      </c>
      <c r="AD446" t="s">
        <v>52</v>
      </c>
    </row>
    <row r="447" spans="1:30">
      <c r="A447" t="s">
        <v>13</v>
      </c>
      <c r="B447">
        <v>2045</v>
      </c>
      <c r="C447" t="s">
        <v>618</v>
      </c>
      <c r="D447">
        <v>0</v>
      </c>
      <c r="E447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57.599999999999902</v>
      </c>
      <c r="L447">
        <v>0</v>
      </c>
      <c r="M447">
        <v>378.244434066319</v>
      </c>
      <c r="N447">
        <v>0</v>
      </c>
      <c r="O447">
        <v>0</v>
      </c>
      <c r="P447" s="1">
        <v>4.4408920985006199E-14</v>
      </c>
      <c r="Q447">
        <v>435.84443406631902</v>
      </c>
      <c r="R447">
        <v>0</v>
      </c>
      <c r="S447">
        <v>0</v>
      </c>
      <c r="T447">
        <v>0</v>
      </c>
      <c r="U447">
        <v>480.62753722100001</v>
      </c>
      <c r="V447">
        <v>0</v>
      </c>
      <c r="W447">
        <v>0</v>
      </c>
      <c r="X447" s="1">
        <v>0</v>
      </c>
      <c r="Y447">
        <v>0</v>
      </c>
      <c r="Z447">
        <v>-144.18826116630001</v>
      </c>
      <c r="AA447">
        <v>67.996806346393697</v>
      </c>
      <c r="AB447">
        <v>31.408351665225702</v>
      </c>
      <c r="AC447">
        <v>89.503844310252205</v>
      </c>
      <c r="AD447" t="s">
        <v>51</v>
      </c>
    </row>
    <row r="448" spans="1:30">
      <c r="A448" t="s">
        <v>13</v>
      </c>
      <c r="B448">
        <v>2045</v>
      </c>
      <c r="C448" t="s">
        <v>619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57.599999999999902</v>
      </c>
      <c r="L448">
        <v>0</v>
      </c>
      <c r="M448">
        <v>384.75596963233397</v>
      </c>
      <c r="N448">
        <v>0</v>
      </c>
      <c r="O448">
        <v>0</v>
      </c>
      <c r="P448" s="1">
        <v>1.01252339845814E-13</v>
      </c>
      <c r="Q448">
        <v>442.35596963233399</v>
      </c>
      <c r="R448">
        <v>0</v>
      </c>
      <c r="S448">
        <v>4.9999999999992699</v>
      </c>
      <c r="T448">
        <v>0</v>
      </c>
      <c r="U448">
        <v>400.46959681999999</v>
      </c>
      <c r="V448">
        <v>0</v>
      </c>
      <c r="W448">
        <v>0</v>
      </c>
      <c r="X448">
        <v>0</v>
      </c>
      <c r="Y448">
        <v>0</v>
      </c>
      <c r="Z448">
        <v>-120.14087904599999</v>
      </c>
      <c r="AA448">
        <v>135.618900193108</v>
      </c>
      <c r="AB448">
        <v>31.408351665225702</v>
      </c>
      <c r="AC448">
        <v>89.503844310252205</v>
      </c>
      <c r="AD448" t="s">
        <v>51</v>
      </c>
    </row>
    <row r="449" spans="1:30">
      <c r="A449" t="s">
        <v>13</v>
      </c>
      <c r="B449">
        <v>2045</v>
      </c>
      <c r="C449" t="s">
        <v>620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57.599999999999902</v>
      </c>
      <c r="L449">
        <v>0</v>
      </c>
      <c r="M449">
        <v>384.02253534185797</v>
      </c>
      <c r="N449">
        <v>0</v>
      </c>
      <c r="O449">
        <v>0</v>
      </c>
      <c r="P449" s="1">
        <v>-2.48689957516035E-14</v>
      </c>
      <c r="Q449">
        <v>441.622535341858</v>
      </c>
      <c r="R449">
        <v>0</v>
      </c>
      <c r="S449">
        <v>100</v>
      </c>
      <c r="T449">
        <v>0</v>
      </c>
      <c r="U449">
        <v>410.04597882299998</v>
      </c>
      <c r="V449" s="1">
        <v>0</v>
      </c>
      <c r="W449" s="1">
        <v>0</v>
      </c>
      <c r="X449" s="1">
        <v>0</v>
      </c>
      <c r="Y449">
        <v>0</v>
      </c>
      <c r="Z449">
        <v>-123.013793646899</v>
      </c>
      <c r="AA449">
        <v>223.18199850053199</v>
      </c>
      <c r="AB449">
        <v>31.408351665225702</v>
      </c>
      <c r="AC449">
        <v>89.503844310252205</v>
      </c>
      <c r="AD449" t="s">
        <v>51</v>
      </c>
    </row>
    <row r="450" spans="1:30">
      <c r="A450" t="s">
        <v>13</v>
      </c>
      <c r="B450">
        <v>2045</v>
      </c>
      <c r="C450" t="s">
        <v>621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57.599999999999902</v>
      </c>
      <c r="L450">
        <v>0</v>
      </c>
      <c r="M450" s="1">
        <v>365.65547100054698</v>
      </c>
      <c r="N450">
        <v>0</v>
      </c>
      <c r="O450" s="1">
        <v>0</v>
      </c>
      <c r="P450" s="1">
        <v>8.3488771451811696E-14</v>
      </c>
      <c r="Q450">
        <v>423.255471000547</v>
      </c>
      <c r="R450">
        <v>0</v>
      </c>
      <c r="S450">
        <v>100</v>
      </c>
      <c r="T450">
        <v>0</v>
      </c>
      <c r="U450">
        <v>527.17392199200003</v>
      </c>
      <c r="V450">
        <v>0</v>
      </c>
      <c r="W450" s="1">
        <v>0</v>
      </c>
      <c r="X450">
        <v>0</v>
      </c>
      <c r="Y450">
        <v>0</v>
      </c>
      <c r="Z450">
        <v>-158.1521765976</v>
      </c>
      <c r="AA450">
        <v>122.825373940921</v>
      </c>
      <c r="AB450">
        <v>31.408351665225702</v>
      </c>
      <c r="AC450">
        <v>89.503844310252205</v>
      </c>
      <c r="AD450" t="s">
        <v>51</v>
      </c>
    </row>
    <row r="451" spans="1:30">
      <c r="A451" t="s">
        <v>13</v>
      </c>
      <c r="B451">
        <v>2045</v>
      </c>
      <c r="C451" t="s">
        <v>622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49.155029610240703</v>
      </c>
      <c r="L451">
        <v>1177.6469534954599</v>
      </c>
      <c r="M451">
        <v>367.55349544369699</v>
      </c>
      <c r="N451">
        <v>8.4449703897592396</v>
      </c>
      <c r="O451" s="1">
        <v>1.40443212615082E-14</v>
      </c>
      <c r="P451" s="1">
        <v>-5.5067062021407701E-14</v>
      </c>
      <c r="Q451">
        <v>1594.3554785494</v>
      </c>
      <c r="R451">
        <v>0</v>
      </c>
      <c r="S451">
        <v>0</v>
      </c>
      <c r="T451">
        <v>0</v>
      </c>
      <c r="U451">
        <v>737.044021251</v>
      </c>
      <c r="V451">
        <v>0</v>
      </c>
      <c r="W451">
        <v>0</v>
      </c>
      <c r="X451">
        <v>269.94681974370502</v>
      </c>
      <c r="Y451">
        <v>100</v>
      </c>
      <c r="Z451">
        <v>206.31139835738301</v>
      </c>
      <c r="AA451">
        <v>249.64488753209301</v>
      </c>
      <c r="AB451">
        <v>31.408351665225702</v>
      </c>
      <c r="AC451">
        <v>4.9850851264228302</v>
      </c>
      <c r="AD451" t="s">
        <v>51</v>
      </c>
    </row>
    <row r="452" spans="1:30">
      <c r="A452" t="s">
        <v>13</v>
      </c>
      <c r="B452">
        <v>2045</v>
      </c>
      <c r="C452" t="s">
        <v>623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1545.2374375879899</v>
      </c>
      <c r="M452">
        <v>363.20563853919202</v>
      </c>
      <c r="N452">
        <v>57.599999999999902</v>
      </c>
      <c r="O452" s="1">
        <v>-2.8710367416806498E-13</v>
      </c>
      <c r="P452" s="1">
        <v>1.77191594730174E-13</v>
      </c>
      <c r="Q452">
        <v>1908.4430761271799</v>
      </c>
      <c r="R452">
        <v>0</v>
      </c>
      <c r="S452">
        <v>0</v>
      </c>
      <c r="T452">
        <v>0</v>
      </c>
      <c r="U452">
        <v>830.43348271100001</v>
      </c>
      <c r="V452">
        <v>0</v>
      </c>
      <c r="W452">
        <v>56.825714812401799</v>
      </c>
      <c r="X452">
        <v>351.88303039639101</v>
      </c>
      <c r="Y452">
        <v>100</v>
      </c>
      <c r="Z452">
        <v>288.247609010068</v>
      </c>
      <c r="AA452">
        <v>249.64488753209301</v>
      </c>
      <c r="AB452">
        <v>31.408351665225702</v>
      </c>
      <c r="AC452">
        <v>4.9850851264228302</v>
      </c>
      <c r="AD452" t="s">
        <v>51</v>
      </c>
    </row>
    <row r="453" spans="1:30">
      <c r="A453" t="s">
        <v>13</v>
      </c>
      <c r="B453">
        <v>2045</v>
      </c>
      <c r="C453" t="s">
        <v>624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57.599999999999902</v>
      </c>
      <c r="L453">
        <v>1483.48995700262</v>
      </c>
      <c r="M453">
        <v>378.40289849838098</v>
      </c>
      <c r="N453">
        <v>0</v>
      </c>
      <c r="O453" s="1">
        <v>1.51073598075868E-13</v>
      </c>
      <c r="P453" s="1">
        <v>8.4376949871511897E-14</v>
      </c>
      <c r="Q453">
        <v>1919.4928555009999</v>
      </c>
      <c r="R453">
        <v>0</v>
      </c>
      <c r="S453">
        <v>0</v>
      </c>
      <c r="T453">
        <v>0</v>
      </c>
      <c r="U453">
        <v>820.23671494300004</v>
      </c>
      <c r="V453">
        <v>0</v>
      </c>
      <c r="W453">
        <v>78.072261954225098</v>
      </c>
      <c r="X453">
        <v>351.88303039639101</v>
      </c>
      <c r="Y453">
        <v>100</v>
      </c>
      <c r="Z453">
        <v>288.247609010068</v>
      </c>
      <c r="AA453">
        <v>249.64488753209301</v>
      </c>
      <c r="AB453">
        <v>31.408351665225702</v>
      </c>
      <c r="AC453">
        <v>4.9850851264228302</v>
      </c>
      <c r="AD453" t="s">
        <v>51</v>
      </c>
    </row>
    <row r="454" spans="1:30">
      <c r="A454" t="s">
        <v>13</v>
      </c>
      <c r="B454">
        <v>2045</v>
      </c>
      <c r="C454" t="s">
        <v>625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0</v>
      </c>
      <c r="L454">
        <v>1627.8315210553301</v>
      </c>
      <c r="M454">
        <v>373.79792848696701</v>
      </c>
      <c r="N454">
        <v>57.599999999999902</v>
      </c>
      <c r="O454" s="1">
        <v>2.7952640202499798E-13</v>
      </c>
      <c r="P454" s="1">
        <v>-3.5527136788005003E-14</v>
      </c>
      <c r="Q454">
        <v>2001.6294495423001</v>
      </c>
      <c r="R454">
        <v>0</v>
      </c>
      <c r="S454">
        <v>0</v>
      </c>
      <c r="T454">
        <v>0</v>
      </c>
      <c r="U454">
        <v>811.42914698599998</v>
      </c>
      <c r="V454">
        <v>0</v>
      </c>
      <c r="W454">
        <v>80.938786059976096</v>
      </c>
      <c r="X454">
        <v>395.92184934266697</v>
      </c>
      <c r="Y454">
        <v>100</v>
      </c>
      <c r="Z454">
        <v>332.286427956343</v>
      </c>
      <c r="AA454">
        <v>249.64488753209301</v>
      </c>
      <c r="AB454">
        <v>31.408351665225702</v>
      </c>
      <c r="AC454">
        <v>4.9850851264228302</v>
      </c>
      <c r="AD454" t="s">
        <v>51</v>
      </c>
    </row>
    <row r="455" spans="1:30">
      <c r="A455" t="s">
        <v>13</v>
      </c>
      <c r="B455">
        <v>2045</v>
      </c>
      <c r="C455" t="s">
        <v>626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1217.6592588004801</v>
      </c>
      <c r="M455">
        <v>374.86871606203198</v>
      </c>
      <c r="N455">
        <v>57.599999999999902</v>
      </c>
      <c r="O455" s="1">
        <v>-3.96765953425415E-14</v>
      </c>
      <c r="P455" s="1">
        <v>1.9717560917342699E-13</v>
      </c>
      <c r="Q455">
        <v>1592.5279748625101</v>
      </c>
      <c r="R455">
        <v>0</v>
      </c>
      <c r="S455">
        <v>0</v>
      </c>
      <c r="T455">
        <v>0</v>
      </c>
      <c r="U455">
        <v>846.68625609799994</v>
      </c>
      <c r="V455">
        <v>0</v>
      </c>
      <c r="W455">
        <v>0</v>
      </c>
      <c r="X455">
        <v>214.21195047676099</v>
      </c>
      <c r="Y455">
        <v>99.999999999999005</v>
      </c>
      <c r="Z455">
        <v>150.57652909043799</v>
      </c>
      <c r="AA455">
        <v>249.64488753209301</v>
      </c>
      <c r="AB455">
        <v>31.408351665225702</v>
      </c>
      <c r="AC455">
        <v>4.9850851264228302</v>
      </c>
      <c r="AD455" t="s">
        <v>51</v>
      </c>
    </row>
    <row r="456" spans="1:30">
      <c r="A456" t="s">
        <v>13</v>
      </c>
      <c r="B456">
        <v>2045</v>
      </c>
      <c r="C456" t="s">
        <v>627</v>
      </c>
      <c r="D456">
        <v>0</v>
      </c>
      <c r="E456" s="1">
        <v>2.55901846156003E-13</v>
      </c>
      <c r="F456">
        <v>0</v>
      </c>
      <c r="G456">
        <v>0</v>
      </c>
      <c r="H456" s="1">
        <v>0</v>
      </c>
      <c r="I456">
        <v>12.8420094798609</v>
      </c>
      <c r="J456" s="1">
        <v>0</v>
      </c>
      <c r="K456">
        <v>57.599999999999902</v>
      </c>
      <c r="L456">
        <v>17.443500158581699</v>
      </c>
      <c r="M456">
        <v>383.62048020338</v>
      </c>
      <c r="N456">
        <v>0</v>
      </c>
      <c r="O456" s="1">
        <v>-1.3728601588880399E-14</v>
      </c>
      <c r="P456" s="1">
        <v>5.3290705182007498E-15</v>
      </c>
      <c r="Q456">
        <v>471.50598984182301</v>
      </c>
      <c r="R456">
        <v>80.938786059976096</v>
      </c>
      <c r="S456">
        <v>100</v>
      </c>
      <c r="T456">
        <v>0</v>
      </c>
      <c r="U456">
        <v>932.06396557400001</v>
      </c>
      <c r="V456">
        <v>0</v>
      </c>
      <c r="W456">
        <v>0</v>
      </c>
      <c r="X456">
        <v>0</v>
      </c>
      <c r="Y456">
        <v>0</v>
      </c>
      <c r="Z456">
        <v>-279.61918967219998</v>
      </c>
      <c r="AA456">
        <v>0</v>
      </c>
      <c r="AB456">
        <v>0</v>
      </c>
      <c r="AC456">
        <v>164.50224963387001</v>
      </c>
      <c r="AD456" t="s">
        <v>51</v>
      </c>
    </row>
    <row r="457" spans="1:30">
      <c r="A457" t="s">
        <v>13</v>
      </c>
      <c r="B457">
        <v>2045</v>
      </c>
      <c r="C457" t="s">
        <v>628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57.599999999999902</v>
      </c>
      <c r="L457">
        <v>0</v>
      </c>
      <c r="M457">
        <v>358.52841355424698</v>
      </c>
      <c r="N457">
        <v>0</v>
      </c>
      <c r="O457" s="1">
        <v>0</v>
      </c>
      <c r="P457" s="1">
        <v>8.2600593032111596E-14</v>
      </c>
      <c r="Q457">
        <v>416.128413554247</v>
      </c>
      <c r="R457">
        <v>80.938786059976096</v>
      </c>
      <c r="S457">
        <v>99.999999999999901</v>
      </c>
      <c r="T457">
        <v>0</v>
      </c>
      <c r="U457">
        <v>824.63374843999998</v>
      </c>
      <c r="V457">
        <v>0</v>
      </c>
      <c r="W457">
        <v>0</v>
      </c>
      <c r="X457">
        <v>0</v>
      </c>
      <c r="Y457">
        <v>0</v>
      </c>
      <c r="Z457">
        <v>-247.39012453199999</v>
      </c>
      <c r="AA457">
        <v>0</v>
      </c>
      <c r="AB457">
        <v>19.8235757062231</v>
      </c>
      <c r="AC457">
        <v>113.45810780177401</v>
      </c>
      <c r="AD457" t="s">
        <v>51</v>
      </c>
    </row>
    <row r="458" spans="1:30">
      <c r="A458" t="s">
        <v>13</v>
      </c>
      <c r="B458">
        <v>2045</v>
      </c>
      <c r="C458" t="s">
        <v>629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57.599999999999902</v>
      </c>
      <c r="L458">
        <v>0</v>
      </c>
      <c r="M458">
        <v>339.79502697905099</v>
      </c>
      <c r="N458">
        <v>0</v>
      </c>
      <c r="O458">
        <v>0</v>
      </c>
      <c r="P458" s="1">
        <v>4.8294701571194297E-14</v>
      </c>
      <c r="Q458">
        <v>397.39502697905101</v>
      </c>
      <c r="R458">
        <v>0</v>
      </c>
      <c r="S458">
        <v>100</v>
      </c>
      <c r="T458">
        <v>0</v>
      </c>
      <c r="U458">
        <v>643.88382921100003</v>
      </c>
      <c r="V458">
        <v>0</v>
      </c>
      <c r="W458">
        <v>0</v>
      </c>
      <c r="X458" s="1">
        <v>0</v>
      </c>
      <c r="Y458">
        <v>0</v>
      </c>
      <c r="Z458">
        <v>-193.16514876330001</v>
      </c>
      <c r="AA458">
        <v>15.267994866125401</v>
      </c>
      <c r="AB458">
        <v>31.408351665225702</v>
      </c>
      <c r="AC458">
        <v>89.503844310252205</v>
      </c>
      <c r="AD458" t="s">
        <v>51</v>
      </c>
    </row>
    <row r="459" spans="1:30">
      <c r="A459" t="s">
        <v>13</v>
      </c>
      <c r="B459">
        <v>2045</v>
      </c>
      <c r="C459" t="s">
        <v>630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s="1">
        <v>0</v>
      </c>
      <c r="K459">
        <v>57.599999999999902</v>
      </c>
      <c r="L459">
        <v>0</v>
      </c>
      <c r="M459">
        <v>179.606064691932</v>
      </c>
      <c r="N459">
        <v>0</v>
      </c>
      <c r="O459" s="1">
        <v>0</v>
      </c>
      <c r="P459" s="1">
        <v>-1.1102230246251501E-14</v>
      </c>
      <c r="Q459">
        <v>237.206064691932</v>
      </c>
      <c r="R459">
        <v>0</v>
      </c>
      <c r="S459">
        <v>84.306273809967607</v>
      </c>
      <c r="T459">
        <v>0</v>
      </c>
      <c r="U459">
        <v>459.30334071700003</v>
      </c>
      <c r="V459">
        <v>0</v>
      </c>
      <c r="W459">
        <v>0</v>
      </c>
      <c r="X459">
        <v>0</v>
      </c>
      <c r="Y459">
        <v>0</v>
      </c>
      <c r="Z459">
        <v>-137.79100221510001</v>
      </c>
      <c r="AA459">
        <v>0</v>
      </c>
      <c r="AB459">
        <v>0</v>
      </c>
      <c r="AC459">
        <v>449.49239970044198</v>
      </c>
      <c r="AD459" t="s">
        <v>52</v>
      </c>
    </row>
    <row r="460" spans="1:30">
      <c r="A460" t="s">
        <v>13</v>
      </c>
      <c r="B460">
        <v>2045</v>
      </c>
      <c r="C460" t="s">
        <v>631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159.08121165779801</v>
      </c>
      <c r="N460">
        <v>0</v>
      </c>
      <c r="O460" s="1">
        <v>0</v>
      </c>
      <c r="P460" s="1">
        <v>-8.8817841970012504E-16</v>
      </c>
      <c r="Q460">
        <v>216.681211657798</v>
      </c>
      <c r="R460">
        <v>66.187259731201905</v>
      </c>
      <c r="S460">
        <v>0</v>
      </c>
      <c r="T460">
        <v>0</v>
      </c>
      <c r="U460">
        <v>404.09781627000001</v>
      </c>
      <c r="V460">
        <v>0</v>
      </c>
      <c r="W460">
        <v>0</v>
      </c>
      <c r="X460">
        <v>0</v>
      </c>
      <c r="Y460">
        <v>0</v>
      </c>
      <c r="Z460">
        <v>-121.229344881</v>
      </c>
      <c r="AA460">
        <v>0</v>
      </c>
      <c r="AB460">
        <v>0</v>
      </c>
      <c r="AC460">
        <v>449.49239970044198</v>
      </c>
      <c r="AD460" t="s">
        <v>52</v>
      </c>
    </row>
    <row r="461" spans="1:30">
      <c r="A461" t="s">
        <v>13</v>
      </c>
      <c r="B461">
        <v>2045</v>
      </c>
      <c r="C461" t="s">
        <v>632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 s="1">
        <v>0</v>
      </c>
      <c r="K461">
        <v>57.599999999999902</v>
      </c>
      <c r="L461">
        <v>0</v>
      </c>
      <c r="M461">
        <v>94.974858415337593</v>
      </c>
      <c r="N461">
        <v>0</v>
      </c>
      <c r="O461">
        <v>0</v>
      </c>
      <c r="P461" s="1">
        <v>2.7755575615628902E-15</v>
      </c>
      <c r="Q461">
        <v>152.57485841533699</v>
      </c>
      <c r="R461">
        <v>0</v>
      </c>
      <c r="S461">
        <v>100</v>
      </c>
      <c r="T461">
        <v>95.543550100862205</v>
      </c>
      <c r="U461">
        <v>497.31201216599999</v>
      </c>
      <c r="V461">
        <v>0</v>
      </c>
      <c r="W461">
        <v>0</v>
      </c>
      <c r="X461">
        <v>0</v>
      </c>
      <c r="Y461">
        <v>0</v>
      </c>
      <c r="Z461">
        <v>-149.1936036498</v>
      </c>
      <c r="AA461">
        <v>0</v>
      </c>
      <c r="AB461">
        <v>0</v>
      </c>
      <c r="AC461">
        <v>449.49239970044198</v>
      </c>
      <c r="AD461" t="s">
        <v>52</v>
      </c>
    </row>
    <row r="462" spans="1:30">
      <c r="A462" t="s">
        <v>13</v>
      </c>
      <c r="B462">
        <v>2045</v>
      </c>
      <c r="C462" t="s">
        <v>633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s="1">
        <v>0</v>
      </c>
      <c r="K462">
        <v>57.599999999999902</v>
      </c>
      <c r="L462">
        <v>54.747592435847899</v>
      </c>
      <c r="M462" s="1">
        <v>124.859469939704</v>
      </c>
      <c r="N462">
        <v>0</v>
      </c>
      <c r="O462" s="1">
        <v>-5.2039969555828198E-14</v>
      </c>
      <c r="P462" s="1">
        <v>-1.7208456881689901E-14</v>
      </c>
      <c r="Q462">
        <v>237.207062375552</v>
      </c>
      <c r="R462">
        <v>0</v>
      </c>
      <c r="S462">
        <v>100</v>
      </c>
      <c r="T462">
        <v>238.93186984364701</v>
      </c>
      <c r="U462">
        <v>823.05561745600005</v>
      </c>
      <c r="V462">
        <v>0</v>
      </c>
      <c r="W462">
        <v>0</v>
      </c>
      <c r="X462" s="1">
        <v>0</v>
      </c>
      <c r="Y462">
        <v>0</v>
      </c>
      <c r="Z462">
        <v>-246.91668523679999</v>
      </c>
      <c r="AA462">
        <v>0</v>
      </c>
      <c r="AB462">
        <v>0</v>
      </c>
      <c r="AC462">
        <v>449.49239970044198</v>
      </c>
      <c r="AD462" t="s">
        <v>52</v>
      </c>
    </row>
    <row r="463" spans="1:30">
      <c r="A463" t="s">
        <v>13</v>
      </c>
      <c r="B463">
        <v>2045</v>
      </c>
      <c r="C463" t="s">
        <v>634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57.599999999999902</v>
      </c>
      <c r="L463">
        <v>1433.9682579088601</v>
      </c>
      <c r="M463">
        <v>120.05531159682999</v>
      </c>
      <c r="N463">
        <v>0</v>
      </c>
      <c r="O463" s="1">
        <v>4.0756287233989401E-13</v>
      </c>
      <c r="P463" s="1">
        <v>-2.9753977059954101E-14</v>
      </c>
      <c r="Q463">
        <v>1611.6235695056901</v>
      </c>
      <c r="R463">
        <v>0</v>
      </c>
      <c r="S463">
        <v>0</v>
      </c>
      <c r="T463">
        <v>0</v>
      </c>
      <c r="U463">
        <v>975.88578993600004</v>
      </c>
      <c r="V463">
        <v>0</v>
      </c>
      <c r="W463">
        <v>80.938786059975996</v>
      </c>
      <c r="X463">
        <v>236.113836609922</v>
      </c>
      <c r="Y463">
        <v>100</v>
      </c>
      <c r="Z463">
        <v>218.68515689979699</v>
      </c>
      <c r="AA463">
        <v>0</v>
      </c>
      <c r="AB463">
        <v>0</v>
      </c>
      <c r="AC463">
        <v>146.499616968309</v>
      </c>
      <c r="AD463" t="s">
        <v>52</v>
      </c>
    </row>
    <row r="464" spans="1:30">
      <c r="A464" t="s">
        <v>13</v>
      </c>
      <c r="B464">
        <v>2045</v>
      </c>
      <c r="C464" t="s">
        <v>635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57.599999999999902</v>
      </c>
      <c r="L464">
        <v>1994.8668176261899</v>
      </c>
      <c r="M464">
        <v>119.102567918715</v>
      </c>
      <c r="N464">
        <v>0</v>
      </c>
      <c r="O464" s="1">
        <v>5.4500848278848904E-13</v>
      </c>
      <c r="P464" s="1">
        <v>-1.7319479184152399E-13</v>
      </c>
      <c r="Q464">
        <v>2171.5693855449099</v>
      </c>
      <c r="R464">
        <v>0</v>
      </c>
      <c r="S464">
        <v>0</v>
      </c>
      <c r="T464">
        <v>0</v>
      </c>
      <c r="U464">
        <v>1058.2288284399999</v>
      </c>
      <c r="V464">
        <v>0</v>
      </c>
      <c r="W464">
        <v>80.938786059976096</v>
      </c>
      <c r="X464">
        <v>350.092781611482</v>
      </c>
      <c r="Y464">
        <v>100</v>
      </c>
      <c r="Z464">
        <v>332.66410190135798</v>
      </c>
      <c r="AA464">
        <v>249.64488753209301</v>
      </c>
      <c r="AB464">
        <v>0</v>
      </c>
      <c r="AC464">
        <v>146.499616968309</v>
      </c>
      <c r="AD464" t="s">
        <v>52</v>
      </c>
    </row>
    <row r="465" spans="1:30">
      <c r="A465" t="s">
        <v>13</v>
      </c>
      <c r="B465">
        <v>2045</v>
      </c>
      <c r="C465" t="s">
        <v>636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57.599999999999902</v>
      </c>
      <c r="L465">
        <v>2024.72885058002</v>
      </c>
      <c r="M465">
        <v>130.622773999207</v>
      </c>
      <c r="N465">
        <v>0</v>
      </c>
      <c r="O465" s="1">
        <v>-6.6291416800368097E-13</v>
      </c>
      <c r="P465" s="1">
        <v>-2.1727064591914301E-13</v>
      </c>
      <c r="Q465">
        <v>2212.9516245792202</v>
      </c>
      <c r="R465">
        <v>0</v>
      </c>
      <c r="S465">
        <v>0</v>
      </c>
      <c r="T465">
        <v>0</v>
      </c>
      <c r="U465">
        <v>1086.9308902</v>
      </c>
      <c r="V465">
        <v>0</v>
      </c>
      <c r="W465">
        <v>80.938786059976096</v>
      </c>
      <c r="X465">
        <v>356.432870248641</v>
      </c>
      <c r="Y465">
        <v>100</v>
      </c>
      <c r="Z465">
        <v>339.00419053851698</v>
      </c>
      <c r="AA465">
        <v>249.64488753209301</v>
      </c>
      <c r="AB465">
        <v>0</v>
      </c>
      <c r="AC465">
        <v>146.499616968309</v>
      </c>
      <c r="AD465" t="s">
        <v>52</v>
      </c>
    </row>
    <row r="466" spans="1:30">
      <c r="A466" t="s">
        <v>13</v>
      </c>
      <c r="B466">
        <v>2045</v>
      </c>
      <c r="C466" t="s">
        <v>637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57.599999999999902</v>
      </c>
      <c r="L466">
        <v>2011.8096285536899</v>
      </c>
      <c r="M466">
        <v>143.091239077279</v>
      </c>
      <c r="N466">
        <v>0</v>
      </c>
      <c r="O466" s="1">
        <v>3.3895108941805999E-13</v>
      </c>
      <c r="P466" s="1">
        <v>-1.5043521983670799E-14</v>
      </c>
      <c r="Q466">
        <v>2212.5008676309699</v>
      </c>
      <c r="R466">
        <v>0</v>
      </c>
      <c r="S466">
        <v>0</v>
      </c>
      <c r="T466">
        <v>0</v>
      </c>
      <c r="U466">
        <v>1083.24858457</v>
      </c>
      <c r="V466">
        <v>0</v>
      </c>
      <c r="W466">
        <v>80.938786059976096</v>
      </c>
      <c r="X466">
        <v>358.04864458951403</v>
      </c>
      <c r="Y466">
        <v>100</v>
      </c>
      <c r="Z466">
        <v>340.61996487938899</v>
      </c>
      <c r="AA466">
        <v>249.64488753209301</v>
      </c>
      <c r="AB466">
        <v>0</v>
      </c>
      <c r="AC466">
        <v>146.499616968309</v>
      </c>
      <c r="AD466" t="s">
        <v>52</v>
      </c>
    </row>
    <row r="467" spans="1:30">
      <c r="A467" t="s">
        <v>13</v>
      </c>
      <c r="B467">
        <v>2045</v>
      </c>
      <c r="C467" t="s">
        <v>638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57.599999999999902</v>
      </c>
      <c r="L467">
        <v>1815.9890169037701</v>
      </c>
      <c r="M467">
        <v>121.138873716706</v>
      </c>
      <c r="N467">
        <v>0</v>
      </c>
      <c r="O467" s="1">
        <v>-1.3347656313555899E-13</v>
      </c>
      <c r="P467" s="1">
        <v>-6.2352900620510304E-14</v>
      </c>
      <c r="Q467">
        <v>1994.7278906204699</v>
      </c>
      <c r="R467">
        <v>0</v>
      </c>
      <c r="S467">
        <v>0</v>
      </c>
      <c r="T467">
        <v>0</v>
      </c>
      <c r="U467">
        <v>1053.2247454999999</v>
      </c>
      <c r="V467">
        <v>0</v>
      </c>
      <c r="W467">
        <v>80.938786059976096</v>
      </c>
      <c r="X467">
        <v>283.15854729635998</v>
      </c>
      <c r="Y467">
        <v>100</v>
      </c>
      <c r="Z467">
        <v>265.72986758623603</v>
      </c>
      <c r="AA467">
        <v>211.67594417790301</v>
      </c>
      <c r="AB467">
        <v>0</v>
      </c>
      <c r="AC467">
        <v>146.499616968309</v>
      </c>
      <c r="AD467" t="s">
        <v>52</v>
      </c>
    </row>
    <row r="468" spans="1:30">
      <c r="A468" t="s">
        <v>13</v>
      </c>
      <c r="B468">
        <v>2045</v>
      </c>
      <c r="C468" t="s">
        <v>639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 s="1">
        <v>0</v>
      </c>
      <c r="K468">
        <v>57.599999999999902</v>
      </c>
      <c r="L468">
        <v>194.849498167127</v>
      </c>
      <c r="M468" s="1">
        <v>203.23068829703101</v>
      </c>
      <c r="N468">
        <v>0</v>
      </c>
      <c r="O468" s="1">
        <v>4.0700082193367798E-14</v>
      </c>
      <c r="P468" s="1">
        <v>-2.48689957516035E-14</v>
      </c>
      <c r="Q468">
        <v>455.68018646415902</v>
      </c>
      <c r="R468">
        <v>75.455615873756201</v>
      </c>
      <c r="S468">
        <v>20.693726190032201</v>
      </c>
      <c r="T468">
        <v>216.490202287052</v>
      </c>
      <c r="U468">
        <v>1097.5996154500001</v>
      </c>
      <c r="V468" s="1">
        <v>0</v>
      </c>
      <c r="W468">
        <v>0</v>
      </c>
      <c r="X468">
        <v>0</v>
      </c>
      <c r="Y468" s="1">
        <v>0</v>
      </c>
      <c r="Z468">
        <v>-329.27988463499997</v>
      </c>
      <c r="AA468">
        <v>0</v>
      </c>
      <c r="AB468">
        <v>0</v>
      </c>
      <c r="AC468">
        <v>449.49239970044198</v>
      </c>
      <c r="AD468" t="s">
        <v>52</v>
      </c>
    </row>
    <row r="469" spans="1:30">
      <c r="A469" t="s">
        <v>13</v>
      </c>
      <c r="B469">
        <v>2045</v>
      </c>
      <c r="C469" t="s">
        <v>640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s="1">
        <v>0</v>
      </c>
      <c r="K469">
        <v>57.599999999999902</v>
      </c>
      <c r="L469">
        <v>0</v>
      </c>
      <c r="M469">
        <v>224.09207799106699</v>
      </c>
      <c r="N469">
        <v>0</v>
      </c>
      <c r="O469">
        <v>0</v>
      </c>
      <c r="P469" s="1">
        <v>3.5527136788005001E-15</v>
      </c>
      <c r="Q469">
        <v>281.69207799106698</v>
      </c>
      <c r="R469">
        <v>80.938786059976096</v>
      </c>
      <c r="S469">
        <v>100</v>
      </c>
      <c r="T469">
        <v>244.20611846495601</v>
      </c>
      <c r="U469">
        <v>1009.76711788</v>
      </c>
      <c r="V469">
        <v>0</v>
      </c>
      <c r="W469">
        <v>0</v>
      </c>
      <c r="X469">
        <v>0</v>
      </c>
      <c r="Y469">
        <v>0</v>
      </c>
      <c r="Z469">
        <v>-302.930135363999</v>
      </c>
      <c r="AA469">
        <v>0</v>
      </c>
      <c r="AB469">
        <v>0</v>
      </c>
      <c r="AC469">
        <v>449.49239970044198</v>
      </c>
      <c r="AD469" t="s">
        <v>52</v>
      </c>
    </row>
    <row r="470" spans="1:30">
      <c r="A470" t="s">
        <v>13</v>
      </c>
      <c r="B470">
        <v>2045</v>
      </c>
      <c r="C470" t="s">
        <v>641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s="1">
        <v>0</v>
      </c>
      <c r="K470">
        <v>57.599999999999902</v>
      </c>
      <c r="L470">
        <v>0</v>
      </c>
      <c r="M470">
        <v>238.15882290547199</v>
      </c>
      <c r="N470">
        <v>0</v>
      </c>
      <c r="O470">
        <v>0</v>
      </c>
      <c r="P470" s="1">
        <v>-9.7699626167013697E-15</v>
      </c>
      <c r="Q470">
        <v>295.75882290547298</v>
      </c>
      <c r="R470">
        <v>80.938786059976096</v>
      </c>
      <c r="S470">
        <v>100</v>
      </c>
      <c r="T470">
        <v>11.8151846229509</v>
      </c>
      <c r="U470">
        <v>697.87541941200004</v>
      </c>
      <c r="V470" s="1">
        <v>0</v>
      </c>
      <c r="W470">
        <v>0</v>
      </c>
      <c r="X470">
        <v>0</v>
      </c>
      <c r="Y470">
        <v>0</v>
      </c>
      <c r="Z470">
        <v>-209.36262582360001</v>
      </c>
      <c r="AA470">
        <v>0</v>
      </c>
      <c r="AB470">
        <v>0</v>
      </c>
      <c r="AC470">
        <v>449.49239970044198</v>
      </c>
      <c r="AD470" t="s">
        <v>52</v>
      </c>
    </row>
    <row r="471" spans="1:30">
      <c r="A471" t="s">
        <v>13</v>
      </c>
      <c r="B471">
        <v>2045</v>
      </c>
      <c r="C471" t="s">
        <v>642</v>
      </c>
      <c r="D471">
        <v>0</v>
      </c>
      <c r="E471" s="1">
        <v>-1.68726491970991E-13</v>
      </c>
      <c r="F471">
        <v>0</v>
      </c>
      <c r="G471">
        <v>0</v>
      </c>
      <c r="H471">
        <v>0</v>
      </c>
      <c r="I471">
        <v>20.681665792761201</v>
      </c>
      <c r="J471" s="1">
        <v>0</v>
      </c>
      <c r="K471">
        <v>57.599999999999902</v>
      </c>
      <c r="L471">
        <v>0</v>
      </c>
      <c r="M471">
        <v>269.22268618033797</v>
      </c>
      <c r="N471">
        <v>0</v>
      </c>
      <c r="O471">
        <v>0</v>
      </c>
      <c r="P471" s="1">
        <v>1.7763568394002501E-15</v>
      </c>
      <c r="Q471">
        <v>347.50435197309997</v>
      </c>
      <c r="R471">
        <v>0</v>
      </c>
      <c r="S471">
        <v>0</v>
      </c>
      <c r="T471">
        <v>0</v>
      </c>
      <c r="U471">
        <v>496.43478853300002</v>
      </c>
      <c r="V471" s="1">
        <v>0</v>
      </c>
      <c r="W471">
        <v>0</v>
      </c>
      <c r="X471" s="1">
        <v>0</v>
      </c>
      <c r="Y471">
        <v>0</v>
      </c>
      <c r="Z471">
        <v>-148.93043655989999</v>
      </c>
      <c r="AA471">
        <v>0</v>
      </c>
      <c r="AB471">
        <v>0</v>
      </c>
      <c r="AC471">
        <v>163.75679598648099</v>
      </c>
      <c r="AD471" t="s">
        <v>51</v>
      </c>
    </row>
    <row r="472" spans="1:30">
      <c r="A472" t="s">
        <v>13</v>
      </c>
      <c r="B472">
        <v>2045</v>
      </c>
      <c r="C472" t="s">
        <v>643</v>
      </c>
      <c r="D472">
        <v>0</v>
      </c>
      <c r="E472" s="1">
        <v>-8.7175354185012196E-14</v>
      </c>
      <c r="F472">
        <v>0</v>
      </c>
      <c r="G472">
        <v>0</v>
      </c>
      <c r="H472">
        <v>0</v>
      </c>
      <c r="I472">
        <v>20.4950961287912</v>
      </c>
      <c r="J472" s="1">
        <v>0</v>
      </c>
      <c r="K472">
        <v>57.599999999999902</v>
      </c>
      <c r="L472">
        <v>0</v>
      </c>
      <c r="M472">
        <v>228.502988249108</v>
      </c>
      <c r="N472">
        <v>0</v>
      </c>
      <c r="O472">
        <v>0</v>
      </c>
      <c r="P472" s="1">
        <v>-8.8817841970012507E-15</v>
      </c>
      <c r="Q472">
        <v>306.59808437790002</v>
      </c>
      <c r="R472">
        <v>0</v>
      </c>
      <c r="S472">
        <v>0</v>
      </c>
      <c r="T472">
        <v>0</v>
      </c>
      <c r="U472">
        <v>437.99726339699998</v>
      </c>
      <c r="V472">
        <v>0</v>
      </c>
      <c r="W472">
        <v>0</v>
      </c>
      <c r="X472" s="1">
        <v>0</v>
      </c>
      <c r="Y472">
        <v>0</v>
      </c>
      <c r="Z472">
        <v>-131.39917901909999</v>
      </c>
      <c r="AA472">
        <v>0</v>
      </c>
      <c r="AB472">
        <v>0</v>
      </c>
      <c r="AC472">
        <v>163.75679598648099</v>
      </c>
      <c r="AD472" t="s">
        <v>51</v>
      </c>
    </row>
    <row r="473" spans="1:30">
      <c r="A473" t="s">
        <v>13</v>
      </c>
      <c r="B473">
        <v>2045</v>
      </c>
      <c r="C473" t="s">
        <v>644</v>
      </c>
      <c r="D473">
        <v>0</v>
      </c>
      <c r="E473" s="1">
        <v>-3.0370768554778398E-13</v>
      </c>
      <c r="F473">
        <v>0</v>
      </c>
      <c r="G473">
        <v>0</v>
      </c>
      <c r="H473">
        <v>0</v>
      </c>
      <c r="I473">
        <v>68.081029093005398</v>
      </c>
      <c r="J473" s="1">
        <v>0</v>
      </c>
      <c r="K473">
        <v>57.599999999999902</v>
      </c>
      <c r="L473">
        <v>0</v>
      </c>
      <c r="M473">
        <v>244.36879299859399</v>
      </c>
      <c r="N473">
        <v>0</v>
      </c>
      <c r="O473">
        <v>0</v>
      </c>
      <c r="P473" s="1">
        <v>-1.06581410364015E-14</v>
      </c>
      <c r="Q473">
        <v>370.04982209159999</v>
      </c>
      <c r="R473">
        <v>0</v>
      </c>
      <c r="S473" s="1">
        <v>0</v>
      </c>
      <c r="T473">
        <v>0</v>
      </c>
      <c r="U473">
        <v>528.64260298800002</v>
      </c>
      <c r="V473">
        <v>0</v>
      </c>
      <c r="W473">
        <v>0</v>
      </c>
      <c r="X473">
        <v>0</v>
      </c>
      <c r="Y473">
        <v>0</v>
      </c>
      <c r="Z473">
        <v>-158.59278089639901</v>
      </c>
      <c r="AA473">
        <v>0</v>
      </c>
      <c r="AB473">
        <v>0</v>
      </c>
      <c r="AC473">
        <v>163.75679598648099</v>
      </c>
      <c r="AD473" t="s">
        <v>51</v>
      </c>
    </row>
    <row r="474" spans="1:30">
      <c r="A474" t="s">
        <v>13</v>
      </c>
      <c r="B474">
        <v>2045</v>
      </c>
      <c r="C474" t="s">
        <v>645</v>
      </c>
      <c r="D474">
        <v>0</v>
      </c>
      <c r="E474" s="1">
        <v>1.12484327980661E-13</v>
      </c>
      <c r="F474">
        <v>0</v>
      </c>
      <c r="G474">
        <v>0</v>
      </c>
      <c r="H474">
        <v>0</v>
      </c>
      <c r="I474">
        <v>171.92730097462399</v>
      </c>
      <c r="J474" s="1">
        <v>0</v>
      </c>
      <c r="K474">
        <v>57.599999999999902</v>
      </c>
      <c r="L474">
        <v>92.198350673290506</v>
      </c>
      <c r="M474">
        <v>268.47131905038498</v>
      </c>
      <c r="N474">
        <v>0</v>
      </c>
      <c r="O474" s="1">
        <v>-1.8480009189580901E-13</v>
      </c>
      <c r="P474" s="1">
        <v>4.2632564145605999E-14</v>
      </c>
      <c r="Q474">
        <v>590.19697069829999</v>
      </c>
      <c r="R474">
        <v>0</v>
      </c>
      <c r="S474" s="1">
        <v>0</v>
      </c>
      <c r="T474">
        <v>0</v>
      </c>
      <c r="U474">
        <v>843.13852956899996</v>
      </c>
      <c r="V474">
        <v>0</v>
      </c>
      <c r="W474">
        <v>0</v>
      </c>
      <c r="X474" s="1">
        <v>0</v>
      </c>
      <c r="Y474">
        <v>0</v>
      </c>
      <c r="Z474">
        <v>-252.941558870699</v>
      </c>
      <c r="AA474">
        <v>0</v>
      </c>
      <c r="AB474">
        <v>0</v>
      </c>
      <c r="AC474">
        <v>163.75679598648099</v>
      </c>
      <c r="AD474" t="s">
        <v>51</v>
      </c>
    </row>
    <row r="475" spans="1:30">
      <c r="A475" t="s">
        <v>13</v>
      </c>
      <c r="B475">
        <v>2045</v>
      </c>
      <c r="C475" t="s">
        <v>646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s="1">
        <v>0</v>
      </c>
      <c r="K475">
        <v>57.599999999999902</v>
      </c>
      <c r="L475">
        <v>1653.54027638803</v>
      </c>
      <c r="M475">
        <v>177.508021726328</v>
      </c>
      <c r="N475">
        <v>0</v>
      </c>
      <c r="O475" s="1">
        <v>-4.7994941354545497E-13</v>
      </c>
      <c r="P475" s="1">
        <v>-1.0769163338864E-13</v>
      </c>
      <c r="Q475">
        <v>1888.6482981143599</v>
      </c>
      <c r="R475">
        <v>0</v>
      </c>
      <c r="S475">
        <v>0</v>
      </c>
      <c r="T475">
        <v>0</v>
      </c>
      <c r="U475">
        <v>1001.53133229</v>
      </c>
      <c r="V475">
        <v>0</v>
      </c>
      <c r="W475">
        <v>80.938786059976096</v>
      </c>
      <c r="X475">
        <v>372.29226936851001</v>
      </c>
      <c r="Y475">
        <v>72.229930830069193</v>
      </c>
      <c r="Z475">
        <v>361.65597956581001</v>
      </c>
      <c r="AA475">
        <v>0</v>
      </c>
      <c r="AB475">
        <v>0</v>
      </c>
      <c r="AC475">
        <v>146.499616968309</v>
      </c>
      <c r="AD475" t="s">
        <v>51</v>
      </c>
    </row>
    <row r="476" spans="1:30">
      <c r="A476" t="s">
        <v>13</v>
      </c>
      <c r="B476">
        <v>2045</v>
      </c>
      <c r="C476" t="s">
        <v>647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s="1">
        <v>0</v>
      </c>
      <c r="K476">
        <v>57.599999999999902</v>
      </c>
      <c r="L476">
        <v>1952.3273115373499</v>
      </c>
      <c r="M476">
        <v>87.588779186796799</v>
      </c>
      <c r="N476">
        <v>0</v>
      </c>
      <c r="O476" s="1">
        <v>4.6684878185487802E-13</v>
      </c>
      <c r="P476" s="1">
        <v>1.09856568286659E-13</v>
      </c>
      <c r="Q476">
        <v>2097.5160907241502</v>
      </c>
      <c r="R476">
        <v>0</v>
      </c>
      <c r="S476">
        <v>0</v>
      </c>
      <c r="T476">
        <v>0</v>
      </c>
      <c r="U476">
        <v>1070.0193424900001</v>
      </c>
      <c r="V476">
        <v>0</v>
      </c>
      <c r="W476">
        <v>80.938786059976096</v>
      </c>
      <c r="X476">
        <v>372.29226936851001</v>
      </c>
      <c r="Y476">
        <v>61.536302936164702</v>
      </c>
      <c r="Z476">
        <v>361.65597956580802</v>
      </c>
      <c r="AA476">
        <v>151.073410303695</v>
      </c>
      <c r="AB476">
        <v>0</v>
      </c>
      <c r="AC476">
        <v>146.499616968309</v>
      </c>
      <c r="AD476" t="s">
        <v>51</v>
      </c>
    </row>
    <row r="477" spans="1:30">
      <c r="A477" t="s">
        <v>13</v>
      </c>
      <c r="B477">
        <v>2045</v>
      </c>
      <c r="C477" t="s">
        <v>648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s="1">
        <v>0</v>
      </c>
      <c r="K477">
        <v>57.599999999999902</v>
      </c>
      <c r="L477">
        <v>1912.3414011773</v>
      </c>
      <c r="M477">
        <v>62.442198380303402</v>
      </c>
      <c r="N477">
        <v>0</v>
      </c>
      <c r="O477" s="1">
        <v>-4.1189274213593301E-14</v>
      </c>
      <c r="P477" s="1">
        <v>2.1578572262370699E-13</v>
      </c>
      <c r="Q477">
        <v>2032.3835995576101</v>
      </c>
      <c r="R477">
        <v>0</v>
      </c>
      <c r="S477">
        <v>0</v>
      </c>
      <c r="T477">
        <v>0</v>
      </c>
      <c r="U477">
        <v>1086.30836557</v>
      </c>
      <c r="V477">
        <v>0</v>
      </c>
      <c r="W477">
        <v>80.938786059976096</v>
      </c>
      <c r="X477">
        <v>372.29226936851001</v>
      </c>
      <c r="Y477" s="1">
        <v>100</v>
      </c>
      <c r="Z477">
        <v>361.65597956581001</v>
      </c>
      <c r="AA477">
        <v>31.1881989933153</v>
      </c>
      <c r="AB477">
        <v>0</v>
      </c>
      <c r="AC477">
        <v>146.499616968309</v>
      </c>
      <c r="AD477" t="s">
        <v>51</v>
      </c>
    </row>
    <row r="478" spans="1:30">
      <c r="A478" t="s">
        <v>13</v>
      </c>
      <c r="B478">
        <v>2045</v>
      </c>
      <c r="C478" t="s">
        <v>649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s="1">
        <v>0</v>
      </c>
      <c r="K478">
        <v>57.599999999999902</v>
      </c>
      <c r="L478">
        <v>1556.2828366588301</v>
      </c>
      <c r="M478">
        <v>42.491382740241399</v>
      </c>
      <c r="N478">
        <v>0</v>
      </c>
      <c r="O478" s="1">
        <v>6.9540206926177401E-13</v>
      </c>
      <c r="P478" s="1">
        <v>-7.7160500211448304E-14</v>
      </c>
      <c r="Q478">
        <v>1656.3742193990699</v>
      </c>
      <c r="R478">
        <v>0</v>
      </c>
      <c r="S478">
        <v>0</v>
      </c>
      <c r="T478">
        <v>0</v>
      </c>
      <c r="U478">
        <v>1079.1921173400001</v>
      </c>
      <c r="V478">
        <v>0</v>
      </c>
      <c r="W478">
        <v>80.938786059976096</v>
      </c>
      <c r="X478">
        <v>253.439802900898</v>
      </c>
      <c r="Y478">
        <v>0</v>
      </c>
      <c r="Z478">
        <v>242.80351309820099</v>
      </c>
      <c r="AA478">
        <v>0</v>
      </c>
      <c r="AB478">
        <v>0</v>
      </c>
      <c r="AC478">
        <v>146.499616968309</v>
      </c>
      <c r="AD478" t="s">
        <v>51</v>
      </c>
    </row>
    <row r="479" spans="1:30">
      <c r="A479" t="s">
        <v>13</v>
      </c>
      <c r="B479">
        <v>2045</v>
      </c>
      <c r="C479" t="s">
        <v>650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s="1">
        <v>0</v>
      </c>
      <c r="K479">
        <v>57.599999999999902</v>
      </c>
      <c r="L479">
        <v>1390.0903613058999</v>
      </c>
      <c r="M479">
        <v>21.1748584103563</v>
      </c>
      <c r="N479">
        <v>0</v>
      </c>
      <c r="O479" s="1">
        <v>-6.5142335969880999E-13</v>
      </c>
      <c r="P479" s="1">
        <v>-7.9162371102725602E-14</v>
      </c>
      <c r="Q479">
        <v>1468.8652197162501</v>
      </c>
      <c r="R479">
        <v>0</v>
      </c>
      <c r="S479">
        <v>0</v>
      </c>
      <c r="T479">
        <v>0</v>
      </c>
      <c r="U479">
        <v>1052.44137082</v>
      </c>
      <c r="V479">
        <v>0</v>
      </c>
      <c r="W479">
        <v>0</v>
      </c>
      <c r="X479">
        <v>213.530069349478</v>
      </c>
      <c r="Y479">
        <v>0</v>
      </c>
      <c r="Z479">
        <v>202.893779546779</v>
      </c>
      <c r="AA479">
        <v>0</v>
      </c>
      <c r="AB479">
        <v>0</v>
      </c>
      <c r="AC479">
        <v>146.499616968309</v>
      </c>
      <c r="AD479" t="s">
        <v>51</v>
      </c>
    </row>
    <row r="480" spans="1:30">
      <c r="A480" t="s">
        <v>13</v>
      </c>
      <c r="B480">
        <v>2045</v>
      </c>
      <c r="C480" t="s">
        <v>651</v>
      </c>
      <c r="D480">
        <v>0</v>
      </c>
      <c r="E480">
        <v>13.608617139815101</v>
      </c>
      <c r="F480">
        <v>0</v>
      </c>
      <c r="G480">
        <v>0</v>
      </c>
      <c r="H480">
        <v>0</v>
      </c>
      <c r="I480">
        <v>178.2</v>
      </c>
      <c r="J480" s="1">
        <v>0</v>
      </c>
      <c r="K480">
        <v>57.599999999999902</v>
      </c>
      <c r="L480">
        <v>123.709226681079</v>
      </c>
      <c r="M480">
        <v>5.5057504228041596</v>
      </c>
      <c r="N480">
        <v>0</v>
      </c>
      <c r="O480" s="1">
        <v>-1.6393136847980799E-14</v>
      </c>
      <c r="P480" s="1">
        <v>2.7755575615628899E-16</v>
      </c>
      <c r="Q480">
        <v>378.62359424369799</v>
      </c>
      <c r="R480">
        <v>80.938786059976096</v>
      </c>
      <c r="S480" s="1">
        <v>100</v>
      </c>
      <c r="T480">
        <v>211.34392044832501</v>
      </c>
      <c r="U480">
        <v>1101.2947153600001</v>
      </c>
      <c r="V480">
        <v>0</v>
      </c>
      <c r="W480">
        <v>0</v>
      </c>
      <c r="X480">
        <v>0</v>
      </c>
      <c r="Y480">
        <v>0</v>
      </c>
      <c r="Z480">
        <v>-330.38841460800001</v>
      </c>
      <c r="AA480">
        <v>0</v>
      </c>
      <c r="AB480">
        <v>0</v>
      </c>
      <c r="AC480">
        <v>449.49239970044198</v>
      </c>
      <c r="AD480" t="s">
        <v>51</v>
      </c>
    </row>
    <row r="481" spans="1:30">
      <c r="A481" t="s">
        <v>13</v>
      </c>
      <c r="B481">
        <v>2045</v>
      </c>
      <c r="C481" t="s">
        <v>652</v>
      </c>
      <c r="D481">
        <v>0</v>
      </c>
      <c r="E481">
        <v>13.6086171398155</v>
      </c>
      <c r="F481">
        <v>0</v>
      </c>
      <c r="G481">
        <v>0</v>
      </c>
      <c r="H481">
        <v>0</v>
      </c>
      <c r="I481">
        <v>178.19999999999899</v>
      </c>
      <c r="J481" s="1">
        <v>0</v>
      </c>
      <c r="K481">
        <v>57.599999999999902</v>
      </c>
      <c r="L481">
        <v>0</v>
      </c>
      <c r="M481">
        <v>2.71436621266631</v>
      </c>
      <c r="N481">
        <v>0</v>
      </c>
      <c r="O481">
        <v>0</v>
      </c>
      <c r="P481" s="1">
        <v>0</v>
      </c>
      <c r="Q481">
        <v>252.12298335248099</v>
      </c>
      <c r="R481">
        <v>80.938786059976096</v>
      </c>
      <c r="S481">
        <v>100</v>
      </c>
      <c r="T481">
        <v>258.97861868044203</v>
      </c>
      <c r="U481">
        <v>988.62912584699995</v>
      </c>
      <c r="V481">
        <v>0</v>
      </c>
      <c r="W481" s="1">
        <v>0</v>
      </c>
      <c r="X481">
        <v>0</v>
      </c>
      <c r="Y481">
        <v>0</v>
      </c>
      <c r="Z481">
        <v>-296.58873775409899</v>
      </c>
      <c r="AA481">
        <v>0</v>
      </c>
      <c r="AB481">
        <v>0</v>
      </c>
      <c r="AC481">
        <v>653.22247308896704</v>
      </c>
      <c r="AD481" t="s">
        <v>51</v>
      </c>
    </row>
    <row r="482" spans="1:30">
      <c r="A482" t="s">
        <v>13</v>
      </c>
      <c r="B482">
        <v>2045</v>
      </c>
      <c r="C482" t="s">
        <v>653</v>
      </c>
      <c r="D482">
        <v>0</v>
      </c>
      <c r="E482">
        <v>13.608617139815101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3.39340497051638</v>
      </c>
      <c r="N482">
        <v>0</v>
      </c>
      <c r="O482" s="1">
        <v>0</v>
      </c>
      <c r="P482" s="1">
        <v>0</v>
      </c>
      <c r="Q482">
        <v>252.802022110331</v>
      </c>
      <c r="R482">
        <v>80.938786059976096</v>
      </c>
      <c r="S482" s="1">
        <v>100</v>
      </c>
      <c r="T482">
        <v>60.515480309491799</v>
      </c>
      <c r="U482">
        <v>706.08041211399996</v>
      </c>
      <c r="V482">
        <v>0</v>
      </c>
      <c r="W482">
        <v>0</v>
      </c>
      <c r="X482">
        <v>0</v>
      </c>
      <c r="Y482">
        <v>0</v>
      </c>
      <c r="Z482">
        <v>-211.82412363419999</v>
      </c>
      <c r="AA482">
        <v>0</v>
      </c>
      <c r="AB482">
        <v>0</v>
      </c>
      <c r="AC482">
        <v>449.49239970044198</v>
      </c>
      <c r="AD482" t="s">
        <v>51</v>
      </c>
    </row>
    <row r="483" spans="1:30">
      <c r="A483" t="s">
        <v>13</v>
      </c>
      <c r="B483">
        <v>2045</v>
      </c>
      <c r="C483" t="s">
        <v>654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s="1">
        <v>0</v>
      </c>
      <c r="K483">
        <v>57.599999999999902</v>
      </c>
      <c r="L483">
        <v>0</v>
      </c>
      <c r="M483">
        <v>130.43823221781699</v>
      </c>
      <c r="N483">
        <v>0</v>
      </c>
      <c r="O483">
        <v>0</v>
      </c>
      <c r="P483" s="1">
        <v>-1.04360964314764E-14</v>
      </c>
      <c r="Q483">
        <v>188.03823221781701</v>
      </c>
      <c r="R483">
        <v>80.938786059976096</v>
      </c>
      <c r="S483">
        <v>100</v>
      </c>
      <c r="T483">
        <v>8.2305098196065902</v>
      </c>
      <c r="U483">
        <v>538.86789728199994</v>
      </c>
      <c r="V483">
        <v>0</v>
      </c>
      <c r="W483">
        <v>0</v>
      </c>
      <c r="X483">
        <v>0</v>
      </c>
      <c r="Y483">
        <v>0</v>
      </c>
      <c r="Z483">
        <v>-161.66036918459901</v>
      </c>
      <c r="AA483">
        <v>0</v>
      </c>
      <c r="AB483">
        <v>0</v>
      </c>
      <c r="AC483">
        <v>296.65882251478001</v>
      </c>
      <c r="AD483" t="s">
        <v>52</v>
      </c>
    </row>
    <row r="484" spans="1:30">
      <c r="A484" t="s">
        <v>13</v>
      </c>
      <c r="B484">
        <v>2045</v>
      </c>
      <c r="C484" t="s">
        <v>655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57.599999999999902</v>
      </c>
      <c r="L484">
        <v>0</v>
      </c>
      <c r="M484">
        <v>154.14972783614701</v>
      </c>
      <c r="N484">
        <v>0</v>
      </c>
      <c r="O484" s="1">
        <v>0</v>
      </c>
      <c r="P484" s="1">
        <v>3.6082248300317501E-15</v>
      </c>
      <c r="Q484">
        <v>211.749727836147</v>
      </c>
      <c r="R484">
        <v>36.878498487853001</v>
      </c>
      <c r="S484">
        <v>100</v>
      </c>
      <c r="T484">
        <v>0</v>
      </c>
      <c r="U484">
        <v>498.04032332000003</v>
      </c>
      <c r="V484">
        <v>0</v>
      </c>
      <c r="W484">
        <v>0</v>
      </c>
      <c r="X484" s="1">
        <v>0</v>
      </c>
      <c r="Y484">
        <v>0</v>
      </c>
      <c r="Z484">
        <v>-149.412096996</v>
      </c>
      <c r="AA484">
        <v>0</v>
      </c>
      <c r="AB484">
        <v>0</v>
      </c>
      <c r="AC484">
        <v>189.05283525152899</v>
      </c>
      <c r="AD484" t="s">
        <v>52</v>
      </c>
    </row>
    <row r="485" spans="1:30">
      <c r="A485" t="s">
        <v>13</v>
      </c>
      <c r="B485">
        <v>2045</v>
      </c>
      <c r="C485" t="s">
        <v>656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57.599999999999902</v>
      </c>
      <c r="L485">
        <v>0</v>
      </c>
      <c r="M485">
        <v>227.95403706649799</v>
      </c>
      <c r="N485">
        <v>0</v>
      </c>
      <c r="O485">
        <v>0</v>
      </c>
      <c r="P485" s="1">
        <v>4.9737991503207E-14</v>
      </c>
      <c r="Q485">
        <v>285.55403706649798</v>
      </c>
      <c r="R485">
        <v>26.482973569801899</v>
      </c>
      <c r="S485">
        <v>100</v>
      </c>
      <c r="T485">
        <v>0</v>
      </c>
      <c r="U485">
        <v>588.624300909</v>
      </c>
      <c r="V485">
        <v>0</v>
      </c>
      <c r="W485">
        <v>0</v>
      </c>
      <c r="X485">
        <v>0</v>
      </c>
      <c r="Y485">
        <v>0</v>
      </c>
      <c r="Z485">
        <v>-176.58729027269999</v>
      </c>
      <c r="AA485">
        <v>0</v>
      </c>
      <c r="AB485">
        <v>0</v>
      </c>
      <c r="AC485">
        <v>189.05283525152899</v>
      </c>
      <c r="AD485" t="s">
        <v>52</v>
      </c>
    </row>
    <row r="486" spans="1:30">
      <c r="A486" t="s">
        <v>13</v>
      </c>
      <c r="B486">
        <v>2045</v>
      </c>
      <c r="C486" t="s">
        <v>657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57.599999999999902</v>
      </c>
      <c r="L486">
        <v>407.40484767852399</v>
      </c>
      <c r="M486">
        <v>272.80919642729299</v>
      </c>
      <c r="N486">
        <v>0</v>
      </c>
      <c r="O486" s="1">
        <v>-2.4730217873525299E-14</v>
      </c>
      <c r="P486" s="1">
        <v>-2.9309887850104101E-14</v>
      </c>
      <c r="Q486">
        <v>737.81404410581797</v>
      </c>
      <c r="R486">
        <v>0</v>
      </c>
      <c r="S486" s="1">
        <v>31.0575572663376</v>
      </c>
      <c r="T486">
        <v>0</v>
      </c>
      <c r="U486">
        <v>907.09804865599995</v>
      </c>
      <c r="V486">
        <v>0</v>
      </c>
      <c r="W486">
        <v>0</v>
      </c>
      <c r="X486">
        <v>0</v>
      </c>
      <c r="Y486">
        <v>0</v>
      </c>
      <c r="Z486">
        <v>-272.12941451418101</v>
      </c>
      <c r="AA486">
        <v>133.90296723033501</v>
      </c>
      <c r="AB486">
        <v>0</v>
      </c>
      <c r="AC486">
        <v>96.687739097810095</v>
      </c>
      <c r="AD486" t="s">
        <v>52</v>
      </c>
    </row>
    <row r="487" spans="1:30">
      <c r="A487" t="s">
        <v>13</v>
      </c>
      <c r="B487">
        <v>2045</v>
      </c>
      <c r="C487" t="s">
        <v>658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57.599999999999902</v>
      </c>
      <c r="L487">
        <v>1654.97093699521</v>
      </c>
      <c r="M487">
        <v>198.71166898709399</v>
      </c>
      <c r="N487">
        <v>0</v>
      </c>
      <c r="O487" s="1">
        <v>3.84081655369072E-13</v>
      </c>
      <c r="P487" s="1">
        <v>1.0480505352461399E-13</v>
      </c>
      <c r="Q487">
        <v>1911.2826059823001</v>
      </c>
      <c r="R487">
        <v>0</v>
      </c>
      <c r="S487">
        <v>0</v>
      </c>
      <c r="T487">
        <v>0</v>
      </c>
      <c r="U487">
        <v>1100.16232894</v>
      </c>
      <c r="V487">
        <v>0</v>
      </c>
      <c r="W487">
        <v>80.938786059976096</v>
      </c>
      <c r="X487">
        <v>212.032412184771</v>
      </c>
      <c r="Y487">
        <v>100</v>
      </c>
      <c r="Z487">
        <v>168.50419126546399</v>
      </c>
      <c r="AA487">
        <v>249.64488753209301</v>
      </c>
      <c r="AB487">
        <v>0</v>
      </c>
      <c r="AC487">
        <v>74.449559105313796</v>
      </c>
      <c r="AD487" t="s">
        <v>52</v>
      </c>
    </row>
    <row r="488" spans="1:30">
      <c r="A488" t="s">
        <v>13</v>
      </c>
      <c r="B488">
        <v>2045</v>
      </c>
      <c r="C488" t="s">
        <v>659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57.599999999999902</v>
      </c>
      <c r="L488">
        <v>2000.0654720565301</v>
      </c>
      <c r="M488">
        <v>142.24151088780599</v>
      </c>
      <c r="N488">
        <v>0</v>
      </c>
      <c r="O488" s="1">
        <v>2.8210767055725202E-13</v>
      </c>
      <c r="P488" s="1">
        <v>1.7141843500212399E-13</v>
      </c>
      <c r="Q488">
        <v>2199.9069829443401</v>
      </c>
      <c r="R488">
        <v>0</v>
      </c>
      <c r="S488">
        <v>0</v>
      </c>
      <c r="T488">
        <v>0</v>
      </c>
      <c r="U488">
        <v>1177.2450954799999</v>
      </c>
      <c r="V488">
        <v>0</v>
      </c>
      <c r="W488">
        <v>80.938786059976096</v>
      </c>
      <c r="X488">
        <v>317.80321739579102</v>
      </c>
      <c r="Y488">
        <v>100</v>
      </c>
      <c r="Z488">
        <v>274.27499647648398</v>
      </c>
      <c r="AA488">
        <v>249.64488753209301</v>
      </c>
      <c r="AB488">
        <v>0</v>
      </c>
      <c r="AC488">
        <v>74.449559105313796</v>
      </c>
      <c r="AD488" t="s">
        <v>52</v>
      </c>
    </row>
    <row r="489" spans="1:30">
      <c r="A489" t="s">
        <v>13</v>
      </c>
      <c r="B489">
        <v>2045</v>
      </c>
      <c r="C489" t="s">
        <v>660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57.599999999999902</v>
      </c>
      <c r="L489">
        <v>2027.18089465867</v>
      </c>
      <c r="M489">
        <v>215.156441655078</v>
      </c>
      <c r="N489">
        <v>0</v>
      </c>
      <c r="O489" s="1">
        <v>-2.3658852654762E-13</v>
      </c>
      <c r="P489" s="1">
        <v>-9.0150109599562698E-14</v>
      </c>
      <c r="Q489">
        <v>2299.9373363137502</v>
      </c>
      <c r="R489">
        <v>0</v>
      </c>
      <c r="S489">
        <v>0</v>
      </c>
      <c r="T489">
        <v>0</v>
      </c>
      <c r="U489">
        <v>1206.50003818</v>
      </c>
      <c r="V489">
        <v>0</v>
      </c>
      <c r="W489">
        <v>80.938786059976096</v>
      </c>
      <c r="X489">
        <v>337.48674689788203</v>
      </c>
      <c r="Y489">
        <v>100</v>
      </c>
      <c r="Z489">
        <v>293.95852597857498</v>
      </c>
      <c r="AA489">
        <v>249.64488753209301</v>
      </c>
      <c r="AB489">
        <v>31.408351665225702</v>
      </c>
      <c r="AC489">
        <v>74.449559105313796</v>
      </c>
      <c r="AD489" t="s">
        <v>52</v>
      </c>
    </row>
    <row r="490" spans="1:30">
      <c r="A490" t="s">
        <v>13</v>
      </c>
      <c r="B490">
        <v>2045</v>
      </c>
      <c r="C490" t="s">
        <v>661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57.599999999999902</v>
      </c>
      <c r="L490">
        <v>2025.50024658395</v>
      </c>
      <c r="M490">
        <v>190.55984860657901</v>
      </c>
      <c r="N490">
        <v>0</v>
      </c>
      <c r="O490" s="1">
        <v>-5.9896532178527195E-13</v>
      </c>
      <c r="P490" s="1">
        <v>-1.89404048001051E-13</v>
      </c>
      <c r="Q490">
        <v>2273.6600951905298</v>
      </c>
      <c r="R490">
        <v>0</v>
      </c>
      <c r="S490">
        <v>0</v>
      </c>
      <c r="T490">
        <v>0</v>
      </c>
      <c r="U490">
        <v>1216.6698863399999</v>
      </c>
      <c r="V490">
        <v>0</v>
      </c>
      <c r="W490">
        <v>80.938786059976096</v>
      </c>
      <c r="X490">
        <v>324.05295210794498</v>
      </c>
      <c r="Y490">
        <v>100</v>
      </c>
      <c r="Z490">
        <v>280.52473118863799</v>
      </c>
      <c r="AA490">
        <v>249.64488753209301</v>
      </c>
      <c r="AB490">
        <v>21.828851961878598</v>
      </c>
      <c r="AC490">
        <v>74.449559105313796</v>
      </c>
      <c r="AD490" t="s">
        <v>52</v>
      </c>
    </row>
    <row r="491" spans="1:30">
      <c r="A491" t="s">
        <v>13</v>
      </c>
      <c r="B491">
        <v>2045</v>
      </c>
      <c r="C491" t="s">
        <v>662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57.599999999999902</v>
      </c>
      <c r="L491">
        <v>1864.2290695499501</v>
      </c>
      <c r="M491">
        <v>130.107974343329</v>
      </c>
      <c r="N491">
        <v>0</v>
      </c>
      <c r="O491" s="1">
        <v>5.79813974610488E-14</v>
      </c>
      <c r="P491" s="1">
        <v>7.5495165674510597E-15</v>
      </c>
      <c r="Q491">
        <v>2051.9370438932801</v>
      </c>
      <c r="R491">
        <v>0</v>
      </c>
      <c r="S491">
        <v>0</v>
      </c>
      <c r="T491">
        <v>0</v>
      </c>
      <c r="U491">
        <v>1184.0698328200001</v>
      </c>
      <c r="V491">
        <v>0</v>
      </c>
      <c r="W491">
        <v>80.938786059976096</v>
      </c>
      <c r="X491">
        <v>240.40587920025899</v>
      </c>
      <c r="Y491" s="1">
        <v>100</v>
      </c>
      <c r="Z491">
        <v>196.87765828095201</v>
      </c>
      <c r="AA491">
        <v>249.64488753209301</v>
      </c>
      <c r="AB491">
        <v>0</v>
      </c>
      <c r="AC491">
        <v>74.449559105313796</v>
      </c>
      <c r="AD491" t="s">
        <v>52</v>
      </c>
    </row>
    <row r="492" spans="1:30">
      <c r="A492" t="s">
        <v>13</v>
      </c>
      <c r="B492">
        <v>2045</v>
      </c>
      <c r="C492" t="s">
        <v>663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57.599999999999902</v>
      </c>
      <c r="L492">
        <v>1429.6126606298001</v>
      </c>
      <c r="M492" s="1">
        <v>182.63394786786799</v>
      </c>
      <c r="N492">
        <v>0</v>
      </c>
      <c r="O492" s="1">
        <v>-5.5075388694092403E-13</v>
      </c>
      <c r="P492" s="1">
        <v>8.4598994476436903E-14</v>
      </c>
      <c r="Q492">
        <v>1669.8466084976601</v>
      </c>
      <c r="R492">
        <v>0</v>
      </c>
      <c r="S492">
        <v>0</v>
      </c>
      <c r="T492">
        <v>0</v>
      </c>
      <c r="U492">
        <v>1122.2148365999999</v>
      </c>
      <c r="V492">
        <v>0</v>
      </c>
      <c r="W492">
        <v>3.5431766835639098</v>
      </c>
      <c r="X492">
        <v>152.06547256927101</v>
      </c>
      <c r="Y492" s="1">
        <v>33.8409834627764</v>
      </c>
      <c r="Z492">
        <v>108.53725164996401</v>
      </c>
      <c r="AA492">
        <v>249.64488753209301</v>
      </c>
      <c r="AB492">
        <v>0</v>
      </c>
      <c r="AC492">
        <v>74.449559105313796</v>
      </c>
      <c r="AD492" t="s">
        <v>52</v>
      </c>
    </row>
    <row r="493" spans="1:30">
      <c r="A493" t="s">
        <v>13</v>
      </c>
      <c r="B493">
        <v>2045</v>
      </c>
      <c r="C493" t="s">
        <v>664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128.68634546722399</v>
      </c>
      <c r="J493" s="1">
        <v>0</v>
      </c>
      <c r="K493">
        <v>57.599999999999902</v>
      </c>
      <c r="L493">
        <v>0</v>
      </c>
      <c r="M493">
        <v>129.65330652335601</v>
      </c>
      <c r="N493">
        <v>0</v>
      </c>
      <c r="O493">
        <v>0</v>
      </c>
      <c r="P493" s="1">
        <v>0</v>
      </c>
      <c r="Q493">
        <v>315.93965199058101</v>
      </c>
      <c r="R493">
        <v>80.938786059976096</v>
      </c>
      <c r="S493">
        <v>100</v>
      </c>
      <c r="T493">
        <v>258.97861868044203</v>
      </c>
      <c r="U493">
        <v>1079.7957953299999</v>
      </c>
      <c r="V493">
        <v>0</v>
      </c>
      <c r="W493">
        <v>0</v>
      </c>
      <c r="X493">
        <v>0</v>
      </c>
      <c r="Y493">
        <v>0</v>
      </c>
      <c r="Z493">
        <v>-323.93873859899998</v>
      </c>
      <c r="AA493">
        <v>0</v>
      </c>
      <c r="AB493">
        <v>0</v>
      </c>
      <c r="AC493">
        <v>769.25152107793804</v>
      </c>
      <c r="AD493" t="s">
        <v>52</v>
      </c>
    </row>
    <row r="494" spans="1:30">
      <c r="A494" t="s">
        <v>13</v>
      </c>
      <c r="B494">
        <v>2045</v>
      </c>
      <c r="C494" t="s">
        <v>665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 s="1">
        <v>0</v>
      </c>
      <c r="K494">
        <v>57.599999999999902</v>
      </c>
      <c r="L494">
        <v>0</v>
      </c>
      <c r="M494">
        <v>148.60498079453299</v>
      </c>
      <c r="N494">
        <v>0</v>
      </c>
      <c r="O494">
        <v>0</v>
      </c>
      <c r="P494" s="1">
        <v>2.6645352591003702E-15</v>
      </c>
      <c r="Q494">
        <v>206.20498079453299</v>
      </c>
      <c r="R494">
        <v>80.938786059976096</v>
      </c>
      <c r="S494">
        <v>100</v>
      </c>
      <c r="T494">
        <v>170.40493878388901</v>
      </c>
      <c r="U494">
        <v>796.49815091200003</v>
      </c>
      <c r="V494">
        <v>0</v>
      </c>
      <c r="W494">
        <v>0</v>
      </c>
      <c r="X494">
        <v>0</v>
      </c>
      <c r="Y494">
        <v>0</v>
      </c>
      <c r="Z494">
        <v>-238.94944527359999</v>
      </c>
      <c r="AA494" s="1">
        <v>-1.7053025658242399E-13</v>
      </c>
      <c r="AB494">
        <v>0</v>
      </c>
      <c r="AC494">
        <v>296.65882251478001</v>
      </c>
      <c r="AD494" t="s">
        <v>52</v>
      </c>
    </row>
    <row r="495" spans="1:30">
      <c r="A495" t="s">
        <v>13</v>
      </c>
      <c r="B495">
        <v>2045</v>
      </c>
      <c r="C495" t="s">
        <v>666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57.599999999999902</v>
      </c>
      <c r="L495">
        <v>0</v>
      </c>
      <c r="M495">
        <v>341.31110036404601</v>
      </c>
      <c r="N495">
        <v>0</v>
      </c>
      <c r="O495" s="1">
        <v>0</v>
      </c>
      <c r="P495" s="1">
        <v>-1.7763568394002501E-14</v>
      </c>
      <c r="Q495">
        <v>398.91110036404598</v>
      </c>
      <c r="R495">
        <v>0</v>
      </c>
      <c r="S495">
        <v>100</v>
      </c>
      <c r="T495">
        <v>0</v>
      </c>
      <c r="U495">
        <v>555.84898182200004</v>
      </c>
      <c r="V495">
        <v>0</v>
      </c>
      <c r="W495">
        <v>0</v>
      </c>
      <c r="X495">
        <v>0</v>
      </c>
      <c r="Y495">
        <v>0</v>
      </c>
      <c r="Z495">
        <v>-166.75469454660001</v>
      </c>
      <c r="AA495">
        <v>78.408461423420604</v>
      </c>
      <c r="AB495">
        <v>31.408351665225702</v>
      </c>
      <c r="AC495">
        <v>80.2407341473278</v>
      </c>
      <c r="AD495" t="s">
        <v>51</v>
      </c>
    </row>
    <row r="496" spans="1:30">
      <c r="A496" t="s">
        <v>13</v>
      </c>
      <c r="B496">
        <v>2045</v>
      </c>
      <c r="C496" t="s">
        <v>667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57.599999999999902</v>
      </c>
      <c r="L496">
        <v>0</v>
      </c>
      <c r="M496">
        <v>337.86291088758998</v>
      </c>
      <c r="N496">
        <v>0</v>
      </c>
      <c r="O496">
        <v>0</v>
      </c>
      <c r="P496" s="1">
        <v>7.1054273576010003E-15</v>
      </c>
      <c r="Q496">
        <v>395.46291088759</v>
      </c>
      <c r="R496">
        <v>0</v>
      </c>
      <c r="S496">
        <v>100</v>
      </c>
      <c r="T496">
        <v>0</v>
      </c>
      <c r="U496">
        <v>474.85480487799998</v>
      </c>
      <c r="V496">
        <v>0</v>
      </c>
      <c r="W496">
        <v>0</v>
      </c>
      <c r="X496">
        <v>0</v>
      </c>
      <c r="Y496">
        <v>0</v>
      </c>
      <c r="Z496">
        <v>-142.45644146339899</v>
      </c>
      <c r="AA496">
        <v>131.65619580776499</v>
      </c>
      <c r="AB496">
        <v>31.408351665225702</v>
      </c>
      <c r="AC496">
        <v>80.2407341473278</v>
      </c>
      <c r="AD496" t="s">
        <v>51</v>
      </c>
    </row>
    <row r="497" spans="1:30">
      <c r="A497" t="s">
        <v>13</v>
      </c>
      <c r="B497">
        <v>2045</v>
      </c>
      <c r="C497" t="s">
        <v>668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57.599999999999902</v>
      </c>
      <c r="L497">
        <v>0</v>
      </c>
      <c r="M497">
        <v>193.40609109377399</v>
      </c>
      <c r="N497">
        <v>0</v>
      </c>
      <c r="O497">
        <v>0</v>
      </c>
      <c r="P497" s="1">
        <v>8.6805562737879395E-15</v>
      </c>
      <c r="Q497">
        <v>251.00609109377399</v>
      </c>
      <c r="R497">
        <v>20.382082133250801</v>
      </c>
      <c r="S497">
        <v>100</v>
      </c>
      <c r="T497">
        <v>0</v>
      </c>
      <c r="U497">
        <v>485.685459374</v>
      </c>
      <c r="V497">
        <v>0</v>
      </c>
      <c r="W497">
        <v>0</v>
      </c>
      <c r="X497">
        <v>0</v>
      </c>
      <c r="Y497">
        <v>0</v>
      </c>
      <c r="Z497">
        <v>-145.7056378122</v>
      </c>
      <c r="AA497">
        <v>0</v>
      </c>
      <c r="AB497">
        <v>31.408351665225702</v>
      </c>
      <c r="AC497">
        <v>88.295849149667006</v>
      </c>
      <c r="AD497" t="s">
        <v>51</v>
      </c>
    </row>
    <row r="498" spans="1:30">
      <c r="A498" t="s">
        <v>13</v>
      </c>
      <c r="B498">
        <v>2045</v>
      </c>
      <c r="C498" t="s">
        <v>669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495.06907103775001</v>
      </c>
      <c r="M498" s="1">
        <v>340.33023276605297</v>
      </c>
      <c r="N498">
        <v>57.599999999999902</v>
      </c>
      <c r="O498" s="1">
        <v>-1.02751140929058E-13</v>
      </c>
      <c r="P498" s="1">
        <v>8.8817841970012498E-14</v>
      </c>
      <c r="Q498">
        <v>835.39930380380304</v>
      </c>
      <c r="R498">
        <v>0</v>
      </c>
      <c r="S498" s="1">
        <v>0</v>
      </c>
      <c r="T498">
        <v>0</v>
      </c>
      <c r="U498">
        <v>646.00142249800001</v>
      </c>
      <c r="V498">
        <v>0</v>
      </c>
      <c r="W498">
        <v>0</v>
      </c>
      <c r="X498">
        <v>0</v>
      </c>
      <c r="Y498">
        <v>100.000000000878</v>
      </c>
      <c r="Z498">
        <v>-191.655357892393</v>
      </c>
      <c r="AA498">
        <v>249.64488753209301</v>
      </c>
      <c r="AB498">
        <v>31.408351665225702</v>
      </c>
      <c r="AC498">
        <v>-1.1181804710830201</v>
      </c>
      <c r="AD498" t="s">
        <v>51</v>
      </c>
    </row>
    <row r="499" spans="1:30">
      <c r="A499" t="s">
        <v>13</v>
      </c>
      <c r="B499">
        <v>2045</v>
      </c>
      <c r="C499" t="s">
        <v>670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1470.7700889914299</v>
      </c>
      <c r="M499">
        <v>347.12766886976902</v>
      </c>
      <c r="N499">
        <v>57.599999999999902</v>
      </c>
      <c r="O499" s="1">
        <v>222.004561194475</v>
      </c>
      <c r="P499" s="1">
        <v>-1.10134124042815E-13</v>
      </c>
      <c r="Q499">
        <v>1817.8977578612</v>
      </c>
      <c r="R499">
        <v>0</v>
      </c>
      <c r="S499">
        <v>0</v>
      </c>
      <c r="T499">
        <v>0</v>
      </c>
      <c r="U499">
        <v>897.68359589900001</v>
      </c>
      <c r="V499">
        <v>0</v>
      </c>
      <c r="W499">
        <v>80.938786059976096</v>
      </c>
      <c r="X499">
        <v>265.01009103638199</v>
      </c>
      <c r="Y499">
        <v>100</v>
      </c>
      <c r="Z499">
        <v>193.212045668527</v>
      </c>
      <c r="AA499">
        <v>249.64488753209301</v>
      </c>
      <c r="AB499">
        <v>31.408351665225702</v>
      </c>
      <c r="AC499">
        <v>-1.1181804710830201</v>
      </c>
      <c r="AD499" t="s">
        <v>51</v>
      </c>
    </row>
    <row r="500" spans="1:30">
      <c r="A500" t="s">
        <v>13</v>
      </c>
      <c r="B500">
        <v>2045</v>
      </c>
      <c r="C500" t="s">
        <v>671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1590.83677588982</v>
      </c>
      <c r="M500">
        <v>312.45227473438001</v>
      </c>
      <c r="N500">
        <v>57.599999999999902</v>
      </c>
      <c r="O500" s="1">
        <v>409.16338605928701</v>
      </c>
      <c r="P500" s="1">
        <v>-1.7763568394002501E-14</v>
      </c>
      <c r="Q500">
        <v>1903.2890506241999</v>
      </c>
      <c r="R500">
        <v>0</v>
      </c>
      <c r="S500">
        <v>0</v>
      </c>
      <c r="T500">
        <v>0</v>
      </c>
      <c r="U500">
        <v>983.07488866200003</v>
      </c>
      <c r="V500">
        <v>0</v>
      </c>
      <c r="W500">
        <v>80.938786059976096</v>
      </c>
      <c r="X500">
        <v>265.01009103638199</v>
      </c>
      <c r="Y500">
        <v>100</v>
      </c>
      <c r="Z500">
        <v>193.212045668527</v>
      </c>
      <c r="AA500">
        <v>249.64488753209301</v>
      </c>
      <c r="AB500">
        <v>31.408351665225702</v>
      </c>
      <c r="AC500">
        <v>-1.1181804710830201</v>
      </c>
      <c r="AD500" t="s">
        <v>51</v>
      </c>
    </row>
    <row r="501" spans="1:30">
      <c r="A501" t="s">
        <v>13</v>
      </c>
      <c r="B501">
        <v>2045</v>
      </c>
      <c r="C501" t="s">
        <v>672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1591.6826121486399</v>
      </c>
      <c r="M501">
        <v>240.39229805558699</v>
      </c>
      <c r="N501">
        <v>57.599999999999902</v>
      </c>
      <c r="O501" s="1">
        <v>435.498282510031</v>
      </c>
      <c r="P501" s="1">
        <v>-4.5474735088646402E-13</v>
      </c>
      <c r="Q501">
        <v>1832.07491020422</v>
      </c>
      <c r="R501">
        <v>0</v>
      </c>
      <c r="S501">
        <v>0</v>
      </c>
      <c r="T501">
        <v>0</v>
      </c>
      <c r="U501">
        <v>992.79953430199998</v>
      </c>
      <c r="V501">
        <v>0</v>
      </c>
      <c r="W501">
        <v>0</v>
      </c>
      <c r="X501">
        <v>265.01009103638199</v>
      </c>
      <c r="Y501">
        <v>100</v>
      </c>
      <c r="Z501">
        <v>193.212045668527</v>
      </c>
      <c r="AA501">
        <v>249.64488753209301</v>
      </c>
      <c r="AB501">
        <v>31.408351665225702</v>
      </c>
      <c r="AC501">
        <v>-1.1181804710830201</v>
      </c>
      <c r="AD501" t="s">
        <v>51</v>
      </c>
    </row>
    <row r="502" spans="1:30">
      <c r="A502" t="s">
        <v>13</v>
      </c>
      <c r="B502">
        <v>2045</v>
      </c>
      <c r="C502" t="s">
        <v>673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1706.08808712277</v>
      </c>
      <c r="M502">
        <v>197.092955789429</v>
      </c>
      <c r="N502">
        <v>57.599999999999902</v>
      </c>
      <c r="O502" s="1">
        <v>310.26468192905202</v>
      </c>
      <c r="P502" s="1">
        <v>-1.4210854715202001E-14</v>
      </c>
      <c r="Q502">
        <v>1903.1810429121999</v>
      </c>
      <c r="R502">
        <v>0</v>
      </c>
      <c r="S502">
        <v>0</v>
      </c>
      <c r="T502">
        <v>0</v>
      </c>
      <c r="U502">
        <v>982.96688095000002</v>
      </c>
      <c r="V502">
        <v>0</v>
      </c>
      <c r="W502">
        <v>80.938786059976096</v>
      </c>
      <c r="X502">
        <v>265.01009103638199</v>
      </c>
      <c r="Y502">
        <v>100</v>
      </c>
      <c r="Z502">
        <v>193.212045668527</v>
      </c>
      <c r="AA502">
        <v>249.64488753209301</v>
      </c>
      <c r="AB502">
        <v>31.408351665225702</v>
      </c>
      <c r="AC502">
        <v>-1.1181804710830201</v>
      </c>
      <c r="AD502" t="s">
        <v>51</v>
      </c>
    </row>
    <row r="503" spans="1:30">
      <c r="A503" t="s">
        <v>13</v>
      </c>
      <c r="B503">
        <v>2045</v>
      </c>
      <c r="C503" t="s">
        <v>674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1587.36436877305</v>
      </c>
      <c r="M503">
        <v>223.69078447485401</v>
      </c>
      <c r="N503">
        <v>57.599999999999902</v>
      </c>
      <c r="O503" s="1">
        <v>278.55146428893102</v>
      </c>
      <c r="P503" s="1">
        <v>-1.31450406115618E-13</v>
      </c>
      <c r="Q503">
        <v>1811.0551532479001</v>
      </c>
      <c r="R503">
        <v>0</v>
      </c>
      <c r="S503">
        <v>0</v>
      </c>
      <c r="T503">
        <v>0</v>
      </c>
      <c r="U503">
        <v>971.58326318800005</v>
      </c>
      <c r="V503">
        <v>0</v>
      </c>
      <c r="W503">
        <v>0.19651415767585401</v>
      </c>
      <c r="X503">
        <v>265.01009103638199</v>
      </c>
      <c r="Y503">
        <v>100</v>
      </c>
      <c r="Z503">
        <v>193.212045668527</v>
      </c>
      <c r="AA503">
        <v>249.64488753209301</v>
      </c>
      <c r="AB503">
        <v>31.408351665225702</v>
      </c>
      <c r="AC503">
        <v>-1.1181804710830201</v>
      </c>
      <c r="AD503" t="s">
        <v>51</v>
      </c>
    </row>
    <row r="504" spans="1:30">
      <c r="A504" t="s">
        <v>13</v>
      </c>
      <c r="B504">
        <v>2045</v>
      </c>
      <c r="C504" t="s">
        <v>675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1452.36147658509</v>
      </c>
      <c r="M504">
        <v>314.60230571938598</v>
      </c>
      <c r="N504">
        <v>57.599999999999902</v>
      </c>
      <c r="O504" s="1">
        <v>-1.6883716646987E-13</v>
      </c>
      <c r="P504" s="1">
        <v>1.7319479184152399E-13</v>
      </c>
      <c r="Q504">
        <v>1766.96378230448</v>
      </c>
      <c r="R504">
        <v>0</v>
      </c>
      <c r="S504">
        <v>0</v>
      </c>
      <c r="T504">
        <v>0</v>
      </c>
      <c r="U504">
        <v>940.116138127</v>
      </c>
      <c r="V504">
        <v>0</v>
      </c>
      <c r="W504">
        <v>0</v>
      </c>
      <c r="X504">
        <v>258.79622517400799</v>
      </c>
      <c r="Y504">
        <v>100</v>
      </c>
      <c r="Z504">
        <v>186.99817980615401</v>
      </c>
      <c r="AA504">
        <v>249.64488753209301</v>
      </c>
      <c r="AB504">
        <v>31.408351665225702</v>
      </c>
      <c r="AC504">
        <v>-1.1181804710830201</v>
      </c>
      <c r="AD504" t="s">
        <v>51</v>
      </c>
    </row>
    <row r="505" spans="1:30">
      <c r="A505" t="s">
        <v>13</v>
      </c>
      <c r="B505">
        <v>2045</v>
      </c>
      <c r="C505" t="s">
        <v>676</v>
      </c>
      <c r="D505">
        <v>0</v>
      </c>
      <c r="E505" s="1">
        <v>2.2496865596132201E-14</v>
      </c>
      <c r="F505">
        <v>0</v>
      </c>
      <c r="G505">
        <v>0</v>
      </c>
      <c r="H505" s="1">
        <v>0</v>
      </c>
      <c r="I505">
        <v>119.057111040324</v>
      </c>
      <c r="J505" s="1">
        <v>0</v>
      </c>
      <c r="K505">
        <v>57.599999999999902</v>
      </c>
      <c r="L505">
        <v>0</v>
      </c>
      <c r="M505">
        <v>328.84417983032398</v>
      </c>
      <c r="N505">
        <v>0</v>
      </c>
      <c r="O505">
        <v>0</v>
      </c>
      <c r="P505" s="1">
        <v>-3.3750779948604702E-14</v>
      </c>
      <c r="Q505">
        <v>505.50129087064897</v>
      </c>
      <c r="R505">
        <v>80.938786059976096</v>
      </c>
      <c r="S505">
        <v>100</v>
      </c>
      <c r="T505">
        <v>0</v>
      </c>
      <c r="U505">
        <v>935.75960752200001</v>
      </c>
      <c r="V505">
        <v>0</v>
      </c>
      <c r="W505">
        <v>0</v>
      </c>
      <c r="X505">
        <v>0</v>
      </c>
      <c r="Y505">
        <v>0</v>
      </c>
      <c r="Z505">
        <v>-280.727882256599</v>
      </c>
      <c r="AA505" s="1">
        <v>-1.4566126083082001E-13</v>
      </c>
      <c r="AB505">
        <v>31.408351665225702</v>
      </c>
      <c r="AC505">
        <v>163.75679598648099</v>
      </c>
      <c r="AD505" t="s">
        <v>51</v>
      </c>
    </row>
    <row r="506" spans="1:30">
      <c r="A506" t="s">
        <v>13</v>
      </c>
      <c r="B506">
        <v>2045</v>
      </c>
      <c r="C506" t="s">
        <v>677</v>
      </c>
      <c r="D506">
        <v>0</v>
      </c>
      <c r="E506" s="1">
        <v>1.12484327980661E-14</v>
      </c>
      <c r="F506">
        <v>0</v>
      </c>
      <c r="G506">
        <v>0</v>
      </c>
      <c r="H506">
        <v>0</v>
      </c>
      <c r="I506">
        <v>26.2809916809993</v>
      </c>
      <c r="J506" s="1">
        <v>0</v>
      </c>
      <c r="K506">
        <v>57.599999999999902</v>
      </c>
      <c r="L506">
        <v>0</v>
      </c>
      <c r="M506">
        <v>276.96970277854899</v>
      </c>
      <c r="N506">
        <v>0</v>
      </c>
      <c r="O506">
        <v>0</v>
      </c>
      <c r="P506" s="1">
        <v>7.1054273576010003E-15</v>
      </c>
      <c r="Q506">
        <v>360.85069445954798</v>
      </c>
      <c r="R506">
        <v>80.938786059976096</v>
      </c>
      <c r="S506">
        <v>100</v>
      </c>
      <c r="T506">
        <v>0</v>
      </c>
      <c r="U506">
        <v>752.52798059199995</v>
      </c>
      <c r="V506">
        <v>0</v>
      </c>
      <c r="W506">
        <v>0</v>
      </c>
      <c r="X506">
        <v>0</v>
      </c>
      <c r="Y506">
        <v>0</v>
      </c>
      <c r="Z506">
        <v>-225.758394177599</v>
      </c>
      <c r="AA506">
        <v>0</v>
      </c>
      <c r="AB506">
        <v>15.0198941051246</v>
      </c>
      <c r="AC506">
        <v>163.75679598648099</v>
      </c>
      <c r="AD506" t="s">
        <v>51</v>
      </c>
    </row>
    <row r="507" spans="1:30">
      <c r="A507" t="s">
        <v>13</v>
      </c>
      <c r="B507">
        <v>2045</v>
      </c>
      <c r="C507" t="s">
        <v>678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57.599999999999902</v>
      </c>
      <c r="L507">
        <v>0</v>
      </c>
      <c r="M507">
        <v>243.92716214314601</v>
      </c>
      <c r="N507">
        <v>0</v>
      </c>
      <c r="O507">
        <v>0</v>
      </c>
      <c r="P507" s="1">
        <v>5.3290705182007498E-15</v>
      </c>
      <c r="Q507">
        <v>301.52716214314597</v>
      </c>
      <c r="R507">
        <v>60.704089544981997</v>
      </c>
      <c r="S507">
        <v>57.868798130271699</v>
      </c>
      <c r="T507">
        <v>0</v>
      </c>
      <c r="U507">
        <v>600.14292831199998</v>
      </c>
      <c r="V507">
        <v>0</v>
      </c>
      <c r="W507">
        <v>0</v>
      </c>
      <c r="X507" s="1">
        <v>0</v>
      </c>
      <c r="Y507">
        <v>0</v>
      </c>
      <c r="Z507">
        <v>-180.0428784936</v>
      </c>
      <c r="AA507">
        <v>0</v>
      </c>
      <c r="AB507">
        <v>0</v>
      </c>
      <c r="AC507">
        <v>93.229235210953803</v>
      </c>
      <c r="AD507" t="s">
        <v>51</v>
      </c>
    </row>
    <row r="508" spans="1:30">
      <c r="A508" t="s">
        <v>13</v>
      </c>
      <c r="B508">
        <v>2045</v>
      </c>
      <c r="C508" t="s">
        <v>679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57.599999999999902</v>
      </c>
      <c r="L508">
        <v>0</v>
      </c>
      <c r="M508">
        <v>234.363552142933</v>
      </c>
      <c r="N508">
        <v>0</v>
      </c>
      <c r="O508">
        <v>0</v>
      </c>
      <c r="P508" s="1">
        <v>-1.33226762955018E-14</v>
      </c>
      <c r="Q508">
        <v>291.963552142933</v>
      </c>
      <c r="R508">
        <v>0</v>
      </c>
      <c r="S508">
        <v>99.280027947692105</v>
      </c>
      <c r="T508">
        <v>0</v>
      </c>
      <c r="U508">
        <v>514.05032632200005</v>
      </c>
      <c r="V508" s="1">
        <v>0</v>
      </c>
      <c r="W508">
        <v>0</v>
      </c>
      <c r="X508" s="1">
        <v>0</v>
      </c>
      <c r="Y508">
        <v>0</v>
      </c>
      <c r="Z508">
        <v>-154.21509789660001</v>
      </c>
      <c r="AA508">
        <v>0</v>
      </c>
      <c r="AB508">
        <v>31.408351665225702</v>
      </c>
      <c r="AC508">
        <v>93.229235210953803</v>
      </c>
      <c r="AD508" t="s">
        <v>51</v>
      </c>
    </row>
    <row r="509" spans="1:30">
      <c r="A509" t="s">
        <v>13</v>
      </c>
      <c r="B509">
        <v>2045</v>
      </c>
      <c r="C509" t="s">
        <v>680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57.599999999999902</v>
      </c>
      <c r="L509">
        <v>0</v>
      </c>
      <c r="M509">
        <v>234.78206976032499</v>
      </c>
      <c r="N509">
        <v>0</v>
      </c>
      <c r="O509">
        <v>0</v>
      </c>
      <c r="P509" s="1">
        <v>-7.1054273576010003E-15</v>
      </c>
      <c r="Q509">
        <v>292.38206976032501</v>
      </c>
      <c r="R509">
        <v>0</v>
      </c>
      <c r="S509" s="1">
        <v>100</v>
      </c>
      <c r="T509">
        <v>0</v>
      </c>
      <c r="U509">
        <v>518.91939962399999</v>
      </c>
      <c r="V509" s="1">
        <v>0</v>
      </c>
      <c r="W509">
        <v>0</v>
      </c>
      <c r="X509" s="1">
        <v>0</v>
      </c>
      <c r="Y509">
        <v>0</v>
      </c>
      <c r="Z509">
        <v>-155.67581988719999</v>
      </c>
      <c r="AA509">
        <v>0</v>
      </c>
      <c r="AB509">
        <v>29.1384900235252</v>
      </c>
      <c r="AC509">
        <v>93.229235210953803</v>
      </c>
      <c r="AD509" t="s">
        <v>51</v>
      </c>
    </row>
    <row r="510" spans="1:30">
      <c r="A510" t="s">
        <v>13</v>
      </c>
      <c r="B510">
        <v>2045</v>
      </c>
      <c r="C510" t="s">
        <v>681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57.599999999999902</v>
      </c>
      <c r="L510">
        <v>157.34530913478301</v>
      </c>
      <c r="M510">
        <v>285.00720022725602</v>
      </c>
      <c r="N510">
        <v>0</v>
      </c>
      <c r="O510" s="1">
        <v>3.0198066269804201E-14</v>
      </c>
      <c r="P510" s="1">
        <v>-1.06581410364015E-14</v>
      </c>
      <c r="Q510">
        <v>499.952509362039</v>
      </c>
      <c r="R510">
        <v>0</v>
      </c>
      <c r="S510" s="1">
        <v>10.250291055807899</v>
      </c>
      <c r="T510">
        <v>0</v>
      </c>
      <c r="U510">
        <v>618.52679594899996</v>
      </c>
      <c r="V510">
        <v>0</v>
      </c>
      <c r="W510">
        <v>0</v>
      </c>
      <c r="X510" s="1">
        <v>0</v>
      </c>
      <c r="Y510">
        <v>0</v>
      </c>
      <c r="Z510">
        <v>-185.55803878469999</v>
      </c>
      <c r="AA510">
        <v>77.234043253547895</v>
      </c>
      <c r="AB510">
        <v>0</v>
      </c>
      <c r="AC510">
        <v>93.229235210953803</v>
      </c>
      <c r="AD510" t="s">
        <v>51</v>
      </c>
    </row>
    <row r="511" spans="1:30">
      <c r="A511" t="s">
        <v>13</v>
      </c>
      <c r="B511">
        <v>2045</v>
      </c>
      <c r="C511" t="s">
        <v>682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1530.5045292907701</v>
      </c>
      <c r="M511">
        <v>262.18517551309901</v>
      </c>
      <c r="N511">
        <v>57.599999999999902</v>
      </c>
      <c r="O511" s="1">
        <v>-5.9721672052148703E-13</v>
      </c>
      <c r="P511" s="1">
        <v>1.5543122344752101E-13</v>
      </c>
      <c r="Q511">
        <v>1792.68970480387</v>
      </c>
      <c r="R511">
        <v>0</v>
      </c>
      <c r="S511">
        <v>0</v>
      </c>
      <c r="T511">
        <v>0</v>
      </c>
      <c r="U511">
        <v>870.51916223199999</v>
      </c>
      <c r="V511">
        <v>0</v>
      </c>
      <c r="W511">
        <v>80.938786059975996</v>
      </c>
      <c r="X511">
        <v>235.09269635873</v>
      </c>
      <c r="Y511">
        <v>100</v>
      </c>
      <c r="Z511">
        <v>225.085820955846</v>
      </c>
      <c r="AA511">
        <v>249.64488753209301</v>
      </c>
      <c r="AB511">
        <v>31.408351665225702</v>
      </c>
      <c r="AC511">
        <v>-1.0995441298983</v>
      </c>
      <c r="AD511" t="s">
        <v>51</v>
      </c>
    </row>
    <row r="512" spans="1:30">
      <c r="A512" t="s">
        <v>13</v>
      </c>
      <c r="B512">
        <v>2045</v>
      </c>
      <c r="C512" t="s">
        <v>683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1875.01253937449</v>
      </c>
      <c r="M512">
        <v>259.08570626911501</v>
      </c>
      <c r="N512">
        <v>57.599999999999902</v>
      </c>
      <c r="O512" s="1">
        <v>125.531591480421</v>
      </c>
      <c r="P512" s="1">
        <v>5.3290705182007498E-15</v>
      </c>
      <c r="Q512">
        <v>2134.0982456436</v>
      </c>
      <c r="R512">
        <v>0</v>
      </c>
      <c r="S512">
        <v>0</v>
      </c>
      <c r="T512">
        <v>0</v>
      </c>
      <c r="U512">
        <v>988.13281081499997</v>
      </c>
      <c r="V512">
        <v>0</v>
      </c>
      <c r="W512">
        <v>80.938786059976096</v>
      </c>
      <c r="X512">
        <v>346.99014248709801</v>
      </c>
      <c r="Y512">
        <v>100</v>
      </c>
      <c r="Z512">
        <v>336.98326708421399</v>
      </c>
      <c r="AA512">
        <v>249.64488753209301</v>
      </c>
      <c r="AB512">
        <v>31.408351665225702</v>
      </c>
      <c r="AC512">
        <v>-1.0995441298983</v>
      </c>
      <c r="AD512" t="s">
        <v>51</v>
      </c>
    </row>
    <row r="513" spans="1:30">
      <c r="A513" t="s">
        <v>13</v>
      </c>
      <c r="B513">
        <v>2045</v>
      </c>
      <c r="C513" t="s">
        <v>684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1910.83804165022</v>
      </c>
      <c r="M513" s="1">
        <v>228.722661131385</v>
      </c>
      <c r="N513">
        <v>57.599999999999902</v>
      </c>
      <c r="O513" s="1">
        <v>116.342853008451</v>
      </c>
      <c r="P513" s="1">
        <v>-5.7287508070658002E-14</v>
      </c>
      <c r="Q513">
        <v>2139.5607027816</v>
      </c>
      <c r="R513">
        <v>0</v>
      </c>
      <c r="S513">
        <v>0</v>
      </c>
      <c r="T513">
        <v>0</v>
      </c>
      <c r="U513">
        <v>993.59526795299996</v>
      </c>
      <c r="V513">
        <v>0</v>
      </c>
      <c r="W513">
        <v>80.938786059976096</v>
      </c>
      <c r="X513">
        <v>346.99014248709801</v>
      </c>
      <c r="Y513">
        <v>100</v>
      </c>
      <c r="Z513">
        <v>336.98326708421399</v>
      </c>
      <c r="AA513">
        <v>249.64488753209301</v>
      </c>
      <c r="AB513">
        <v>31.408351665225702</v>
      </c>
      <c r="AC513">
        <v>-1.0995441298983</v>
      </c>
      <c r="AD513" t="s">
        <v>51</v>
      </c>
    </row>
    <row r="514" spans="1:30">
      <c r="A514" t="s">
        <v>13</v>
      </c>
      <c r="B514">
        <v>2045</v>
      </c>
      <c r="C514" t="s">
        <v>685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1899.4647112125599</v>
      </c>
      <c r="M514" s="1">
        <v>251.45277204604301</v>
      </c>
      <c r="N514">
        <v>57.599999999999902</v>
      </c>
      <c r="O514" s="1">
        <v>125.78597756203099</v>
      </c>
      <c r="P514" s="1">
        <v>-1.4299672557172001E-13</v>
      </c>
      <c r="Q514">
        <v>2150.9174832586</v>
      </c>
      <c r="R514">
        <v>0</v>
      </c>
      <c r="S514">
        <v>0</v>
      </c>
      <c r="T514">
        <v>0</v>
      </c>
      <c r="U514">
        <v>1004.95204843</v>
      </c>
      <c r="V514">
        <v>0</v>
      </c>
      <c r="W514">
        <v>80.938786059976096</v>
      </c>
      <c r="X514">
        <v>346.99014248709801</v>
      </c>
      <c r="Y514">
        <v>100</v>
      </c>
      <c r="Z514">
        <v>336.98326708421399</v>
      </c>
      <c r="AA514">
        <v>249.64488753209301</v>
      </c>
      <c r="AB514">
        <v>31.408351665225702</v>
      </c>
      <c r="AC514">
        <v>-1.0995441298983</v>
      </c>
      <c r="AD514" t="s">
        <v>51</v>
      </c>
    </row>
    <row r="515" spans="1:30">
      <c r="A515" t="s">
        <v>13</v>
      </c>
      <c r="B515">
        <v>2045</v>
      </c>
      <c r="C515" t="s">
        <v>686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1819.9985168324299</v>
      </c>
      <c r="M515" s="1">
        <v>285.15968726376701</v>
      </c>
      <c r="N515">
        <v>57.599999999999902</v>
      </c>
      <c r="O515" s="1">
        <v>2.5862645358643001E-13</v>
      </c>
      <c r="P515" s="1">
        <v>1.8918200339612599E-13</v>
      </c>
      <c r="Q515">
        <v>2105.1582040961998</v>
      </c>
      <c r="R515">
        <v>0</v>
      </c>
      <c r="S515">
        <v>0</v>
      </c>
      <c r="T515">
        <v>0</v>
      </c>
      <c r="U515">
        <v>1037.6059411700001</v>
      </c>
      <c r="V515">
        <v>0</v>
      </c>
      <c r="W515">
        <v>80.938786059976096</v>
      </c>
      <c r="X515">
        <v>307.783556535895</v>
      </c>
      <c r="Y515">
        <v>100</v>
      </c>
      <c r="Z515">
        <v>297.77668113301098</v>
      </c>
      <c r="AA515">
        <v>249.64488753209301</v>
      </c>
      <c r="AB515">
        <v>31.408351665225702</v>
      </c>
      <c r="AC515">
        <v>-1.0995441298983</v>
      </c>
      <c r="AD515" t="s">
        <v>51</v>
      </c>
    </row>
    <row r="516" spans="1:30">
      <c r="A516" t="s">
        <v>13</v>
      </c>
      <c r="B516">
        <v>2045</v>
      </c>
      <c r="C516" t="s">
        <v>687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57.599999999999902</v>
      </c>
      <c r="L516">
        <v>278.91368860391299</v>
      </c>
      <c r="M516">
        <v>304.39038730567103</v>
      </c>
      <c r="N516">
        <v>0</v>
      </c>
      <c r="O516" s="1">
        <v>-1.6668957880661099E-13</v>
      </c>
      <c r="P516" s="1">
        <v>-1.15463194561016E-14</v>
      </c>
      <c r="Q516">
        <v>640.904075909585</v>
      </c>
      <c r="R516">
        <v>80.938786059976096</v>
      </c>
      <c r="S516" s="1">
        <v>37.600882866228197</v>
      </c>
      <c r="T516">
        <v>0</v>
      </c>
      <c r="U516">
        <v>1047.0473958499999</v>
      </c>
      <c r="V516">
        <v>0</v>
      </c>
      <c r="W516">
        <v>0</v>
      </c>
      <c r="X516">
        <v>0</v>
      </c>
      <c r="Y516">
        <v>0</v>
      </c>
      <c r="Z516">
        <v>-314.114218754999</v>
      </c>
      <c r="AA516">
        <v>0</v>
      </c>
      <c r="AB516">
        <v>26.510567740789501</v>
      </c>
      <c r="AC516">
        <v>93.229235210953803</v>
      </c>
      <c r="AD516" t="s">
        <v>51</v>
      </c>
    </row>
    <row r="517" spans="1:30">
      <c r="A517" t="s">
        <v>13</v>
      </c>
      <c r="B517">
        <v>2045</v>
      </c>
      <c r="C517" t="s">
        <v>688</v>
      </c>
      <c r="D517">
        <v>0</v>
      </c>
      <c r="E517" s="1">
        <v>2.2496865596132201E-14</v>
      </c>
      <c r="F517">
        <v>0</v>
      </c>
      <c r="G517">
        <v>0</v>
      </c>
      <c r="H517">
        <v>0</v>
      </c>
      <c r="I517">
        <v>178.2</v>
      </c>
      <c r="J517" s="1">
        <v>0</v>
      </c>
      <c r="K517">
        <v>57.599999999999902</v>
      </c>
      <c r="L517">
        <v>0</v>
      </c>
      <c r="M517">
        <v>308.782872158023</v>
      </c>
      <c r="N517">
        <v>0</v>
      </c>
      <c r="O517">
        <v>0</v>
      </c>
      <c r="P517" s="1">
        <v>2.2648549702353099E-14</v>
      </c>
      <c r="Q517">
        <v>544.58287215802295</v>
      </c>
      <c r="R517">
        <v>80.938786059976096</v>
      </c>
      <c r="S517" s="1">
        <v>100</v>
      </c>
      <c r="T517">
        <v>0</v>
      </c>
      <c r="U517">
        <v>1036.4595117399999</v>
      </c>
      <c r="V517">
        <v>0</v>
      </c>
      <c r="W517">
        <v>0</v>
      </c>
      <c r="X517" s="1">
        <v>0</v>
      </c>
      <c r="Y517">
        <v>0</v>
      </c>
      <c r="Z517">
        <v>-310.93785352199899</v>
      </c>
      <c r="AA517">
        <v>0</v>
      </c>
      <c r="AB517">
        <v>0</v>
      </c>
      <c r="AC517">
        <v>211.99647698716799</v>
      </c>
      <c r="AD517" t="s">
        <v>51</v>
      </c>
    </row>
    <row r="518" spans="1:30">
      <c r="A518" t="s">
        <v>13</v>
      </c>
      <c r="B518">
        <v>2045</v>
      </c>
      <c r="C518" t="s">
        <v>689</v>
      </c>
      <c r="D518">
        <v>0</v>
      </c>
      <c r="E518" s="1">
        <v>-1.8278703296857401E-14</v>
      </c>
      <c r="F518">
        <v>0</v>
      </c>
      <c r="G518">
        <v>0</v>
      </c>
      <c r="H518" s="1">
        <v>0</v>
      </c>
      <c r="I518">
        <v>11.243045505507499</v>
      </c>
      <c r="J518" s="1">
        <v>0</v>
      </c>
      <c r="K518">
        <v>57.599999999999902</v>
      </c>
      <c r="L518">
        <v>0</v>
      </c>
      <c r="M518">
        <v>294.51109244011599</v>
      </c>
      <c r="N518">
        <v>0</v>
      </c>
      <c r="O518" s="1">
        <v>0</v>
      </c>
      <c r="P518" s="1">
        <v>1.7208456881689901E-14</v>
      </c>
      <c r="Q518">
        <v>363.35413794562299</v>
      </c>
      <c r="R518">
        <v>80.938786059976096</v>
      </c>
      <c r="S518">
        <v>100</v>
      </c>
      <c r="T518">
        <v>0</v>
      </c>
      <c r="U518">
        <v>777.56132000800005</v>
      </c>
      <c r="V518">
        <v>0</v>
      </c>
      <c r="W518">
        <v>0</v>
      </c>
      <c r="X518" s="1">
        <v>0</v>
      </c>
      <c r="Y518">
        <v>0</v>
      </c>
      <c r="Z518">
        <v>-233.26839600240001</v>
      </c>
      <c r="AA518" s="1">
        <v>-1.13686837721616E-13</v>
      </c>
      <c r="AB518">
        <v>0</v>
      </c>
      <c r="AC518">
        <v>163.40270550397199</v>
      </c>
      <c r="AD518" t="s">
        <v>51</v>
      </c>
    </row>
    <row r="519" spans="1:30">
      <c r="A519" t="s">
        <v>13</v>
      </c>
      <c r="B519">
        <v>2045</v>
      </c>
      <c r="C519" t="s">
        <v>690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0</v>
      </c>
      <c r="J519" s="1">
        <v>0</v>
      </c>
      <c r="K519">
        <v>57.599999999999902</v>
      </c>
      <c r="L519">
        <v>0</v>
      </c>
      <c r="M519">
        <v>99.292387377184596</v>
      </c>
      <c r="N519">
        <v>0</v>
      </c>
      <c r="O519">
        <v>0</v>
      </c>
      <c r="P519" s="1">
        <v>-2.0095036745715299E-14</v>
      </c>
      <c r="Q519">
        <v>156.89238737718401</v>
      </c>
      <c r="R519">
        <v>76.763008023851796</v>
      </c>
      <c r="S519">
        <v>0</v>
      </c>
      <c r="T519">
        <v>188.757764714063</v>
      </c>
      <c r="U519">
        <v>603.44737159299996</v>
      </c>
      <c r="V519">
        <v>0</v>
      </c>
      <c r="W519">
        <v>0</v>
      </c>
      <c r="X519">
        <v>0</v>
      </c>
      <c r="Y519">
        <v>0</v>
      </c>
      <c r="Z519">
        <v>-181.03421147789999</v>
      </c>
      <c r="AA519">
        <v>0</v>
      </c>
      <c r="AB519">
        <v>0</v>
      </c>
      <c r="AC519">
        <v>449.49239970044198</v>
      </c>
      <c r="AD519" t="s">
        <v>52</v>
      </c>
    </row>
    <row r="520" spans="1:30">
      <c r="A520" t="s">
        <v>13</v>
      </c>
      <c r="B520">
        <v>2045</v>
      </c>
      <c r="C520" t="s">
        <v>691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 s="1">
        <v>0</v>
      </c>
      <c r="K520">
        <v>57.599999999999902</v>
      </c>
      <c r="L520">
        <v>0</v>
      </c>
      <c r="M520">
        <v>110.376919734148</v>
      </c>
      <c r="N520">
        <v>0</v>
      </c>
      <c r="O520">
        <v>0</v>
      </c>
      <c r="P520" s="1">
        <v>-6.8833827526759698E-15</v>
      </c>
      <c r="Q520">
        <v>167.976919734148</v>
      </c>
      <c r="R520">
        <v>0</v>
      </c>
      <c r="S520">
        <v>100</v>
      </c>
      <c r="T520">
        <v>103.282445810751</v>
      </c>
      <c r="U520">
        <v>530.37052220700002</v>
      </c>
      <c r="V520">
        <v>0</v>
      </c>
      <c r="W520">
        <v>0</v>
      </c>
      <c r="X520">
        <v>0</v>
      </c>
      <c r="Y520">
        <v>0</v>
      </c>
      <c r="Z520">
        <v>-159.1111566621</v>
      </c>
      <c r="AA520">
        <v>0</v>
      </c>
      <c r="AB520">
        <v>0</v>
      </c>
      <c r="AC520">
        <v>449.49239970044198</v>
      </c>
      <c r="AD520" t="s">
        <v>52</v>
      </c>
    </row>
    <row r="521" spans="1:30">
      <c r="A521" t="s">
        <v>13</v>
      </c>
      <c r="B521">
        <v>2045</v>
      </c>
      <c r="C521" t="s">
        <v>692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0</v>
      </c>
      <c r="J521" s="1">
        <v>0</v>
      </c>
      <c r="K521">
        <v>57.599999999999902</v>
      </c>
      <c r="L521">
        <v>0</v>
      </c>
      <c r="M521">
        <v>176.37715210154099</v>
      </c>
      <c r="N521">
        <v>0</v>
      </c>
      <c r="O521">
        <v>0</v>
      </c>
      <c r="P521" s="1">
        <v>9.7699626167013697E-15</v>
      </c>
      <c r="Q521">
        <v>233.97715210154101</v>
      </c>
      <c r="R521">
        <v>0</v>
      </c>
      <c r="S521" s="1">
        <v>20.898142037165801</v>
      </c>
      <c r="T521">
        <v>171.13511553299199</v>
      </c>
      <c r="U521">
        <v>608.58629953100001</v>
      </c>
      <c r="V521">
        <v>0</v>
      </c>
      <c r="W521">
        <v>0</v>
      </c>
      <c r="X521" s="1">
        <v>0</v>
      </c>
      <c r="Y521">
        <v>0</v>
      </c>
      <c r="Z521">
        <v>-182.57588985929999</v>
      </c>
      <c r="AA521">
        <v>0</v>
      </c>
      <c r="AB521">
        <v>0</v>
      </c>
      <c r="AC521">
        <v>449.49239970044198</v>
      </c>
      <c r="AD521" t="s">
        <v>52</v>
      </c>
    </row>
    <row r="522" spans="1:30">
      <c r="A522" t="s">
        <v>13</v>
      </c>
      <c r="B522">
        <v>2045</v>
      </c>
      <c r="C522" t="s">
        <v>693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 s="1">
        <v>0</v>
      </c>
      <c r="K522">
        <v>57.599999999999902</v>
      </c>
      <c r="L522">
        <v>79.359878894385801</v>
      </c>
      <c r="M522">
        <v>146.09346337992201</v>
      </c>
      <c r="N522">
        <v>0</v>
      </c>
      <c r="O522" s="1">
        <v>0</v>
      </c>
      <c r="P522" s="1">
        <v>0</v>
      </c>
      <c r="Q522">
        <v>283.05334227430802</v>
      </c>
      <c r="R522">
        <v>2.3498333910487101</v>
      </c>
      <c r="S522" s="1">
        <v>100</v>
      </c>
      <c r="T522">
        <v>258.97861868044203</v>
      </c>
      <c r="U522">
        <v>920.54542049400004</v>
      </c>
      <c r="V522">
        <v>0</v>
      </c>
      <c r="W522">
        <v>0</v>
      </c>
      <c r="X522">
        <v>0</v>
      </c>
      <c r="Y522">
        <v>0</v>
      </c>
      <c r="Z522">
        <v>-276.16362614820002</v>
      </c>
      <c r="AA522">
        <v>0</v>
      </c>
      <c r="AB522">
        <v>0</v>
      </c>
      <c r="AC522">
        <v>449.49239970044198</v>
      </c>
      <c r="AD522" t="s">
        <v>52</v>
      </c>
    </row>
    <row r="523" spans="1:30">
      <c r="A523" t="s">
        <v>13</v>
      </c>
      <c r="B523">
        <v>2045</v>
      </c>
      <c r="C523" t="s">
        <v>694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s="1">
        <v>0</v>
      </c>
      <c r="K523">
        <v>57.599999999999902</v>
      </c>
      <c r="L523">
        <v>1556.41985424477</v>
      </c>
      <c r="M523">
        <v>81.730093301654506</v>
      </c>
      <c r="N523">
        <v>0</v>
      </c>
      <c r="O523" s="1">
        <v>-1.1748935158095699E-13</v>
      </c>
      <c r="P523" s="1">
        <v>-1.0058620603103901E-13</v>
      </c>
      <c r="Q523">
        <v>1695.7499475464199</v>
      </c>
      <c r="R523">
        <v>0</v>
      </c>
      <c r="S523">
        <v>0</v>
      </c>
      <c r="T523">
        <v>0</v>
      </c>
      <c r="U523">
        <v>1105.9891474599999</v>
      </c>
      <c r="V523">
        <v>0</v>
      </c>
      <c r="W523">
        <v>0</v>
      </c>
      <c r="X523" s="1">
        <v>230.29713546468301</v>
      </c>
      <c r="Y523" s="1">
        <v>100</v>
      </c>
      <c r="Z523">
        <v>259.46366462173899</v>
      </c>
      <c r="AA523">
        <v>0</v>
      </c>
      <c r="AB523">
        <v>0</v>
      </c>
      <c r="AC523">
        <v>269.77923244199798</v>
      </c>
      <c r="AD523" t="s">
        <v>52</v>
      </c>
    </row>
    <row r="524" spans="1:30">
      <c r="A524" t="s">
        <v>13</v>
      </c>
      <c r="B524">
        <v>2045</v>
      </c>
      <c r="C524" t="s">
        <v>695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s="1">
        <v>0</v>
      </c>
      <c r="K524">
        <v>57.599999999999902</v>
      </c>
      <c r="L524">
        <v>1970.3397723697101</v>
      </c>
      <c r="M524">
        <v>78.103786638706296</v>
      </c>
      <c r="N524">
        <v>0</v>
      </c>
      <c r="O524" s="1">
        <v>4.7961634663806699E-14</v>
      </c>
      <c r="P524" s="1">
        <v>1.1080025785759E-13</v>
      </c>
      <c r="Q524">
        <v>2106.0435590084098</v>
      </c>
      <c r="R524">
        <v>0</v>
      </c>
      <c r="S524">
        <v>0</v>
      </c>
      <c r="T524">
        <v>0</v>
      </c>
      <c r="U524">
        <v>1202.2380143299999</v>
      </c>
      <c r="V524">
        <v>0</v>
      </c>
      <c r="W524">
        <v>80.938786059976096</v>
      </c>
      <c r="X524">
        <v>346.85011473069301</v>
      </c>
      <c r="Y524">
        <v>100</v>
      </c>
      <c r="Z524">
        <v>376.01664388774901</v>
      </c>
      <c r="AA524">
        <v>0</v>
      </c>
      <c r="AB524">
        <v>0</v>
      </c>
      <c r="AC524">
        <v>269.77923244199798</v>
      </c>
      <c r="AD524" t="s">
        <v>52</v>
      </c>
    </row>
    <row r="525" spans="1:30">
      <c r="A525" t="s">
        <v>13</v>
      </c>
      <c r="B525">
        <v>2045</v>
      </c>
      <c r="C525" t="s">
        <v>696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s="1">
        <v>0</v>
      </c>
      <c r="K525">
        <v>57.599999999999902</v>
      </c>
      <c r="L525">
        <v>1991.8371844840101</v>
      </c>
      <c r="M525" s="1">
        <v>90.252620678527904</v>
      </c>
      <c r="N525">
        <v>0</v>
      </c>
      <c r="O525" s="1">
        <v>-9.3292040759251904E-13</v>
      </c>
      <c r="P525" s="1">
        <v>-1.46438416948058E-13</v>
      </c>
      <c r="Q525">
        <v>2139.6898051625399</v>
      </c>
      <c r="R525">
        <v>0</v>
      </c>
      <c r="S525">
        <v>0</v>
      </c>
      <c r="T525">
        <v>0</v>
      </c>
      <c r="U525">
        <v>1231.96499683</v>
      </c>
      <c r="V525">
        <v>0</v>
      </c>
      <c r="W525">
        <v>80.938786059976096</v>
      </c>
      <c r="X525">
        <v>348.809746557756</v>
      </c>
      <c r="Y525" s="1">
        <v>100</v>
      </c>
      <c r="Z525">
        <v>377.97627571481098</v>
      </c>
      <c r="AA525">
        <v>0</v>
      </c>
      <c r="AB525">
        <v>0</v>
      </c>
      <c r="AC525">
        <v>269.77923244199798</v>
      </c>
      <c r="AD525" t="s">
        <v>52</v>
      </c>
    </row>
    <row r="526" spans="1:30">
      <c r="A526" t="s">
        <v>13</v>
      </c>
      <c r="B526">
        <v>2045</v>
      </c>
      <c r="C526" t="s">
        <v>697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s="1">
        <v>0</v>
      </c>
      <c r="K526">
        <v>57.599999999999902</v>
      </c>
      <c r="L526">
        <v>1995.1541830748499</v>
      </c>
      <c r="M526">
        <v>104.397096497722</v>
      </c>
      <c r="N526">
        <v>0</v>
      </c>
      <c r="O526" s="1">
        <v>-1.8329782136561299E-13</v>
      </c>
      <c r="P526" s="1">
        <v>2.3052393327560498E-13</v>
      </c>
      <c r="Q526">
        <v>2157.1512795725698</v>
      </c>
      <c r="R526">
        <v>0</v>
      </c>
      <c r="S526">
        <v>0</v>
      </c>
      <c r="T526">
        <v>0</v>
      </c>
      <c r="U526">
        <v>1242</v>
      </c>
      <c r="V526">
        <v>0</v>
      </c>
      <c r="W526">
        <v>80.938786059976096</v>
      </c>
      <c r="X526">
        <v>352.52298217777002</v>
      </c>
      <c r="Y526">
        <v>100</v>
      </c>
      <c r="Z526">
        <v>381.68951133482602</v>
      </c>
      <c r="AA526" s="1">
        <v>2.6716406864579698E-12</v>
      </c>
      <c r="AB526">
        <v>0</v>
      </c>
      <c r="AC526">
        <v>269.77923244199798</v>
      </c>
      <c r="AD526" t="s">
        <v>52</v>
      </c>
    </row>
    <row r="527" spans="1:30">
      <c r="A527" t="s">
        <v>13</v>
      </c>
      <c r="B527">
        <v>2045</v>
      </c>
      <c r="C527" t="s">
        <v>698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">
        <v>0</v>
      </c>
      <c r="K527">
        <v>57.599999999999902</v>
      </c>
      <c r="L527">
        <v>1845.8855687300099</v>
      </c>
      <c r="M527" s="1">
        <v>110.803708616948</v>
      </c>
      <c r="N527">
        <v>0</v>
      </c>
      <c r="O527" s="1">
        <v>-7.9414252951437397E-13</v>
      </c>
      <c r="P527" s="1">
        <v>-2.0698026625964801E-13</v>
      </c>
      <c r="Q527">
        <v>2014.28927734696</v>
      </c>
      <c r="R527">
        <v>0</v>
      </c>
      <c r="S527">
        <v>0</v>
      </c>
      <c r="T527">
        <v>0</v>
      </c>
      <c r="U527">
        <v>1195.8851521399999</v>
      </c>
      <c r="V527">
        <v>0</v>
      </c>
      <c r="W527">
        <v>78.504193199875402</v>
      </c>
      <c r="X527">
        <v>305.366701425016</v>
      </c>
      <c r="Y527">
        <v>100</v>
      </c>
      <c r="Z527">
        <v>334.53323058207201</v>
      </c>
      <c r="AA527">
        <v>0</v>
      </c>
      <c r="AB527">
        <v>0</v>
      </c>
      <c r="AC527">
        <v>269.77923244199798</v>
      </c>
      <c r="AD527" t="s">
        <v>52</v>
      </c>
    </row>
    <row r="528" spans="1:30">
      <c r="A528" t="s">
        <v>13</v>
      </c>
      <c r="B528">
        <v>2045</v>
      </c>
      <c r="C528" t="s">
        <v>699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s="1">
        <v>0</v>
      </c>
      <c r="K528">
        <v>57.599999999999902</v>
      </c>
      <c r="L528">
        <v>173.461197253341</v>
      </c>
      <c r="M528">
        <v>208.61752913258201</v>
      </c>
      <c r="N528">
        <v>0</v>
      </c>
      <c r="O528" s="1">
        <v>8.9039886574937504E-14</v>
      </c>
      <c r="P528" s="1">
        <v>-4.3964831775156199E-14</v>
      </c>
      <c r="Q528">
        <v>439.67872638592399</v>
      </c>
      <c r="R528">
        <v>80.938786059976096</v>
      </c>
      <c r="S528" s="1">
        <v>100</v>
      </c>
      <c r="T528">
        <v>210.78063244609899</v>
      </c>
      <c r="U528">
        <v>1187.7116355600001</v>
      </c>
      <c r="V528" s="1">
        <v>0</v>
      </c>
      <c r="W528">
        <v>0</v>
      </c>
      <c r="X528">
        <v>0</v>
      </c>
      <c r="Y528">
        <v>0</v>
      </c>
      <c r="Z528">
        <v>-356.31349066799999</v>
      </c>
      <c r="AA528">
        <v>0</v>
      </c>
      <c r="AB528">
        <v>0</v>
      </c>
      <c r="AC528">
        <v>449.49239970044198</v>
      </c>
      <c r="AD528" t="s">
        <v>52</v>
      </c>
    </row>
    <row r="529" spans="1:30">
      <c r="A529" t="s">
        <v>13</v>
      </c>
      <c r="B529">
        <v>2045</v>
      </c>
      <c r="C529" t="s">
        <v>700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58.160499440259699</v>
      </c>
      <c r="J529" s="1">
        <v>0</v>
      </c>
      <c r="K529">
        <v>57.599999999999902</v>
      </c>
      <c r="L529">
        <v>0</v>
      </c>
      <c r="M529">
        <v>219.15645341732201</v>
      </c>
      <c r="N529">
        <v>0</v>
      </c>
      <c r="O529" s="1">
        <v>0</v>
      </c>
      <c r="P529" s="1">
        <v>0</v>
      </c>
      <c r="Q529">
        <v>334.91695285758101</v>
      </c>
      <c r="R529">
        <v>80.938786059976096</v>
      </c>
      <c r="S529">
        <v>100</v>
      </c>
      <c r="T529">
        <v>258.97861868044203</v>
      </c>
      <c r="U529">
        <v>1106.9062251400001</v>
      </c>
      <c r="V529">
        <v>0</v>
      </c>
      <c r="W529">
        <v>0</v>
      </c>
      <c r="X529">
        <v>0</v>
      </c>
      <c r="Y529">
        <v>0</v>
      </c>
      <c r="Z529">
        <v>-332.07186754200001</v>
      </c>
      <c r="AA529">
        <v>0</v>
      </c>
      <c r="AB529">
        <v>0</v>
      </c>
      <c r="AC529">
        <v>769.25152107793804</v>
      </c>
      <c r="AD529" t="s">
        <v>52</v>
      </c>
    </row>
    <row r="530" spans="1:30">
      <c r="A530" t="s">
        <v>13</v>
      </c>
      <c r="B530">
        <v>2045</v>
      </c>
      <c r="C530" t="s">
        <v>701</v>
      </c>
      <c r="D530">
        <v>0</v>
      </c>
      <c r="E530">
        <v>0</v>
      </c>
      <c r="F530">
        <v>0</v>
      </c>
      <c r="G530">
        <v>0</v>
      </c>
      <c r="H530" s="1">
        <v>0</v>
      </c>
      <c r="I530">
        <v>0</v>
      </c>
      <c r="J530" s="1">
        <v>0</v>
      </c>
      <c r="K530">
        <v>57.599999999999902</v>
      </c>
      <c r="L530">
        <v>0</v>
      </c>
      <c r="M530">
        <v>164.940718852023</v>
      </c>
      <c r="N530">
        <v>0</v>
      </c>
      <c r="O530">
        <v>0</v>
      </c>
      <c r="P530" s="1">
        <v>1.24344978758017E-14</v>
      </c>
      <c r="Q530">
        <v>222.54071885202299</v>
      </c>
      <c r="R530">
        <v>0</v>
      </c>
      <c r="S530" s="1">
        <v>84.101857962833606</v>
      </c>
      <c r="T530">
        <v>258.97861868044203</v>
      </c>
      <c r="U530">
        <v>808.03027927899996</v>
      </c>
      <c r="V530">
        <v>0</v>
      </c>
      <c r="W530">
        <v>0</v>
      </c>
      <c r="X530">
        <v>0</v>
      </c>
      <c r="Y530">
        <v>0</v>
      </c>
      <c r="Z530">
        <v>-242.409083783699</v>
      </c>
      <c r="AA530">
        <v>0</v>
      </c>
      <c r="AB530">
        <v>0</v>
      </c>
      <c r="AC530">
        <v>449.49239970044198</v>
      </c>
      <c r="AD530" t="s">
        <v>52</v>
      </c>
    </row>
    <row r="531" spans="1:30">
      <c r="A531" t="s">
        <v>13</v>
      </c>
      <c r="B531">
        <v>2045</v>
      </c>
      <c r="C531" t="s">
        <v>702</v>
      </c>
      <c r="D531">
        <v>0</v>
      </c>
      <c r="E531" s="1">
        <v>13.6086171398152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112.526405817043</v>
      </c>
      <c r="N531">
        <v>0</v>
      </c>
      <c r="O531">
        <v>0</v>
      </c>
      <c r="P531" s="1">
        <v>1.24344978758017E-14</v>
      </c>
      <c r="Q531">
        <v>361.93502295685897</v>
      </c>
      <c r="R531">
        <v>0</v>
      </c>
      <c r="S531">
        <v>0</v>
      </c>
      <c r="T531">
        <v>85.926191256888004</v>
      </c>
      <c r="U531">
        <v>567.34060729700002</v>
      </c>
      <c r="V531">
        <v>0</v>
      </c>
      <c r="W531">
        <v>0</v>
      </c>
      <c r="X531" s="1">
        <v>0</v>
      </c>
      <c r="Y531">
        <v>0</v>
      </c>
      <c r="Z531">
        <v>-119.47939308325201</v>
      </c>
      <c r="AA531">
        <v>0</v>
      </c>
      <c r="AB531">
        <v>0</v>
      </c>
      <c r="AC531">
        <v>449.49239970044198</v>
      </c>
      <c r="AD531" t="s">
        <v>51</v>
      </c>
    </row>
    <row r="532" spans="1:30">
      <c r="A532" t="s">
        <v>13</v>
      </c>
      <c r="B532">
        <v>2045</v>
      </c>
      <c r="C532" t="s">
        <v>703</v>
      </c>
      <c r="D532">
        <v>0</v>
      </c>
      <c r="E532">
        <v>13.6086171398153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93.122933116635593</v>
      </c>
      <c r="N532">
        <v>0</v>
      </c>
      <c r="O532" s="1">
        <v>0</v>
      </c>
      <c r="P532" s="1">
        <v>1.5099033134902101E-14</v>
      </c>
      <c r="Q532">
        <v>342.53155025644998</v>
      </c>
      <c r="R532">
        <v>0</v>
      </c>
      <c r="S532">
        <v>0</v>
      </c>
      <c r="T532">
        <v>40.264566554296103</v>
      </c>
      <c r="U532">
        <v>502.27550989399998</v>
      </c>
      <c r="V532">
        <v>0</v>
      </c>
      <c r="W532">
        <v>0</v>
      </c>
      <c r="X532">
        <v>0</v>
      </c>
      <c r="Y532">
        <v>0</v>
      </c>
      <c r="Z532">
        <v>-119.47939308325201</v>
      </c>
      <c r="AA532">
        <v>0</v>
      </c>
      <c r="AB532">
        <v>0</v>
      </c>
      <c r="AC532">
        <v>449.49239970044198</v>
      </c>
      <c r="AD532" t="s">
        <v>51</v>
      </c>
    </row>
    <row r="533" spans="1:30">
      <c r="A533" t="s">
        <v>13</v>
      </c>
      <c r="B533">
        <v>2045</v>
      </c>
      <c r="C533" t="s">
        <v>704</v>
      </c>
      <c r="D533">
        <v>0</v>
      </c>
      <c r="E533">
        <v>13.6086171398153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61.248198471028601</v>
      </c>
      <c r="N533">
        <v>0</v>
      </c>
      <c r="O533">
        <v>0</v>
      </c>
      <c r="P533" s="1">
        <v>1.0214051826551401E-14</v>
      </c>
      <c r="Q533">
        <v>310.65681561084398</v>
      </c>
      <c r="R533">
        <v>0</v>
      </c>
      <c r="S533">
        <v>0</v>
      </c>
      <c r="T533">
        <v>160.33591318890299</v>
      </c>
      <c r="U533">
        <v>590.472121883</v>
      </c>
      <c r="V533">
        <v>0</v>
      </c>
      <c r="W533">
        <v>0</v>
      </c>
      <c r="X533">
        <v>0</v>
      </c>
      <c r="Y533">
        <v>0</v>
      </c>
      <c r="Z533">
        <v>-119.47939308325201</v>
      </c>
      <c r="AA533">
        <v>0</v>
      </c>
      <c r="AB533">
        <v>0</v>
      </c>
      <c r="AC533">
        <v>449.49239970044198</v>
      </c>
      <c r="AD533" t="s">
        <v>51</v>
      </c>
    </row>
    <row r="534" spans="1:30">
      <c r="A534" t="s">
        <v>13</v>
      </c>
      <c r="B534">
        <v>2045</v>
      </c>
      <c r="C534" t="s">
        <v>705</v>
      </c>
      <c r="D534">
        <v>0</v>
      </c>
      <c r="E534">
        <v>13.6086171398153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0.93424277997926897</v>
      </c>
      <c r="M534" s="1">
        <v>86.356681249719202</v>
      </c>
      <c r="N534">
        <v>0</v>
      </c>
      <c r="O534" s="1">
        <v>1.8757375210356999E-14</v>
      </c>
      <c r="P534" s="1">
        <v>-1.7763568394002501E-15</v>
      </c>
      <c r="Q534">
        <v>336.699541169513</v>
      </c>
      <c r="R534">
        <v>0</v>
      </c>
      <c r="S534">
        <v>31.765662485443801</v>
      </c>
      <c r="T534">
        <v>258.97861868044203</v>
      </c>
      <c r="U534">
        <v>896.34831762199997</v>
      </c>
      <c r="V534">
        <v>0</v>
      </c>
      <c r="W534">
        <v>0</v>
      </c>
      <c r="X534">
        <v>0</v>
      </c>
      <c r="Y534">
        <v>0</v>
      </c>
      <c r="Z534">
        <v>-268.904495286599</v>
      </c>
      <c r="AA534">
        <v>0</v>
      </c>
      <c r="AB534">
        <v>0</v>
      </c>
      <c r="AC534">
        <v>583.75636324732704</v>
      </c>
      <c r="AD534" t="s">
        <v>51</v>
      </c>
    </row>
    <row r="535" spans="1:30">
      <c r="A535" t="s">
        <v>13</v>
      </c>
      <c r="B535">
        <v>2045</v>
      </c>
      <c r="C535" t="s">
        <v>706</v>
      </c>
      <c r="D535">
        <v>0</v>
      </c>
      <c r="E535">
        <v>13.6086171398153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681.47121109858301</v>
      </c>
      <c r="M535">
        <v>30.8618967435511</v>
      </c>
      <c r="N535">
        <v>0</v>
      </c>
      <c r="O535" s="1">
        <v>-1.25760513114414E-13</v>
      </c>
      <c r="P535" s="1">
        <v>-8.9261931179862497E-14</v>
      </c>
      <c r="Q535">
        <v>961.74172498195003</v>
      </c>
      <c r="R535">
        <v>0</v>
      </c>
      <c r="S535">
        <v>0</v>
      </c>
      <c r="T535">
        <v>0</v>
      </c>
      <c r="U535">
        <v>1047.2362447</v>
      </c>
      <c r="V535">
        <v>0</v>
      </c>
      <c r="W535">
        <v>0</v>
      </c>
      <c r="X535" s="1">
        <v>0</v>
      </c>
      <c r="Y535">
        <v>0</v>
      </c>
      <c r="Z535">
        <v>-85.494519718049702</v>
      </c>
      <c r="AA535">
        <v>0</v>
      </c>
      <c r="AB535">
        <v>0</v>
      </c>
      <c r="AC535">
        <v>449.49239970044198</v>
      </c>
      <c r="AD535" t="s">
        <v>51</v>
      </c>
    </row>
    <row r="536" spans="1:30">
      <c r="A536" t="s">
        <v>13</v>
      </c>
      <c r="B536">
        <v>2045</v>
      </c>
      <c r="C536" t="s">
        <v>707</v>
      </c>
      <c r="D536">
        <v>0</v>
      </c>
      <c r="E536">
        <v>13.6086171398153</v>
      </c>
      <c r="F536">
        <v>0</v>
      </c>
      <c r="G536">
        <v>0</v>
      </c>
      <c r="H536">
        <v>0</v>
      </c>
      <c r="I536">
        <v>178.2</v>
      </c>
      <c r="J536" s="1">
        <v>0</v>
      </c>
      <c r="K536">
        <v>57.599999999999902</v>
      </c>
      <c r="L536">
        <v>1470.4936126397699</v>
      </c>
      <c r="M536">
        <v>31.625263087727099</v>
      </c>
      <c r="N536">
        <v>0</v>
      </c>
      <c r="O536" s="1">
        <v>-2.16618389892175E-13</v>
      </c>
      <c r="P536" s="1">
        <v>-8.5043083686286903E-14</v>
      </c>
      <c r="Q536">
        <v>1751.52749286732</v>
      </c>
      <c r="R536">
        <v>0</v>
      </c>
      <c r="S536">
        <v>0</v>
      </c>
      <c r="T536">
        <v>0</v>
      </c>
      <c r="U536">
        <v>1136.6063703699999</v>
      </c>
      <c r="V536">
        <v>0</v>
      </c>
      <c r="W536">
        <v>0</v>
      </c>
      <c r="X536">
        <v>314.00546755383601</v>
      </c>
      <c r="Y536">
        <v>0</v>
      </c>
      <c r="Z536">
        <v>300.91565494348401</v>
      </c>
      <c r="AA536">
        <v>0</v>
      </c>
      <c r="AB536">
        <v>0</v>
      </c>
      <c r="AC536">
        <v>449.49239970044198</v>
      </c>
      <c r="AD536" t="s">
        <v>51</v>
      </c>
    </row>
    <row r="537" spans="1:30">
      <c r="A537" t="s">
        <v>13</v>
      </c>
      <c r="B537">
        <v>2045</v>
      </c>
      <c r="C537" t="s">
        <v>708</v>
      </c>
      <c r="D537">
        <v>0</v>
      </c>
      <c r="E537">
        <v>13.6086171398153</v>
      </c>
      <c r="F537">
        <v>0</v>
      </c>
      <c r="G537">
        <v>0</v>
      </c>
      <c r="H537">
        <v>0</v>
      </c>
      <c r="I537">
        <v>178.2</v>
      </c>
      <c r="J537" s="1">
        <v>0</v>
      </c>
      <c r="K537">
        <v>57.599999999999902</v>
      </c>
      <c r="L537">
        <v>1811.0917585536999</v>
      </c>
      <c r="M537">
        <v>28.5033183839084</v>
      </c>
      <c r="N537">
        <v>0</v>
      </c>
      <c r="O537" s="1">
        <v>-1.0783041126671801E-12</v>
      </c>
      <c r="P537" s="1">
        <v>2.28859032419537E-13</v>
      </c>
      <c r="Q537">
        <v>2089.0036940774298</v>
      </c>
      <c r="R537">
        <v>0</v>
      </c>
      <c r="S537">
        <v>0</v>
      </c>
      <c r="T537">
        <v>0</v>
      </c>
      <c r="U537">
        <v>1159.6839634200001</v>
      </c>
      <c r="V537">
        <v>0</v>
      </c>
      <c r="W537">
        <v>0</v>
      </c>
      <c r="X537">
        <v>462.392844652669</v>
      </c>
      <c r="Y537">
        <v>17.623853962449498</v>
      </c>
      <c r="Z537">
        <v>449.30303204231302</v>
      </c>
      <c r="AA537">
        <v>0</v>
      </c>
      <c r="AB537">
        <v>0</v>
      </c>
      <c r="AC537">
        <v>449.49239970044198</v>
      </c>
      <c r="AD537" t="s">
        <v>51</v>
      </c>
    </row>
    <row r="538" spans="1:30">
      <c r="A538" t="s">
        <v>13</v>
      </c>
      <c r="B538">
        <v>2045</v>
      </c>
      <c r="C538" t="s">
        <v>709</v>
      </c>
      <c r="D538">
        <v>0</v>
      </c>
      <c r="E538">
        <v>13.6086171398153</v>
      </c>
      <c r="F538">
        <v>0</v>
      </c>
      <c r="G538">
        <v>0</v>
      </c>
      <c r="H538">
        <v>0</v>
      </c>
      <c r="I538">
        <v>178.2</v>
      </c>
      <c r="J538" s="1">
        <v>0</v>
      </c>
      <c r="K538">
        <v>57.599999999999902</v>
      </c>
      <c r="L538">
        <v>1878.7826676249099</v>
      </c>
      <c r="M538">
        <v>35.199231888778201</v>
      </c>
      <c r="N538">
        <v>0</v>
      </c>
      <c r="O538" s="1">
        <v>-6.2416738444426301E-13</v>
      </c>
      <c r="P538" s="1">
        <v>-1.9201177106631301E-13</v>
      </c>
      <c r="Q538">
        <v>2163.3905166535001</v>
      </c>
      <c r="R538">
        <v>0</v>
      </c>
      <c r="S538">
        <v>0</v>
      </c>
      <c r="T538">
        <v>0</v>
      </c>
      <c r="U538">
        <v>1153.56045298</v>
      </c>
      <c r="V538">
        <v>0</v>
      </c>
      <c r="W538">
        <v>22.238170943275598</v>
      </c>
      <c r="X538">
        <v>462.392844652669</v>
      </c>
      <c r="Y538">
        <v>75.896016035248394</v>
      </c>
      <c r="Z538">
        <v>449.30303204231097</v>
      </c>
      <c r="AA538">
        <v>0</v>
      </c>
      <c r="AB538">
        <v>0</v>
      </c>
      <c r="AC538">
        <v>449.49239970044198</v>
      </c>
      <c r="AD538" t="s">
        <v>51</v>
      </c>
    </row>
    <row r="539" spans="1:30">
      <c r="A539" t="s">
        <v>13</v>
      </c>
      <c r="B539">
        <v>2045</v>
      </c>
      <c r="C539" t="s">
        <v>710</v>
      </c>
      <c r="D539">
        <v>0</v>
      </c>
      <c r="E539">
        <v>13.608617139815101</v>
      </c>
      <c r="F539">
        <v>0</v>
      </c>
      <c r="G539">
        <v>0</v>
      </c>
      <c r="H539">
        <v>0</v>
      </c>
      <c r="I539">
        <v>178.2</v>
      </c>
      <c r="J539" s="1">
        <v>0</v>
      </c>
      <c r="K539">
        <v>57.599999999999902</v>
      </c>
      <c r="L539">
        <v>1448.37801717709</v>
      </c>
      <c r="M539">
        <v>78.102153616195096</v>
      </c>
      <c r="N539">
        <v>0</v>
      </c>
      <c r="O539" s="1">
        <v>2.6924296125940802E-13</v>
      </c>
      <c r="P539" s="1">
        <v>-1.03028696685214E-13</v>
      </c>
      <c r="Q539">
        <v>1775.8887879331</v>
      </c>
      <c r="R539">
        <v>0</v>
      </c>
      <c r="S539">
        <v>0</v>
      </c>
      <c r="T539">
        <v>0</v>
      </c>
      <c r="U539">
        <v>1098.8675535499999</v>
      </c>
      <c r="V539">
        <v>0</v>
      </c>
      <c r="W539">
        <v>0</v>
      </c>
      <c r="X539">
        <v>345.05552349673201</v>
      </c>
      <c r="Y539" s="1">
        <v>0</v>
      </c>
      <c r="Z539">
        <v>331.96571088637501</v>
      </c>
      <c r="AA539">
        <v>0</v>
      </c>
      <c r="AB539">
        <v>0</v>
      </c>
      <c r="AC539">
        <v>449.49239970044198</v>
      </c>
      <c r="AD539" t="s">
        <v>51</v>
      </c>
    </row>
    <row r="540" spans="1:30">
      <c r="A540" t="s">
        <v>13</v>
      </c>
      <c r="B540">
        <v>2045</v>
      </c>
      <c r="C540" t="s">
        <v>711</v>
      </c>
      <c r="D540" s="1">
        <v>0</v>
      </c>
      <c r="E540">
        <v>13.608617139815101</v>
      </c>
      <c r="F540">
        <v>0</v>
      </c>
      <c r="G540">
        <v>0</v>
      </c>
      <c r="H540">
        <v>0</v>
      </c>
      <c r="I540">
        <v>178.2</v>
      </c>
      <c r="J540" s="1">
        <v>0</v>
      </c>
      <c r="K540">
        <v>57.599999999999902</v>
      </c>
      <c r="L540">
        <v>28.087381959806802</v>
      </c>
      <c r="M540">
        <v>135.881096339479</v>
      </c>
      <c r="N540">
        <v>0</v>
      </c>
      <c r="O540" s="1">
        <v>0</v>
      </c>
      <c r="P540" s="1">
        <v>0</v>
      </c>
      <c r="Q540">
        <v>413.37709543910103</v>
      </c>
      <c r="R540">
        <v>16.6786282074567</v>
      </c>
      <c r="S540" s="1">
        <v>100</v>
      </c>
      <c r="T540">
        <v>258.97861868044203</v>
      </c>
      <c r="U540">
        <v>1127.19191761</v>
      </c>
      <c r="V540">
        <v>0</v>
      </c>
      <c r="W540">
        <v>0</v>
      </c>
      <c r="X540" s="1">
        <v>0</v>
      </c>
      <c r="Y540">
        <v>0</v>
      </c>
      <c r="Z540">
        <v>-338.15757528299901</v>
      </c>
      <c r="AA540">
        <v>0</v>
      </c>
      <c r="AB540">
        <v>0</v>
      </c>
      <c r="AC540">
        <v>689.10995604503296</v>
      </c>
      <c r="AD540" t="s">
        <v>51</v>
      </c>
    </row>
    <row r="541" spans="1:30">
      <c r="A541" t="s">
        <v>13</v>
      </c>
      <c r="B541">
        <v>2045</v>
      </c>
      <c r="C541" t="s">
        <v>712</v>
      </c>
      <c r="D541">
        <v>0</v>
      </c>
      <c r="E541">
        <v>13.608617139815101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117.07512908575799</v>
      </c>
      <c r="N541">
        <v>0</v>
      </c>
      <c r="O541" s="1">
        <v>0</v>
      </c>
      <c r="P541" s="1">
        <v>9.7699626167013697E-15</v>
      </c>
      <c r="Q541">
        <v>366.48374622557401</v>
      </c>
      <c r="R541">
        <v>0</v>
      </c>
      <c r="S541">
        <v>60.244637412783597</v>
      </c>
      <c r="T541">
        <v>258.97861868044203</v>
      </c>
      <c r="U541">
        <v>979.58143188400004</v>
      </c>
      <c r="V541">
        <v>0</v>
      </c>
      <c r="W541">
        <v>0</v>
      </c>
      <c r="X541">
        <v>0</v>
      </c>
      <c r="Y541">
        <v>0</v>
      </c>
      <c r="Z541">
        <v>-293.87442956519999</v>
      </c>
      <c r="AA541">
        <v>0</v>
      </c>
      <c r="AB541">
        <v>0</v>
      </c>
      <c r="AC541">
        <v>583.75636324732704</v>
      </c>
      <c r="AD541" t="s">
        <v>51</v>
      </c>
    </row>
    <row r="542" spans="1:30">
      <c r="A542" t="s">
        <v>13</v>
      </c>
      <c r="B542">
        <v>2045</v>
      </c>
      <c r="C542" t="s">
        <v>713</v>
      </c>
      <c r="D542">
        <v>0</v>
      </c>
      <c r="E542" s="1">
        <v>13.608617139815101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71.927466371689704</v>
      </c>
      <c r="N542">
        <v>0</v>
      </c>
      <c r="O542">
        <v>0</v>
      </c>
      <c r="P542" s="1">
        <v>3.4416913763379801E-15</v>
      </c>
      <c r="Q542">
        <v>321.33608351150502</v>
      </c>
      <c r="R542">
        <v>0</v>
      </c>
      <c r="S542">
        <v>0</v>
      </c>
      <c r="T542">
        <v>258.97861868044203</v>
      </c>
      <c r="U542">
        <v>766.93293300400001</v>
      </c>
      <c r="V542">
        <v>0</v>
      </c>
      <c r="W542">
        <v>0</v>
      </c>
      <c r="X542">
        <v>0</v>
      </c>
      <c r="Y542">
        <v>0</v>
      </c>
      <c r="Z542">
        <v>-186.61823081205199</v>
      </c>
      <c r="AA542">
        <v>0</v>
      </c>
      <c r="AB542">
        <v>0</v>
      </c>
      <c r="AC542">
        <v>449.49239970044198</v>
      </c>
      <c r="AD542" t="s">
        <v>51</v>
      </c>
    </row>
    <row r="543" spans="1:30">
      <c r="A543" t="s">
        <v>13</v>
      </c>
      <c r="B543">
        <v>2045</v>
      </c>
      <c r="C543" t="s">
        <v>714</v>
      </c>
      <c r="D543">
        <v>0</v>
      </c>
      <c r="E543" s="1">
        <v>13.6086171398165</v>
      </c>
      <c r="F543">
        <v>0</v>
      </c>
      <c r="G543">
        <v>0</v>
      </c>
      <c r="H543" s="1">
        <v>0</v>
      </c>
      <c r="I543">
        <v>178.199999999998</v>
      </c>
      <c r="J543" s="1">
        <v>0</v>
      </c>
      <c r="K543">
        <v>57.599999999999902</v>
      </c>
      <c r="L543">
        <v>0</v>
      </c>
      <c r="M543">
        <v>5.9773933661939198</v>
      </c>
      <c r="N543">
        <v>0</v>
      </c>
      <c r="O543">
        <v>0</v>
      </c>
      <c r="P543" s="1">
        <v>-1.1379786002407799E-15</v>
      </c>
      <c r="Q543">
        <v>255.386010506009</v>
      </c>
      <c r="R543">
        <v>0</v>
      </c>
      <c r="S543" s="1">
        <v>0</v>
      </c>
      <c r="T543">
        <v>258.97861868044203</v>
      </c>
      <c r="U543">
        <v>528.61712565799996</v>
      </c>
      <c r="V543">
        <v>0</v>
      </c>
      <c r="W543">
        <v>0</v>
      </c>
      <c r="X543" s="1">
        <v>25.534357172494801</v>
      </c>
      <c r="Y543">
        <v>0</v>
      </c>
      <c r="Z543">
        <v>-39.786853644043198</v>
      </c>
      <c r="AA543">
        <v>0</v>
      </c>
      <c r="AB543">
        <v>0</v>
      </c>
      <c r="AC543">
        <v>1025.2275515589199</v>
      </c>
      <c r="AD543" t="s">
        <v>52</v>
      </c>
    </row>
    <row r="544" spans="1:30">
      <c r="A544" t="s">
        <v>13</v>
      </c>
      <c r="B544">
        <v>2045</v>
      </c>
      <c r="C544" t="s">
        <v>715</v>
      </c>
      <c r="D544">
        <v>0</v>
      </c>
      <c r="E544">
        <v>13.6086171398165</v>
      </c>
      <c r="F544">
        <v>0</v>
      </c>
      <c r="G544">
        <v>0</v>
      </c>
      <c r="H544" s="1">
        <v>0</v>
      </c>
      <c r="I544">
        <v>178.199999999998</v>
      </c>
      <c r="J544" s="1">
        <v>0</v>
      </c>
      <c r="K544">
        <v>57.599999999999902</v>
      </c>
      <c r="L544">
        <v>0</v>
      </c>
      <c r="M544">
        <v>1.18201258915719</v>
      </c>
      <c r="N544">
        <v>0</v>
      </c>
      <c r="O544">
        <v>0</v>
      </c>
      <c r="P544" s="1">
        <v>-8.3266726846886704E-17</v>
      </c>
      <c r="Q544">
        <v>250.590629728972</v>
      </c>
      <c r="R544">
        <v>0</v>
      </c>
      <c r="S544">
        <v>0</v>
      </c>
      <c r="T544">
        <v>258.97861868044203</v>
      </c>
      <c r="U544">
        <v>465.46727172599998</v>
      </c>
      <c r="V544">
        <v>0</v>
      </c>
      <c r="W544">
        <v>0</v>
      </c>
      <c r="X544">
        <v>54.711593749976203</v>
      </c>
      <c r="Y544">
        <v>0</v>
      </c>
      <c r="Z544">
        <v>-10.6096170665614</v>
      </c>
      <c r="AA544">
        <v>0</v>
      </c>
      <c r="AB544">
        <v>0</v>
      </c>
      <c r="AC544">
        <v>1025.2275515589199</v>
      </c>
      <c r="AD544" t="s">
        <v>52</v>
      </c>
    </row>
    <row r="545" spans="1:30">
      <c r="A545" t="s">
        <v>13</v>
      </c>
      <c r="B545">
        <v>2045</v>
      </c>
      <c r="C545" t="s">
        <v>716</v>
      </c>
      <c r="D545">
        <v>0</v>
      </c>
      <c r="E545" s="1">
        <v>13.6086171398165</v>
      </c>
      <c r="F545">
        <v>0</v>
      </c>
      <c r="G545">
        <v>0</v>
      </c>
      <c r="H545" s="1">
        <v>0</v>
      </c>
      <c r="I545">
        <v>178.199999999998</v>
      </c>
      <c r="J545" s="1">
        <v>0</v>
      </c>
      <c r="K545">
        <v>57.599999999999902</v>
      </c>
      <c r="L545">
        <v>0</v>
      </c>
      <c r="M545">
        <v>2.8753645705506501</v>
      </c>
      <c r="N545">
        <v>0</v>
      </c>
      <c r="O545">
        <v>0</v>
      </c>
      <c r="P545" s="1">
        <v>1.4918621893400499E-16</v>
      </c>
      <c r="Q545">
        <v>252.283981710365</v>
      </c>
      <c r="R545">
        <v>0</v>
      </c>
      <c r="S545">
        <v>0</v>
      </c>
      <c r="T545">
        <v>258.97861868044203</v>
      </c>
      <c r="U545">
        <v>555.30951951999998</v>
      </c>
      <c r="V545">
        <v>0</v>
      </c>
      <c r="W545">
        <v>0</v>
      </c>
      <c r="X545">
        <v>10.6371458436733</v>
      </c>
      <c r="Y545">
        <v>0</v>
      </c>
      <c r="Z545">
        <v>-54.684064972865002</v>
      </c>
      <c r="AA545">
        <v>0</v>
      </c>
      <c r="AB545">
        <v>0</v>
      </c>
      <c r="AC545">
        <v>1025.2275515589199</v>
      </c>
      <c r="AD545" t="s">
        <v>52</v>
      </c>
    </row>
    <row r="546" spans="1:30">
      <c r="A546" t="s">
        <v>13</v>
      </c>
      <c r="B546">
        <v>2045</v>
      </c>
      <c r="C546" t="s">
        <v>717</v>
      </c>
      <c r="D546">
        <v>0</v>
      </c>
      <c r="E546">
        <v>13.6086171398165</v>
      </c>
      <c r="F546">
        <v>0</v>
      </c>
      <c r="G546">
        <v>0</v>
      </c>
      <c r="H546" s="1">
        <v>0</v>
      </c>
      <c r="I546">
        <v>178.199999999998</v>
      </c>
      <c r="J546" s="1">
        <v>0</v>
      </c>
      <c r="K546">
        <v>57.599999999999902</v>
      </c>
      <c r="L546">
        <v>2.0972839342214E-2</v>
      </c>
      <c r="M546">
        <v>0.428659174391682</v>
      </c>
      <c r="N546">
        <v>0</v>
      </c>
      <c r="O546" s="1">
        <v>6.5919492087118596E-17</v>
      </c>
      <c r="P546" s="1">
        <v>4.1633363423443302E-17</v>
      </c>
      <c r="Q546">
        <v>249.858249153549</v>
      </c>
      <c r="R546">
        <v>0</v>
      </c>
      <c r="S546">
        <v>87.166921924308497</v>
      </c>
      <c r="T546">
        <v>258.97861868044203</v>
      </c>
      <c r="U546">
        <v>851.43398536899997</v>
      </c>
      <c r="V546">
        <v>0</v>
      </c>
      <c r="W546">
        <v>0</v>
      </c>
      <c r="X546">
        <v>0</v>
      </c>
      <c r="Y546">
        <v>0</v>
      </c>
      <c r="Z546">
        <v>-255.430195610699</v>
      </c>
      <c r="AA546">
        <v>0</v>
      </c>
      <c r="AB546">
        <v>0</v>
      </c>
      <c r="AC546">
        <v>1331.4643526739201</v>
      </c>
      <c r="AD546" t="s">
        <v>52</v>
      </c>
    </row>
    <row r="547" spans="1:30">
      <c r="A547" t="s">
        <v>13</v>
      </c>
      <c r="B547">
        <v>2045</v>
      </c>
      <c r="C547" t="s">
        <v>718</v>
      </c>
      <c r="D547">
        <v>0</v>
      </c>
      <c r="E547" s="1">
        <v>13.6086171398165</v>
      </c>
      <c r="F547">
        <v>0</v>
      </c>
      <c r="G547">
        <v>0</v>
      </c>
      <c r="H547" s="1">
        <v>0</v>
      </c>
      <c r="I547">
        <v>178.199999999998</v>
      </c>
      <c r="J547" s="1">
        <v>0</v>
      </c>
      <c r="K547">
        <v>57.599999999999902</v>
      </c>
      <c r="L547">
        <v>1274.4937168879101</v>
      </c>
      <c r="M547">
        <v>1.7110446682006499</v>
      </c>
      <c r="N547">
        <v>0</v>
      </c>
      <c r="O547" s="1">
        <v>2.5092428135309299E-13</v>
      </c>
      <c r="P547" s="1">
        <v>6.3254956828018294E-14</v>
      </c>
      <c r="Q547">
        <v>1525.6133786959299</v>
      </c>
      <c r="R547">
        <v>0</v>
      </c>
      <c r="S547">
        <v>0</v>
      </c>
      <c r="T547">
        <v>258.97861868044299</v>
      </c>
      <c r="U547">
        <v>1053.62944513</v>
      </c>
      <c r="V547">
        <v>0</v>
      </c>
      <c r="W547">
        <v>58.761418648868798</v>
      </c>
      <c r="X547" s="1">
        <v>318.761172207024</v>
      </c>
      <c r="Y547">
        <v>100</v>
      </c>
      <c r="Z547">
        <v>253.43996139048599</v>
      </c>
      <c r="AA547">
        <v>0</v>
      </c>
      <c r="AB547">
        <v>0</v>
      </c>
      <c r="AC547">
        <v>1025.2275515589199</v>
      </c>
      <c r="AD547" t="s">
        <v>52</v>
      </c>
    </row>
    <row r="548" spans="1:30">
      <c r="A548" t="s">
        <v>13</v>
      </c>
      <c r="B548">
        <v>2045</v>
      </c>
      <c r="C548" t="s">
        <v>719</v>
      </c>
      <c r="D548">
        <v>0</v>
      </c>
      <c r="E548" s="1">
        <v>13.6086171398165</v>
      </c>
      <c r="F548">
        <v>0</v>
      </c>
      <c r="G548">
        <v>0</v>
      </c>
      <c r="H548" s="1">
        <v>0</v>
      </c>
      <c r="I548">
        <v>178.199999999998</v>
      </c>
      <c r="J548" s="1">
        <v>0</v>
      </c>
      <c r="K548">
        <v>57.599999999999902</v>
      </c>
      <c r="L548">
        <v>1233.27320557234</v>
      </c>
      <c r="M548">
        <v>5.9345027491247402</v>
      </c>
      <c r="N548">
        <v>0</v>
      </c>
      <c r="O548" s="1">
        <v>1.40346068100427E-13</v>
      </c>
      <c r="P548" s="1">
        <v>-8.9539486936018799E-14</v>
      </c>
      <c r="Q548">
        <v>1488.61632546128</v>
      </c>
      <c r="R548">
        <v>0</v>
      </c>
      <c r="S548">
        <v>0</v>
      </c>
      <c r="T548">
        <v>258.97861868044203</v>
      </c>
      <c r="U548">
        <v>1149.70296411</v>
      </c>
      <c r="V548">
        <v>0</v>
      </c>
      <c r="W548">
        <v>8.5909478312153098</v>
      </c>
      <c r="X548">
        <v>318.761172207024</v>
      </c>
      <c r="Y548">
        <v>17.099898602998099</v>
      </c>
      <c r="Z548">
        <v>253.43996139048599</v>
      </c>
      <c r="AA548">
        <v>0</v>
      </c>
      <c r="AB548">
        <v>0</v>
      </c>
      <c r="AC548">
        <v>1025.2275515589199</v>
      </c>
      <c r="AD548" t="s">
        <v>52</v>
      </c>
    </row>
    <row r="549" spans="1:30">
      <c r="A549" t="s">
        <v>13</v>
      </c>
      <c r="B549">
        <v>2045</v>
      </c>
      <c r="C549" t="s">
        <v>720</v>
      </c>
      <c r="D549">
        <v>0</v>
      </c>
      <c r="E549" s="1">
        <v>13.6086171398165</v>
      </c>
      <c r="F549">
        <v>0</v>
      </c>
      <c r="G549">
        <v>0</v>
      </c>
      <c r="H549" s="1">
        <v>0</v>
      </c>
      <c r="I549">
        <v>178.199999999998</v>
      </c>
      <c r="J549" s="1">
        <v>0</v>
      </c>
      <c r="K549">
        <v>57.599999999999902</v>
      </c>
      <c r="L549">
        <v>1193.4565375196601</v>
      </c>
      <c r="M549">
        <v>24.832217180560601</v>
      </c>
      <c r="N549">
        <v>0</v>
      </c>
      <c r="O549" s="1">
        <v>-3.0395130856675198E-13</v>
      </c>
      <c r="P549" s="1">
        <v>-1.3988810110276899E-13</v>
      </c>
      <c r="Q549">
        <v>1467.69737184004</v>
      </c>
      <c r="R549">
        <v>0</v>
      </c>
      <c r="S549">
        <v>0</v>
      </c>
      <c r="T549">
        <v>258.97861868044203</v>
      </c>
      <c r="U549">
        <v>1190.59804289</v>
      </c>
      <c r="V549">
        <v>0</v>
      </c>
      <c r="W549">
        <v>0</v>
      </c>
      <c r="X549" s="1">
        <v>300.69957922351199</v>
      </c>
      <c r="Y549">
        <v>0</v>
      </c>
      <c r="Z549">
        <v>235.378368406974</v>
      </c>
      <c r="AA549">
        <v>0</v>
      </c>
      <c r="AB549">
        <v>0</v>
      </c>
      <c r="AC549">
        <v>1025.2275515589199</v>
      </c>
      <c r="AD549" t="s">
        <v>52</v>
      </c>
    </row>
    <row r="550" spans="1:30">
      <c r="A550" t="s">
        <v>13</v>
      </c>
      <c r="B550">
        <v>2045</v>
      </c>
      <c r="C550" t="s">
        <v>721</v>
      </c>
      <c r="D550">
        <v>0</v>
      </c>
      <c r="E550" s="1">
        <v>13.6086171398108</v>
      </c>
      <c r="F550">
        <v>0</v>
      </c>
      <c r="G550">
        <v>0</v>
      </c>
      <c r="H550" s="1">
        <v>0</v>
      </c>
      <c r="I550">
        <v>178.200000000004</v>
      </c>
      <c r="J550" s="1">
        <v>0</v>
      </c>
      <c r="K550">
        <v>57.599999999999902</v>
      </c>
      <c r="L550">
        <v>1379.2935538362001</v>
      </c>
      <c r="M550" s="1">
        <v>23.2054229566704</v>
      </c>
      <c r="N550">
        <v>0</v>
      </c>
      <c r="O550" s="1">
        <v>7.7882145177454706E-14</v>
      </c>
      <c r="P550" s="1">
        <v>5.7731597280508102E-14</v>
      </c>
      <c r="Q550">
        <v>1651.9075939326799</v>
      </c>
      <c r="R550">
        <v>0</v>
      </c>
      <c r="S550">
        <v>0</v>
      </c>
      <c r="T550">
        <v>258.97861868044203</v>
      </c>
      <c r="U550">
        <v>1193.2821004100001</v>
      </c>
      <c r="V550">
        <v>0</v>
      </c>
      <c r="W550">
        <v>45.402978605622103</v>
      </c>
      <c r="X550" s="1">
        <v>318.761172207024</v>
      </c>
      <c r="Y550">
        <v>100</v>
      </c>
      <c r="Z550">
        <v>253.43996139048599</v>
      </c>
      <c r="AA550">
        <v>0</v>
      </c>
      <c r="AB550">
        <v>0</v>
      </c>
      <c r="AC550">
        <v>1025.2275515589199</v>
      </c>
      <c r="AD550" t="s">
        <v>52</v>
      </c>
    </row>
    <row r="551" spans="1:30">
      <c r="A551" t="s">
        <v>13</v>
      </c>
      <c r="B551">
        <v>2045</v>
      </c>
      <c r="C551" t="s">
        <v>722</v>
      </c>
      <c r="D551">
        <v>0</v>
      </c>
      <c r="E551" s="1">
        <v>13.6086171398108</v>
      </c>
      <c r="F551">
        <v>0</v>
      </c>
      <c r="G551">
        <v>0</v>
      </c>
      <c r="H551" s="1">
        <v>0</v>
      </c>
      <c r="I551">
        <v>178.200000000004</v>
      </c>
      <c r="J551" s="1">
        <v>0</v>
      </c>
      <c r="K551">
        <v>57.599999999999902</v>
      </c>
      <c r="L551">
        <v>1021.19655557842</v>
      </c>
      <c r="M551">
        <v>33.273646495168101</v>
      </c>
      <c r="N551">
        <v>0</v>
      </c>
      <c r="O551" s="1">
        <v>2.3907265056521899E-13</v>
      </c>
      <c r="P551" s="1">
        <v>-8.7041485130612197E-14</v>
      </c>
      <c r="Q551">
        <v>1303.8788192134</v>
      </c>
      <c r="R551">
        <v>0</v>
      </c>
      <c r="S551">
        <v>0</v>
      </c>
      <c r="T551">
        <v>258.97861868044203</v>
      </c>
      <c r="U551">
        <v>1156.2176732200001</v>
      </c>
      <c r="V551">
        <v>0</v>
      </c>
      <c r="W551">
        <v>0</v>
      </c>
      <c r="X551" s="1">
        <v>235.98048774519199</v>
      </c>
      <c r="Y551">
        <v>0</v>
      </c>
      <c r="Z551">
        <v>170.65927692865299</v>
      </c>
      <c r="AA551">
        <v>0</v>
      </c>
      <c r="AB551">
        <v>0</v>
      </c>
      <c r="AC551">
        <v>1025.2275515589199</v>
      </c>
      <c r="AD551" t="s">
        <v>52</v>
      </c>
    </row>
    <row r="552" spans="1:30">
      <c r="A552" t="s">
        <v>13</v>
      </c>
      <c r="B552">
        <v>2045</v>
      </c>
      <c r="C552" t="s">
        <v>723</v>
      </c>
      <c r="D552">
        <v>0</v>
      </c>
      <c r="E552">
        <v>99.714452144338793</v>
      </c>
      <c r="F552">
        <v>0</v>
      </c>
      <c r="G552">
        <v>0</v>
      </c>
      <c r="H552" s="1">
        <v>0</v>
      </c>
      <c r="I552">
        <v>178.200000000004</v>
      </c>
      <c r="J552" s="1">
        <v>0</v>
      </c>
      <c r="K552">
        <v>57.599999999999902</v>
      </c>
      <c r="L552">
        <v>14.9967839299586</v>
      </c>
      <c r="M552" s="1">
        <v>70.545720991260296</v>
      </c>
      <c r="N552">
        <v>0</v>
      </c>
      <c r="O552" s="1">
        <v>0</v>
      </c>
      <c r="P552" s="1">
        <v>0</v>
      </c>
      <c r="Q552">
        <v>421.05695706556202</v>
      </c>
      <c r="R552">
        <v>75.504318063994702</v>
      </c>
      <c r="S552">
        <v>100</v>
      </c>
      <c r="T552">
        <v>258.97861868044203</v>
      </c>
      <c r="U552">
        <v>1222.1998483</v>
      </c>
      <c r="V552">
        <v>0</v>
      </c>
      <c r="W552">
        <v>0</v>
      </c>
      <c r="X552">
        <v>0</v>
      </c>
      <c r="Y552">
        <v>0</v>
      </c>
      <c r="Z552">
        <v>-366.659954489999</v>
      </c>
      <c r="AA552">
        <v>0</v>
      </c>
      <c r="AB552">
        <v>0</v>
      </c>
      <c r="AC552">
        <v>1456.7568251896701</v>
      </c>
      <c r="AD552" t="s">
        <v>52</v>
      </c>
    </row>
    <row r="553" spans="1:30">
      <c r="A553" t="s">
        <v>13</v>
      </c>
      <c r="B553">
        <v>2045</v>
      </c>
      <c r="C553" t="s">
        <v>724</v>
      </c>
      <c r="D553">
        <v>0</v>
      </c>
      <c r="E553">
        <v>13.6086171398108</v>
      </c>
      <c r="F553">
        <v>0</v>
      </c>
      <c r="G553">
        <v>0</v>
      </c>
      <c r="H553" s="1">
        <v>0</v>
      </c>
      <c r="I553">
        <v>178.200000000004</v>
      </c>
      <c r="J553" s="1">
        <v>0</v>
      </c>
      <c r="K553">
        <v>57.599999999999902</v>
      </c>
      <c r="L553">
        <v>0</v>
      </c>
      <c r="M553">
        <v>113.46326539345699</v>
      </c>
      <c r="N553">
        <v>0</v>
      </c>
      <c r="O553">
        <v>0</v>
      </c>
      <c r="P553" s="1">
        <v>0</v>
      </c>
      <c r="Q553">
        <v>362.87188253327201</v>
      </c>
      <c r="R553">
        <v>9.0621907502848593</v>
      </c>
      <c r="S553">
        <v>100</v>
      </c>
      <c r="T553">
        <v>258.97861868044203</v>
      </c>
      <c r="U553">
        <v>1044.16098852</v>
      </c>
      <c r="V553">
        <v>0</v>
      </c>
      <c r="W553">
        <v>0</v>
      </c>
      <c r="X553">
        <v>0</v>
      </c>
      <c r="Y553">
        <v>0</v>
      </c>
      <c r="Z553">
        <v>-313.24829655600001</v>
      </c>
      <c r="AA553">
        <v>0</v>
      </c>
      <c r="AB553">
        <v>0</v>
      </c>
      <c r="AC553">
        <v>1456.7568251896701</v>
      </c>
      <c r="AD553" t="s">
        <v>52</v>
      </c>
    </row>
    <row r="554" spans="1:30">
      <c r="A554" t="s">
        <v>13</v>
      </c>
      <c r="B554">
        <v>2045</v>
      </c>
      <c r="C554" t="s">
        <v>725</v>
      </c>
      <c r="D554">
        <v>0</v>
      </c>
      <c r="E554">
        <v>13.6086171398108</v>
      </c>
      <c r="F554">
        <v>0</v>
      </c>
      <c r="G554">
        <v>0</v>
      </c>
      <c r="H554" s="1">
        <v>0</v>
      </c>
      <c r="I554">
        <v>178.200000000004</v>
      </c>
      <c r="J554" s="1">
        <v>0</v>
      </c>
      <c r="K554">
        <v>57.599999999999902</v>
      </c>
      <c r="L554">
        <v>0</v>
      </c>
      <c r="M554">
        <v>119.32170742482499</v>
      </c>
      <c r="N554">
        <v>0</v>
      </c>
      <c r="O554">
        <v>0</v>
      </c>
      <c r="P554" s="1">
        <v>0</v>
      </c>
      <c r="Q554">
        <v>368.73032456464</v>
      </c>
      <c r="R554">
        <v>0</v>
      </c>
      <c r="S554" s="1">
        <v>0</v>
      </c>
      <c r="T554">
        <v>258.97861868044203</v>
      </c>
      <c r="U554">
        <v>753.64749041200002</v>
      </c>
      <c r="V554">
        <v>0</v>
      </c>
      <c r="W554">
        <v>0</v>
      </c>
      <c r="X554">
        <v>0</v>
      </c>
      <c r="Y554">
        <v>0</v>
      </c>
      <c r="Z554">
        <v>-125.938547166917</v>
      </c>
      <c r="AA554">
        <v>0</v>
      </c>
      <c r="AB554">
        <v>0</v>
      </c>
      <c r="AC554">
        <v>1025.2275515589199</v>
      </c>
      <c r="AD554" t="s">
        <v>52</v>
      </c>
    </row>
    <row r="555" spans="1:30">
      <c r="A555" t="s">
        <v>13</v>
      </c>
      <c r="B555">
        <v>2045</v>
      </c>
      <c r="C555" t="s">
        <v>726</v>
      </c>
      <c r="D555">
        <v>0</v>
      </c>
      <c r="E555" s="1">
        <v>0</v>
      </c>
      <c r="F555">
        <v>0</v>
      </c>
      <c r="G555">
        <v>0</v>
      </c>
      <c r="H555" s="1">
        <v>0</v>
      </c>
      <c r="I555">
        <v>0</v>
      </c>
      <c r="J555" s="1">
        <v>0</v>
      </c>
      <c r="K555">
        <v>57.599999999999902</v>
      </c>
      <c r="L555">
        <v>0</v>
      </c>
      <c r="M555">
        <v>31.050403115134301</v>
      </c>
      <c r="N555">
        <v>0</v>
      </c>
      <c r="O555">
        <v>0</v>
      </c>
      <c r="P555" s="1">
        <v>-8.7430063189230999E-16</v>
      </c>
      <c r="Q555">
        <v>88.650403115134296</v>
      </c>
      <c r="R555">
        <v>0</v>
      </c>
      <c r="S555">
        <v>25.169305472923199</v>
      </c>
      <c r="T555">
        <v>258.97861868044203</v>
      </c>
      <c r="U555">
        <v>532.569038955</v>
      </c>
      <c r="V555">
        <v>0</v>
      </c>
      <c r="W555">
        <v>0</v>
      </c>
      <c r="X555">
        <v>0</v>
      </c>
      <c r="Y555">
        <v>0</v>
      </c>
      <c r="Z555">
        <v>-159.77071168649999</v>
      </c>
      <c r="AA555">
        <v>0</v>
      </c>
      <c r="AB555">
        <v>0</v>
      </c>
      <c r="AC555">
        <v>769.25152107793804</v>
      </c>
      <c r="AD555" t="s">
        <v>52</v>
      </c>
    </row>
    <row r="556" spans="1:30">
      <c r="A556" t="s">
        <v>13</v>
      </c>
      <c r="B556">
        <v>2045</v>
      </c>
      <c r="C556" t="s">
        <v>727</v>
      </c>
      <c r="D556">
        <v>0</v>
      </c>
      <c r="E556" s="1">
        <v>0</v>
      </c>
      <c r="F556">
        <v>0</v>
      </c>
      <c r="G556">
        <v>0</v>
      </c>
      <c r="H556">
        <v>0</v>
      </c>
      <c r="I556">
        <v>0</v>
      </c>
      <c r="J556" s="1">
        <v>0</v>
      </c>
      <c r="K556">
        <v>57.599999999999902</v>
      </c>
      <c r="L556">
        <v>0</v>
      </c>
      <c r="M556">
        <v>61.772910670014298</v>
      </c>
      <c r="N556">
        <v>0</v>
      </c>
      <c r="O556" s="1">
        <v>0</v>
      </c>
      <c r="P556" s="1">
        <v>-1.11022302462515E-15</v>
      </c>
      <c r="Q556">
        <v>119.37291067001399</v>
      </c>
      <c r="R556">
        <v>0</v>
      </c>
      <c r="S556">
        <v>0</v>
      </c>
      <c r="T556">
        <v>258.97861868044203</v>
      </c>
      <c r="U556">
        <v>469.97223061199998</v>
      </c>
      <c r="V556">
        <v>0</v>
      </c>
      <c r="W556">
        <v>0</v>
      </c>
      <c r="X556">
        <v>0</v>
      </c>
      <c r="Y556">
        <v>0</v>
      </c>
      <c r="Z556">
        <v>-91.620701261543303</v>
      </c>
      <c r="AA556">
        <v>0</v>
      </c>
      <c r="AB556">
        <v>0</v>
      </c>
      <c r="AC556">
        <v>592.323671230012</v>
      </c>
      <c r="AD556" t="s">
        <v>52</v>
      </c>
    </row>
    <row r="557" spans="1:30">
      <c r="A557" t="s">
        <v>13</v>
      </c>
      <c r="B557">
        <v>2045</v>
      </c>
      <c r="C557" t="s">
        <v>728</v>
      </c>
      <c r="D557">
        <v>0</v>
      </c>
      <c r="E557" s="1">
        <v>0</v>
      </c>
      <c r="F557">
        <v>0</v>
      </c>
      <c r="G557">
        <v>0</v>
      </c>
      <c r="H557" s="1">
        <v>0</v>
      </c>
      <c r="I557">
        <v>0</v>
      </c>
      <c r="J557" s="1">
        <v>0</v>
      </c>
      <c r="K557">
        <v>57.599999999999902</v>
      </c>
      <c r="L557">
        <v>0</v>
      </c>
      <c r="M557">
        <v>63.923774537230599</v>
      </c>
      <c r="N557">
        <v>0</v>
      </c>
      <c r="O557">
        <v>0</v>
      </c>
      <c r="P557" s="1">
        <v>-3.9968028886505604E-15</v>
      </c>
      <c r="Q557">
        <v>121.52377453723</v>
      </c>
      <c r="R557">
        <v>0</v>
      </c>
      <c r="S557">
        <v>28.154618131626901</v>
      </c>
      <c r="T557">
        <v>258.97861868044203</v>
      </c>
      <c r="U557">
        <v>583.795730499</v>
      </c>
      <c r="V557">
        <v>0</v>
      </c>
      <c r="W557">
        <v>0</v>
      </c>
      <c r="X557">
        <v>0</v>
      </c>
      <c r="Y557">
        <v>0</v>
      </c>
      <c r="Z557">
        <v>-175.13871914969999</v>
      </c>
      <c r="AA557">
        <v>0</v>
      </c>
      <c r="AB557">
        <v>0</v>
      </c>
      <c r="AC557">
        <v>769.25152107793804</v>
      </c>
      <c r="AD557" t="s">
        <v>52</v>
      </c>
    </row>
    <row r="558" spans="1:30">
      <c r="A558" t="s">
        <v>13</v>
      </c>
      <c r="B558">
        <v>2045</v>
      </c>
      <c r="C558" t="s">
        <v>729</v>
      </c>
      <c r="D558">
        <v>0</v>
      </c>
      <c r="E558" s="1">
        <v>6.0741537109556898E-13</v>
      </c>
      <c r="F558">
        <v>0</v>
      </c>
      <c r="G558">
        <v>0</v>
      </c>
      <c r="H558" s="1">
        <v>0</v>
      </c>
      <c r="I558">
        <v>166.56346294136401</v>
      </c>
      <c r="J558" s="1">
        <v>0</v>
      </c>
      <c r="K558">
        <v>57.599999999999902</v>
      </c>
      <c r="L558">
        <v>0</v>
      </c>
      <c r="M558" s="1">
        <v>122.29743333986301</v>
      </c>
      <c r="N558">
        <v>0</v>
      </c>
      <c r="O558" s="1">
        <v>0</v>
      </c>
      <c r="P558" s="1">
        <v>1.33226762955018E-14</v>
      </c>
      <c r="Q558">
        <v>346.46089628122797</v>
      </c>
      <c r="R558">
        <v>0</v>
      </c>
      <c r="S558">
        <v>49.752756524529602</v>
      </c>
      <c r="T558">
        <v>258.97861868044203</v>
      </c>
      <c r="U558">
        <v>935.98895926600005</v>
      </c>
      <c r="V558">
        <v>0</v>
      </c>
      <c r="W558">
        <v>0</v>
      </c>
      <c r="X558">
        <v>0</v>
      </c>
      <c r="Y558">
        <v>0</v>
      </c>
      <c r="Z558">
        <v>-280.79668777979998</v>
      </c>
      <c r="AA558">
        <v>0</v>
      </c>
      <c r="AB558">
        <v>0</v>
      </c>
      <c r="AC558">
        <v>769.25152107793804</v>
      </c>
      <c r="AD558" t="s">
        <v>52</v>
      </c>
    </row>
    <row r="559" spans="1:30">
      <c r="A559" t="s">
        <v>13</v>
      </c>
      <c r="B559">
        <v>2045</v>
      </c>
      <c r="C559" t="s">
        <v>730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 s="1">
        <v>0</v>
      </c>
      <c r="K559">
        <v>57.599999999999902</v>
      </c>
      <c r="L559">
        <v>935.37572238533505</v>
      </c>
      <c r="M559">
        <v>164.03322847253801</v>
      </c>
      <c r="N559">
        <v>0</v>
      </c>
      <c r="O559" s="1">
        <v>2.9759528175077301E-13</v>
      </c>
      <c r="P559" s="1">
        <v>1.3855583347321901E-13</v>
      </c>
      <c r="Q559">
        <v>1157.0089508578701</v>
      </c>
      <c r="R559">
        <v>0</v>
      </c>
      <c r="S559">
        <v>0</v>
      </c>
      <c r="T559">
        <v>258.97861868044203</v>
      </c>
      <c r="U559">
        <v>1049.81245915</v>
      </c>
      <c r="V559">
        <v>0</v>
      </c>
      <c r="W559">
        <v>0</v>
      </c>
      <c r="X559">
        <v>179.87699842598099</v>
      </c>
      <c r="Y559">
        <v>0</v>
      </c>
      <c r="Z559">
        <v>186.29811196233399</v>
      </c>
      <c r="AA559">
        <v>0</v>
      </c>
      <c r="AB559">
        <v>0</v>
      </c>
      <c r="AC559">
        <v>592.323671230012</v>
      </c>
      <c r="AD559" t="s">
        <v>52</v>
      </c>
    </row>
    <row r="560" spans="1:30">
      <c r="A560" t="s">
        <v>13</v>
      </c>
      <c r="B560">
        <v>2045</v>
      </c>
      <c r="C560" t="s">
        <v>731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s="1">
        <v>0</v>
      </c>
      <c r="K560">
        <v>57.599999999999902</v>
      </c>
      <c r="L560">
        <v>1202.50920728407</v>
      </c>
      <c r="M560">
        <v>223.76478716539</v>
      </c>
      <c r="N560">
        <v>0</v>
      </c>
      <c r="O560" s="1">
        <v>-1.3691409117555501E-12</v>
      </c>
      <c r="P560" s="1">
        <v>-8.8817841970012507E-15</v>
      </c>
      <c r="Q560">
        <v>1483.87399444946</v>
      </c>
      <c r="R560">
        <v>0</v>
      </c>
      <c r="S560">
        <v>0</v>
      </c>
      <c r="T560">
        <v>258.97861868044203</v>
      </c>
      <c r="U560">
        <v>1121.9316456399999</v>
      </c>
      <c r="V560">
        <v>0</v>
      </c>
      <c r="W560">
        <v>0</v>
      </c>
      <c r="X560">
        <v>307.249926976778</v>
      </c>
      <c r="Y560">
        <v>0</v>
      </c>
      <c r="Z560">
        <v>313.671040513131</v>
      </c>
      <c r="AA560">
        <v>0</v>
      </c>
      <c r="AB560">
        <v>0</v>
      </c>
      <c r="AC560">
        <v>592.323671230012</v>
      </c>
      <c r="AD560" t="s">
        <v>52</v>
      </c>
    </row>
    <row r="561" spans="1:30">
      <c r="A561" t="s">
        <v>13</v>
      </c>
      <c r="B561">
        <v>2045</v>
      </c>
      <c r="C561" t="s">
        <v>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s="1">
        <v>0</v>
      </c>
      <c r="K561">
        <v>57.599999999999902</v>
      </c>
      <c r="L561">
        <v>1236.8091347705699</v>
      </c>
      <c r="M561">
        <v>329.42624285642802</v>
      </c>
      <c r="N561">
        <v>0</v>
      </c>
      <c r="O561" s="1">
        <v>6.9134975522189198E-13</v>
      </c>
      <c r="P561" s="1">
        <v>-1.8385293287792499E-13</v>
      </c>
      <c r="Q561">
        <v>1623.8353776270001</v>
      </c>
      <c r="R561">
        <v>0</v>
      </c>
      <c r="S561">
        <v>0</v>
      </c>
      <c r="T561">
        <v>258.97861868044203</v>
      </c>
      <c r="U561">
        <v>1131.0359055199999</v>
      </c>
      <c r="V561">
        <v>0</v>
      </c>
      <c r="W561">
        <v>0</v>
      </c>
      <c r="X561">
        <v>356.53717066318399</v>
      </c>
      <c r="Y561">
        <v>32.282635924726698</v>
      </c>
      <c r="Z561">
        <v>362.95828419953699</v>
      </c>
      <c r="AA561">
        <v>0</v>
      </c>
      <c r="AB561">
        <v>0</v>
      </c>
      <c r="AC561">
        <v>592.323671230012</v>
      </c>
      <c r="AD561" t="s">
        <v>52</v>
      </c>
    </row>
    <row r="562" spans="1:30">
      <c r="A562" t="s">
        <v>13</v>
      </c>
      <c r="B562">
        <v>2045</v>
      </c>
      <c r="C562" t="s">
        <v>733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s="1">
        <v>0</v>
      </c>
      <c r="K562">
        <v>57.599999999999902</v>
      </c>
      <c r="L562">
        <v>1402.8726047349201</v>
      </c>
      <c r="M562" s="1">
        <v>338.49939348367099</v>
      </c>
      <c r="N562">
        <v>0</v>
      </c>
      <c r="O562" s="1">
        <v>4.5166648199312901E-13</v>
      </c>
      <c r="P562" s="1">
        <v>-1.19904086659516E-13</v>
      </c>
      <c r="Q562">
        <v>1798.97199821859</v>
      </c>
      <c r="R562">
        <v>0</v>
      </c>
      <c r="S562">
        <v>0</v>
      </c>
      <c r="T562">
        <v>258.97861868043901</v>
      </c>
      <c r="U562">
        <v>1114.39201579</v>
      </c>
      <c r="V562">
        <v>0</v>
      </c>
      <c r="W562">
        <v>33.6133270778625</v>
      </c>
      <c r="X562">
        <v>401.76208024740799</v>
      </c>
      <c r="Y562">
        <v>100</v>
      </c>
      <c r="Z562">
        <v>408.183193783761</v>
      </c>
      <c r="AA562">
        <v>0</v>
      </c>
      <c r="AB562">
        <v>0</v>
      </c>
      <c r="AC562">
        <v>592.323671230012</v>
      </c>
      <c r="AD562" t="s">
        <v>52</v>
      </c>
    </row>
    <row r="563" spans="1:30">
      <c r="A563" t="s">
        <v>13</v>
      </c>
      <c r="B563">
        <v>2045</v>
      </c>
      <c r="C563" t="s">
        <v>734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s="1">
        <v>0</v>
      </c>
      <c r="K563">
        <v>57.599999999999902</v>
      </c>
      <c r="L563">
        <v>1202.9636371095601</v>
      </c>
      <c r="M563" s="1">
        <v>285.89436418148</v>
      </c>
      <c r="N563">
        <v>0</v>
      </c>
      <c r="O563" s="1">
        <v>-4.3146042294495101E-13</v>
      </c>
      <c r="P563" s="1">
        <v>-5.15143483426072E-14</v>
      </c>
      <c r="Q563">
        <v>1546.4580012910401</v>
      </c>
      <c r="R563">
        <v>0</v>
      </c>
      <c r="S563">
        <v>0</v>
      </c>
      <c r="T563">
        <v>258.97861868044203</v>
      </c>
      <c r="U563">
        <v>1122.17449835</v>
      </c>
      <c r="V563">
        <v>0</v>
      </c>
      <c r="W563">
        <v>0</v>
      </c>
      <c r="X563">
        <v>338.42050404256599</v>
      </c>
      <c r="Y563">
        <v>0</v>
      </c>
      <c r="Z563">
        <v>344.841617578919</v>
      </c>
      <c r="AA563">
        <v>0</v>
      </c>
      <c r="AB563">
        <v>0</v>
      </c>
      <c r="AC563">
        <v>592.323671230012</v>
      </c>
      <c r="AD563" t="s">
        <v>52</v>
      </c>
    </row>
    <row r="564" spans="1:30">
      <c r="A564" t="s">
        <v>13</v>
      </c>
      <c r="B564">
        <v>2045</v>
      </c>
      <c r="C564" t="s">
        <v>735</v>
      </c>
      <c r="D564">
        <v>0</v>
      </c>
      <c r="E564" s="1">
        <v>-4.4768762536303003E-12</v>
      </c>
      <c r="F564" s="1">
        <v>0</v>
      </c>
      <c r="G564">
        <v>0</v>
      </c>
      <c r="H564" s="1">
        <v>0</v>
      </c>
      <c r="I564">
        <v>178.200000000004</v>
      </c>
      <c r="J564" s="1">
        <v>0</v>
      </c>
      <c r="K564">
        <v>57.599999999999902</v>
      </c>
      <c r="L564">
        <v>0</v>
      </c>
      <c r="M564">
        <v>242.22645282916</v>
      </c>
      <c r="N564">
        <v>0</v>
      </c>
      <c r="O564" s="1">
        <v>0</v>
      </c>
      <c r="P564" s="1">
        <v>0</v>
      </c>
      <c r="Q564">
        <v>478.02645282916001</v>
      </c>
      <c r="R564">
        <v>25.209995308396898</v>
      </c>
      <c r="S564">
        <v>100</v>
      </c>
      <c r="T564">
        <v>258.97861868044203</v>
      </c>
      <c r="U564">
        <v>1231.7358097399999</v>
      </c>
      <c r="V564">
        <v>0</v>
      </c>
      <c r="W564">
        <v>0</v>
      </c>
      <c r="X564">
        <v>0</v>
      </c>
      <c r="Y564">
        <v>0</v>
      </c>
      <c r="Z564">
        <v>-369.52074292199899</v>
      </c>
      <c r="AA564">
        <v>0</v>
      </c>
      <c r="AB564">
        <v>0</v>
      </c>
      <c r="AC564">
        <v>879.55165141779401</v>
      </c>
      <c r="AD564" t="s">
        <v>52</v>
      </c>
    </row>
    <row r="565" spans="1:30">
      <c r="A565" t="s">
        <v>13</v>
      </c>
      <c r="B565">
        <v>2045</v>
      </c>
      <c r="C565" t="s">
        <v>736</v>
      </c>
      <c r="D565">
        <v>0</v>
      </c>
      <c r="E565" s="1">
        <v>-4.4768762536303003E-12</v>
      </c>
      <c r="F565">
        <v>0</v>
      </c>
      <c r="G565">
        <v>0</v>
      </c>
      <c r="H565" s="1">
        <v>0</v>
      </c>
      <c r="I565">
        <v>178.200000000004</v>
      </c>
      <c r="J565" s="1">
        <v>0</v>
      </c>
      <c r="K565">
        <v>57.599999999999902</v>
      </c>
      <c r="L565">
        <v>0</v>
      </c>
      <c r="M565">
        <v>232.80878045659799</v>
      </c>
      <c r="N565">
        <v>0</v>
      </c>
      <c r="O565">
        <v>0</v>
      </c>
      <c r="P565" s="1">
        <v>-2.48689957516035E-14</v>
      </c>
      <c r="Q565">
        <v>468.608780456597</v>
      </c>
      <c r="R565">
        <v>0</v>
      </c>
      <c r="S565">
        <v>18.7809495329596</v>
      </c>
      <c r="T565">
        <v>258.97861868044203</v>
      </c>
      <c r="U565">
        <v>1066.2404981</v>
      </c>
      <c r="V565">
        <v>0</v>
      </c>
      <c r="W565">
        <v>0</v>
      </c>
      <c r="X565">
        <v>0</v>
      </c>
      <c r="Y565">
        <v>0</v>
      </c>
      <c r="Z565">
        <v>-319.87214942999998</v>
      </c>
      <c r="AA565">
        <v>0</v>
      </c>
      <c r="AB565">
        <v>0</v>
      </c>
      <c r="AC565">
        <v>769.25152107793804</v>
      </c>
      <c r="AD565" t="s">
        <v>52</v>
      </c>
    </row>
    <row r="566" spans="1:30">
      <c r="A566" t="s">
        <v>13</v>
      </c>
      <c r="B566">
        <v>2045</v>
      </c>
      <c r="C566" t="s">
        <v>737</v>
      </c>
      <c r="D566">
        <v>0</v>
      </c>
      <c r="E566">
        <v>0</v>
      </c>
      <c r="F566">
        <v>0</v>
      </c>
      <c r="G566">
        <v>0</v>
      </c>
      <c r="H566" s="1">
        <v>0</v>
      </c>
      <c r="I566">
        <v>0</v>
      </c>
      <c r="J566" s="1">
        <v>0</v>
      </c>
      <c r="K566">
        <v>57.599999999999902</v>
      </c>
      <c r="L566">
        <v>0</v>
      </c>
      <c r="M566">
        <v>252.51339751741801</v>
      </c>
      <c r="N566">
        <v>0</v>
      </c>
      <c r="O566">
        <v>0</v>
      </c>
      <c r="P566" s="1">
        <v>-2.3092638912203199E-14</v>
      </c>
      <c r="Q566">
        <v>310.11339751741798</v>
      </c>
      <c r="R566">
        <v>0</v>
      </c>
      <c r="S566">
        <v>0</v>
      </c>
      <c r="T566">
        <v>258.97861868044203</v>
      </c>
      <c r="U566">
        <v>788.32455200599998</v>
      </c>
      <c r="V566">
        <v>0</v>
      </c>
      <c r="W566">
        <v>0</v>
      </c>
      <c r="X566">
        <v>0</v>
      </c>
      <c r="Y566">
        <v>0</v>
      </c>
      <c r="Z566">
        <v>-219.232535808139</v>
      </c>
      <c r="AA566">
        <v>0</v>
      </c>
      <c r="AB566">
        <v>0</v>
      </c>
      <c r="AC566">
        <v>592.323671230012</v>
      </c>
      <c r="AD566" t="s">
        <v>52</v>
      </c>
    </row>
    <row r="567" spans="1:30">
      <c r="A567" t="s">
        <v>13</v>
      </c>
      <c r="B567">
        <v>2045</v>
      </c>
      <c r="C567" t="s">
        <v>738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312.82866991395798</v>
      </c>
      <c r="N567">
        <v>0</v>
      </c>
      <c r="O567">
        <v>0</v>
      </c>
      <c r="P567" s="1">
        <v>2.48689957516035E-14</v>
      </c>
      <c r="Q567">
        <v>370.428669913958</v>
      </c>
      <c r="R567">
        <v>0</v>
      </c>
      <c r="S567">
        <v>0</v>
      </c>
      <c r="T567">
        <v>0</v>
      </c>
      <c r="U567">
        <v>516.26126501299996</v>
      </c>
      <c r="V567">
        <v>0</v>
      </c>
      <c r="W567">
        <v>0</v>
      </c>
      <c r="X567">
        <v>0</v>
      </c>
      <c r="Y567">
        <v>0</v>
      </c>
      <c r="Z567">
        <v>-154.87837950389999</v>
      </c>
      <c r="AA567">
        <v>0</v>
      </c>
      <c r="AB567">
        <v>9.0457844048587503</v>
      </c>
      <c r="AC567">
        <v>93.2292352109544</v>
      </c>
      <c r="AD567" t="s">
        <v>51</v>
      </c>
    </row>
    <row r="568" spans="1:30">
      <c r="A568" t="s">
        <v>13</v>
      </c>
      <c r="B568">
        <v>2045</v>
      </c>
      <c r="C568" t="s">
        <v>739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318.54163677368803</v>
      </c>
      <c r="N568">
        <v>0</v>
      </c>
      <c r="O568">
        <v>0</v>
      </c>
      <c r="P568" s="1">
        <v>3.5527136788005001E-15</v>
      </c>
      <c r="Q568">
        <v>376.14163677368799</v>
      </c>
      <c r="R568">
        <v>0</v>
      </c>
      <c r="S568">
        <v>0</v>
      </c>
      <c r="T568">
        <v>0</v>
      </c>
      <c r="U568">
        <v>421.70824032100001</v>
      </c>
      <c r="V568">
        <v>0</v>
      </c>
      <c r="W568">
        <v>0</v>
      </c>
      <c r="X568">
        <v>0</v>
      </c>
      <c r="Y568">
        <v>0</v>
      </c>
      <c r="Z568">
        <v>-126.5124720963</v>
      </c>
      <c r="AA568">
        <v>49.537516883762997</v>
      </c>
      <c r="AB568">
        <v>31.408351665225702</v>
      </c>
      <c r="AC568">
        <v>93.229235210953803</v>
      </c>
      <c r="AD568" t="s">
        <v>51</v>
      </c>
    </row>
    <row r="569" spans="1:30">
      <c r="A569" t="s">
        <v>13</v>
      </c>
      <c r="B569">
        <v>2045</v>
      </c>
      <c r="C569" t="s">
        <v>740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294.45204687398001</v>
      </c>
      <c r="N569">
        <v>0</v>
      </c>
      <c r="O569">
        <v>0</v>
      </c>
      <c r="P569" s="1">
        <v>-1.24344978758017E-14</v>
      </c>
      <c r="Q569">
        <v>352.05204687397998</v>
      </c>
      <c r="R569">
        <v>0</v>
      </c>
      <c r="S569">
        <v>0</v>
      </c>
      <c r="T569">
        <v>0</v>
      </c>
      <c r="U569">
        <v>432.64982555400002</v>
      </c>
      <c r="V569">
        <v>0</v>
      </c>
      <c r="W569">
        <v>0</v>
      </c>
      <c r="X569">
        <v>0</v>
      </c>
      <c r="Y569">
        <v>0</v>
      </c>
      <c r="Z569">
        <v>-129.79494766619999</v>
      </c>
      <c r="AA569">
        <v>28.024487046255299</v>
      </c>
      <c r="AB569">
        <v>21.1726819399254</v>
      </c>
      <c r="AC569">
        <v>93.229235210953803</v>
      </c>
      <c r="AD569" t="s">
        <v>51</v>
      </c>
    </row>
    <row r="570" spans="1:30">
      <c r="A570" t="s">
        <v>13</v>
      </c>
      <c r="B570">
        <v>2045</v>
      </c>
      <c r="C570" t="s">
        <v>741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345.39840257027402</v>
      </c>
      <c r="N570">
        <v>0</v>
      </c>
      <c r="O570">
        <v>0</v>
      </c>
      <c r="P570" s="1">
        <v>-3.9079850466805498E-14</v>
      </c>
      <c r="Q570">
        <v>402.99840257027398</v>
      </c>
      <c r="R570">
        <v>0</v>
      </c>
      <c r="S570" s="1">
        <v>-8.7858609276736307E-12</v>
      </c>
      <c r="T570">
        <v>0</v>
      </c>
      <c r="U570">
        <v>539.29630462299997</v>
      </c>
      <c r="V570">
        <v>0</v>
      </c>
      <c r="W570">
        <v>0</v>
      </c>
      <c r="X570">
        <v>0</v>
      </c>
      <c r="Y570">
        <v>0</v>
      </c>
      <c r="Z570">
        <v>-161.78889138689999</v>
      </c>
      <c r="AA570">
        <v>0</v>
      </c>
      <c r="AB570">
        <v>25.490989334166098</v>
      </c>
      <c r="AC570">
        <v>93.229235210953902</v>
      </c>
      <c r="AD570" t="s">
        <v>51</v>
      </c>
    </row>
    <row r="571" spans="1:30">
      <c r="A571" t="s">
        <v>13</v>
      </c>
      <c r="B571">
        <v>2045</v>
      </c>
      <c r="C571" t="s">
        <v>742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855.450661848442</v>
      </c>
      <c r="M571" s="1">
        <v>366.97006781553699</v>
      </c>
      <c r="N571">
        <v>0</v>
      </c>
      <c r="O571" s="1">
        <v>5.3891960338781005E-13</v>
      </c>
      <c r="P571" s="1">
        <v>-1.03028696685214E-13</v>
      </c>
      <c r="Q571">
        <v>1280.0207296639801</v>
      </c>
      <c r="R571">
        <v>0</v>
      </c>
      <c r="S571">
        <v>0</v>
      </c>
      <c r="T571">
        <v>0</v>
      </c>
      <c r="U571">
        <v>736.38242040900002</v>
      </c>
      <c r="V571">
        <v>0</v>
      </c>
      <c r="W571">
        <v>0</v>
      </c>
      <c r="X571">
        <v>163.00505584638199</v>
      </c>
      <c r="Y571">
        <v>0</v>
      </c>
      <c r="Z571">
        <v>99.580014211278396</v>
      </c>
      <c r="AA571">
        <v>249.64488753209301</v>
      </c>
      <c r="AB571">
        <v>31.408351665225702</v>
      </c>
      <c r="AC571">
        <v>79.890014377766605</v>
      </c>
      <c r="AD571" t="s">
        <v>51</v>
      </c>
    </row>
    <row r="572" spans="1:30">
      <c r="A572" t="s">
        <v>13</v>
      </c>
      <c r="B572">
        <v>2045</v>
      </c>
      <c r="C572" t="s">
        <v>743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57.599999999999902</v>
      </c>
      <c r="L572">
        <v>1479.83637199999</v>
      </c>
      <c r="M572" s="1">
        <v>351.65805085915201</v>
      </c>
      <c r="N572">
        <v>0</v>
      </c>
      <c r="O572" s="1">
        <v>-1.0879075418301901E-12</v>
      </c>
      <c r="P572" s="1">
        <v>-1.6342482922482299E-13</v>
      </c>
      <c r="Q572">
        <v>1889.09442285914</v>
      </c>
      <c r="R572">
        <v>0</v>
      </c>
      <c r="S572">
        <v>0</v>
      </c>
      <c r="T572">
        <v>0</v>
      </c>
      <c r="U572">
        <v>827.24710387000005</v>
      </c>
      <c r="V572">
        <v>0</v>
      </c>
      <c r="W572">
        <v>53.185902242753201</v>
      </c>
      <c r="X572">
        <v>376.62314941606701</v>
      </c>
      <c r="Y572">
        <v>37.786920352045797</v>
      </c>
      <c r="Z572">
        <v>313.19810778096098</v>
      </c>
      <c r="AA572">
        <v>249.64488753209301</v>
      </c>
      <c r="AB572">
        <v>31.408351665225702</v>
      </c>
      <c r="AC572">
        <v>79.890014377766605</v>
      </c>
      <c r="AD572" t="s">
        <v>51</v>
      </c>
    </row>
    <row r="573" spans="1:30">
      <c r="A573" t="s">
        <v>13</v>
      </c>
      <c r="B573">
        <v>2045</v>
      </c>
      <c r="C573" t="s">
        <v>744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57.599999999999902</v>
      </c>
      <c r="L573">
        <v>1597.0407943341199</v>
      </c>
      <c r="M573">
        <v>303.10898470037603</v>
      </c>
      <c r="N573">
        <v>0</v>
      </c>
      <c r="O573" s="1">
        <v>5.9387217365980405E-13</v>
      </c>
      <c r="P573" s="1">
        <v>3.1974423109204502E-14</v>
      </c>
      <c r="Q573">
        <v>1957.7497790345001</v>
      </c>
      <c r="R573">
        <v>0</v>
      </c>
      <c r="S573">
        <v>0</v>
      </c>
      <c r="T573">
        <v>0</v>
      </c>
      <c r="U573">
        <v>809.95718316600005</v>
      </c>
      <c r="V573">
        <v>0</v>
      </c>
      <c r="W573">
        <v>80.938786059976096</v>
      </c>
      <c r="X573" s="1">
        <v>376.62314941606701</v>
      </c>
      <c r="Y573">
        <v>95.979313414176602</v>
      </c>
      <c r="Z573">
        <v>313.19810778096002</v>
      </c>
      <c r="AA573">
        <v>249.64488753209301</v>
      </c>
      <c r="AB573">
        <v>31.408351665225702</v>
      </c>
      <c r="AC573">
        <v>79.890014377766605</v>
      </c>
      <c r="AD573" t="s">
        <v>51</v>
      </c>
    </row>
    <row r="574" spans="1:30">
      <c r="A574" t="s">
        <v>13</v>
      </c>
      <c r="B574">
        <v>2045</v>
      </c>
      <c r="C574" t="s">
        <v>745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57.599999999999902</v>
      </c>
      <c r="L574">
        <v>1573.7660870291199</v>
      </c>
      <c r="M574">
        <v>256.455250546895</v>
      </c>
      <c r="N574">
        <v>0</v>
      </c>
      <c r="O574" s="1">
        <v>4.4958481382195699E-13</v>
      </c>
      <c r="P574" s="1">
        <v>1.2079226507921701E-13</v>
      </c>
      <c r="Q574">
        <v>1887.8213375760099</v>
      </c>
      <c r="R574">
        <v>0</v>
      </c>
      <c r="S574">
        <v>0</v>
      </c>
      <c r="T574">
        <v>0</v>
      </c>
      <c r="U574">
        <v>788.77321835800001</v>
      </c>
      <c r="V574">
        <v>0</v>
      </c>
      <c r="W574">
        <v>28.173622823669401</v>
      </c>
      <c r="X574">
        <v>376.62314941606701</v>
      </c>
      <c r="Y574">
        <v>100</v>
      </c>
      <c r="Z574">
        <v>313.19810778096098</v>
      </c>
      <c r="AA574">
        <v>249.64488753209301</v>
      </c>
      <c r="AB574">
        <v>31.408351665225702</v>
      </c>
      <c r="AC574">
        <v>79.890014377766605</v>
      </c>
      <c r="AD574" t="s">
        <v>51</v>
      </c>
    </row>
    <row r="575" spans="1:30">
      <c r="A575" t="s">
        <v>13</v>
      </c>
      <c r="B575">
        <v>2045</v>
      </c>
      <c r="C575" t="s">
        <v>746</v>
      </c>
      <c r="D575">
        <v>0</v>
      </c>
      <c r="E575">
        <v>0</v>
      </c>
      <c r="F575">
        <v>0</v>
      </c>
      <c r="G575">
        <v>0</v>
      </c>
      <c r="H575" s="1">
        <v>0</v>
      </c>
      <c r="I575">
        <v>0</v>
      </c>
      <c r="J575" s="1">
        <v>0</v>
      </c>
      <c r="K575">
        <v>57.599999999999902</v>
      </c>
      <c r="L575">
        <v>1237.6220932537501</v>
      </c>
      <c r="M575">
        <v>313.44382182814701</v>
      </c>
      <c r="N575">
        <v>0</v>
      </c>
      <c r="O575" s="1">
        <v>-6.3912763970108699E-13</v>
      </c>
      <c r="P575" s="1">
        <v>-9.3258734068513099E-14</v>
      </c>
      <c r="Q575">
        <v>1608.6659150819</v>
      </c>
      <c r="R575">
        <v>0</v>
      </c>
      <c r="S575">
        <v>0</v>
      </c>
      <c r="T575">
        <v>0</v>
      </c>
      <c r="U575">
        <v>809.09336499699998</v>
      </c>
      <c r="V575">
        <v>0</v>
      </c>
      <c r="W575">
        <v>0</v>
      </c>
      <c r="X575">
        <v>290.97217626134398</v>
      </c>
      <c r="Y575">
        <v>0</v>
      </c>
      <c r="Z575">
        <v>227.54713462624099</v>
      </c>
      <c r="AA575">
        <v>249.64488753209301</v>
      </c>
      <c r="AB575">
        <v>31.408351665225702</v>
      </c>
      <c r="AC575">
        <v>79.890014377766605</v>
      </c>
      <c r="AD575" t="s">
        <v>51</v>
      </c>
    </row>
    <row r="576" spans="1:30">
      <c r="A576" t="s">
        <v>13</v>
      </c>
      <c r="B576">
        <v>2045</v>
      </c>
      <c r="C576" t="s">
        <v>747</v>
      </c>
      <c r="D576" s="1">
        <v>0</v>
      </c>
      <c r="E576" s="1">
        <v>-1.79974924769057E-13</v>
      </c>
      <c r="F576">
        <v>0</v>
      </c>
      <c r="G576">
        <v>0</v>
      </c>
      <c r="H576" s="1">
        <v>0</v>
      </c>
      <c r="I576">
        <v>178.2</v>
      </c>
      <c r="J576" s="1">
        <v>0</v>
      </c>
      <c r="K576">
        <v>57.599999999999902</v>
      </c>
      <c r="L576">
        <v>0</v>
      </c>
      <c r="M576">
        <v>203.996980085422</v>
      </c>
      <c r="N576">
        <v>0</v>
      </c>
      <c r="O576">
        <v>0</v>
      </c>
      <c r="P576" s="1">
        <v>-2.1316282072802999E-14</v>
      </c>
      <c r="Q576">
        <v>439.79698008542198</v>
      </c>
      <c r="R576">
        <v>65.727875798777902</v>
      </c>
      <c r="S576">
        <v>100</v>
      </c>
      <c r="T576">
        <v>0</v>
      </c>
      <c r="U576">
        <v>865.03550840599996</v>
      </c>
      <c r="V576">
        <v>0</v>
      </c>
      <c r="W576">
        <v>0</v>
      </c>
      <c r="X576">
        <v>0</v>
      </c>
      <c r="Y576">
        <v>0</v>
      </c>
      <c r="Z576">
        <v>-259.51065252179899</v>
      </c>
      <c r="AA576">
        <v>0</v>
      </c>
      <c r="AB576">
        <v>0</v>
      </c>
      <c r="AC576">
        <v>196.30677561479899</v>
      </c>
      <c r="AD576" t="s">
        <v>51</v>
      </c>
    </row>
    <row r="577" spans="1:30">
      <c r="A577" t="s">
        <v>13</v>
      </c>
      <c r="B577">
        <v>2045</v>
      </c>
      <c r="C577" t="s">
        <v>748</v>
      </c>
      <c r="D577">
        <v>0</v>
      </c>
      <c r="E577" s="1">
        <v>-1.79974924769057E-13</v>
      </c>
      <c r="F577">
        <v>0</v>
      </c>
      <c r="G577">
        <v>0</v>
      </c>
      <c r="H577" s="1">
        <v>0</v>
      </c>
      <c r="I577">
        <v>178.2</v>
      </c>
      <c r="J577" s="1">
        <v>0</v>
      </c>
      <c r="K577">
        <v>57.599999999999902</v>
      </c>
      <c r="L577">
        <v>0</v>
      </c>
      <c r="M577">
        <v>162.591330913978</v>
      </c>
      <c r="N577">
        <v>0</v>
      </c>
      <c r="O577">
        <v>0</v>
      </c>
      <c r="P577" s="1">
        <v>4.6629367034256499E-14</v>
      </c>
      <c r="Q577">
        <v>398.39133091397798</v>
      </c>
      <c r="R577">
        <v>55.995857546021199</v>
      </c>
      <c r="S577">
        <v>100</v>
      </c>
      <c r="T577">
        <v>0</v>
      </c>
      <c r="U577">
        <v>791.98169780000001</v>
      </c>
      <c r="V577">
        <v>0</v>
      </c>
      <c r="W577">
        <v>0</v>
      </c>
      <c r="X577">
        <v>0</v>
      </c>
      <c r="Y577">
        <v>0</v>
      </c>
      <c r="Z577">
        <v>-237.59450934</v>
      </c>
      <c r="AA577">
        <v>0</v>
      </c>
      <c r="AB577">
        <v>0</v>
      </c>
      <c r="AC577">
        <v>196.30677561479899</v>
      </c>
      <c r="AD577" t="s">
        <v>51</v>
      </c>
    </row>
    <row r="578" spans="1:30">
      <c r="A578" t="s">
        <v>13</v>
      </c>
      <c r="B578">
        <v>2045</v>
      </c>
      <c r="C578" t="s">
        <v>749</v>
      </c>
      <c r="D578">
        <v>0</v>
      </c>
      <c r="E578">
        <v>0</v>
      </c>
      <c r="F578">
        <v>0</v>
      </c>
      <c r="G578" s="1">
        <v>0</v>
      </c>
      <c r="H578" s="1">
        <v>0</v>
      </c>
      <c r="I578">
        <v>141.12608393303799</v>
      </c>
      <c r="J578" s="1">
        <v>0</v>
      </c>
      <c r="K578">
        <v>57.599999999999902</v>
      </c>
      <c r="L578">
        <v>0</v>
      </c>
      <c r="M578">
        <v>160.10436195266101</v>
      </c>
      <c r="N578">
        <v>0</v>
      </c>
      <c r="O578" s="1">
        <v>0</v>
      </c>
      <c r="P578" s="1">
        <v>-1.1990408665951601E-14</v>
      </c>
      <c r="Q578">
        <v>358.83044588569999</v>
      </c>
      <c r="R578">
        <v>0</v>
      </c>
      <c r="S578">
        <v>100</v>
      </c>
      <c r="T578">
        <v>0</v>
      </c>
      <c r="U578">
        <v>655.47206555100001</v>
      </c>
      <c r="V578">
        <v>0</v>
      </c>
      <c r="W578" s="1">
        <v>0</v>
      </c>
      <c r="X578">
        <v>0</v>
      </c>
      <c r="Y578">
        <v>0</v>
      </c>
      <c r="Z578">
        <v>-196.6416196653</v>
      </c>
      <c r="AA578">
        <v>0</v>
      </c>
      <c r="AB578">
        <v>0</v>
      </c>
      <c r="AC578">
        <v>163.75679598648099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O471" activePane="bottomRight" state="frozenSplit"/>
      <selection pane="topRight" activeCell="B47" sqref="B47"/>
      <selection pane="bottomLeft" activeCell="A2" sqref="A2"/>
      <selection pane="bottomRight" activeCell="W483" sqref="W483:W485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18</v>
      </c>
      <c r="S1">
        <f>MATCH(S2, data!$A$2:$AZ$2, 0)</f>
        <v>19</v>
      </c>
      <c r="T1">
        <f>MATCH(T2, data!$A$2:$AZ$2, 0)</f>
        <v>20</v>
      </c>
      <c r="U1">
        <f>MATCH(U2, data!$A$2:$AZ$2, 0)</f>
        <v>21</v>
      </c>
      <c r="V1">
        <f>MATCH(V2, data!$A$2:$AZ$2, 0)</f>
        <v>22</v>
      </c>
      <c r="W1">
        <f>MATCH(W2, data!$A$2:$AZ$2, 0)</f>
        <v>23</v>
      </c>
      <c r="X1">
        <f>MATCH(X2, data!$A$2:$AZ$2, 0)</f>
        <v>26</v>
      </c>
      <c r="Y1">
        <f>MATCH(Y2, data!$A$2:$AZ$2, 0)</f>
        <v>24</v>
      </c>
      <c r="Z1">
        <f>MATCH(Z2, data!$A$2:$AZ$2, 0)</f>
        <v>25</v>
      </c>
      <c r="AA1">
        <f>MATCH(AA2, data!$A$2:$AZ$2, 0)</f>
        <v>27</v>
      </c>
      <c r="AB1">
        <f>MATCH(AB2, data!$A$2:$AZ$2, 0)</f>
        <v>28</v>
      </c>
      <c r="AC1">
        <f>MATCH(AC2, data!$A$2:$AZ$2, 0)</f>
        <v>29</v>
      </c>
      <c r="AD1">
        <f>MATCH(AD2, data!$A$2:$AZ$2, 0)</f>
        <v>30</v>
      </c>
      <c r="AL1">
        <f ca="1">MAX(AL3:AL2305)</f>
        <v>100.000000000878</v>
      </c>
      <c r="AM1">
        <f ca="1">MAX(AM3:AM2305)</f>
        <v>80.938786059976096</v>
      </c>
      <c r="AN1">
        <f ca="1">MAX(AN3:AN2305)</f>
        <v>2027.1808946586709</v>
      </c>
      <c r="AO1">
        <f ca="1">MAX(AO3:AO2305)</f>
        <v>57.599999999999945</v>
      </c>
      <c r="AP1">
        <f ca="1">MAX(AP3:AP2305)</f>
        <v>384.75596963233409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167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168</v>
      </c>
      <c r="AB2" s="3" t="s">
        <v>169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758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178.199999999966</v>
      </c>
      <c r="H3">
        <f ca="1">IF(ISNA(H$1), 0, OFFSET(data!$A$1, ROW()-1, H$1-1))</f>
        <v>375.18873458902698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196.39956195938001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8.8817841970012504E-16</v>
      </c>
      <c r="Q3">
        <f ca="1">IF(ISNA(Q$1), 0, OFFSET(data!$A$1, ROW()-1, Q$1-1))</f>
        <v>807.388296548374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503.08282653399999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235.64069383198</v>
      </c>
      <c r="Y3">
        <f ca="1">IF(ISNA(Y$1), 0, OFFSET(data!$A$1, ROW()-1, Y$1-1))</f>
        <v>68.664776182393695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167.89408163435999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0.16789408163435998</v>
      </c>
      <c r="AK3">
        <f t="shared" ref="AK3:AK66" ca="1" si="6">U3+X3</f>
        <v>738.72352036597999</v>
      </c>
      <c r="AL3">
        <f ca="1">MAX(S3,Z3)</f>
        <v>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196.39956195938001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175.98873458899399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187.29007328243799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-2.57571741713036E-14</v>
      </c>
      <c r="Q4">
        <f ca="1">IF(ISNA(Q$1), 0, OFFSET(data!$A$1, ROW()-1, Q$1-1))</f>
        <v>599.07880787143199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449.56878953500001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149.51001833643201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167.89408163435999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I4" t="str">
        <f t="shared" ca="1" si="4"/>
        <v>02:00</v>
      </c>
      <c r="AJ4" s="6">
        <f t="shared" ca="1" si="5"/>
        <v>0.16789408163435998</v>
      </c>
      <c r="AK4">
        <f t="shared" ca="1" si="6"/>
        <v>599.07880787143199</v>
      </c>
      <c r="AL4">
        <f t="shared" ref="AL4:AL67" ca="1" si="9">MAX(S4,Z4)</f>
        <v>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187.29007328243796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175.98873458899399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174.84657377327801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-2.3092638912203199E-14</v>
      </c>
      <c r="Q5">
        <f ca="1">IF(ISNA(Q$1), 0, OFFSET(data!$A$1, ROW()-1, Q$1-1))</f>
        <v>586.63530836227199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554.12496110799998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32.510347254272901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167.89408163435999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I5" t="str">
        <f t="shared" ca="1" si="4"/>
        <v>04:00</v>
      </c>
      <c r="AJ5" s="6">
        <f t="shared" ca="1" si="5"/>
        <v>0.16789408163435998</v>
      </c>
      <c r="AK5">
        <f t="shared" ca="1" si="6"/>
        <v>586.63530836227289</v>
      </c>
      <c r="AL5">
        <f t="shared" ca="1" si="9"/>
        <v>0</v>
      </c>
      <c r="AM5">
        <f t="shared" ca="1" si="10"/>
        <v>0</v>
      </c>
      <c r="AN5">
        <f t="shared" ca="1" si="11"/>
        <v>0</v>
      </c>
      <c r="AO5">
        <f t="shared" ca="1" si="12"/>
        <v>57.599999999999902</v>
      </c>
      <c r="AP5">
        <f t="shared" ca="1" si="13"/>
        <v>174.84657377327798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225.812734588994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189.60624540120199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-4.4408920985006199E-15</v>
      </c>
      <c r="Q6">
        <f ca="1">IF(ISNA(Q$1), 0, OFFSET(data!$A$1, ROW()-1, Q$1-1))</f>
        <v>651.218979990197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886.37971913299998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-235.16073914280199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167.89408163435999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I6" t="str">
        <f t="shared" ca="1" si="4"/>
        <v>06:00</v>
      </c>
      <c r="AJ6" s="6">
        <f t="shared" ca="1" si="5"/>
        <v>0.16789408163435998</v>
      </c>
      <c r="AK6">
        <f t="shared" ca="1" si="6"/>
        <v>651.21897999019802</v>
      </c>
      <c r="AL6">
        <f t="shared" ca="1" si="9"/>
        <v>0</v>
      </c>
      <c r="AM6">
        <f t="shared" ca="1" si="10"/>
        <v>0</v>
      </c>
      <c r="AN6">
        <f t="shared" ca="1" si="11"/>
        <v>0</v>
      </c>
      <c r="AO6">
        <f t="shared" ca="1" si="12"/>
        <v>57.599999999999902</v>
      </c>
      <c r="AP6">
        <f t="shared" ca="1" si="13"/>
        <v>189.60624540120199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175.98873458899399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380.91702774430502</v>
      </c>
      <c r="L7">
        <f ca="1">IF(ISNA(L$1), 0, OFFSET(data!$A$1, ROW()-1, L$1-1))</f>
        <v>57.599999999999902</v>
      </c>
      <c r="M7">
        <f ca="1">IF(ISNA(M$1), 0, OFFSET(data!$A$1, ROW()-1, M$1-1))</f>
        <v>181.428190991181</v>
      </c>
      <c r="N7">
        <f ca="1">IF(ISNA(N$1), 0, OFFSET(data!$A$1, ROW()-1, N$1-1))</f>
        <v>-3.71924713249427E-14</v>
      </c>
      <c r="O7">
        <f ca="1">IF(ISNA(O$1), 0, OFFSET(data!$A$1, ROW()-1, O$1-1))</f>
        <v>0</v>
      </c>
      <c r="P7">
        <f ca="1">IF(ISNA(P$1), 0, OFFSET(data!$A$1, ROW()-1, P$1-1))</f>
        <v>5.5955240441107801E-14</v>
      </c>
      <c r="Q7">
        <f ca="1">IF(ISNA(Q$1), 0, OFFSET(data!$A$1, ROW()-1, Q$1-1))</f>
        <v>974.13395332448101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963.423885842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10.710067482481501</v>
      </c>
      <c r="Y7">
        <f ca="1">IF(ISNA(Y$1), 0, OFFSET(data!$A$1, ROW()-1, Y$1-1))</f>
        <v>-1.13686837721616E-13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167.89408163435999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I7" t="str">
        <f t="shared" ca="1" si="4"/>
        <v>08:00</v>
      </c>
      <c r="AJ7" s="6">
        <f t="shared" ca="1" si="5"/>
        <v>0.16789408163435998</v>
      </c>
      <c r="AK7">
        <f t="shared" ca="1" si="6"/>
        <v>974.13395332448147</v>
      </c>
      <c r="AL7">
        <f t="shared" ca="1" si="9"/>
        <v>0</v>
      </c>
      <c r="AM7">
        <f t="shared" ca="1" si="10"/>
        <v>0</v>
      </c>
      <c r="AN7">
        <f t="shared" ca="1" si="11"/>
        <v>380.91702774430496</v>
      </c>
      <c r="AO7">
        <f t="shared" ca="1" si="12"/>
        <v>57.599999999999902</v>
      </c>
      <c r="AP7">
        <f t="shared" ca="1" si="13"/>
        <v>181.42819099118105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180.65238922941001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618.49139961523395</v>
      </c>
      <c r="L8">
        <f ca="1">IF(ISNA(L$1), 0, OFFSET(data!$A$1, ROW()-1, L$1-1))</f>
        <v>57.599999999999902</v>
      </c>
      <c r="M8">
        <f ca="1">IF(ISNA(M$1), 0, OFFSET(data!$A$1, ROW()-1, M$1-1))</f>
        <v>164.126534300266</v>
      </c>
      <c r="N8">
        <f ca="1">IF(ISNA(N$1), 0, OFFSET(data!$A$1, ROW()-1, N$1-1))</f>
        <v>-1.0613732115416401E-13</v>
      </c>
      <c r="O8">
        <f ca="1">IF(ISNA(O$1), 0, OFFSET(data!$A$1, ROW()-1, O$1-1))</f>
        <v>0</v>
      </c>
      <c r="P8">
        <f ca="1">IF(ISNA(P$1), 0, OFFSET(data!$A$1, ROW()-1, P$1-1))</f>
        <v>2.75335310107038E-14</v>
      </c>
      <c r="Q8">
        <f ca="1">IF(ISNA(Q$1), 0, OFFSET(data!$A$1, ROW()-1, Q$1-1))</f>
        <v>1199.0703231449099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1040.0538396699999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159.01648347491101</v>
      </c>
      <c r="Y8">
        <f ca="1">IF(ISNA(Y$1), 0, OFFSET(data!$A$1, ROW()-1, Y$1-1))</f>
        <v>1.13686837721616E-13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167.89408163435999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I8" t="str">
        <f t="shared" ca="1" si="4"/>
        <v>10:00</v>
      </c>
      <c r="AJ8" s="6">
        <f t="shared" ca="1" si="5"/>
        <v>0.16789408163435998</v>
      </c>
      <c r="AK8">
        <f t="shared" ca="1" si="6"/>
        <v>1199.0703231449108</v>
      </c>
      <c r="AL8">
        <f t="shared" ca="1" si="9"/>
        <v>0</v>
      </c>
      <c r="AM8">
        <f t="shared" ca="1" si="10"/>
        <v>0</v>
      </c>
      <c r="AN8">
        <f t="shared" ca="1" si="11"/>
        <v>618.49139961523383</v>
      </c>
      <c r="AO8">
        <f t="shared" ca="1" si="12"/>
        <v>57.599999999999902</v>
      </c>
      <c r="AP8">
        <f t="shared" ca="1" si="13"/>
        <v>164.12653430026603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325.364734588994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674.36034755058597</v>
      </c>
      <c r="L9">
        <f ca="1">IF(ISNA(L$1), 0, OFFSET(data!$A$1, ROW()-1, L$1-1))</f>
        <v>57.599999999999902</v>
      </c>
      <c r="M9">
        <f ca="1">IF(ISNA(M$1), 0, OFFSET(data!$A$1, ROW()-1, M$1-1))</f>
        <v>134.606010615587</v>
      </c>
      <c r="N9">
        <f ca="1">IF(ISNA(N$1), 0, OFFSET(data!$A$1, ROW()-1, N$1-1))</f>
        <v>3.7872482927525602E-13</v>
      </c>
      <c r="O9">
        <f ca="1">IF(ISNA(O$1), 0, OFFSET(data!$A$1, ROW()-1, O$1-1))</f>
        <v>0</v>
      </c>
      <c r="P9">
        <f ca="1">IF(ISNA(P$1), 0, OFFSET(data!$A$1, ROW()-1, P$1-1))</f>
        <v>8.8817841970012504E-16</v>
      </c>
      <c r="Q9">
        <f ca="1">IF(ISNA(Q$1), 0, OFFSET(data!$A$1, ROW()-1, Q$1-1))</f>
        <v>1370.1310927551599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1047.37624914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244.865380632377</v>
      </c>
      <c r="Y9">
        <f ca="1">IF(ISNA(Y$1), 0, OFFSET(data!$A$1, ROW()-1, Y$1-1))</f>
        <v>77.889462982790405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167.89408163435999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I9" t="str">
        <f t="shared" ca="1" si="4"/>
        <v>12:00</v>
      </c>
      <c r="AJ9" s="6">
        <f t="shared" ca="1" si="5"/>
        <v>0.16789408163435998</v>
      </c>
      <c r="AK9">
        <f t="shared" ca="1" si="6"/>
        <v>1292.2416297723771</v>
      </c>
      <c r="AL9">
        <f t="shared" ca="1" si="9"/>
        <v>0</v>
      </c>
      <c r="AM9">
        <f t="shared" ca="1" si="10"/>
        <v>0</v>
      </c>
      <c r="AN9">
        <f t="shared" ca="1" si="11"/>
        <v>674.36034755058631</v>
      </c>
      <c r="AO9">
        <f t="shared" ca="1" si="12"/>
        <v>57.599999999999902</v>
      </c>
      <c r="AP9">
        <f t="shared" ca="1" si="13"/>
        <v>134.606010615587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375.09273458899401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518.81858007561698</v>
      </c>
      <c r="L10">
        <f ca="1">IF(ISNA(L$1), 0, OFFSET(data!$A$1, ROW()-1, L$1-1))</f>
        <v>57.599999999999902</v>
      </c>
      <c r="M10">
        <f ca="1">IF(ISNA(M$1), 0, OFFSET(data!$A$1, ROW()-1, M$1-1))</f>
        <v>123.859796129062</v>
      </c>
      <c r="N10">
        <f ca="1">IF(ISNA(N$1), 0, OFFSET(data!$A$1, ROW()-1, N$1-1))</f>
        <v>1.9376167337270499E-13</v>
      </c>
      <c r="O10">
        <f ca="1">IF(ISNA(O$1), 0, OFFSET(data!$A$1, ROW()-1, O$1-1))</f>
        <v>0</v>
      </c>
      <c r="P10">
        <f ca="1">IF(ISNA(P$1), 0, OFFSET(data!$A$1, ROW()-1, P$1-1))</f>
        <v>-1.7763568394002501E-15</v>
      </c>
      <c r="Q10">
        <f ca="1">IF(ISNA(Q$1), 0, OFFSET(data!$A$1, ROW()-1, Q$1-1))</f>
        <v>1253.57111079367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1059.3751293800001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180.58594953163001</v>
      </c>
      <c r="Y10">
        <f ca="1">IF(ISNA(Y$1), 0, OFFSET(data!$A$1, ROW()-1, Y$1-1))</f>
        <v>13.6100318820437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167.89408163435999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I10" t="str">
        <f t="shared" ca="1" si="4"/>
        <v>14:00</v>
      </c>
      <c r="AJ10" s="6">
        <f t="shared" ca="1" si="5"/>
        <v>0.16789408163435998</v>
      </c>
      <c r="AK10">
        <f t="shared" ca="1" si="6"/>
        <v>1239.96107891163</v>
      </c>
      <c r="AL10">
        <f t="shared" ca="1" si="9"/>
        <v>0</v>
      </c>
      <c r="AM10">
        <f t="shared" ca="1" si="10"/>
        <v>0</v>
      </c>
      <c r="AN10">
        <f t="shared" ca="1" si="11"/>
        <v>518.81858007561721</v>
      </c>
      <c r="AO10">
        <f t="shared" ca="1" si="12"/>
        <v>57.599999999999902</v>
      </c>
      <c r="AP10">
        <f t="shared" ca="1" si="13"/>
        <v>123.859796129062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225.716734588994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562.38750327628895</v>
      </c>
      <c r="L11">
        <f ca="1">IF(ISNA(L$1), 0, OFFSET(data!$A$1, ROW()-1, L$1-1))</f>
        <v>57.599999999999902</v>
      </c>
      <c r="M11">
        <f ca="1">IF(ISNA(M$1), 0, OFFSET(data!$A$1, ROW()-1, M$1-1))</f>
        <v>107.473305040146</v>
      </c>
      <c r="N11">
        <f ca="1">IF(ISNA(N$1), 0, OFFSET(data!$A$1, ROW()-1, N$1-1))</f>
        <v>1.3086753902769E-13</v>
      </c>
      <c r="O11">
        <f ca="1">IF(ISNA(O$1), 0, OFFSET(data!$A$1, ROW()-1, O$1-1))</f>
        <v>0</v>
      </c>
      <c r="P11">
        <f ca="1">IF(ISNA(P$1), 0, OFFSET(data!$A$1, ROW()-1, P$1-1))</f>
        <v>-4.3520742565306099E-14</v>
      </c>
      <c r="Q11">
        <f ca="1">IF(ISNA(Q$1), 0, OFFSET(data!$A$1, ROW()-1, Q$1-1))</f>
        <v>1131.3775429054299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1052.6674741300001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78.710068775429903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167.89408163435999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I11" t="str">
        <f t="shared" ca="1" si="4"/>
        <v>16:00</v>
      </c>
      <c r="AJ11" s="6">
        <f t="shared" ca="1" si="5"/>
        <v>0.16789408163435998</v>
      </c>
      <c r="AK11">
        <f t="shared" ca="1" si="6"/>
        <v>1131.3775429054299</v>
      </c>
      <c r="AL11">
        <f t="shared" ca="1" si="9"/>
        <v>0</v>
      </c>
      <c r="AM11">
        <f t="shared" ca="1" si="10"/>
        <v>0</v>
      </c>
      <c r="AN11">
        <f t="shared" ca="1" si="11"/>
        <v>562.38750327628907</v>
      </c>
      <c r="AO11">
        <f t="shared" ca="1" si="12"/>
        <v>57.599999999999902</v>
      </c>
      <c r="AP11">
        <f t="shared" ca="1" si="13"/>
        <v>107.47330504014596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435.03507786362502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1.59819956076544</v>
      </c>
      <c r="L12">
        <f ca="1">IF(ISNA(L$1), 0, OFFSET(data!$A$1, ROW()-1, L$1-1))</f>
        <v>57.599999999999902</v>
      </c>
      <c r="M12">
        <f ca="1">IF(ISNA(M$1), 0, OFFSET(data!$A$1, ROW()-1, M$1-1))</f>
        <v>131.74003262060901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804.17331004499999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1148.8190143500001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-344.64570430499998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170.791793390717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I12" t="str">
        <f t="shared" ca="1" si="4"/>
        <v>18:00</v>
      </c>
      <c r="AJ12" s="6">
        <f t="shared" ca="1" si="5"/>
        <v>0.17079179339071701</v>
      </c>
      <c r="AK12">
        <f t="shared" ca="1" si="6"/>
        <v>804.17331004500011</v>
      </c>
      <c r="AL12">
        <f t="shared" ca="1" si="9"/>
        <v>0</v>
      </c>
      <c r="AM12">
        <f t="shared" ca="1" si="10"/>
        <v>0</v>
      </c>
      <c r="AN12">
        <f t="shared" ca="1" si="11"/>
        <v>1.59819956076544</v>
      </c>
      <c r="AO12">
        <f t="shared" ca="1" si="12"/>
        <v>57.599999999999902</v>
      </c>
      <c r="AP12">
        <f t="shared" ca="1" si="13"/>
        <v>131.74003262060901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353.278835320528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128.12780950547099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717.20664482599898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1024.5809211799999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-307.37427635399899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167.89408163435999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I13" t="str">
        <f t="shared" ca="1" si="4"/>
        <v>20:00</v>
      </c>
      <c r="AJ13" s="6">
        <f t="shared" ca="1" si="5"/>
        <v>0.16789408163435998</v>
      </c>
      <c r="AK13">
        <f t="shared" ca="1" si="6"/>
        <v>717.20664482600091</v>
      </c>
      <c r="AL13">
        <f t="shared" ca="1" si="9"/>
        <v>0</v>
      </c>
      <c r="AM13">
        <f t="shared" ca="1" si="10"/>
        <v>0</v>
      </c>
      <c r="AN13">
        <f t="shared" ca="1" si="11"/>
        <v>0</v>
      </c>
      <c r="AO13">
        <f t="shared" ca="1" si="12"/>
        <v>57.599999999999902</v>
      </c>
      <c r="AP13">
        <f t="shared" ca="1" si="13"/>
        <v>128.12780950547099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175.98873458899399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135.88307595229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-1.7763568394002501E-14</v>
      </c>
      <c r="Q14">
        <f ca="1">IF(ISNA(Q$1), 0, OFFSET(data!$A$1, ROW()-1, Q$1-1))</f>
        <v>547.671810541284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752.040100059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-204.368289517714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167.89408163435999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I14" t="str">
        <f t="shared" ca="1" si="4"/>
        <v>22:00</v>
      </c>
      <c r="AJ14" s="6">
        <f t="shared" ca="1" si="5"/>
        <v>0.16789408163435998</v>
      </c>
      <c r="AK14">
        <f t="shared" ca="1" si="6"/>
        <v>547.67181054128605</v>
      </c>
      <c r="AL14">
        <f t="shared" ca="1" si="9"/>
        <v>0</v>
      </c>
      <c r="AM14">
        <f t="shared" ca="1" si="10"/>
        <v>0</v>
      </c>
      <c r="AN14">
        <f t="shared" ca="1" si="11"/>
        <v>0</v>
      </c>
      <c r="AO14">
        <f t="shared" ca="1" si="12"/>
        <v>57.599999999999902</v>
      </c>
      <c r="AP14">
        <f t="shared" ca="1" si="13"/>
        <v>135.88307595228997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0</v>
      </c>
      <c r="H15">
        <f ca="1">IF(ISNA(H$1), 0, OFFSET(data!$A$1, ROW()-1, H$1-1))</f>
        <v>175.98873458899399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145.36470731207899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-3.5527136788005001E-15</v>
      </c>
      <c r="Q15">
        <f ca="1">IF(ISNA(Q$1), 0, OFFSET(data!$A$1, ROW()-1, Q$1-1))</f>
        <v>378.95344190107397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538.267750353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-159.314308451925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33.256934310333499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I15" t="str">
        <f t="shared" ca="1" si="4"/>
        <v>00:00</v>
      </c>
      <c r="AJ15" s="6">
        <f t="shared" ca="1" si="5"/>
        <v>3.3256934310333497E-2</v>
      </c>
      <c r="AK15">
        <f t="shared" ca="1" si="6"/>
        <v>378.953441901075</v>
      </c>
      <c r="AL15">
        <f t="shared" ca="1" si="9"/>
        <v>0</v>
      </c>
      <c r="AM15">
        <f t="shared" ca="1" si="10"/>
        <v>0</v>
      </c>
      <c r="AN15">
        <f t="shared" ca="1" si="11"/>
        <v>0</v>
      </c>
      <c r="AO15">
        <f t="shared" ca="1" si="12"/>
        <v>57.599999999999902</v>
      </c>
      <c r="AP15">
        <f t="shared" ca="1" si="13"/>
        <v>145.36470731207899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175.98873458899399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178.514875735994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4.4408920985006199E-15</v>
      </c>
      <c r="Q16">
        <f ca="1">IF(ISNA(Q$1), 0, OFFSET(data!$A$1, ROW()-1, Q$1-1))</f>
        <v>412.10361032498798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462.518831863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-50.415221538011501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33.256934310333499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I16" t="str">
        <f t="shared" ca="1" si="4"/>
        <v>02:00</v>
      </c>
      <c r="AJ16" s="6">
        <f t="shared" ca="1" si="5"/>
        <v>3.3256934310333497E-2</v>
      </c>
      <c r="AK16">
        <f t="shared" ca="1" si="6"/>
        <v>412.10361032498849</v>
      </c>
      <c r="AL16">
        <f t="shared" ca="1" si="9"/>
        <v>0</v>
      </c>
      <c r="AM16">
        <f t="shared" ca="1" si="10"/>
        <v>0</v>
      </c>
      <c r="AN16">
        <f t="shared" ca="1" si="11"/>
        <v>0</v>
      </c>
      <c r="AO16">
        <f t="shared" ca="1" si="12"/>
        <v>57.599999999999902</v>
      </c>
      <c r="AP16">
        <f t="shared" ca="1" si="13"/>
        <v>178.514875735994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175.98873458899399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162.27934705459199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-1.24344978758017E-14</v>
      </c>
      <c r="Q17">
        <f ca="1">IF(ISNA(Q$1), 0, OFFSET(data!$A$1, ROW()-1, Q$1-1))</f>
        <v>395.86808164358598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477.16127486300002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-81.293193219413396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33.256934310333499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I17" t="str">
        <f t="shared" ca="1" si="4"/>
        <v>04:00</v>
      </c>
      <c r="AJ17" s="6">
        <f t="shared" ca="1" si="5"/>
        <v>3.3256934310333497E-2</v>
      </c>
      <c r="AK17">
        <f t="shared" ca="1" si="6"/>
        <v>395.86808164358661</v>
      </c>
      <c r="AL17">
        <f t="shared" ca="1" si="9"/>
        <v>0</v>
      </c>
      <c r="AM17">
        <f t="shared" ca="1" si="10"/>
        <v>0</v>
      </c>
      <c r="AN17">
        <f t="shared" ca="1" si="11"/>
        <v>0</v>
      </c>
      <c r="AO17">
        <f t="shared" ca="1" si="12"/>
        <v>57.599999999999902</v>
      </c>
      <c r="AP17">
        <f t="shared" ca="1" si="13"/>
        <v>162.27934705459199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28.738783890630302</v>
      </c>
      <c r="H18">
        <f ca="1">IF(ISNA(H$1), 0, OFFSET(data!$A$1, ROW()-1, H$1-1))</f>
        <v>175.98873458899399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191.52585732207501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453.8533758017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648.36196543100004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-194.50858962929999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33.256934310333499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I18" t="str">
        <f t="shared" ca="1" si="4"/>
        <v>06:00</v>
      </c>
      <c r="AJ18" s="6">
        <f t="shared" ca="1" si="5"/>
        <v>3.3256934310333497E-2</v>
      </c>
      <c r="AK18">
        <f t="shared" ca="1" si="6"/>
        <v>453.85337580170005</v>
      </c>
      <c r="AL18">
        <f t="shared" ca="1" si="9"/>
        <v>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191.52585732207501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175.98873458899399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448.12907359013502</v>
      </c>
      <c r="L19">
        <f ca="1">IF(ISNA(L$1), 0, OFFSET(data!$A$1, ROW()-1, L$1-1))</f>
        <v>57.599999999999902</v>
      </c>
      <c r="M19">
        <f ca="1">IF(ISNA(M$1), 0, OFFSET(data!$A$1, ROW()-1, M$1-1))</f>
        <v>190.57193061896501</v>
      </c>
      <c r="N19">
        <f ca="1">IF(ISNA(N$1), 0, OFFSET(data!$A$1, ROW()-1, N$1-1))</f>
        <v>-6.3199445676786998E-14</v>
      </c>
      <c r="O19">
        <f ca="1">IF(ISNA(O$1), 0, OFFSET(data!$A$1, ROW()-1, O$1-1))</f>
        <v>0</v>
      </c>
      <c r="P19">
        <f ca="1">IF(ISNA(P$1), 0, OFFSET(data!$A$1, ROW()-1, P$1-1))</f>
        <v>-7.1054273576010003E-15</v>
      </c>
      <c r="Q19">
        <f ca="1">IF(ISNA(Q$1), 0, OFFSET(data!$A$1, ROW()-1, Q$1-1))</f>
        <v>1050.48973879809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884.57286304700006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165.91687575109501</v>
      </c>
      <c r="Y19">
        <f ca="1">IF(ISNA(Y$1), 0, OFFSET(data!$A$1, ROW()-1, Y$1-1))</f>
        <v>-1.13686837721616E-13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33.256934310333499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I19" t="str">
        <f t="shared" ca="1" si="4"/>
        <v>08:00</v>
      </c>
      <c r="AJ19" s="6">
        <f t="shared" ca="1" si="5"/>
        <v>3.3256934310333497E-2</v>
      </c>
      <c r="AK19">
        <f t="shared" ca="1" si="6"/>
        <v>1050.489738798095</v>
      </c>
      <c r="AL19">
        <f t="shared" ca="1" si="9"/>
        <v>0</v>
      </c>
      <c r="AM19">
        <f t="shared" ca="1" si="10"/>
        <v>0</v>
      </c>
      <c r="AN19">
        <f t="shared" ca="1" si="11"/>
        <v>448.12907359013496</v>
      </c>
      <c r="AO19">
        <f t="shared" ca="1" si="12"/>
        <v>57.599999999999902</v>
      </c>
      <c r="AP19">
        <f t="shared" ca="1" si="13"/>
        <v>190.57193061896501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0</v>
      </c>
      <c r="H20">
        <f ca="1">IF(ISNA(H$1), 0, OFFSET(data!$A$1, ROW()-1, H$1-1))</f>
        <v>175.98873458899399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698.54858538371798</v>
      </c>
      <c r="L20">
        <f ca="1">IF(ISNA(L$1), 0, OFFSET(data!$A$1, ROW()-1, L$1-1))</f>
        <v>57.599999999999902</v>
      </c>
      <c r="M20">
        <f ca="1">IF(ISNA(M$1), 0, OFFSET(data!$A$1, ROW()-1, M$1-1))</f>
        <v>189.636205976323</v>
      </c>
      <c r="N20">
        <f ca="1">IF(ISNA(N$1), 0, OFFSET(data!$A$1, ROW()-1, N$1-1))</f>
        <v>-3.3539837573925898E-13</v>
      </c>
      <c r="O20">
        <f ca="1">IF(ISNA(O$1), 0, OFFSET(data!$A$1, ROW()-1, O$1-1))</f>
        <v>0</v>
      </c>
      <c r="P20">
        <f ca="1">IF(ISNA(P$1), 0, OFFSET(data!$A$1, ROW()-1, P$1-1))</f>
        <v>1.33226762955018E-14</v>
      </c>
      <c r="Q20">
        <f ca="1">IF(ISNA(Q$1), 0, OFFSET(data!$A$1, ROW()-1, Q$1-1))</f>
        <v>1121.77352594903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963.89691292099997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157.87661302803599</v>
      </c>
      <c r="Y20">
        <f ca="1">IF(ISNA(Y$1), 0, OFFSET(data!$A$1, ROW()-1, Y$1-1))</f>
        <v>0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33.256934310333499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I20" t="str">
        <f t="shared" ca="1" si="4"/>
        <v>10:00</v>
      </c>
      <c r="AJ20" s="6">
        <f t="shared" ca="1" si="5"/>
        <v>3.3256934310333497E-2</v>
      </c>
      <c r="AK20">
        <f t="shared" ca="1" si="6"/>
        <v>1121.773525949036</v>
      </c>
      <c r="AL20">
        <f t="shared" ca="1" si="9"/>
        <v>0</v>
      </c>
      <c r="AM20">
        <f t="shared" ca="1" si="10"/>
        <v>0</v>
      </c>
      <c r="AN20">
        <f t="shared" ca="1" si="11"/>
        <v>698.54858538371764</v>
      </c>
      <c r="AO20">
        <f t="shared" ca="1" si="12"/>
        <v>57.599999999999902</v>
      </c>
      <c r="AP20">
        <f t="shared" ca="1" si="13"/>
        <v>189.636205976323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175.98873458899399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767.45806458761899</v>
      </c>
      <c r="L21">
        <f ca="1">IF(ISNA(L$1), 0, OFFSET(data!$A$1, ROW()-1, L$1-1))</f>
        <v>57.599999999999902</v>
      </c>
      <c r="M21">
        <f ca="1">IF(ISNA(M$1), 0, OFFSET(data!$A$1, ROW()-1, M$1-1))</f>
        <v>193.35559913497801</v>
      </c>
      <c r="N21">
        <f ca="1">IF(ISNA(N$1), 0, OFFSET(data!$A$1, ROW()-1, N$1-1))</f>
        <v>-3.8136160895874102E-14</v>
      </c>
      <c r="O21">
        <f ca="1">IF(ISNA(O$1), 0, OFFSET(data!$A$1, ROW()-1, O$1-1))</f>
        <v>0</v>
      </c>
      <c r="P21">
        <f ca="1">IF(ISNA(P$1), 0, OFFSET(data!$A$1, ROW()-1, P$1-1))</f>
        <v>-3.1974423109204502E-14</v>
      </c>
      <c r="Q21">
        <f ca="1">IF(ISNA(Q$1), 0, OFFSET(data!$A$1, ROW()-1, Q$1-1))</f>
        <v>1194.4023983115901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928.32931353900005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238.32916389377201</v>
      </c>
      <c r="Y21">
        <f ca="1">IF(ISNA(Y$1), 0, OFFSET(data!$A$1, ROW()-1, Y$1-1))</f>
        <v>27.743920878819399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33.256934310333499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I21" t="str">
        <f t="shared" ca="1" si="4"/>
        <v>12:00</v>
      </c>
      <c r="AJ21" s="6">
        <f t="shared" ca="1" si="5"/>
        <v>3.3256934310333497E-2</v>
      </c>
      <c r="AK21">
        <f t="shared" ca="1" si="6"/>
        <v>1166.6584774327721</v>
      </c>
      <c r="AL21">
        <f t="shared" ca="1" si="9"/>
        <v>0</v>
      </c>
      <c r="AM21">
        <f t="shared" ca="1" si="10"/>
        <v>0</v>
      </c>
      <c r="AN21">
        <f t="shared" ca="1" si="11"/>
        <v>767.45806458761899</v>
      </c>
      <c r="AO21">
        <f t="shared" ca="1" si="12"/>
        <v>57.599999999999902</v>
      </c>
      <c r="AP21">
        <f t="shared" ca="1" si="13"/>
        <v>193.35559913497798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97.629624003640203</v>
      </c>
      <c r="H22">
        <f ca="1">IF(ISNA(H$1), 0, OFFSET(data!$A$1, ROW()-1, H$1-1))</f>
        <v>175.98873458899399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745.02922364071503</v>
      </c>
      <c r="L22">
        <f ca="1">IF(ISNA(L$1), 0, OFFSET(data!$A$1, ROW()-1, L$1-1))</f>
        <v>57.599999999999902</v>
      </c>
      <c r="M22">
        <f ca="1">IF(ISNA(M$1), 0, OFFSET(data!$A$1, ROW()-1, M$1-1))</f>
        <v>187.05483357198801</v>
      </c>
      <c r="N22">
        <f ca="1">IF(ISNA(N$1), 0, OFFSET(data!$A$1, ROW()-1, N$1-1))</f>
        <v>-5.4051207953875696E-13</v>
      </c>
      <c r="O22">
        <f ca="1">IF(ISNA(O$1), 0, OFFSET(data!$A$1, ROW()-1, O$1-1))</f>
        <v>0</v>
      </c>
      <c r="P22">
        <f ca="1">IF(ISNA(P$1), 0, OFFSET(data!$A$1, ROW()-1, P$1-1))</f>
        <v>-9.76996261670137E-14</v>
      </c>
      <c r="Q22">
        <f ca="1">IF(ISNA(Q$1), 0, OFFSET(data!$A$1, ROW()-1, Q$1-1))</f>
        <v>1263.3024158053299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893.64225993499997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290.122699442645</v>
      </c>
      <c r="Y22">
        <f ca="1">IF(ISNA(Y$1), 0, OFFSET(data!$A$1, ROW()-1, Y$1-1))</f>
        <v>79.537456427692604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33.256934310333499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I22" t="str">
        <f t="shared" ca="1" si="4"/>
        <v>14:00</v>
      </c>
      <c r="AJ22" s="6">
        <f t="shared" ca="1" si="5"/>
        <v>3.3256934310333497E-2</v>
      </c>
      <c r="AK22">
        <f t="shared" ca="1" si="6"/>
        <v>1183.764959377645</v>
      </c>
      <c r="AL22">
        <f t="shared" ca="1" si="9"/>
        <v>0</v>
      </c>
      <c r="AM22">
        <f t="shared" ca="1" si="10"/>
        <v>0</v>
      </c>
      <c r="AN22">
        <f t="shared" ca="1" si="11"/>
        <v>745.02922364071446</v>
      </c>
      <c r="AO22">
        <f t="shared" ca="1" si="12"/>
        <v>57.599999999999902</v>
      </c>
      <c r="AP22">
        <f t="shared" ca="1" si="13"/>
        <v>187.05483357198793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178.2</v>
      </c>
      <c r="H23">
        <f ca="1">IF(ISNA(H$1), 0, OFFSET(data!$A$1, ROW()-1, H$1-1))</f>
        <v>175.98873458899399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627.85840695003299</v>
      </c>
      <c r="L23">
        <f ca="1">IF(ISNA(L$1), 0, OFFSET(data!$A$1, ROW()-1, L$1-1))</f>
        <v>57.599999999999902</v>
      </c>
      <c r="M23">
        <f ca="1">IF(ISNA(M$1), 0, OFFSET(data!$A$1, ROW()-1, M$1-1))</f>
        <v>182.34663365835701</v>
      </c>
      <c r="N23">
        <f ca="1">IF(ISNA(N$1), 0, OFFSET(data!$A$1, ROW()-1, N$1-1))</f>
        <v>1.9753643165642999E-13</v>
      </c>
      <c r="O23">
        <f ca="1">IF(ISNA(O$1), 0, OFFSET(data!$A$1, ROW()-1, O$1-1))</f>
        <v>0</v>
      </c>
      <c r="P23">
        <f ca="1">IF(ISNA(P$1), 0, OFFSET(data!$A$1, ROW()-1, P$1-1))</f>
        <v>-1.00364161426114E-13</v>
      </c>
      <c r="Q23">
        <f ca="1">IF(ISNA(Q$1), 0, OFFSET(data!$A$1, ROW()-1, Q$1-1))</f>
        <v>1221.99377519738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905.64274470099997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263.46813675566898</v>
      </c>
      <c r="Y23">
        <f ca="1">IF(ISNA(Y$1), 0, OFFSET(data!$A$1, ROW()-1, Y$1-1))</f>
        <v>52.8828937407159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33.256934310333499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I23" t="str">
        <f t="shared" ca="1" si="4"/>
        <v>16:00</v>
      </c>
      <c r="AJ23" s="6">
        <f t="shared" ca="1" si="5"/>
        <v>3.3256934310333497E-2</v>
      </c>
      <c r="AK23">
        <f t="shared" ca="1" si="6"/>
        <v>1169.1108814566689</v>
      </c>
      <c r="AL23">
        <f t="shared" ca="1" si="9"/>
        <v>0</v>
      </c>
      <c r="AM23">
        <f t="shared" ca="1" si="10"/>
        <v>0</v>
      </c>
      <c r="AN23">
        <f t="shared" ca="1" si="11"/>
        <v>627.85840695003321</v>
      </c>
      <c r="AO23">
        <f t="shared" ca="1" si="12"/>
        <v>57.599999999999902</v>
      </c>
      <c r="AP23">
        <f t="shared" ca="1" si="13"/>
        <v>182.34663365835689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239.40899854748301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6.1352703179383496</v>
      </c>
      <c r="L24">
        <f ca="1">IF(ISNA(L$1), 0, OFFSET(data!$A$1, ROW()-1, L$1-1))</f>
        <v>57.599999999999902</v>
      </c>
      <c r="M24">
        <f ca="1">IF(ISNA(M$1), 0, OFFSET(data!$A$1, ROW()-1, M$1-1))</f>
        <v>198.80285772357701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680.14712658899998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971.63875227000005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-291.49162568100002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167.89408163435999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I24" t="str">
        <f t="shared" ca="1" si="4"/>
        <v>18:00</v>
      </c>
      <c r="AJ24" s="6">
        <f t="shared" ca="1" si="5"/>
        <v>0.16789408163435998</v>
      </c>
      <c r="AK24">
        <f t="shared" ca="1" si="6"/>
        <v>680.14712658899998</v>
      </c>
      <c r="AL24">
        <f t="shared" ca="1" si="9"/>
        <v>0</v>
      </c>
      <c r="AM24">
        <f t="shared" ca="1" si="10"/>
        <v>0</v>
      </c>
      <c r="AN24">
        <f t="shared" ca="1" si="11"/>
        <v>6.1352703179383496</v>
      </c>
      <c r="AO24">
        <f t="shared" ca="1" si="12"/>
        <v>57.599999999999902</v>
      </c>
      <c r="AP24">
        <f t="shared" ca="1" si="13"/>
        <v>198.80285772357701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175.98873458899399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197.15340581130499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608.94214040029999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869.91734342899997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-260.97520302869998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142.667291167754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I25" t="str">
        <f t="shared" ca="1" si="4"/>
        <v>20:00</v>
      </c>
      <c r="AJ25" s="6">
        <f t="shared" ca="1" si="5"/>
        <v>0.14266729116775401</v>
      </c>
      <c r="AK25">
        <f t="shared" ca="1" si="6"/>
        <v>608.94214040029999</v>
      </c>
      <c r="AL25">
        <f t="shared" ca="1" si="9"/>
        <v>0</v>
      </c>
      <c r="AM25">
        <f t="shared" ca="1" si="10"/>
        <v>0</v>
      </c>
      <c r="AN25">
        <f t="shared" ca="1" si="11"/>
        <v>0</v>
      </c>
      <c r="AO25">
        <f t="shared" ca="1" si="12"/>
        <v>57.599999999999902</v>
      </c>
      <c r="AP25">
        <f t="shared" ca="1" si="13"/>
        <v>197.15340581130499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175.98873458899399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198.460702663137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-1.24344978758017E-14</v>
      </c>
      <c r="Q26">
        <f ca="1">IF(ISNA(Q$1), 0, OFFSET(data!$A$1, ROW()-1, Q$1-1))</f>
        <v>610.24943725213097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687.96478457499995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-77.715347322868098</v>
      </c>
      <c r="Y26">
        <f ca="1">IF(ISNA(Y$1), 0, OFFSET(data!$A$1, ROW()-1, Y$1-1))</f>
        <v>-1.13686837721616E-13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33.256934310333499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I26" t="str">
        <f t="shared" ca="1" si="4"/>
        <v>22:00</v>
      </c>
      <c r="AJ26" s="6">
        <f t="shared" ca="1" si="5"/>
        <v>3.3256934310333497E-2</v>
      </c>
      <c r="AK26">
        <f t="shared" ca="1" si="6"/>
        <v>610.24943725213188</v>
      </c>
      <c r="AL26">
        <f t="shared" ca="1" si="9"/>
        <v>0</v>
      </c>
      <c r="AM26">
        <f t="shared" ca="1" si="10"/>
        <v>0</v>
      </c>
      <c r="AN26">
        <f t="shared" ca="1" si="11"/>
        <v>0</v>
      </c>
      <c r="AO26">
        <f t="shared" ca="1" si="12"/>
        <v>57.599999999999902</v>
      </c>
      <c r="AP26">
        <f t="shared" ca="1" si="13"/>
        <v>198.460702663137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175.98873458899399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87.872956072367799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-1.6875389974302301E-14</v>
      </c>
      <c r="Q27">
        <f ca="1">IF(ISNA(Q$1), 0, OFFSET(data!$A$1, ROW()-1, Q$1-1))</f>
        <v>499.661690661362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477.253212314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22.408478347362198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167.89408163435999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I27" t="str">
        <f t="shared" ca="1" si="4"/>
        <v>00:00</v>
      </c>
      <c r="AJ27" s="6">
        <f t="shared" ca="1" si="5"/>
        <v>0.16789408163435998</v>
      </c>
      <c r="AK27">
        <f t="shared" ca="1" si="6"/>
        <v>499.66169066136217</v>
      </c>
      <c r="AL27">
        <f t="shared" ca="1" si="9"/>
        <v>0</v>
      </c>
      <c r="AM27">
        <f t="shared" ca="1" si="10"/>
        <v>0</v>
      </c>
      <c r="AN27">
        <f t="shared" ca="1" si="11"/>
        <v>0</v>
      </c>
      <c r="AO27">
        <f t="shared" ca="1" si="12"/>
        <v>57.599999999999902</v>
      </c>
      <c r="AP27">
        <f t="shared" ca="1" si="13"/>
        <v>87.872956072367785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325.364734588994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95.567125198986005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-5.6088467204062898E-13</v>
      </c>
      <c r="Q28">
        <f ca="1">IF(ISNA(Q$1), 0, OFFSET(data!$A$1, ROW()-1, Q$1-1))</f>
        <v>656.73185978798006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423.45480148000001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193.58335537592399</v>
      </c>
      <c r="Y28">
        <f ca="1">IF(ISNA(Y$1), 0, OFFSET(data!$A$1, ROW()-1, Y$1-1))</f>
        <v>39.693702932056198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167.89408163435999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I28" t="str">
        <f t="shared" ca="1" si="4"/>
        <v>02:00</v>
      </c>
      <c r="AJ28" s="6">
        <f t="shared" ca="1" si="5"/>
        <v>0.16789408163435998</v>
      </c>
      <c r="AK28">
        <f t="shared" ca="1" si="6"/>
        <v>617.03815685592394</v>
      </c>
      <c r="AL28">
        <f t="shared" ca="1" si="9"/>
        <v>0</v>
      </c>
      <c r="AM28">
        <f t="shared" ca="1" si="10"/>
        <v>0</v>
      </c>
      <c r="AN28">
        <f t="shared" ca="1" si="11"/>
        <v>0</v>
      </c>
      <c r="AO28">
        <f t="shared" ca="1" si="12"/>
        <v>57.599999999999902</v>
      </c>
      <c r="AP28">
        <f t="shared" ca="1" si="13"/>
        <v>95.567125198985451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175.98873458899399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44.080125947609801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1.33226762955018E-15</v>
      </c>
      <c r="Q29">
        <f ca="1">IF(ISNA(Q$1), 0, OFFSET(data!$A$1, ROW()-1, Q$1-1))</f>
        <v>455.86886053660402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514.29309450599999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-58.4242339693958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167.89408163435999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I29" t="str">
        <f t="shared" ca="1" si="4"/>
        <v>04:00</v>
      </c>
      <c r="AJ29" s="6">
        <f t="shared" ca="1" si="5"/>
        <v>0.16789408163435998</v>
      </c>
      <c r="AK29">
        <f t="shared" ca="1" si="6"/>
        <v>455.86886053660419</v>
      </c>
      <c r="AL29">
        <f t="shared" ca="1" si="9"/>
        <v>0</v>
      </c>
      <c r="AM29">
        <f t="shared" ca="1" si="10"/>
        <v>0</v>
      </c>
      <c r="AN29">
        <f t="shared" ca="1" si="11"/>
        <v>0</v>
      </c>
      <c r="AO29">
        <f t="shared" ca="1" si="12"/>
        <v>57.599999999999902</v>
      </c>
      <c r="AP29">
        <f t="shared" ca="1" si="13"/>
        <v>44.080125947609801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325.364734588994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22.121802710590199</v>
      </c>
      <c r="L30">
        <f ca="1">IF(ISNA(L$1), 0, OFFSET(data!$A$1, ROW()-1, L$1-1))</f>
        <v>57.599999999999902</v>
      </c>
      <c r="M30">
        <f ca="1">IF(ISNA(M$1), 0, OFFSET(data!$A$1, ROW()-1, M$1-1))</f>
        <v>73.391617887519104</v>
      </c>
      <c r="N30">
        <f ca="1">IF(ISNA(N$1), 0, OFFSET(data!$A$1, ROW()-1, N$1-1))</f>
        <v>-7.4090039658969399E-15</v>
      </c>
      <c r="O30">
        <f ca="1">IF(ISNA(O$1), 0, OFFSET(data!$A$1, ROW()-1, O$1-1))</f>
        <v>0</v>
      </c>
      <c r="P30">
        <f ca="1">IF(ISNA(P$1), 0, OFFSET(data!$A$1, ROW()-1, P$1-1))</f>
        <v>-9.3258734068513102E-15</v>
      </c>
      <c r="Q30">
        <f ca="1">IF(ISNA(Q$1), 0, OFFSET(data!$A$1, ROW()-1, Q$1-1))</f>
        <v>656.67815518710302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831.73393904900001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-175.055783861896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167.89408163435999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I30" t="str">
        <f t="shared" ca="1" si="4"/>
        <v>06:00</v>
      </c>
      <c r="AJ30" s="6">
        <f t="shared" ca="1" si="5"/>
        <v>0.16789408163435998</v>
      </c>
      <c r="AK30">
        <f t="shared" ca="1" si="6"/>
        <v>656.67815518710404</v>
      </c>
      <c r="AL30">
        <f t="shared" ca="1" si="9"/>
        <v>0</v>
      </c>
      <c r="AM30">
        <f t="shared" ca="1" si="10"/>
        <v>0</v>
      </c>
      <c r="AN30">
        <f t="shared" ca="1" si="11"/>
        <v>22.121802710590192</v>
      </c>
      <c r="AO30">
        <f t="shared" ca="1" si="12"/>
        <v>57.599999999999902</v>
      </c>
      <c r="AP30">
        <f t="shared" ca="1" si="13"/>
        <v>73.391617887519089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175.98873458899399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559.64948507085205</v>
      </c>
      <c r="L31">
        <f ca="1">IF(ISNA(L$1), 0, OFFSET(data!$A$1, ROW()-1, L$1-1))</f>
        <v>57.599999999999902</v>
      </c>
      <c r="M31">
        <f ca="1">IF(ISNA(M$1), 0, OFFSET(data!$A$1, ROW()-1, M$1-1))</f>
        <v>74.045453025888804</v>
      </c>
      <c r="N31">
        <f ca="1">IF(ISNA(N$1), 0, OFFSET(data!$A$1, ROW()-1, N$1-1))</f>
        <v>1.5709655798445899E-13</v>
      </c>
      <c r="O31">
        <f ca="1">IF(ISNA(O$1), 0, OFFSET(data!$A$1, ROW()-1, O$1-1))</f>
        <v>0</v>
      </c>
      <c r="P31">
        <f ca="1">IF(ISNA(P$1), 0, OFFSET(data!$A$1, ROW()-1, P$1-1))</f>
        <v>1.1102230246251501E-14</v>
      </c>
      <c r="Q31">
        <f ca="1">IF(ISNA(Q$1), 0, OFFSET(data!$A$1, ROW()-1, Q$1-1))</f>
        <v>1045.48367268573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980.66867862900006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64.814994056735699</v>
      </c>
      <c r="Y31">
        <f ca="1">IF(ISNA(Y$1), 0, OFFSET(data!$A$1, ROW()-1, Y$1-1))</f>
        <v>-1.13686837721616E-13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167.89408163435999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I31" t="str">
        <f t="shared" ca="1" si="4"/>
        <v>08:00</v>
      </c>
      <c r="AJ31" s="6">
        <f t="shared" ca="1" si="5"/>
        <v>0.16789408163435998</v>
      </c>
      <c r="AK31">
        <f t="shared" ca="1" si="6"/>
        <v>1045.4836726857357</v>
      </c>
      <c r="AL31">
        <f t="shared" ca="1" si="9"/>
        <v>0</v>
      </c>
      <c r="AM31">
        <f t="shared" ca="1" si="10"/>
        <v>0</v>
      </c>
      <c r="AN31">
        <f t="shared" ca="1" si="11"/>
        <v>559.64948507085217</v>
      </c>
      <c r="AO31">
        <f t="shared" ca="1" si="12"/>
        <v>57.599999999999902</v>
      </c>
      <c r="AP31">
        <f t="shared" ca="1" si="13"/>
        <v>74.045453025888818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175.98873458899399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805.71881641879395</v>
      </c>
      <c r="L32">
        <f ca="1">IF(ISNA(L$1), 0, OFFSET(data!$A$1, ROW()-1, L$1-1))</f>
        <v>57.599999999999902</v>
      </c>
      <c r="M32">
        <f ca="1">IF(ISNA(M$1), 0, OFFSET(data!$A$1, ROW()-1, M$1-1))</f>
        <v>65.537583455440497</v>
      </c>
      <c r="N32">
        <f ca="1">IF(ISNA(N$1), 0, OFFSET(data!$A$1, ROW()-1, N$1-1))</f>
        <v>3.2829294838165798E-13</v>
      </c>
      <c r="O32">
        <f ca="1">IF(ISNA(O$1), 0, OFFSET(data!$A$1, ROW()-1, O$1-1))</f>
        <v>0</v>
      </c>
      <c r="P32">
        <f ca="1">IF(ISNA(P$1), 0, OFFSET(data!$A$1, ROW()-1, P$1-1))</f>
        <v>-1.1857181902996601E-13</v>
      </c>
      <c r="Q32">
        <f ca="1">IF(ISNA(Q$1), 0, OFFSET(data!$A$1, ROW()-1, Q$1-1))</f>
        <v>1283.0451344632199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1060.9129052599999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188.010940823548</v>
      </c>
      <c r="Y32">
        <f ca="1">IF(ISNA(Y$1), 0, OFFSET(data!$A$1, ROW()-1, Y$1-1))</f>
        <v>34.121288379680699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167.89408163435999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I32" t="str">
        <f t="shared" ca="1" si="4"/>
        <v>10:00</v>
      </c>
      <c r="AJ32" s="6">
        <f t="shared" ca="1" si="5"/>
        <v>0.16789408163435998</v>
      </c>
      <c r="AK32">
        <f t="shared" ca="1" si="6"/>
        <v>1248.9238460835479</v>
      </c>
      <c r="AL32">
        <f t="shared" ca="1" si="9"/>
        <v>0</v>
      </c>
      <c r="AM32">
        <f t="shared" ca="1" si="10"/>
        <v>0</v>
      </c>
      <c r="AN32">
        <f t="shared" ca="1" si="11"/>
        <v>805.71881641879429</v>
      </c>
      <c r="AO32">
        <f t="shared" ca="1" si="12"/>
        <v>57.599999999999902</v>
      </c>
      <c r="AP32">
        <f t="shared" ca="1" si="13"/>
        <v>65.537583455440384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175.98873458899399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832.73018757571504</v>
      </c>
      <c r="L33">
        <f ca="1">IF(ISNA(L$1), 0, OFFSET(data!$A$1, ROW()-1, L$1-1))</f>
        <v>57.599999999999902</v>
      </c>
      <c r="M33">
        <f ca="1">IF(ISNA(M$1), 0, OFFSET(data!$A$1, ROW()-1, M$1-1))</f>
        <v>68.511796391379804</v>
      </c>
      <c r="N33">
        <f ca="1">IF(ISNA(N$1), 0, OFFSET(data!$A$1, ROW()-1, N$1-1))</f>
        <v>5.1347814888913399E-13</v>
      </c>
      <c r="O33">
        <f ca="1">IF(ISNA(O$1), 0, OFFSET(data!$A$1, ROW()-1, O$1-1))</f>
        <v>0</v>
      </c>
      <c r="P33">
        <f ca="1">IF(ISNA(P$1), 0, OFFSET(data!$A$1, ROW()-1, P$1-1))</f>
        <v>3.9079850466805498E-14</v>
      </c>
      <c r="Q33">
        <f ca="1">IF(ISNA(Q$1), 0, OFFSET(data!$A$1, ROW()-1, Q$1-1))</f>
        <v>1313.03071855608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1088.88339056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189.01849021997899</v>
      </c>
      <c r="Y33">
        <f ca="1">IF(ISNA(Y$1), 0, OFFSET(data!$A$1, ROW()-1, Y$1-1))</f>
        <v>35.128837776111098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167.89408163435999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I33" t="str">
        <f t="shared" ca="1" si="4"/>
        <v>12:00</v>
      </c>
      <c r="AJ33" s="6">
        <f t="shared" ca="1" si="5"/>
        <v>0.16789408163435998</v>
      </c>
      <c r="AK33">
        <f t="shared" ca="1" si="6"/>
        <v>1277.9018807799789</v>
      </c>
      <c r="AL33">
        <f t="shared" ca="1" si="9"/>
        <v>0</v>
      </c>
      <c r="AM33">
        <f t="shared" ca="1" si="10"/>
        <v>0</v>
      </c>
      <c r="AN33">
        <f t="shared" ca="1" si="11"/>
        <v>832.7301875757156</v>
      </c>
      <c r="AO33">
        <f t="shared" ca="1" si="12"/>
        <v>57.599999999999902</v>
      </c>
      <c r="AP33">
        <f t="shared" ca="1" si="13"/>
        <v>68.511796391379846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175.98873458899399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817.53308853974397</v>
      </c>
      <c r="L34">
        <f ca="1">IF(ISNA(L$1), 0, OFFSET(data!$A$1, ROW()-1, L$1-1))</f>
        <v>57.599999999999902</v>
      </c>
      <c r="M34">
        <f ca="1">IF(ISNA(M$1), 0, OFFSET(data!$A$1, ROW()-1, M$1-1))</f>
        <v>78.154428849385098</v>
      </c>
      <c r="N34">
        <f ca="1">IF(ISNA(N$1), 0, OFFSET(data!$A$1, ROW()-1, N$1-1))</f>
        <v>1.3999912340523201E-13</v>
      </c>
      <c r="O34">
        <f ca="1">IF(ISNA(O$1), 0, OFFSET(data!$A$1, ROW()-1, O$1-1))</f>
        <v>0</v>
      </c>
      <c r="P34">
        <f ca="1">IF(ISNA(P$1), 0, OFFSET(data!$A$1, ROW()-1, P$1-1))</f>
        <v>-3.3306690738754602E-14</v>
      </c>
      <c r="Q34">
        <f ca="1">IF(ISNA(Q$1), 0, OFFSET(data!$A$1, ROW()-1, Q$1-1))</f>
        <v>1307.47625197812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1085.29494189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188.035481265996</v>
      </c>
      <c r="Y34">
        <f ca="1">IF(ISNA(Y$1), 0, OFFSET(data!$A$1, ROW()-1, Y$1-1))</f>
        <v>34.145828822128102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167.89408163435999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I34" t="str">
        <f t="shared" ca="1" si="4"/>
        <v>14:00</v>
      </c>
      <c r="AJ34" s="6">
        <f t="shared" ca="1" si="5"/>
        <v>0.16789408163435998</v>
      </c>
      <c r="AK34">
        <f t="shared" ca="1" si="6"/>
        <v>1273.330423155996</v>
      </c>
      <c r="AL34">
        <f t="shared" ca="1" si="9"/>
        <v>0</v>
      </c>
      <c r="AM34">
        <f t="shared" ca="1" si="10"/>
        <v>0</v>
      </c>
      <c r="AN34">
        <f t="shared" ca="1" si="11"/>
        <v>817.53308853974409</v>
      </c>
      <c r="AO34">
        <f t="shared" ca="1" si="12"/>
        <v>57.599999999999902</v>
      </c>
      <c r="AP34">
        <f t="shared" ca="1" si="13"/>
        <v>78.15442884938507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225.716734588994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722.62466537627199</v>
      </c>
      <c r="L35">
        <f ca="1">IF(ISNA(L$1), 0, OFFSET(data!$A$1, ROW()-1, L$1-1))</f>
        <v>57.599999999999902</v>
      </c>
      <c r="M35">
        <f ca="1">IF(ISNA(M$1), 0, OFFSET(data!$A$1, ROW()-1, M$1-1))</f>
        <v>59.933848323104897</v>
      </c>
      <c r="N35">
        <f ca="1">IF(ISNA(N$1), 0, OFFSET(data!$A$1, ROW()-1, N$1-1))</f>
        <v>-1.5124013152956099E-13</v>
      </c>
      <c r="O35">
        <f ca="1">IF(ISNA(O$1), 0, OFFSET(data!$A$1, ROW()-1, O$1-1))</f>
        <v>0</v>
      </c>
      <c r="P35">
        <f ca="1">IF(ISNA(P$1), 0, OFFSET(data!$A$1, ROW()-1, P$1-1))</f>
        <v>1.7319479184152401E-14</v>
      </c>
      <c r="Q35">
        <f ca="1">IF(ISNA(Q$1), 0, OFFSET(data!$A$1, ROW()-1, Q$1-1))</f>
        <v>1244.0752482883699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1056.03636957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170.96426558111901</v>
      </c>
      <c r="Y35">
        <f ca="1">IF(ISNA(Y$1), 0, OFFSET(data!$A$1, ROW()-1, Y$1-1))</f>
        <v>17.074613137251799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167.89408163435999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I35" t="str">
        <f t="shared" ca="1" si="4"/>
        <v>16:00</v>
      </c>
      <c r="AJ35" s="6">
        <f t="shared" ca="1" si="5"/>
        <v>0.16789408163435998</v>
      </c>
      <c r="AK35">
        <f t="shared" ca="1" si="6"/>
        <v>1227.000635151119</v>
      </c>
      <c r="AL35">
        <f t="shared" ca="1" si="9"/>
        <v>0</v>
      </c>
      <c r="AM35">
        <f t="shared" ca="1" si="10"/>
        <v>0</v>
      </c>
      <c r="AN35">
        <f t="shared" ca="1" si="11"/>
        <v>722.62466537627188</v>
      </c>
      <c r="AO35">
        <f t="shared" ca="1" si="12"/>
        <v>57.599999999999902</v>
      </c>
      <c r="AP35">
        <f t="shared" ca="1" si="13"/>
        <v>59.933848323104911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384.75278854683199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75.664095858243797</v>
      </c>
      <c r="L36">
        <f ca="1">IF(ISNA(L$1), 0, OFFSET(data!$A$1, ROW()-1, L$1-1))</f>
        <v>57.599999999999902</v>
      </c>
      <c r="M36">
        <f ca="1">IF(ISNA(M$1), 0, OFFSET(data!$A$1, ROW()-1, M$1-1))</f>
        <v>105.058967416839</v>
      </c>
      <c r="N36">
        <f ca="1">IF(ISNA(N$1), 0, OFFSET(data!$A$1, ROW()-1, N$1-1))</f>
        <v>1.20563281580388E-14</v>
      </c>
      <c r="O36">
        <f ca="1">IF(ISNA(O$1), 0, OFFSET(data!$A$1, ROW()-1, O$1-1))</f>
        <v>0</v>
      </c>
      <c r="P36">
        <f ca="1">IF(ISNA(P$1), 0, OFFSET(data!$A$1, ROW()-1, P$1-1))</f>
        <v>-1.4654943925052E-14</v>
      </c>
      <c r="Q36">
        <f ca="1">IF(ISNA(Q$1), 0, OFFSET(data!$A$1, ROW()-1, Q$1-1))</f>
        <v>801.27585182191604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1099.2801845399999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-298.00433271808299</v>
      </c>
      <c r="Y36">
        <f ca="1">IF(ISNA(Y$1), 0, OFFSET(data!$A$1, ROW()-1, Y$1-1))</f>
        <v>-1.13686837721616E-13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167.89408163435999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I36" t="str">
        <f t="shared" ca="1" si="4"/>
        <v>18:00</v>
      </c>
      <c r="AJ36" s="6">
        <f t="shared" ca="1" si="5"/>
        <v>0.16789408163435998</v>
      </c>
      <c r="AK36">
        <f t="shared" ca="1" si="6"/>
        <v>801.27585182191694</v>
      </c>
      <c r="AL36">
        <f t="shared" ca="1" si="9"/>
        <v>0</v>
      </c>
      <c r="AM36">
        <f t="shared" ca="1" si="10"/>
        <v>0</v>
      </c>
      <c r="AN36">
        <f t="shared" ca="1" si="11"/>
        <v>75.664095858243812</v>
      </c>
      <c r="AO36">
        <f t="shared" ca="1" si="12"/>
        <v>57.599999999999902</v>
      </c>
      <c r="AP36">
        <f t="shared" ca="1" si="13"/>
        <v>105.05896741683898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356.80948143656099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116.971010939438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709.58049237599903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1013.68641768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-304.10592530399998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167.89408163435999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I37" t="str">
        <f t="shared" ca="1" si="4"/>
        <v>20:00</v>
      </c>
      <c r="AJ37" s="6">
        <f t="shared" ca="1" si="5"/>
        <v>0.16789408163435998</v>
      </c>
      <c r="AK37">
        <f t="shared" ca="1" si="6"/>
        <v>709.58049237599994</v>
      </c>
      <c r="AL37">
        <f t="shared" ca="1" si="9"/>
        <v>0</v>
      </c>
      <c r="AM37">
        <f t="shared" ca="1" si="10"/>
        <v>0</v>
      </c>
      <c r="AN37">
        <f t="shared" ca="1" si="11"/>
        <v>0</v>
      </c>
      <c r="AO37">
        <f t="shared" ca="1" si="12"/>
        <v>57.599999999999902</v>
      </c>
      <c r="AP37">
        <f t="shared" ca="1" si="13"/>
        <v>116.971010939438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175.98873458899399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116.709949317716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-8.8817841970012504E-16</v>
      </c>
      <c r="Q38">
        <f ca="1">IF(ISNA(Q$1), 0, OFFSET(data!$A$1, ROW()-1, Q$1-1))</f>
        <v>528.49868390670997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709.74441372399997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-181.245729817289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167.89408163435999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I38" t="str">
        <f t="shared" ca="1" si="4"/>
        <v>22:00</v>
      </c>
      <c r="AJ38" s="6">
        <f t="shared" ca="1" si="5"/>
        <v>0.16789408163435998</v>
      </c>
      <c r="AK38">
        <f t="shared" ca="1" si="6"/>
        <v>528.49868390671099</v>
      </c>
      <c r="AL38">
        <f t="shared" ca="1" si="9"/>
        <v>0</v>
      </c>
      <c r="AM38">
        <f t="shared" ca="1" si="10"/>
        <v>0</v>
      </c>
      <c r="AN38">
        <f t="shared" ca="1" si="11"/>
        <v>0</v>
      </c>
      <c r="AO38">
        <f t="shared" ca="1" si="12"/>
        <v>57.599999999999902</v>
      </c>
      <c r="AP38">
        <f t="shared" ca="1" si="13"/>
        <v>116.709949317716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184.45183068679901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137.56334689725401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7.9936057773011208E-15</v>
      </c>
      <c r="Q39">
        <f ca="1">IF(ISNA(Q$1), 0, OFFSET(data!$A$1, ROW()-1, Q$1-1))</f>
        <v>557.815177584053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512.59746626499998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45.217711319053798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167.89408163435999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I39" t="str">
        <f t="shared" ca="1" si="4"/>
        <v>00:00</v>
      </c>
      <c r="AJ39" s="6">
        <f t="shared" ca="1" si="5"/>
        <v>0.16789408163435998</v>
      </c>
      <c r="AK39">
        <f t="shared" ca="1" si="6"/>
        <v>557.8151775840538</v>
      </c>
      <c r="AL39">
        <f t="shared" ca="1" si="9"/>
        <v>0</v>
      </c>
      <c r="AM39">
        <f t="shared" ca="1" si="10"/>
        <v>0</v>
      </c>
      <c r="AN39">
        <f t="shared" ca="1" si="11"/>
        <v>0</v>
      </c>
      <c r="AO39">
        <f t="shared" ca="1" si="12"/>
        <v>57.599999999999902</v>
      </c>
      <c r="AP39">
        <f t="shared" ca="1" si="13"/>
        <v>137.56334689725401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175.98873458899399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116.95805017620501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2.6645352591003702E-15</v>
      </c>
      <c r="Q40">
        <f ca="1">IF(ISNA(Q$1), 0, OFFSET(data!$A$1, ROW()-1, Q$1-1))</f>
        <v>528.74678476519898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450.45264310599998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78.294141659199397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167.89408163435999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I40" t="str">
        <f t="shared" ca="1" si="4"/>
        <v>02:00</v>
      </c>
      <c r="AJ40" s="6">
        <f t="shared" ca="1" si="5"/>
        <v>0.16789408163435998</v>
      </c>
      <c r="AK40">
        <f t="shared" ca="1" si="6"/>
        <v>528.74678476519944</v>
      </c>
      <c r="AL40">
        <f t="shared" ca="1" si="9"/>
        <v>0</v>
      </c>
      <c r="AM40">
        <f t="shared" ca="1" si="10"/>
        <v>0</v>
      </c>
      <c r="AN40">
        <f t="shared" ca="1" si="11"/>
        <v>0</v>
      </c>
      <c r="AO40">
        <f t="shared" ca="1" si="12"/>
        <v>57.599999999999902</v>
      </c>
      <c r="AP40">
        <f t="shared" ca="1" si="13"/>
        <v>116.95805017620501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175.98873458899399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108.630521894628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-4.4408920985006199E-15</v>
      </c>
      <c r="Q41">
        <f ca="1">IF(ISNA(Q$1), 0, OFFSET(data!$A$1, ROW()-1, Q$1-1))</f>
        <v>520.41925648362201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536.71676716000002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-16.2975106763772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167.89408163435999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I41" t="str">
        <f t="shared" ca="1" si="4"/>
        <v>04:00</v>
      </c>
      <c r="AJ41" s="6">
        <f t="shared" ca="1" si="5"/>
        <v>0.16789408163435998</v>
      </c>
      <c r="AK41">
        <f t="shared" ca="1" si="6"/>
        <v>520.4192564836228</v>
      </c>
      <c r="AL41">
        <f t="shared" ca="1" si="9"/>
        <v>0</v>
      </c>
      <c r="AM41">
        <f t="shared" ca="1" si="10"/>
        <v>0</v>
      </c>
      <c r="AN41">
        <f t="shared" ca="1" si="11"/>
        <v>0</v>
      </c>
      <c r="AO41">
        <f t="shared" ca="1" si="12"/>
        <v>57.599999999999902</v>
      </c>
      <c r="AP41">
        <f t="shared" ca="1" si="13"/>
        <v>108.630521894628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175.98873458899399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24.165358384840101</v>
      </c>
      <c r="L42">
        <f ca="1">IF(ISNA(L$1), 0, OFFSET(data!$A$1, ROW()-1, L$1-1))</f>
        <v>57.599999999999902</v>
      </c>
      <c r="M42">
        <f ca="1">IF(ISNA(M$1), 0, OFFSET(data!$A$1, ROW()-1, M$1-1))</f>
        <v>168.70487090713399</v>
      </c>
      <c r="N42">
        <f ca="1">IF(ISNA(N$1), 0, OFFSET(data!$A$1, ROW()-1, N$1-1))</f>
        <v>-2.7995834817051701E-14</v>
      </c>
      <c r="O42">
        <f ca="1">IF(ISNA(O$1), 0, OFFSET(data!$A$1, ROW()-1, O$1-1))</f>
        <v>0</v>
      </c>
      <c r="P42">
        <f ca="1">IF(ISNA(P$1), 0, OFFSET(data!$A$1, ROW()-1, P$1-1))</f>
        <v>6.2172489379008703E-15</v>
      </c>
      <c r="Q42">
        <f ca="1">IF(ISNA(Q$1), 0, OFFSET(data!$A$1, ROW()-1, Q$1-1))</f>
        <v>604.65896388096803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855.064551392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-250.40558751103001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167.89408163435999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I42" t="str">
        <f t="shared" ca="1" si="4"/>
        <v>06:00</v>
      </c>
      <c r="AJ42" s="6">
        <f t="shared" ca="1" si="5"/>
        <v>0.16789408163435998</v>
      </c>
      <c r="AK42">
        <f t="shared" ca="1" si="6"/>
        <v>604.65896388096996</v>
      </c>
      <c r="AL42">
        <f t="shared" ca="1" si="9"/>
        <v>0</v>
      </c>
      <c r="AM42">
        <f t="shared" ca="1" si="10"/>
        <v>0</v>
      </c>
      <c r="AN42">
        <f t="shared" ca="1" si="11"/>
        <v>24.165358384840072</v>
      </c>
      <c r="AO42">
        <f t="shared" ca="1" si="12"/>
        <v>57.599999999999902</v>
      </c>
      <c r="AP42">
        <f t="shared" ca="1" si="13"/>
        <v>168.70487090713399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175.98873458899399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471.80231504913098</v>
      </c>
      <c r="L43">
        <f ca="1">IF(ISNA(L$1), 0, OFFSET(data!$A$1, ROW()-1, L$1-1))</f>
        <v>57.599999999999902</v>
      </c>
      <c r="M43">
        <f ca="1">IF(ISNA(M$1), 0, OFFSET(data!$A$1, ROW()-1, M$1-1))</f>
        <v>154.02856452613301</v>
      </c>
      <c r="N43">
        <f ca="1">IF(ISNA(N$1), 0, OFFSET(data!$A$1, ROW()-1, N$1-1))</f>
        <v>-4.0273340218277503E-14</v>
      </c>
      <c r="O43">
        <f ca="1">IF(ISNA(O$1), 0, OFFSET(data!$A$1, ROW()-1, O$1-1))</f>
        <v>0</v>
      </c>
      <c r="P43">
        <f ca="1">IF(ISNA(P$1), 0, OFFSET(data!$A$1, ROW()-1, P$1-1))</f>
        <v>-2.1316282072802999E-14</v>
      </c>
      <c r="Q43">
        <f ca="1">IF(ISNA(Q$1), 0, OFFSET(data!$A$1, ROW()-1, Q$1-1))</f>
        <v>1037.6196141642499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987.81910184599997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49.800512318259202</v>
      </c>
      <c r="Y43">
        <f ca="1">IF(ISNA(Y$1), 0, OFFSET(data!$A$1, ROW()-1, Y$1-1))</f>
        <v>0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167.89408163435999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I43" t="str">
        <f t="shared" ca="1" si="4"/>
        <v>08:00</v>
      </c>
      <c r="AJ43" s="6">
        <f t="shared" ca="1" si="5"/>
        <v>0.16789408163435998</v>
      </c>
      <c r="AK43">
        <f t="shared" ca="1" si="6"/>
        <v>1037.6196141642592</v>
      </c>
      <c r="AL43">
        <f t="shared" ca="1" si="9"/>
        <v>0</v>
      </c>
      <c r="AM43">
        <f t="shared" ca="1" si="10"/>
        <v>0</v>
      </c>
      <c r="AN43">
        <f t="shared" ca="1" si="11"/>
        <v>471.80231504913093</v>
      </c>
      <c r="AO43">
        <f t="shared" ca="1" si="12"/>
        <v>57.599999999999902</v>
      </c>
      <c r="AP43">
        <f t="shared" ca="1" si="13"/>
        <v>154.02856452613298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175.98873458899399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784.67636631773598</v>
      </c>
      <c r="L44">
        <f ca="1">IF(ISNA(L$1), 0, OFFSET(data!$A$1, ROW()-1, L$1-1))</f>
        <v>57.599999999999902</v>
      </c>
      <c r="M44">
        <f ca="1">IF(ISNA(M$1), 0, OFFSET(data!$A$1, ROW()-1, M$1-1))</f>
        <v>147.86007627461399</v>
      </c>
      <c r="N44">
        <f ca="1">IF(ISNA(N$1), 0, OFFSET(data!$A$1, ROW()-1, N$1-1))</f>
        <v>1.1126655152793301E-12</v>
      </c>
      <c r="O44">
        <f ca="1">IF(ISNA(O$1), 0, OFFSET(data!$A$1, ROW()-1, O$1-1))</f>
        <v>0</v>
      </c>
      <c r="P44">
        <f ca="1">IF(ISNA(P$1), 0, OFFSET(data!$A$1, ROW()-1, P$1-1))</f>
        <v>4.4408920985006199E-15</v>
      </c>
      <c r="Q44">
        <f ca="1">IF(ISNA(Q$1), 0, OFFSET(data!$A$1, ROW()-1, Q$1-1))</f>
        <v>1344.32517718134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1066.0127863800001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222.008183737005</v>
      </c>
      <c r="Y44">
        <f ca="1">IF(ISNA(Y$1), 0, OFFSET(data!$A$1, ROW()-1, Y$1-1))</f>
        <v>56.304207064339799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167.89408163435999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I44" t="str">
        <f t="shared" ca="1" si="4"/>
        <v>10:00</v>
      </c>
      <c r="AJ44" s="6">
        <f t="shared" ca="1" si="5"/>
        <v>0.16789408163435998</v>
      </c>
      <c r="AK44">
        <f t="shared" ca="1" si="6"/>
        <v>1288.0209701170052</v>
      </c>
      <c r="AL44">
        <f t="shared" ca="1" si="9"/>
        <v>0</v>
      </c>
      <c r="AM44">
        <f t="shared" ca="1" si="10"/>
        <v>0</v>
      </c>
      <c r="AN44">
        <f t="shared" ca="1" si="11"/>
        <v>784.67636631773712</v>
      </c>
      <c r="AO44">
        <f t="shared" ca="1" si="12"/>
        <v>57.599999999999902</v>
      </c>
      <c r="AP44">
        <f t="shared" ca="1" si="13"/>
        <v>147.86007627461399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175.98873458899399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829.63605411321601</v>
      </c>
      <c r="L45">
        <f ca="1">IF(ISNA(L$1), 0, OFFSET(data!$A$1, ROW()-1, L$1-1))</f>
        <v>57.599999999999902</v>
      </c>
      <c r="M45">
        <f ca="1">IF(ISNA(M$1), 0, OFFSET(data!$A$1, ROW()-1, M$1-1))</f>
        <v>111.782415109198</v>
      </c>
      <c r="N45">
        <f ca="1">IF(ISNA(N$1), 0, OFFSET(data!$A$1, ROW()-1, N$1-1))</f>
        <v>6.2849725424030102E-13</v>
      </c>
      <c r="O45">
        <f ca="1">IF(ISNA(O$1), 0, OFFSET(data!$A$1, ROW()-1, O$1-1))</f>
        <v>0</v>
      </c>
      <c r="P45">
        <f ca="1">IF(ISNA(P$1), 0, OFFSET(data!$A$1, ROW()-1, P$1-1))</f>
        <v>-5.5067062021407701E-14</v>
      </c>
      <c r="Q45">
        <f ca="1">IF(ISNA(Q$1), 0, OFFSET(data!$A$1, ROW()-1, Q$1-1))</f>
        <v>1353.2072038113999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1089.7639363400001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214.57362207203701</v>
      </c>
      <c r="Y45">
        <f ca="1">IF(ISNA(Y$1), 0, OFFSET(data!$A$1, ROW()-1, Y$1-1))</f>
        <v>48.869645399371798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167.89408163435999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I45" t="str">
        <f t="shared" ca="1" si="4"/>
        <v>12:00</v>
      </c>
      <c r="AJ45" s="6">
        <f t="shared" ca="1" si="5"/>
        <v>0.16789408163435998</v>
      </c>
      <c r="AK45">
        <f t="shared" ca="1" si="6"/>
        <v>1304.3375584120372</v>
      </c>
      <c r="AL45">
        <f t="shared" ca="1" si="9"/>
        <v>0</v>
      </c>
      <c r="AM45">
        <f t="shared" ca="1" si="10"/>
        <v>0</v>
      </c>
      <c r="AN45">
        <f t="shared" ca="1" si="11"/>
        <v>829.63605411321669</v>
      </c>
      <c r="AO45">
        <f t="shared" ca="1" si="12"/>
        <v>57.599999999999902</v>
      </c>
      <c r="AP45">
        <f t="shared" ca="1" si="13"/>
        <v>111.78241510919794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175.98873458899399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820.04476946638704</v>
      </c>
      <c r="L46">
        <f ca="1">IF(ISNA(L$1), 0, OFFSET(data!$A$1, ROW()-1, L$1-1))</f>
        <v>57.599999999999902</v>
      </c>
      <c r="M46">
        <f ca="1">IF(ISNA(M$1), 0, OFFSET(data!$A$1, ROW()-1, M$1-1))</f>
        <v>96.656877910688095</v>
      </c>
      <c r="N46">
        <f ca="1">IF(ISNA(N$1), 0, OFFSET(data!$A$1, ROW()-1, N$1-1))</f>
        <v>-1.9040324872321399E-13</v>
      </c>
      <c r="O46">
        <f ca="1">IF(ISNA(O$1), 0, OFFSET(data!$A$1, ROW()-1, O$1-1))</f>
        <v>0</v>
      </c>
      <c r="P46">
        <f ca="1">IF(ISNA(P$1), 0, OFFSET(data!$A$1, ROW()-1, P$1-1))</f>
        <v>4.0856207306205698E-14</v>
      </c>
      <c r="Q46">
        <f ca="1">IF(ISNA(Q$1), 0, OFFSET(data!$A$1, ROW()-1, Q$1-1))</f>
        <v>1328.4903819660699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1077.77660842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208.208875109367</v>
      </c>
      <c r="Y46">
        <f ca="1">IF(ISNA(Y$1), 0, OFFSET(data!$A$1, ROW()-1, Y$1-1))</f>
        <v>42.504898436702199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167.89408163435999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I46" t="str">
        <f t="shared" ca="1" si="4"/>
        <v>14:00</v>
      </c>
      <c r="AJ46" s="6">
        <f t="shared" ca="1" si="5"/>
        <v>0.16789408163435998</v>
      </c>
      <c r="AK46">
        <f t="shared" ca="1" si="6"/>
        <v>1285.985483529367</v>
      </c>
      <c r="AL46">
        <f t="shared" ca="1" si="9"/>
        <v>0</v>
      </c>
      <c r="AM46">
        <f t="shared" ca="1" si="10"/>
        <v>0</v>
      </c>
      <c r="AN46">
        <f t="shared" ca="1" si="11"/>
        <v>820.04476946638681</v>
      </c>
      <c r="AO46">
        <f t="shared" ca="1" si="12"/>
        <v>57.599999999999902</v>
      </c>
      <c r="AP46">
        <f t="shared" ca="1" si="13"/>
        <v>96.656877910688138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175.98873458899399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737.548011514819</v>
      </c>
      <c r="L47">
        <f ca="1">IF(ISNA(L$1), 0, OFFSET(data!$A$1, ROW()-1, L$1-1))</f>
        <v>57.599999999999902</v>
      </c>
      <c r="M47">
        <f ca="1">IF(ISNA(M$1), 0, OFFSET(data!$A$1, ROW()-1, M$1-1))</f>
        <v>82.587632612478998</v>
      </c>
      <c r="N47">
        <f ca="1">IF(ISNA(N$1), 0, OFFSET(data!$A$1, ROW()-1, N$1-1))</f>
        <v>-2.8754776337791498E-14</v>
      </c>
      <c r="O47">
        <f ca="1">IF(ISNA(O$1), 0, OFFSET(data!$A$1, ROW()-1, O$1-1))</f>
        <v>0</v>
      </c>
      <c r="P47">
        <f ca="1">IF(ISNA(P$1), 0, OFFSET(data!$A$1, ROW()-1, P$1-1))</f>
        <v>-2.48689957516035E-14</v>
      </c>
      <c r="Q47">
        <f ca="1">IF(ISNA(Q$1), 0, OFFSET(data!$A$1, ROW()-1, Q$1-1))</f>
        <v>1231.92437871629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1041.2493617499999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178.18949681947899</v>
      </c>
      <c r="Y47">
        <f ca="1">IF(ISNA(Y$1), 0, OFFSET(data!$A$1, ROW()-1, Y$1-1))</f>
        <v>12.485520146813901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167.89408163435999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I47" t="str">
        <f t="shared" ca="1" si="4"/>
        <v>16:00</v>
      </c>
      <c r="AJ47" s="6">
        <f t="shared" ca="1" si="5"/>
        <v>0.16789408163435998</v>
      </c>
      <c r="AK47">
        <f t="shared" ca="1" si="6"/>
        <v>1219.438858569479</v>
      </c>
      <c r="AL47">
        <f t="shared" ca="1" si="9"/>
        <v>0</v>
      </c>
      <c r="AM47">
        <f t="shared" ca="1" si="10"/>
        <v>0</v>
      </c>
      <c r="AN47">
        <f t="shared" ca="1" si="11"/>
        <v>737.548011514819</v>
      </c>
      <c r="AO47">
        <f t="shared" ca="1" si="12"/>
        <v>57.599999999999902</v>
      </c>
      <c r="AP47">
        <f t="shared" ca="1" si="13"/>
        <v>82.58763261247897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336.34684324675101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78.611589605091197</v>
      </c>
      <c r="L48">
        <f ca="1">IF(ISNA(L$1), 0, OFFSET(data!$A$1, ROW()-1, L$1-1))</f>
        <v>57.599999999999902</v>
      </c>
      <c r="M48">
        <f ca="1">IF(ISNA(M$1), 0, OFFSET(data!$A$1, ROW()-1, M$1-1))</f>
        <v>116.46512447915801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767.22355733100005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1096.0336533300001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-328.810095999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167.89408163435999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I48" t="str">
        <f t="shared" ca="1" si="4"/>
        <v>18:00</v>
      </c>
      <c r="AJ48" s="6">
        <f t="shared" ca="1" si="5"/>
        <v>0.16789408163435998</v>
      </c>
      <c r="AK48">
        <f t="shared" ca="1" si="6"/>
        <v>767.22355733100017</v>
      </c>
      <c r="AL48">
        <f t="shared" ca="1" si="9"/>
        <v>0</v>
      </c>
      <c r="AM48">
        <f t="shared" ca="1" si="10"/>
        <v>0</v>
      </c>
      <c r="AN48">
        <f t="shared" ca="1" si="11"/>
        <v>78.611589605091197</v>
      </c>
      <c r="AO48">
        <f t="shared" ca="1" si="12"/>
        <v>57.599999999999902</v>
      </c>
      <c r="AP48">
        <f t="shared" ca="1" si="13"/>
        <v>116.46512447915801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375.09273458899401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111.90083261896601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-7.1054273576010003E-15</v>
      </c>
      <c r="Q49">
        <f ca="1">IF(ISNA(Q$1), 0, OFFSET(data!$A$1, ROW()-1, Q$1-1))</f>
        <v>722.79356720796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985.08504571200001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-262.29147850403899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167.89408163435999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I49" t="str">
        <f t="shared" ca="1" si="4"/>
        <v>20:00</v>
      </c>
      <c r="AJ49" s="6">
        <f t="shared" ca="1" si="5"/>
        <v>0.16789408163435998</v>
      </c>
      <c r="AK49">
        <f t="shared" ca="1" si="6"/>
        <v>722.79356720796102</v>
      </c>
      <c r="AL49">
        <f t="shared" ca="1" si="9"/>
        <v>0</v>
      </c>
      <c r="AM49">
        <f t="shared" ca="1" si="10"/>
        <v>0</v>
      </c>
      <c r="AN49">
        <f t="shared" ca="1" si="11"/>
        <v>0</v>
      </c>
      <c r="AO49">
        <f t="shared" ca="1" si="12"/>
        <v>57.599999999999902</v>
      </c>
      <c r="AP49">
        <f t="shared" ca="1" si="13"/>
        <v>111.90083261896601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175.98873458899399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154.84117289604899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-2.48689957516035E-14</v>
      </c>
      <c r="Q50">
        <f ca="1">IF(ISNA(Q$1), 0, OFFSET(data!$A$1, ROW()-1, Q$1-1))</f>
        <v>566.62990748504399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705.11777782900003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-138.487870343955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167.89408163435999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I50" t="str">
        <f t="shared" ca="1" si="4"/>
        <v>22:00</v>
      </c>
      <c r="AJ50" s="6">
        <f t="shared" ca="1" si="5"/>
        <v>0.16789408163435998</v>
      </c>
      <c r="AK50">
        <f t="shared" ca="1" si="6"/>
        <v>566.62990748504501</v>
      </c>
      <c r="AL50">
        <f t="shared" ca="1" si="9"/>
        <v>0</v>
      </c>
      <c r="AM50">
        <f t="shared" ca="1" si="10"/>
        <v>0</v>
      </c>
      <c r="AN50">
        <f t="shared" ca="1" si="11"/>
        <v>0</v>
      </c>
      <c r="AO50">
        <f t="shared" ca="1" si="12"/>
        <v>57.599999999999902</v>
      </c>
      <c r="AP50">
        <f t="shared" ca="1" si="13"/>
        <v>154.84117289604896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275.54073458899398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65.936935792848701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4.4408920985006199E-15</v>
      </c>
      <c r="Q51">
        <f ca="1">IF(ISNA(Q$1), 0, OFFSET(data!$A$1, ROW()-1, Q$1-1))</f>
        <v>577.277670381843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554.78977672099995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22.487893660843099</v>
      </c>
      <c r="Y51">
        <f ca="1">IF(ISNA(Y$1), 0, OFFSET(data!$A$1, ROW()-1, Y$1-1))</f>
        <v>0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167.89408163435999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I51" t="str">
        <f t="shared" ca="1" si="4"/>
        <v>00:00</v>
      </c>
      <c r="AJ51" s="6">
        <f t="shared" ca="1" si="5"/>
        <v>0.16789408163435998</v>
      </c>
      <c r="AK51">
        <f t="shared" ca="1" si="6"/>
        <v>577.27767038184311</v>
      </c>
      <c r="AL51">
        <f t="shared" ca="1" si="9"/>
        <v>0</v>
      </c>
      <c r="AM51">
        <f t="shared" ca="1" si="10"/>
        <v>0</v>
      </c>
      <c r="AN51">
        <f t="shared" ca="1" si="11"/>
        <v>0</v>
      </c>
      <c r="AO51">
        <f t="shared" ca="1" si="12"/>
        <v>57.599999999999902</v>
      </c>
      <c r="AP51">
        <f t="shared" ca="1" si="13"/>
        <v>65.936935792848701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175.98873458899399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73.283274067296404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8.8817841970012507E-15</v>
      </c>
      <c r="Q52">
        <f ca="1">IF(ISNA(Q$1), 0, OFFSET(data!$A$1, ROW()-1, Q$1-1))</f>
        <v>485.07200865629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515.00284200099998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-29.930833344709299</v>
      </c>
      <c r="Y52">
        <f ca="1">IF(ISNA(Y$1), 0, OFFSET(data!$A$1, ROW()-1, Y$1-1))</f>
        <v>0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167.89408163435999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I52" t="str">
        <f t="shared" ca="1" si="4"/>
        <v>02:00</v>
      </c>
      <c r="AJ52" s="6">
        <f t="shared" ca="1" si="5"/>
        <v>0.16789408163435998</v>
      </c>
      <c r="AK52">
        <f t="shared" ca="1" si="6"/>
        <v>485.07200865629068</v>
      </c>
      <c r="AL52">
        <f t="shared" ca="1" si="9"/>
        <v>0</v>
      </c>
      <c r="AM52">
        <f t="shared" ca="1" si="10"/>
        <v>0</v>
      </c>
      <c r="AN52">
        <f t="shared" ca="1" si="11"/>
        <v>0</v>
      </c>
      <c r="AO52">
        <f t="shared" ca="1" si="12"/>
        <v>57.599999999999902</v>
      </c>
      <c r="AP52">
        <f t="shared" ca="1" si="13"/>
        <v>73.283274067296418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325.364734588994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111.81040882329999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8.8817841970012504E-16</v>
      </c>
      <c r="Q53">
        <f ca="1">IF(ISNA(Q$1), 0, OFFSET(data!$A$1, ROW()-1, Q$1-1))</f>
        <v>672.97514341229396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603.27795740099998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69.697186011294306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167.89408163435999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I53" t="str">
        <f t="shared" ca="1" si="4"/>
        <v>04:00</v>
      </c>
      <c r="AJ53" s="6">
        <f t="shared" ca="1" si="5"/>
        <v>0.16789408163435998</v>
      </c>
      <c r="AK53">
        <f t="shared" ca="1" si="6"/>
        <v>672.9751434122943</v>
      </c>
      <c r="AL53">
        <f t="shared" ca="1" si="9"/>
        <v>0</v>
      </c>
      <c r="AM53">
        <f t="shared" ca="1" si="10"/>
        <v>0</v>
      </c>
      <c r="AN53">
        <f t="shared" ca="1" si="11"/>
        <v>0</v>
      </c>
      <c r="AO53">
        <f t="shared" ca="1" si="12"/>
        <v>57.599999999999902</v>
      </c>
      <c r="AP53">
        <f t="shared" ca="1" si="13"/>
        <v>111.81040882329999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225.812734588994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140.32406075316501</v>
      </c>
      <c r="L54">
        <f ca="1">IF(ISNA(L$1), 0, OFFSET(data!$A$1, ROW()-1, L$1-1))</f>
        <v>57.599999999999902</v>
      </c>
      <c r="M54">
        <f ca="1">IF(ISNA(M$1), 0, OFFSET(data!$A$1, ROW()-1, M$1-1))</f>
        <v>132.34231604239201</v>
      </c>
      <c r="N54">
        <f ca="1">IF(ISNA(N$1), 0, OFFSET(data!$A$1, ROW()-1, N$1-1))</f>
        <v>1.28036470314896E-13</v>
      </c>
      <c r="O54">
        <f ca="1">IF(ISNA(O$1), 0, OFFSET(data!$A$1, ROW()-1, O$1-1))</f>
        <v>0</v>
      </c>
      <c r="P54">
        <f ca="1">IF(ISNA(P$1), 0, OFFSET(data!$A$1, ROW()-1, P$1-1))</f>
        <v>1.06581410364015E-14</v>
      </c>
      <c r="Q54">
        <f ca="1">IF(ISNA(Q$1), 0, OFFSET(data!$A$1, ROW()-1, Q$1-1))</f>
        <v>734.27911138455204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913.63424316700002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-179.35513178244699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167.89408163435999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I54" t="str">
        <f t="shared" ca="1" si="4"/>
        <v>06:00</v>
      </c>
      <c r="AJ54" s="6">
        <f t="shared" ca="1" si="5"/>
        <v>0.16789408163435998</v>
      </c>
      <c r="AK54">
        <f t="shared" ca="1" si="6"/>
        <v>734.27911138455306</v>
      </c>
      <c r="AL54">
        <f t="shared" ca="1" si="9"/>
        <v>0</v>
      </c>
      <c r="AM54">
        <f t="shared" ca="1" si="10"/>
        <v>0</v>
      </c>
      <c r="AN54">
        <f t="shared" ca="1" si="11"/>
        <v>140.32406075316516</v>
      </c>
      <c r="AO54">
        <f t="shared" ca="1" si="12"/>
        <v>57.599999999999902</v>
      </c>
      <c r="AP54">
        <f t="shared" ca="1" si="13"/>
        <v>132.34231604239201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278.62952937723298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636.91157625719495</v>
      </c>
      <c r="L55">
        <f ca="1">IF(ISNA(L$1), 0, OFFSET(data!$A$1, ROW()-1, L$1-1))</f>
        <v>57.599999999999902</v>
      </c>
      <c r="M55">
        <f ca="1">IF(ISNA(M$1), 0, OFFSET(data!$A$1, ROW()-1, M$1-1))</f>
        <v>101.957773012706</v>
      </c>
      <c r="N55">
        <f ca="1">IF(ISNA(N$1), 0, OFFSET(data!$A$1, ROW()-1, N$1-1))</f>
        <v>9.6311847386232305E-14</v>
      </c>
      <c r="O55">
        <f ca="1">IF(ISNA(O$1), 0, OFFSET(data!$A$1, ROW()-1, O$1-1))</f>
        <v>0</v>
      </c>
      <c r="P55">
        <f ca="1">IF(ISNA(P$1), 0, OFFSET(data!$A$1, ROW()-1, P$1-1))</f>
        <v>3.9079850466805498E-14</v>
      </c>
      <c r="Q55">
        <f ca="1">IF(ISNA(Q$1), 0, OFFSET(data!$A$1, ROW()-1, Q$1-1))</f>
        <v>1253.2988786471301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1101.77757795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132.34392310452799</v>
      </c>
      <c r="Y55">
        <f ca="1">IF(ISNA(Y$1), 0, OFFSET(data!$A$1, ROW()-1, Y$1-1))</f>
        <v>19.177377592606401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167.89408163435999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I55" t="str">
        <f t="shared" ca="1" si="4"/>
        <v>08:00</v>
      </c>
      <c r="AJ55" s="6">
        <f t="shared" ca="1" si="5"/>
        <v>0.16789408163435998</v>
      </c>
      <c r="AK55">
        <f t="shared" ca="1" si="6"/>
        <v>1234.1215010545279</v>
      </c>
      <c r="AL55">
        <f t="shared" ca="1" si="9"/>
        <v>0</v>
      </c>
      <c r="AM55">
        <f t="shared" ca="1" si="10"/>
        <v>0</v>
      </c>
      <c r="AN55">
        <f t="shared" ca="1" si="11"/>
        <v>636.91157625719507</v>
      </c>
      <c r="AO55">
        <f t="shared" ca="1" si="12"/>
        <v>57.599999999999902</v>
      </c>
      <c r="AP55">
        <f t="shared" ca="1" si="13"/>
        <v>101.95777301270604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225.812734588994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809.37100654811502</v>
      </c>
      <c r="L56">
        <f ca="1">IF(ISNA(L$1), 0, OFFSET(data!$A$1, ROW()-1, L$1-1))</f>
        <v>57.599999999999902</v>
      </c>
      <c r="M56">
        <f ca="1">IF(ISNA(M$1), 0, OFFSET(data!$A$1, ROW()-1, M$1-1))</f>
        <v>66.008624930542794</v>
      </c>
      <c r="N56">
        <f ca="1">IF(ISNA(N$1), 0, OFFSET(data!$A$1, ROW()-1, N$1-1))</f>
        <v>3.1763480734525698E-13</v>
      </c>
      <c r="O56">
        <f ca="1">IF(ISNA(O$1), 0, OFFSET(data!$A$1, ROW()-1, O$1-1))</f>
        <v>0</v>
      </c>
      <c r="P56">
        <f ca="1">IF(ISNA(P$1), 0, OFFSET(data!$A$1, ROW()-1, P$1-1))</f>
        <v>4.6185277824406499E-14</v>
      </c>
      <c r="Q56">
        <f ca="1">IF(ISNA(Q$1), 0, OFFSET(data!$A$1, ROW()-1, Q$1-1))</f>
        <v>1336.99236606765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1176.8956097800001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136.63165089978699</v>
      </c>
      <c r="Y56">
        <f ca="1">IF(ISNA(Y$1), 0, OFFSET(data!$A$1, ROW()-1, Y$1-1))</f>
        <v>23.465105387865002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167.89408163435999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I56" t="str">
        <f t="shared" ca="1" si="4"/>
        <v>10:00</v>
      </c>
      <c r="AJ56" s="6">
        <f t="shared" ca="1" si="5"/>
        <v>0.16789408163435998</v>
      </c>
      <c r="AK56">
        <f t="shared" ca="1" si="6"/>
        <v>1313.5272606797871</v>
      </c>
      <c r="AL56">
        <f t="shared" ca="1" si="9"/>
        <v>0</v>
      </c>
      <c r="AM56">
        <f t="shared" ca="1" si="10"/>
        <v>0</v>
      </c>
      <c r="AN56">
        <f t="shared" ca="1" si="11"/>
        <v>809.37100654811536</v>
      </c>
      <c r="AO56">
        <f t="shared" ca="1" si="12"/>
        <v>57.599999999999902</v>
      </c>
      <c r="AP56">
        <f t="shared" ca="1" si="13"/>
        <v>66.008624930542837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225.812734588994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832.73018757571504</v>
      </c>
      <c r="L57">
        <f ca="1">IF(ISNA(L$1), 0, OFFSET(data!$A$1, ROW()-1, L$1-1))</f>
        <v>57.599999999999902</v>
      </c>
      <c r="M57">
        <f ca="1">IF(ISNA(M$1), 0, OFFSET(data!$A$1, ROW()-1, M$1-1))</f>
        <v>105.298374888135</v>
      </c>
      <c r="N57">
        <f ca="1">IF(ISNA(N$1), 0, OFFSET(data!$A$1, ROW()-1, N$1-1))</f>
        <v>5.9474647429169595E-13</v>
      </c>
      <c r="O57">
        <f ca="1">IF(ISNA(O$1), 0, OFFSET(data!$A$1, ROW()-1, O$1-1))</f>
        <v>0</v>
      </c>
      <c r="P57">
        <f ca="1">IF(ISNA(P$1), 0, OFFSET(data!$A$1, ROW()-1, P$1-1))</f>
        <v>2.57571741713036E-14</v>
      </c>
      <c r="Q57">
        <f ca="1">IF(ISNA(Q$1), 0, OFFSET(data!$A$1, ROW()-1, Q$1-1))</f>
        <v>1399.6412970528399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1205.40488385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153.70147935738399</v>
      </c>
      <c r="Y57">
        <f ca="1">IF(ISNA(Y$1), 0, OFFSET(data!$A$1, ROW()-1, Y$1-1))</f>
        <v>40.534933845462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167.89408163435999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I57" t="str">
        <f t="shared" ca="1" si="4"/>
        <v>12:00</v>
      </c>
      <c r="AJ57" s="6">
        <f t="shared" ca="1" si="5"/>
        <v>0.16789408163435998</v>
      </c>
      <c r="AK57">
        <f t="shared" ca="1" si="6"/>
        <v>1359.106363207384</v>
      </c>
      <c r="AL57">
        <f t="shared" ca="1" si="9"/>
        <v>0</v>
      </c>
      <c r="AM57">
        <f t="shared" ca="1" si="10"/>
        <v>0</v>
      </c>
      <c r="AN57">
        <f t="shared" ca="1" si="11"/>
        <v>832.7301875757156</v>
      </c>
      <c r="AO57">
        <f t="shared" ca="1" si="12"/>
        <v>57.599999999999902</v>
      </c>
      <c r="AP57">
        <f t="shared" ca="1" si="13"/>
        <v>105.29837488813503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325.364734588994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831.04953950099502</v>
      </c>
      <c r="L58">
        <f ca="1">IF(ISNA(L$1), 0, OFFSET(data!$A$1, ROW()-1, L$1-1))</f>
        <v>57.599999999999902</v>
      </c>
      <c r="M58">
        <f ca="1">IF(ISNA(M$1), 0, OFFSET(data!$A$1, ROW()-1, M$1-1))</f>
        <v>90.241496294520701</v>
      </c>
      <c r="N58">
        <f ca="1">IF(ISNA(N$1), 0, OFFSET(data!$A$1, ROW()-1, N$1-1))</f>
        <v>-4.21329637845246E-13</v>
      </c>
      <c r="O58">
        <f ca="1">IF(ISNA(O$1), 0, OFFSET(data!$A$1, ROW()-1, O$1-1))</f>
        <v>0</v>
      </c>
      <c r="P58">
        <f ca="1">IF(ISNA(P$1), 0, OFFSET(data!$A$1, ROW()-1, P$1-1))</f>
        <v>-5.3290705182007498E-15</v>
      </c>
      <c r="Q58">
        <f ca="1">IF(ISNA(Q$1), 0, OFFSET(data!$A$1, ROW()-1, Q$1-1))</f>
        <v>1482.4557703845101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1215.3155164299999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190.15339973321599</v>
      </c>
      <c r="Y58">
        <f ca="1">IF(ISNA(Y$1), 0, OFFSET(data!$A$1, ROW()-1, Y$1-1))</f>
        <v>76.986854221294493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167.89408163435999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I58" t="str">
        <f t="shared" ca="1" si="4"/>
        <v>14:00</v>
      </c>
      <c r="AJ58" s="6">
        <f t="shared" ca="1" si="5"/>
        <v>0.16789408163435998</v>
      </c>
      <c r="AK58">
        <f t="shared" ca="1" si="6"/>
        <v>1405.4689161632159</v>
      </c>
      <c r="AL58">
        <f t="shared" ca="1" si="9"/>
        <v>0</v>
      </c>
      <c r="AM58">
        <f t="shared" ca="1" si="10"/>
        <v>0</v>
      </c>
      <c r="AN58">
        <f t="shared" ca="1" si="11"/>
        <v>831.04953950099457</v>
      </c>
      <c r="AO58">
        <f t="shared" ca="1" si="12"/>
        <v>57.599999999999902</v>
      </c>
      <c r="AP58">
        <f t="shared" ca="1" si="13"/>
        <v>90.241496294520701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225.716734588994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726.078496586033</v>
      </c>
      <c r="L59">
        <f ca="1">IF(ISNA(L$1), 0, OFFSET(data!$A$1, ROW()-1, L$1-1))</f>
        <v>57.599999999999902</v>
      </c>
      <c r="M59">
        <f ca="1">IF(ISNA(M$1), 0, OFFSET(data!$A$1, ROW()-1, M$1-1))</f>
        <v>65.100757323928605</v>
      </c>
      <c r="N59">
        <f ca="1">IF(ISNA(N$1), 0, OFFSET(data!$A$1, ROW()-1, N$1-1))</f>
        <v>9.7061247927854298E-14</v>
      </c>
      <c r="O59">
        <f ca="1">IF(ISNA(O$1), 0, OFFSET(data!$A$1, ROW()-1, O$1-1))</f>
        <v>0</v>
      </c>
      <c r="P59">
        <f ca="1">IF(ISNA(P$1), 0, OFFSET(data!$A$1, ROW()-1, P$1-1))</f>
        <v>1.8651746813702601E-14</v>
      </c>
      <c r="Q59">
        <f ca="1">IF(ISNA(Q$1), 0, OFFSET(data!$A$1, ROW()-1, Q$1-1))</f>
        <v>1252.6959884989501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1183.54639387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69.149594628956606</v>
      </c>
      <c r="Y59">
        <f ca="1">IF(ISNA(Y$1), 0, OFFSET(data!$A$1, ROW()-1, Y$1-1))</f>
        <v>-2.2737367544323201E-13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167.89408163435999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I59" t="str">
        <f t="shared" ca="1" si="4"/>
        <v>16:00</v>
      </c>
      <c r="AJ59" s="6">
        <f t="shared" ca="1" si="5"/>
        <v>0.16789408163435998</v>
      </c>
      <c r="AK59">
        <f t="shared" ca="1" si="6"/>
        <v>1252.6959884989565</v>
      </c>
      <c r="AL59">
        <f t="shared" ca="1" si="9"/>
        <v>0</v>
      </c>
      <c r="AM59">
        <f t="shared" ca="1" si="10"/>
        <v>0</v>
      </c>
      <c r="AN59">
        <f t="shared" ca="1" si="11"/>
        <v>726.07849658603311</v>
      </c>
      <c r="AO59">
        <f t="shared" ca="1" si="12"/>
        <v>57.599999999999902</v>
      </c>
      <c r="AP59">
        <f t="shared" ca="1" si="13"/>
        <v>65.100757323928619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225.812734588994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527.80537568418902</v>
      </c>
      <c r="L60">
        <f ca="1">IF(ISNA(L$1), 0, OFFSET(data!$A$1, ROW()-1, L$1-1))</f>
        <v>57.599999999999902</v>
      </c>
      <c r="M60">
        <f ca="1">IF(ISNA(M$1), 0, OFFSET(data!$A$1, ROW()-1, M$1-1))</f>
        <v>99.300432475865406</v>
      </c>
      <c r="N60">
        <f ca="1">IF(ISNA(N$1), 0, OFFSET(data!$A$1, ROW()-1, N$1-1))</f>
        <v>-4.2715830872452898E-14</v>
      </c>
      <c r="O60">
        <f ca="1">IF(ISNA(O$1), 0, OFFSET(data!$A$1, ROW()-1, O$1-1))</f>
        <v>0</v>
      </c>
      <c r="P60">
        <f ca="1">IF(ISNA(P$1), 0, OFFSET(data!$A$1, ROW()-1, P$1-1))</f>
        <v>-1.33226762955018E-15</v>
      </c>
      <c r="Q60">
        <f ca="1">IF(ISNA(Q$1), 0, OFFSET(data!$A$1, ROW()-1, Q$1-1))</f>
        <v>1088.7185427490399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1123.26799723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-34.5494544809507</v>
      </c>
      <c r="Y60">
        <f ca="1">IF(ISNA(Y$1), 0, OFFSET(data!$A$1, ROW()-1, Y$1-1))</f>
        <v>-1.13686837721616E-13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167.89408163435999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I60" t="str">
        <f t="shared" ca="1" si="4"/>
        <v>18:00</v>
      </c>
      <c r="AJ60" s="6">
        <f t="shared" ca="1" si="5"/>
        <v>0.16789408163435998</v>
      </c>
      <c r="AK60">
        <f t="shared" ca="1" si="6"/>
        <v>1088.7185427490492</v>
      </c>
      <c r="AL60">
        <f t="shared" ca="1" si="9"/>
        <v>0</v>
      </c>
      <c r="AM60">
        <f t="shared" ca="1" si="10"/>
        <v>0</v>
      </c>
      <c r="AN60">
        <f t="shared" ca="1" si="11"/>
        <v>527.80537568418902</v>
      </c>
      <c r="AO60">
        <f t="shared" ca="1" si="12"/>
        <v>57.599999999999902</v>
      </c>
      <c r="AP60">
        <f t="shared" ca="1" si="13"/>
        <v>99.300432475865406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445.27990000914599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76.271211668853795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757.35111167800005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1081.93015954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-324.57904786199998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170.791793390717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I61" t="str">
        <f t="shared" ca="1" si="4"/>
        <v>20:00</v>
      </c>
      <c r="AJ61" s="6">
        <f t="shared" ca="1" si="5"/>
        <v>0.17079179339071701</v>
      </c>
      <c r="AK61">
        <f t="shared" ca="1" si="6"/>
        <v>757.35111167800005</v>
      </c>
      <c r="AL61">
        <f t="shared" ca="1" si="9"/>
        <v>0</v>
      </c>
      <c r="AM61">
        <f t="shared" ca="1" si="10"/>
        <v>0</v>
      </c>
      <c r="AN61">
        <f t="shared" ca="1" si="11"/>
        <v>0</v>
      </c>
      <c r="AO61">
        <f t="shared" ca="1" si="12"/>
        <v>57.599999999999902</v>
      </c>
      <c r="AP61">
        <f t="shared" ca="1" si="13"/>
        <v>76.271211668853795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275.54073458899398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88.761991634102799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-5.3290705182007498E-15</v>
      </c>
      <c r="Q62">
        <f ca="1">IF(ISNA(Q$1), 0, OFFSET(data!$A$1, ROW()-1, Q$1-1))</f>
        <v>600.10272622309697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805.85338614900002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-205.750659925902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167.89408163435999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I62" t="str">
        <f t="shared" ca="1" si="4"/>
        <v>22:00</v>
      </c>
      <c r="AJ62" s="6">
        <f t="shared" ca="1" si="5"/>
        <v>0.16789408163435998</v>
      </c>
      <c r="AK62">
        <f t="shared" ca="1" si="6"/>
        <v>600.10272622309799</v>
      </c>
      <c r="AL62">
        <f t="shared" ca="1" si="9"/>
        <v>0</v>
      </c>
      <c r="AM62">
        <f t="shared" ca="1" si="10"/>
        <v>0</v>
      </c>
      <c r="AN62">
        <f t="shared" ca="1" si="11"/>
        <v>0</v>
      </c>
      <c r="AO62">
        <f t="shared" ca="1" si="12"/>
        <v>57.599999999999902</v>
      </c>
      <c r="AP62">
        <f t="shared" ca="1" si="13"/>
        <v>88.761991634102799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130.82215719724601</v>
      </c>
      <c r="H63">
        <f ca="1">IF(ISNA(H$1), 0, OFFSET(data!$A$1, ROW()-1, H$1-1))</f>
        <v>175.98873458899399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47.130987316082702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-6.6613381477509304E-16</v>
      </c>
      <c r="Q63">
        <f ca="1">IF(ISNA(Q$1), 0, OFFSET(data!$A$1, ROW()-1, Q$1-1))</f>
        <v>411.54187910232298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560.12440122700002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-148.58252212467599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33.256934310333499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I63" t="str">
        <f t="shared" ca="1" si="4"/>
        <v>00:00</v>
      </c>
      <c r="AJ63" s="6">
        <f t="shared" ca="1" si="5"/>
        <v>3.3256934310333497E-2</v>
      </c>
      <c r="AK63">
        <f t="shared" ca="1" si="6"/>
        <v>411.54187910232406</v>
      </c>
      <c r="AL63">
        <f t="shared" ca="1" si="9"/>
        <v>0</v>
      </c>
      <c r="AM63">
        <f t="shared" ca="1" si="10"/>
        <v>0</v>
      </c>
      <c r="AN63">
        <f t="shared" ca="1" si="11"/>
        <v>0</v>
      </c>
      <c r="AO63">
        <f t="shared" ca="1" si="12"/>
        <v>57.599999999999902</v>
      </c>
      <c r="AP63">
        <f t="shared" ca="1" si="13"/>
        <v>47.130987316082702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175.98873458899399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67.436411338097699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3.7747582837255299E-15</v>
      </c>
      <c r="Q64">
        <f ca="1">IF(ISNA(Q$1), 0, OFFSET(data!$A$1, ROW()-1, Q$1-1))</f>
        <v>479.225145927092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477.36134023699998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1.8638056900920501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33.256934310333499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I64" t="str">
        <f t="shared" ca="1" si="4"/>
        <v>02:00</v>
      </c>
      <c r="AJ64" s="6">
        <f t="shared" ca="1" si="5"/>
        <v>3.3256934310333497E-2</v>
      </c>
      <c r="AK64">
        <f t="shared" ca="1" si="6"/>
        <v>479.225145927092</v>
      </c>
      <c r="AL64">
        <f t="shared" ca="1" si="9"/>
        <v>0</v>
      </c>
      <c r="AM64">
        <f t="shared" ca="1" si="10"/>
        <v>0</v>
      </c>
      <c r="AN64">
        <f t="shared" ca="1" si="11"/>
        <v>0</v>
      </c>
      <c r="AO64">
        <f t="shared" ca="1" si="12"/>
        <v>57.599999999999902</v>
      </c>
      <c r="AP64">
        <f t="shared" ca="1" si="13"/>
        <v>67.436411338097699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175.98873458899399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56.583967217285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-4.2188474935755901E-15</v>
      </c>
      <c r="Q65">
        <f ca="1">IF(ISNA(Q$1), 0, OFFSET(data!$A$1, ROW()-1, Q$1-1))</f>
        <v>468.372701806279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486.995153819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-18.622452012720501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33.256934310333499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I65" t="str">
        <f t="shared" ca="1" si="4"/>
        <v>04:00</v>
      </c>
      <c r="AJ65" s="6">
        <f t="shared" ca="1" si="5"/>
        <v>3.3256934310333497E-2</v>
      </c>
      <c r="AK65">
        <f t="shared" ca="1" si="6"/>
        <v>468.37270180627951</v>
      </c>
      <c r="AL65">
        <f t="shared" ca="1" si="9"/>
        <v>0</v>
      </c>
      <c r="AM65">
        <f t="shared" ca="1" si="10"/>
        <v>0</v>
      </c>
      <c r="AN65">
        <f t="shared" ca="1" si="11"/>
        <v>0</v>
      </c>
      <c r="AO65">
        <f t="shared" ca="1" si="12"/>
        <v>57.599999999999902</v>
      </c>
      <c r="AP65">
        <f t="shared" ca="1" si="13"/>
        <v>56.583967217284993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175.98873458899399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136.50028977852901</v>
      </c>
      <c r="L66">
        <f ca="1">IF(ISNA(L$1), 0, OFFSET(data!$A$1, ROW()-1, L$1-1))</f>
        <v>57.599999999999902</v>
      </c>
      <c r="M66">
        <f ca="1">IF(ISNA(M$1), 0, OFFSET(data!$A$1, ROW()-1, M$1-1))</f>
        <v>51.226411473153902</v>
      </c>
      <c r="N66">
        <f ca="1">IF(ISNA(N$1), 0, OFFSET(data!$A$1, ROW()-1, N$1-1))</f>
        <v>-5.9712651490073603E-14</v>
      </c>
      <c r="O66">
        <f ca="1">IF(ISNA(O$1), 0, OFFSET(data!$A$1, ROW()-1, O$1-1))</f>
        <v>0</v>
      </c>
      <c r="P66">
        <f ca="1">IF(ISNA(P$1), 0, OFFSET(data!$A$1, ROW()-1, P$1-1))</f>
        <v>3.7747582837255299E-15</v>
      </c>
      <c r="Q66">
        <f ca="1">IF(ISNA(Q$1), 0, OFFSET(data!$A$1, ROW()-1, Q$1-1))</f>
        <v>599.51543584067804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595.57324357100003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3.94219226967757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33.256934310333499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I66" t="str">
        <f t="shared" ca="1" si="4"/>
        <v>06:00</v>
      </c>
      <c r="AJ66" s="6">
        <f t="shared" ca="1" si="5"/>
        <v>3.3256934310333497E-2</v>
      </c>
      <c r="AK66">
        <f t="shared" ca="1" si="6"/>
        <v>599.51543584067758</v>
      </c>
      <c r="AL66">
        <f t="shared" ca="1" si="9"/>
        <v>0</v>
      </c>
      <c r="AM66">
        <f t="shared" ca="1" si="10"/>
        <v>0</v>
      </c>
      <c r="AN66">
        <f t="shared" ca="1" si="11"/>
        <v>136.50028977852895</v>
      </c>
      <c r="AO66">
        <f t="shared" ca="1" si="12"/>
        <v>57.599999999999902</v>
      </c>
      <c r="AP66">
        <f t="shared" ca="1" si="13"/>
        <v>51.22641147315391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175.98873458899399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615.760087272796</v>
      </c>
      <c r="L67">
        <f ca="1">IF(ISNA(L$1), 0, OFFSET(data!$A$1, ROW()-1, L$1-1))</f>
        <v>57.599999999999902</v>
      </c>
      <c r="M67">
        <f ca="1">IF(ISNA(M$1), 0, OFFSET(data!$A$1, ROW()-1, M$1-1))</f>
        <v>15.723922040387601</v>
      </c>
      <c r="N67">
        <f ca="1">IF(ISNA(N$1), 0, OFFSET(data!$A$1, ROW()-1, N$1-1))</f>
        <v>-1.8041124150158699E-14</v>
      </c>
      <c r="O67">
        <f ca="1">IF(ISNA(O$1), 0, OFFSET(data!$A$1, ROW()-1, O$1-1))</f>
        <v>0</v>
      </c>
      <c r="P67">
        <f ca="1">IF(ISNA(P$1), 0, OFFSET(data!$A$1, ROW()-1, P$1-1))</f>
        <v>2.2981616609740699E-14</v>
      </c>
      <c r="Q67">
        <f ca="1">IF(ISNA(Q$1), 0, OFFSET(data!$A$1, ROW()-1, Q$1-1))</f>
        <v>1043.2727439021701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819.42370346600001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181.108303267856</v>
      </c>
      <c r="Y67">
        <f ca="1">IF(ISNA(Y$1), 0, OFFSET(data!$A$1, ROW()-1, Y$1-1))</f>
        <v>42.7407371683218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33.256934310333499</v>
      </c>
      <c r="AD67" t="str">
        <f ca="1">IF(ISNA(AD$1), #N/A, OFFSET(data!$A$1, ROW()-1, AD$1-1))</f>
        <v>typical</v>
      </c>
      <c r="AE67">
        <f t="shared" ref="AE67:AE130" ca="1" si="14">VALUE(LEFT(C67, 4))</f>
        <v>2021</v>
      </c>
      <c r="AF67">
        <f t="shared" ref="AF67:AF130" ca="1" si="15">VALUE(MID(C67, 6, 2))</f>
        <v>6</v>
      </c>
      <c r="AG67" t="str">
        <f t="shared" ref="AG67:AG130" ca="1" si="16">SUBSTITUTE(MID(C67,6,6)&amp;LEFT(C67,4), "-", "/")</f>
        <v>06/15/2021</v>
      </c>
      <c r="AH67" t="str">
        <f t="shared" ref="AH67:AH130" ca="1" si="17">IF(RIGHT(C67, 5)="12:00", AG67, "")</f>
        <v/>
      </c>
      <c r="AI67" t="str">
        <f t="shared" ref="AI67:AI130" ca="1" si="18">RIGHT(C67, 5)</f>
        <v>08:00</v>
      </c>
      <c r="AJ67" s="6">
        <f t="shared" ref="AJ67:AJ130" ca="1" si="19">AC67/1000</f>
        <v>3.3256934310333497E-2</v>
      </c>
      <c r="AK67">
        <f t="shared" ref="AK67:AK130" ca="1" si="20">U67+X67</f>
        <v>1000.532006733856</v>
      </c>
      <c r="AL67">
        <f t="shared" ca="1" si="9"/>
        <v>0</v>
      </c>
      <c r="AM67">
        <f t="shared" ca="1" si="10"/>
        <v>0</v>
      </c>
      <c r="AN67">
        <f t="shared" ca="1" si="11"/>
        <v>615.760087272796</v>
      </c>
      <c r="AO67">
        <f t="shared" ca="1" si="12"/>
        <v>57.599999999999902</v>
      </c>
      <c r="AP67">
        <f t="shared" ca="1" si="13"/>
        <v>15.723922040387624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175.98873458899399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771.987339316928</v>
      </c>
      <c r="L68">
        <f ca="1">IF(ISNA(L$1), 0, OFFSET(data!$A$1, ROW()-1, L$1-1))</f>
        <v>57.599999999999902</v>
      </c>
      <c r="M68">
        <f ca="1">IF(ISNA(M$1), 0, OFFSET(data!$A$1, ROW()-1, M$1-1))</f>
        <v>7.0021676284151804</v>
      </c>
      <c r="N68">
        <f ca="1">IF(ISNA(N$1), 0, OFFSET(data!$A$1, ROW()-1, N$1-1))</f>
        <v>-1.2384537839693599E-12</v>
      </c>
      <c r="O68">
        <f ca="1">IF(ISNA(O$1), 0, OFFSET(data!$A$1, ROW()-1, O$1-1))</f>
        <v>0</v>
      </c>
      <c r="P68">
        <f ca="1">IF(ISNA(P$1), 0, OFFSET(data!$A$1, ROW()-1, P$1-1))</f>
        <v>-5.2624571367232401E-14</v>
      </c>
      <c r="Q68">
        <f ca="1">IF(ISNA(Q$1), 0, OFFSET(data!$A$1, ROW()-1, Q$1-1))</f>
        <v>1190.7782415343299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922.73723639699995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203.20428561843599</v>
      </c>
      <c r="Y68">
        <f ca="1">IF(ISNA(Y$1), 0, OFFSET(data!$A$1, ROW()-1, Y$1-1))</f>
        <v>64.836719518901702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33.256934310333499</v>
      </c>
      <c r="AD68" t="str">
        <f ca="1">IF(ISNA(AD$1), #N/A, OFFSET(data!$A$1, ROW()-1, AD$1-1))</f>
        <v>typical</v>
      </c>
      <c r="AE68">
        <f t="shared" ca="1" si="14"/>
        <v>2021</v>
      </c>
      <c r="AF68">
        <f t="shared" ca="1" si="15"/>
        <v>6</v>
      </c>
      <c r="AG68" t="str">
        <f t="shared" ca="1" si="16"/>
        <v>06/15/2021</v>
      </c>
      <c r="AH68" t="str">
        <f t="shared" ca="1" si="17"/>
        <v/>
      </c>
      <c r="AI68" t="str">
        <f t="shared" ca="1" si="18"/>
        <v>10:00</v>
      </c>
      <c r="AJ68" s="6">
        <f t="shared" ca="1" si="19"/>
        <v>3.3256934310333497E-2</v>
      </c>
      <c r="AK68">
        <f t="shared" ca="1" si="20"/>
        <v>1125.941522015436</v>
      </c>
      <c r="AL68">
        <f t="shared" ref="AL68:AL131" ca="1" si="21">MAX(S68,Z68)</f>
        <v>0</v>
      </c>
      <c r="AM68">
        <f t="shared" ref="AM68:AM131" ca="1" si="22">MAX(R68,W68)</f>
        <v>0</v>
      </c>
      <c r="AN68">
        <f t="shared" ref="AN68:AN131" ca="1" si="23">K68+N68</f>
        <v>771.98733931692675</v>
      </c>
      <c r="AO68">
        <f t="shared" ref="AO68:AO131" ca="1" si="24">L68+O68</f>
        <v>57.599999999999902</v>
      </c>
      <c r="AP68">
        <f t="shared" ref="AP68:AP131" ca="1" si="25">M68+P68</f>
        <v>7.002167628415128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175.98873458899399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722.64581977680803</v>
      </c>
      <c r="L69">
        <f ca="1">IF(ISNA(L$1), 0, OFFSET(data!$A$1, ROW()-1, L$1-1))</f>
        <v>57.599999999999902</v>
      </c>
      <c r="M69">
        <f ca="1">IF(ISNA(M$1), 0, OFFSET(data!$A$1, ROW()-1, M$1-1))</f>
        <v>12.729078984151</v>
      </c>
      <c r="N69">
        <f ca="1">IF(ISNA(N$1), 0, OFFSET(data!$A$1, ROW()-1, N$1-1))</f>
        <v>6.5158989315250397E-13</v>
      </c>
      <c r="O69">
        <f ca="1">IF(ISNA(O$1), 0, OFFSET(data!$A$1, ROW()-1, O$1-1))</f>
        <v>0</v>
      </c>
      <c r="P69">
        <f ca="1">IF(ISNA(P$1), 0, OFFSET(data!$A$1, ROW()-1, P$1-1))</f>
        <v>2.1760371282652999E-14</v>
      </c>
      <c r="Q69">
        <f ca="1">IF(ISNA(Q$1), 0, OFFSET(data!$A$1, ROW()-1, Q$1-1))</f>
        <v>1147.16363334995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931.75645886500001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176.88737029224399</v>
      </c>
      <c r="Y69">
        <f ca="1">IF(ISNA(Y$1), 0, OFFSET(data!$A$1, ROW()-1, Y$1-1))</f>
        <v>38.519804192709699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33.256934310333499</v>
      </c>
      <c r="AD69" t="str">
        <f ca="1">IF(ISNA(AD$1), #N/A, OFFSET(data!$A$1, ROW()-1, AD$1-1))</f>
        <v>typical</v>
      </c>
      <c r="AE69">
        <f t="shared" ca="1" si="14"/>
        <v>2021</v>
      </c>
      <c r="AF69">
        <f t="shared" ca="1" si="15"/>
        <v>6</v>
      </c>
      <c r="AG69" t="str">
        <f t="shared" ca="1" si="16"/>
        <v>06/15/2021</v>
      </c>
      <c r="AH69" t="str">
        <f t="shared" ca="1" si="17"/>
        <v>06/15/2021</v>
      </c>
      <c r="AI69" t="str">
        <f t="shared" ca="1" si="18"/>
        <v>12:00</v>
      </c>
      <c r="AJ69" s="6">
        <f t="shared" ca="1" si="19"/>
        <v>3.3256934310333497E-2</v>
      </c>
      <c r="AK69">
        <f t="shared" ca="1" si="20"/>
        <v>1108.643829157244</v>
      </c>
      <c r="AL69">
        <f t="shared" ca="1" si="21"/>
        <v>0</v>
      </c>
      <c r="AM69">
        <f t="shared" ca="1" si="22"/>
        <v>0</v>
      </c>
      <c r="AN69">
        <f t="shared" ca="1" si="23"/>
        <v>722.64581977680871</v>
      </c>
      <c r="AO69">
        <f t="shared" ca="1" si="24"/>
        <v>57.599999999999902</v>
      </c>
      <c r="AP69">
        <f t="shared" ca="1" si="25"/>
        <v>12.729078984151021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0</v>
      </c>
      <c r="H70">
        <f ca="1">IF(ISNA(H$1), 0, OFFSET(data!$A$1, ROW()-1, H$1-1))</f>
        <v>175.98873458899399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636.06880620603397</v>
      </c>
      <c r="L70">
        <f ca="1">IF(ISNA(L$1), 0, OFFSET(data!$A$1, ROW()-1, L$1-1))</f>
        <v>57.599999999999902</v>
      </c>
      <c r="M70">
        <f ca="1">IF(ISNA(M$1), 0, OFFSET(data!$A$1, ROW()-1, M$1-1))</f>
        <v>14.8779753977383</v>
      </c>
      <c r="N70">
        <f ca="1">IF(ISNA(N$1), 0, OFFSET(data!$A$1, ROW()-1, N$1-1))</f>
        <v>3.4428015993626099E-13</v>
      </c>
      <c r="O70">
        <f ca="1">IF(ISNA(O$1), 0, OFFSET(data!$A$1, ROW()-1, O$1-1))</f>
        <v>0</v>
      </c>
      <c r="P70">
        <f ca="1">IF(ISNA(P$1), 0, OFFSET(data!$A$1, ROW()-1, P$1-1))</f>
        <v>-1.5099033134902101E-14</v>
      </c>
      <c r="Q70">
        <f ca="1">IF(ISNA(Q$1), 0, OFFSET(data!$A$1, ROW()-1, Q$1-1))</f>
        <v>884.53551619276595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948.25826290700002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-63.722746714233097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33.256934310333499</v>
      </c>
      <c r="AD70" t="str">
        <f ca="1">IF(ISNA(AD$1), #N/A, OFFSET(data!$A$1, ROW()-1, AD$1-1))</f>
        <v>typical</v>
      </c>
      <c r="AE70">
        <f t="shared" ca="1" si="14"/>
        <v>2021</v>
      </c>
      <c r="AF70">
        <f t="shared" ca="1" si="15"/>
        <v>6</v>
      </c>
      <c r="AG70" t="str">
        <f t="shared" ca="1" si="16"/>
        <v>06/15/2021</v>
      </c>
      <c r="AH70" t="str">
        <f t="shared" ca="1" si="17"/>
        <v/>
      </c>
      <c r="AI70" t="str">
        <f t="shared" ca="1" si="18"/>
        <v>14:00</v>
      </c>
      <c r="AJ70" s="6">
        <f t="shared" ca="1" si="19"/>
        <v>3.3256934310333497E-2</v>
      </c>
      <c r="AK70">
        <f t="shared" ca="1" si="20"/>
        <v>884.53551619276686</v>
      </c>
      <c r="AL70">
        <f t="shared" ca="1" si="21"/>
        <v>0</v>
      </c>
      <c r="AM70">
        <f t="shared" ca="1" si="22"/>
        <v>0</v>
      </c>
      <c r="AN70">
        <f t="shared" ca="1" si="23"/>
        <v>636.06880620603431</v>
      </c>
      <c r="AO70">
        <f t="shared" ca="1" si="24"/>
        <v>57.599999999999902</v>
      </c>
      <c r="AP70">
        <f t="shared" ca="1" si="25"/>
        <v>14.877975397738286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175.98873458899399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706.71437041602405</v>
      </c>
      <c r="L71">
        <f ca="1">IF(ISNA(L$1), 0, OFFSET(data!$A$1, ROW()-1, L$1-1))</f>
        <v>57.599999999999902</v>
      </c>
      <c r="M71">
        <f ca="1">IF(ISNA(M$1), 0, OFFSET(data!$A$1, ROW()-1, M$1-1))</f>
        <v>10.019393420105301</v>
      </c>
      <c r="N71">
        <f ca="1">IF(ISNA(N$1), 0, OFFSET(data!$A$1, ROW()-1, N$1-1))</f>
        <v>1.29868338305527E-13</v>
      </c>
      <c r="O71">
        <f ca="1">IF(ISNA(O$1), 0, OFFSET(data!$A$1, ROW()-1, O$1-1))</f>
        <v>0</v>
      </c>
      <c r="P71">
        <f ca="1">IF(ISNA(P$1), 0, OFFSET(data!$A$1, ROW()-1, P$1-1))</f>
        <v>2.9976021664879199E-15</v>
      </c>
      <c r="Q71">
        <f ca="1">IF(ISNA(Q$1), 0, OFFSET(data!$A$1, ROW()-1, Q$1-1))</f>
        <v>1128.5224984251199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962.02091199100005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152.434576266829</v>
      </c>
      <c r="Y71">
        <f ca="1">IF(ISNA(Y$1), 0, OFFSET(data!$A$1, ROW()-1, Y$1-1))</f>
        <v>14.0670101672945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33.256934310333499</v>
      </c>
      <c r="AD71" t="str">
        <f ca="1">IF(ISNA(AD$1), #N/A, OFFSET(data!$A$1, ROW()-1, AD$1-1))</f>
        <v>typical</v>
      </c>
      <c r="AE71">
        <f t="shared" ca="1" si="14"/>
        <v>2021</v>
      </c>
      <c r="AF71">
        <f t="shared" ca="1" si="15"/>
        <v>6</v>
      </c>
      <c r="AG71" t="str">
        <f t="shared" ca="1" si="16"/>
        <v>06/15/2021</v>
      </c>
      <c r="AH71" t="str">
        <f t="shared" ca="1" si="17"/>
        <v/>
      </c>
      <c r="AI71" t="str">
        <f t="shared" ca="1" si="18"/>
        <v>16:00</v>
      </c>
      <c r="AJ71" s="6">
        <f t="shared" ca="1" si="19"/>
        <v>3.3256934310333497E-2</v>
      </c>
      <c r="AK71">
        <f t="shared" ca="1" si="20"/>
        <v>1114.4554882578291</v>
      </c>
      <c r="AL71">
        <f t="shared" ca="1" si="21"/>
        <v>0</v>
      </c>
      <c r="AM71">
        <f t="shared" ca="1" si="22"/>
        <v>0</v>
      </c>
      <c r="AN71">
        <f t="shared" ca="1" si="23"/>
        <v>706.71437041602417</v>
      </c>
      <c r="AO71">
        <f t="shared" ca="1" si="24"/>
        <v>57.599999999999902</v>
      </c>
      <c r="AP71">
        <f t="shared" ca="1" si="25"/>
        <v>10.019393420105304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175.98873458899399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521.73699019856497</v>
      </c>
      <c r="L72">
        <f ca="1">IF(ISNA(L$1), 0, OFFSET(data!$A$1, ROW()-1, L$1-1))</f>
        <v>57.599999999999902</v>
      </c>
      <c r="M72">
        <f ca="1">IF(ISNA(M$1), 0, OFFSET(data!$A$1, ROW()-1, M$1-1))</f>
        <v>27.765875861731399</v>
      </c>
      <c r="N72">
        <f ca="1">IF(ISNA(N$1), 0, OFFSET(data!$A$1, ROW()-1, N$1-1))</f>
        <v>-8.1573636734333301E-14</v>
      </c>
      <c r="O72">
        <f ca="1">IF(ISNA(O$1), 0, OFFSET(data!$A$1, ROW()-1, O$1-1))</f>
        <v>0</v>
      </c>
      <c r="P72">
        <f ca="1">IF(ISNA(P$1), 0, OFFSET(data!$A$1, ROW()-1, P$1-1))</f>
        <v>2.1760371282652999E-14</v>
      </c>
      <c r="Q72">
        <f ca="1">IF(ISNA(Q$1), 0, OFFSET(data!$A$1, ROW()-1, Q$1-1))</f>
        <v>961.29160064929101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956.35551714899998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4.9360835002909198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33.256934310333499</v>
      </c>
      <c r="AD72" t="str">
        <f ca="1">IF(ISNA(AD$1), #N/A, OFFSET(data!$A$1, ROW()-1, AD$1-1))</f>
        <v>typical</v>
      </c>
      <c r="AE72">
        <f t="shared" ca="1" si="14"/>
        <v>2021</v>
      </c>
      <c r="AF72">
        <f t="shared" ca="1" si="15"/>
        <v>6</v>
      </c>
      <c r="AG72" t="str">
        <f t="shared" ca="1" si="16"/>
        <v>06/15/2021</v>
      </c>
      <c r="AH72" t="str">
        <f t="shared" ca="1" si="17"/>
        <v/>
      </c>
      <c r="AI72" t="str">
        <f t="shared" ca="1" si="18"/>
        <v>18:00</v>
      </c>
      <c r="AJ72" s="6">
        <f t="shared" ca="1" si="19"/>
        <v>3.3256934310333497E-2</v>
      </c>
      <c r="AK72">
        <f t="shared" ca="1" si="20"/>
        <v>961.2916006492909</v>
      </c>
      <c r="AL72">
        <f t="shared" ca="1" si="21"/>
        <v>0</v>
      </c>
      <c r="AM72">
        <f t="shared" ca="1" si="22"/>
        <v>0</v>
      </c>
      <c r="AN72">
        <f t="shared" ca="1" si="23"/>
        <v>521.73699019856485</v>
      </c>
      <c r="AO72">
        <f t="shared" ca="1" si="24"/>
        <v>57.599999999999902</v>
      </c>
      <c r="AP72">
        <f t="shared" ca="1" si="25"/>
        <v>27.76587586173142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315.70094168766502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108.82848426573401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660.32942595339898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943.32775136199996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-282.99832540859899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167.89408163435999</v>
      </c>
      <c r="AD73" t="str">
        <f ca="1">IF(ISNA(AD$1), #N/A, OFFSET(data!$A$1, ROW()-1, AD$1-1))</f>
        <v>typical</v>
      </c>
      <c r="AE73">
        <f t="shared" ca="1" si="14"/>
        <v>2021</v>
      </c>
      <c r="AF73">
        <f t="shared" ca="1" si="15"/>
        <v>6</v>
      </c>
      <c r="AG73" t="str">
        <f t="shared" ca="1" si="16"/>
        <v>06/15/2021</v>
      </c>
      <c r="AH73" t="str">
        <f t="shared" ca="1" si="17"/>
        <v/>
      </c>
      <c r="AI73" t="str">
        <f t="shared" ca="1" si="18"/>
        <v>20:00</v>
      </c>
      <c r="AJ73" s="6">
        <f t="shared" ca="1" si="19"/>
        <v>0.16789408163435998</v>
      </c>
      <c r="AK73">
        <f t="shared" ca="1" si="20"/>
        <v>660.32942595340091</v>
      </c>
      <c r="AL73">
        <f t="shared" ca="1" si="21"/>
        <v>0</v>
      </c>
      <c r="AM73">
        <f t="shared" ca="1" si="22"/>
        <v>0</v>
      </c>
      <c r="AN73">
        <f t="shared" ca="1" si="23"/>
        <v>0</v>
      </c>
      <c r="AO73">
        <f t="shared" ca="1" si="24"/>
        <v>57.599999999999902</v>
      </c>
      <c r="AP73">
        <f t="shared" ca="1" si="25"/>
        <v>108.82848426573401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175.98873458899399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116.893239666809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4.4408920985006199E-15</v>
      </c>
      <c r="Q74">
        <f ca="1">IF(ISNA(Q$1), 0, OFFSET(data!$A$1, ROW()-1, Q$1-1))</f>
        <v>528.68197425580297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739.13254490099996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-210.450570645196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33.256934310333499</v>
      </c>
      <c r="AD74" t="str">
        <f ca="1">IF(ISNA(AD$1), #N/A, OFFSET(data!$A$1, ROW()-1, AD$1-1))</f>
        <v>typical</v>
      </c>
      <c r="AE74">
        <f t="shared" ca="1" si="14"/>
        <v>2021</v>
      </c>
      <c r="AF74">
        <f t="shared" ca="1" si="15"/>
        <v>6</v>
      </c>
      <c r="AG74" t="str">
        <f t="shared" ca="1" si="16"/>
        <v>06/15/2021</v>
      </c>
      <c r="AH74" t="str">
        <f t="shared" ca="1" si="17"/>
        <v/>
      </c>
      <c r="AI74" t="str">
        <f t="shared" ca="1" si="18"/>
        <v>22:00</v>
      </c>
      <c r="AJ74" s="6">
        <f t="shared" ca="1" si="19"/>
        <v>3.3256934310333497E-2</v>
      </c>
      <c r="AK74">
        <f t="shared" ca="1" si="20"/>
        <v>528.68197425580399</v>
      </c>
      <c r="AL74">
        <f t="shared" ca="1" si="21"/>
        <v>0</v>
      </c>
      <c r="AM74">
        <f t="shared" ca="1" si="22"/>
        <v>0</v>
      </c>
      <c r="AN74">
        <f t="shared" ca="1" si="23"/>
        <v>0</v>
      </c>
      <c r="AO74">
        <f t="shared" ca="1" si="24"/>
        <v>57.599999999999902</v>
      </c>
      <c r="AP74">
        <f t="shared" ca="1" si="25"/>
        <v>116.893239666809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381.89003080233698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126.070979208704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9.7699626167013697E-15</v>
      </c>
      <c r="Q75">
        <f ca="1">IF(ISNA(Q$1), 0, OFFSET(data!$A$1, ROW()-1, Q$1-1))</f>
        <v>743.761010011042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569.681878837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155.33639700419599</v>
      </c>
      <c r="Y75">
        <f ca="1">IF(ISNA(Y$1), 0, OFFSET(data!$A$1, ROW()-1, Y$1-1))</f>
        <v>18.742734169845701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167.89408163435999</v>
      </c>
      <c r="AD75" t="str">
        <f ca="1">IF(ISNA(AD$1), #N/A, OFFSET(data!$A$1, ROW()-1, AD$1-1))</f>
        <v>typical</v>
      </c>
      <c r="AE75">
        <f t="shared" ca="1" si="14"/>
        <v>2021</v>
      </c>
      <c r="AF75">
        <f t="shared" ca="1" si="15"/>
        <v>8</v>
      </c>
      <c r="AG75" t="str">
        <f t="shared" ca="1" si="16"/>
        <v>08/06/2021</v>
      </c>
      <c r="AH75" t="str">
        <f t="shared" ca="1" si="17"/>
        <v/>
      </c>
      <c r="AI75" t="str">
        <f t="shared" ca="1" si="18"/>
        <v>00:00</v>
      </c>
      <c r="AJ75" s="6">
        <f t="shared" ca="1" si="19"/>
        <v>0.16789408163435998</v>
      </c>
      <c r="AK75">
        <f t="shared" ca="1" si="20"/>
        <v>725.01827584119599</v>
      </c>
      <c r="AL75">
        <f t="shared" ca="1" si="21"/>
        <v>0</v>
      </c>
      <c r="AM75">
        <f t="shared" ca="1" si="22"/>
        <v>0</v>
      </c>
      <c r="AN75">
        <f t="shared" ca="1" si="23"/>
        <v>0</v>
      </c>
      <c r="AO75">
        <f t="shared" ca="1" si="24"/>
        <v>57.599999999999902</v>
      </c>
      <c r="AP75">
        <f t="shared" ca="1" si="25"/>
        <v>126.07097920870402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375.09273458899401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147.61948481174699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8.8817841970012507E-15</v>
      </c>
      <c r="Q76">
        <f ca="1">IF(ISNA(Q$1), 0, OFFSET(data!$A$1, ROW()-1, Q$1-1))</f>
        <v>758.51221940074095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508.12855203599997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193.48866509954601</v>
      </c>
      <c r="Y76">
        <f ca="1">IF(ISNA(Y$1), 0, OFFSET(data!$A$1, ROW()-1, Y$1-1))</f>
        <v>56.895002265195203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167.89408163435999</v>
      </c>
      <c r="AD76" t="str">
        <f ca="1">IF(ISNA(AD$1), #N/A, OFFSET(data!$A$1, ROW()-1, AD$1-1))</f>
        <v>typical</v>
      </c>
      <c r="AE76">
        <f t="shared" ca="1" si="14"/>
        <v>2021</v>
      </c>
      <c r="AF76">
        <f t="shared" ca="1" si="15"/>
        <v>8</v>
      </c>
      <c r="AG76" t="str">
        <f t="shared" ca="1" si="16"/>
        <v>08/06/2021</v>
      </c>
      <c r="AH76" t="str">
        <f t="shared" ca="1" si="17"/>
        <v/>
      </c>
      <c r="AI76" t="str">
        <f t="shared" ca="1" si="18"/>
        <v>02:00</v>
      </c>
      <c r="AJ76" s="6">
        <f t="shared" ca="1" si="19"/>
        <v>0.16789408163435998</v>
      </c>
      <c r="AK76">
        <f t="shared" ca="1" si="20"/>
        <v>701.61721713554596</v>
      </c>
      <c r="AL76">
        <f t="shared" ca="1" si="21"/>
        <v>0</v>
      </c>
      <c r="AM76">
        <f t="shared" ca="1" si="22"/>
        <v>0</v>
      </c>
      <c r="AN76">
        <f t="shared" ca="1" si="23"/>
        <v>0</v>
      </c>
      <c r="AO76">
        <f t="shared" ca="1" si="24"/>
        <v>57.599999999999902</v>
      </c>
      <c r="AP76">
        <f t="shared" ca="1" si="25"/>
        <v>147.61948481174699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175.98873458899399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146.70331680001399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-2.2204460492503099E-14</v>
      </c>
      <c r="Q77">
        <f ca="1">IF(ISNA(Q$1), 0, OFFSET(data!$A$1, ROW()-1, Q$1-1))</f>
        <v>558.49205138900902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597.402624801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-38.910573411990697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167.89408163435999</v>
      </c>
      <c r="AD77" t="str">
        <f ca="1">IF(ISNA(AD$1), #N/A, OFFSET(data!$A$1, ROW()-1, AD$1-1))</f>
        <v>typical</v>
      </c>
      <c r="AE77">
        <f t="shared" ca="1" si="14"/>
        <v>2021</v>
      </c>
      <c r="AF77">
        <f t="shared" ca="1" si="15"/>
        <v>8</v>
      </c>
      <c r="AG77" t="str">
        <f t="shared" ca="1" si="16"/>
        <v>08/06/2021</v>
      </c>
      <c r="AH77" t="str">
        <f t="shared" ca="1" si="17"/>
        <v/>
      </c>
      <c r="AI77" t="str">
        <f t="shared" ca="1" si="18"/>
        <v>04:00</v>
      </c>
      <c r="AJ77" s="6">
        <f t="shared" ca="1" si="19"/>
        <v>0.16789408163435998</v>
      </c>
      <c r="AK77">
        <f t="shared" ca="1" si="20"/>
        <v>558.49205138900925</v>
      </c>
      <c r="AL77">
        <f t="shared" ca="1" si="21"/>
        <v>0</v>
      </c>
      <c r="AM77">
        <f t="shared" ca="1" si="22"/>
        <v>0</v>
      </c>
      <c r="AN77">
        <f t="shared" ca="1" si="23"/>
        <v>0</v>
      </c>
      <c r="AO77">
        <f t="shared" ca="1" si="24"/>
        <v>57.599999999999902</v>
      </c>
      <c r="AP77">
        <f t="shared" ca="1" si="25"/>
        <v>146.70331680001397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424.91673458899402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79.676323320017104</v>
      </c>
      <c r="L78">
        <f ca="1">IF(ISNA(L$1), 0, OFFSET(data!$A$1, ROW()-1, L$1-1))</f>
        <v>57.599999999999902</v>
      </c>
      <c r="M78">
        <f ca="1">IF(ISNA(M$1), 0, OFFSET(data!$A$1, ROW()-1, M$1-1))</f>
        <v>111.151599332052</v>
      </c>
      <c r="N78">
        <f ca="1">IF(ISNA(N$1), 0, OFFSET(data!$A$1, ROW()-1, N$1-1))</f>
        <v>-4.0762532238503E-14</v>
      </c>
      <c r="O78">
        <f ca="1">IF(ISNA(O$1), 0, OFFSET(data!$A$1, ROW()-1, O$1-1))</f>
        <v>0</v>
      </c>
      <c r="P78">
        <f ca="1">IF(ISNA(P$1), 0, OFFSET(data!$A$1, ROW()-1, P$1-1))</f>
        <v>3.5527136788005001E-15</v>
      </c>
      <c r="Q78">
        <f ca="1">IF(ISNA(Q$1), 0, OFFSET(data!$A$1, ROW()-1, Q$1-1))</f>
        <v>851.54465724106296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905.70844869099994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-54.163791449936298</v>
      </c>
      <c r="Y78">
        <f ca="1">IF(ISNA(Y$1), 0, OFFSET(data!$A$1, ROW()-1, Y$1-1))</f>
        <v>0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167.89408163435999</v>
      </c>
      <c r="AD78" t="str">
        <f ca="1">IF(ISNA(AD$1), #N/A, OFFSET(data!$A$1, ROW()-1, AD$1-1))</f>
        <v>typical</v>
      </c>
      <c r="AE78">
        <f t="shared" ca="1" si="14"/>
        <v>2021</v>
      </c>
      <c r="AF78">
        <f t="shared" ca="1" si="15"/>
        <v>8</v>
      </c>
      <c r="AG78" t="str">
        <f t="shared" ca="1" si="16"/>
        <v>08/06/2021</v>
      </c>
      <c r="AH78" t="str">
        <f t="shared" ca="1" si="17"/>
        <v/>
      </c>
      <c r="AI78" t="str">
        <f t="shared" ca="1" si="18"/>
        <v>06:00</v>
      </c>
      <c r="AJ78" s="6">
        <f t="shared" ca="1" si="19"/>
        <v>0.16789408163435998</v>
      </c>
      <c r="AK78">
        <f t="shared" ca="1" si="20"/>
        <v>851.54465724106365</v>
      </c>
      <c r="AL78">
        <f t="shared" ca="1" si="21"/>
        <v>0</v>
      </c>
      <c r="AM78">
        <f t="shared" ca="1" si="22"/>
        <v>0</v>
      </c>
      <c r="AN78">
        <f t="shared" ca="1" si="23"/>
        <v>79.676323320017062</v>
      </c>
      <c r="AO78">
        <f t="shared" ca="1" si="24"/>
        <v>57.599999999999902</v>
      </c>
      <c r="AP78">
        <f t="shared" ca="1" si="25"/>
        <v>111.151599332052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175.98873458899399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544.87690038936103</v>
      </c>
      <c r="L79">
        <f ca="1">IF(ISNA(L$1), 0, OFFSET(data!$A$1, ROW()-1, L$1-1))</f>
        <v>57.599999999999902</v>
      </c>
      <c r="M79">
        <f ca="1">IF(ISNA(M$1), 0, OFFSET(data!$A$1, ROW()-1, M$1-1))</f>
        <v>107.489041268823</v>
      </c>
      <c r="N79">
        <f ca="1">IF(ISNA(N$1), 0, OFFSET(data!$A$1, ROW()-1, N$1-1))</f>
        <v>2.52617371465646E-13</v>
      </c>
      <c r="O79">
        <f ca="1">IF(ISNA(O$1), 0, OFFSET(data!$A$1, ROW()-1, O$1-1))</f>
        <v>0</v>
      </c>
      <c r="P79">
        <f ca="1">IF(ISNA(P$1), 0, OFFSET(data!$A$1, ROW()-1, P$1-1))</f>
        <v>6.6613381477509304E-14</v>
      </c>
      <c r="Q79">
        <f ca="1">IF(ISNA(Q$1), 0, OFFSET(data!$A$1, ROW()-1, Q$1-1))</f>
        <v>1064.1546762471701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1081.22033182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-17.065655572820301</v>
      </c>
      <c r="Y79">
        <f ca="1">IF(ISNA(Y$1), 0, OFFSET(data!$A$1, ROW()-1, Y$1-1))</f>
        <v>-2.2737367544323201E-13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167.89408163435999</v>
      </c>
      <c r="AD79" t="str">
        <f ca="1">IF(ISNA(AD$1), #N/A, OFFSET(data!$A$1, ROW()-1, AD$1-1))</f>
        <v>typical</v>
      </c>
      <c r="AE79">
        <f t="shared" ca="1" si="14"/>
        <v>2021</v>
      </c>
      <c r="AF79">
        <f t="shared" ca="1" si="15"/>
        <v>8</v>
      </c>
      <c r="AG79" t="str">
        <f t="shared" ca="1" si="16"/>
        <v>08/06/2021</v>
      </c>
      <c r="AH79" t="str">
        <f t="shared" ca="1" si="17"/>
        <v/>
      </c>
      <c r="AI79" t="str">
        <f t="shared" ca="1" si="18"/>
        <v>08:00</v>
      </c>
      <c r="AJ79" s="6">
        <f t="shared" ca="1" si="19"/>
        <v>0.16789408163435998</v>
      </c>
      <c r="AK79">
        <f t="shared" ca="1" si="20"/>
        <v>1064.1546762471796</v>
      </c>
      <c r="AL79">
        <f t="shared" ca="1" si="21"/>
        <v>0</v>
      </c>
      <c r="AM79">
        <f t="shared" ca="1" si="22"/>
        <v>0</v>
      </c>
      <c r="AN79">
        <f t="shared" ca="1" si="23"/>
        <v>544.87690038936125</v>
      </c>
      <c r="AO79">
        <f t="shared" ca="1" si="24"/>
        <v>57.599999999999902</v>
      </c>
      <c r="AP79">
        <f t="shared" ca="1" si="25"/>
        <v>107.48904126882307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175.98873458899399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743.57969205987797</v>
      </c>
      <c r="L80">
        <f ca="1">IF(ISNA(L$1), 0, OFFSET(data!$A$1, ROW()-1, L$1-1))</f>
        <v>57.599999999999902</v>
      </c>
      <c r="M80">
        <f ca="1">IF(ISNA(M$1), 0, OFFSET(data!$A$1, ROW()-1, M$1-1))</f>
        <v>84.063247245383806</v>
      </c>
      <c r="N80">
        <f ca="1">IF(ISNA(N$1), 0, OFFSET(data!$A$1, ROW()-1, N$1-1))</f>
        <v>5.6009363813558295E-13</v>
      </c>
      <c r="O80">
        <f ca="1">IF(ISNA(O$1), 0, OFFSET(data!$A$1, ROW()-1, O$1-1))</f>
        <v>0</v>
      </c>
      <c r="P80">
        <f ca="1">IF(ISNA(P$1), 0, OFFSET(data!$A$1, ROW()-1, P$1-1))</f>
        <v>-7.5495165674510594E-14</v>
      </c>
      <c r="Q80">
        <f ca="1">IF(ISNA(Q$1), 0, OFFSET(data!$A$1, ROW()-1, Q$1-1))</f>
        <v>1239.43167389425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1172.34783472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67.083839174256696</v>
      </c>
      <c r="Y80">
        <f ca="1">IF(ISNA(Y$1), 0, OFFSET(data!$A$1, ROW()-1, Y$1-1))</f>
        <v>-2.2737367544323201E-13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167.89408163435999</v>
      </c>
      <c r="AD80" t="str">
        <f ca="1">IF(ISNA(AD$1), #N/A, OFFSET(data!$A$1, ROW()-1, AD$1-1))</f>
        <v>typical</v>
      </c>
      <c r="AE80">
        <f t="shared" ca="1" si="14"/>
        <v>2021</v>
      </c>
      <c r="AF80">
        <f t="shared" ca="1" si="15"/>
        <v>8</v>
      </c>
      <c r="AG80" t="str">
        <f t="shared" ca="1" si="16"/>
        <v>08/06/2021</v>
      </c>
      <c r="AH80" t="str">
        <f t="shared" ca="1" si="17"/>
        <v/>
      </c>
      <c r="AI80" t="str">
        <f t="shared" ca="1" si="18"/>
        <v>10:00</v>
      </c>
      <c r="AJ80" s="6">
        <f t="shared" ca="1" si="19"/>
        <v>0.16789408163435998</v>
      </c>
      <c r="AK80">
        <f t="shared" ca="1" si="20"/>
        <v>1239.4316738942566</v>
      </c>
      <c r="AL80">
        <f t="shared" ca="1" si="21"/>
        <v>0</v>
      </c>
      <c r="AM80">
        <f t="shared" ca="1" si="22"/>
        <v>0</v>
      </c>
      <c r="AN80">
        <f t="shared" ca="1" si="23"/>
        <v>743.57969205987854</v>
      </c>
      <c r="AO80">
        <f t="shared" ca="1" si="24"/>
        <v>57.599999999999902</v>
      </c>
      <c r="AP80">
        <f t="shared" ca="1" si="25"/>
        <v>84.063247245383735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175.98873458899399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817.21267432777495</v>
      </c>
      <c r="L81">
        <f ca="1">IF(ISNA(L$1), 0, OFFSET(data!$A$1, ROW()-1, L$1-1))</f>
        <v>57.599999999999902</v>
      </c>
      <c r="M81">
        <f ca="1">IF(ISNA(M$1), 0, OFFSET(data!$A$1, ROW()-1, M$1-1))</f>
        <v>89.093245003589004</v>
      </c>
      <c r="N81">
        <f ca="1">IF(ISNA(N$1), 0, OFFSET(data!$A$1, ROW()-1, N$1-1))</f>
        <v>2.5898727606943299E-13</v>
      </c>
      <c r="O81">
        <f ca="1">IF(ISNA(O$1), 0, OFFSET(data!$A$1, ROW()-1, O$1-1))</f>
        <v>0</v>
      </c>
      <c r="P81">
        <f ca="1">IF(ISNA(P$1), 0, OFFSET(data!$A$1, ROW()-1, P$1-1))</f>
        <v>3.5971225997855002E-14</v>
      </c>
      <c r="Q81">
        <f ca="1">IF(ISNA(Q$1), 0, OFFSET(data!$A$1, ROW()-1, Q$1-1))</f>
        <v>1318.0946539203501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1199.7925276599999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118.302126260359</v>
      </c>
      <c r="Y81">
        <f ca="1">IF(ISNA(Y$1), 0, OFFSET(data!$A$1, ROW()-1, Y$1-1))</f>
        <v>-3.4106051316484799E-13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167.89408163435999</v>
      </c>
      <c r="AD81" t="str">
        <f ca="1">IF(ISNA(AD$1), #N/A, OFFSET(data!$A$1, ROW()-1, AD$1-1))</f>
        <v>typical</v>
      </c>
      <c r="AE81">
        <f t="shared" ca="1" si="14"/>
        <v>2021</v>
      </c>
      <c r="AF81">
        <f t="shared" ca="1" si="15"/>
        <v>8</v>
      </c>
      <c r="AG81" t="str">
        <f t="shared" ca="1" si="16"/>
        <v>08/06/2021</v>
      </c>
      <c r="AH81" t="str">
        <f t="shared" ca="1" si="17"/>
        <v>08/06/2021</v>
      </c>
      <c r="AI81" t="str">
        <f t="shared" ca="1" si="18"/>
        <v>12:00</v>
      </c>
      <c r="AJ81" s="6">
        <f t="shared" ca="1" si="19"/>
        <v>0.16789408163435998</v>
      </c>
      <c r="AK81">
        <f t="shared" ca="1" si="20"/>
        <v>1318.094653920359</v>
      </c>
      <c r="AL81">
        <f t="shared" ca="1" si="21"/>
        <v>0</v>
      </c>
      <c r="AM81">
        <f t="shared" ca="1" si="22"/>
        <v>0</v>
      </c>
      <c r="AN81">
        <f t="shared" ca="1" si="23"/>
        <v>817.21267432777518</v>
      </c>
      <c r="AO81">
        <f t="shared" ca="1" si="24"/>
        <v>57.599999999999902</v>
      </c>
      <c r="AP81">
        <f t="shared" ca="1" si="25"/>
        <v>89.093245003589047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175.98873458899399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821.10857862726903</v>
      </c>
      <c r="L82">
        <f ca="1">IF(ISNA(L$1), 0, OFFSET(data!$A$1, ROW()-1, L$1-1))</f>
        <v>57.599999999999902</v>
      </c>
      <c r="M82">
        <f ca="1">IF(ISNA(M$1), 0, OFFSET(data!$A$1, ROW()-1, M$1-1))</f>
        <v>87.5888864285957</v>
      </c>
      <c r="N82">
        <f ca="1">IF(ISNA(N$1), 0, OFFSET(data!$A$1, ROW()-1, N$1-1))</f>
        <v>5.4145576910968804E-13</v>
      </c>
      <c r="O82">
        <f ca="1">IF(ISNA(O$1), 0, OFFSET(data!$A$1, ROW()-1, O$1-1))</f>
        <v>0</v>
      </c>
      <c r="P82">
        <f ca="1">IF(ISNA(P$1), 0, OFFSET(data!$A$1, ROW()-1, P$1-1))</f>
        <v>6.9277916736609705E-14</v>
      </c>
      <c r="Q82">
        <f ca="1">IF(ISNA(Q$1), 0, OFFSET(data!$A$1, ROW()-1, Q$1-1))</f>
        <v>1320.4861996448501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1198.0705857299999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122.41561391485899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167.89408163435999</v>
      </c>
      <c r="AD82" t="str">
        <f ca="1">IF(ISNA(AD$1), #N/A, OFFSET(data!$A$1, ROW()-1, AD$1-1))</f>
        <v>typical</v>
      </c>
      <c r="AE82">
        <f t="shared" ca="1" si="14"/>
        <v>2021</v>
      </c>
      <c r="AF82">
        <f t="shared" ca="1" si="15"/>
        <v>8</v>
      </c>
      <c r="AG82" t="str">
        <f t="shared" ca="1" si="16"/>
        <v>08/06/2021</v>
      </c>
      <c r="AH82" t="str">
        <f t="shared" ca="1" si="17"/>
        <v/>
      </c>
      <c r="AI82" t="str">
        <f t="shared" ca="1" si="18"/>
        <v>14:00</v>
      </c>
      <c r="AJ82" s="6">
        <f t="shared" ca="1" si="19"/>
        <v>0.16789408163435998</v>
      </c>
      <c r="AK82">
        <f t="shared" ca="1" si="20"/>
        <v>1320.486199644859</v>
      </c>
      <c r="AL82">
        <f t="shared" ca="1" si="21"/>
        <v>0</v>
      </c>
      <c r="AM82">
        <f t="shared" ca="1" si="22"/>
        <v>0</v>
      </c>
      <c r="AN82">
        <f t="shared" ca="1" si="23"/>
        <v>821.10857862726959</v>
      </c>
      <c r="AO82">
        <f t="shared" ca="1" si="24"/>
        <v>57.599999999999902</v>
      </c>
      <c r="AP82">
        <f t="shared" ca="1" si="25"/>
        <v>87.588886428595771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424.91673458899402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722.90455258991096</v>
      </c>
      <c r="L83">
        <f ca="1">IF(ISNA(L$1), 0, OFFSET(data!$A$1, ROW()-1, L$1-1))</f>
        <v>57.599999999999902</v>
      </c>
      <c r="M83">
        <f ca="1">IF(ISNA(M$1), 0, OFFSET(data!$A$1, ROW()-1, M$1-1))</f>
        <v>91.902199869820606</v>
      </c>
      <c r="N83">
        <f ca="1">IF(ISNA(N$1), 0, OFFSET(data!$A$1, ROW()-1, N$1-1))</f>
        <v>-8.8881679793928399E-13</v>
      </c>
      <c r="O83">
        <f ca="1">IF(ISNA(O$1), 0, OFFSET(data!$A$1, ROW()-1, O$1-1))</f>
        <v>0</v>
      </c>
      <c r="P83">
        <f ca="1">IF(ISNA(P$1), 0, OFFSET(data!$A$1, ROW()-1, P$1-1))</f>
        <v>-5.8175686490358203E-14</v>
      </c>
      <c r="Q83">
        <f ca="1">IF(ISNA(Q$1), 0, OFFSET(data!$A$1, ROW()-1, Q$1-1))</f>
        <v>1475.52348704872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1169.8767549900001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221.12019744653799</v>
      </c>
      <c r="Y83">
        <f ca="1">IF(ISNA(Y$1), 0, OFFSET(data!$A$1, ROW()-1, Y$1-1))</f>
        <v>84.526534612187604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167.89408163435999</v>
      </c>
      <c r="AD83" t="str">
        <f ca="1">IF(ISNA(AD$1), #N/A, OFFSET(data!$A$1, ROW()-1, AD$1-1))</f>
        <v>typical</v>
      </c>
      <c r="AE83">
        <f t="shared" ca="1" si="14"/>
        <v>2021</v>
      </c>
      <c r="AF83">
        <f t="shared" ca="1" si="15"/>
        <v>8</v>
      </c>
      <c r="AG83" t="str">
        <f t="shared" ca="1" si="16"/>
        <v>08/06/2021</v>
      </c>
      <c r="AH83" t="str">
        <f t="shared" ca="1" si="17"/>
        <v/>
      </c>
      <c r="AI83" t="str">
        <f t="shared" ca="1" si="18"/>
        <v>16:00</v>
      </c>
      <c r="AJ83" s="6">
        <f t="shared" ca="1" si="19"/>
        <v>0.16789408163435998</v>
      </c>
      <c r="AK83">
        <f t="shared" ca="1" si="20"/>
        <v>1390.9969524365381</v>
      </c>
      <c r="AL83">
        <f t="shared" ca="1" si="21"/>
        <v>0</v>
      </c>
      <c r="AM83">
        <f t="shared" ca="1" si="22"/>
        <v>0</v>
      </c>
      <c r="AN83">
        <f t="shared" ca="1" si="23"/>
        <v>722.90455258991005</v>
      </c>
      <c r="AO83">
        <f t="shared" ca="1" si="24"/>
        <v>57.599999999999902</v>
      </c>
      <c r="AP83">
        <f t="shared" ca="1" si="25"/>
        <v>91.902199869820549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424.91673458899402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110.388631366928</v>
      </c>
      <c r="L84">
        <f ca="1">IF(ISNA(L$1), 0, OFFSET(data!$A$1, ROW()-1, L$1-1))</f>
        <v>57.599999999999902</v>
      </c>
      <c r="M84">
        <f ca="1">IF(ISNA(M$1), 0, OFFSET(data!$A$1, ROW()-1, M$1-1))</f>
        <v>135.01013897989299</v>
      </c>
      <c r="N84">
        <f ca="1">IF(ISNA(N$1), 0, OFFSET(data!$A$1, ROW()-1, N$1-1))</f>
        <v>2.2641610808449201E-14</v>
      </c>
      <c r="O84">
        <f ca="1">IF(ISNA(O$1), 0, OFFSET(data!$A$1, ROW()-1, O$1-1))</f>
        <v>0</v>
      </c>
      <c r="P84">
        <f ca="1">IF(ISNA(P$1), 0, OFFSET(data!$A$1, ROW()-1, P$1-1))</f>
        <v>8.8817841970012507E-15</v>
      </c>
      <c r="Q84">
        <f ca="1">IF(ISNA(Q$1), 0, OFFSET(data!$A$1, ROW()-1, Q$1-1))</f>
        <v>906.11550493581603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1128.6833216800001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-222.56781674418301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167.89408163435999</v>
      </c>
      <c r="AD84" t="str">
        <f ca="1">IF(ISNA(AD$1), #N/A, OFFSET(data!$A$1, ROW()-1, AD$1-1))</f>
        <v>typical</v>
      </c>
      <c r="AE84">
        <f t="shared" ca="1" si="14"/>
        <v>2021</v>
      </c>
      <c r="AF84">
        <f t="shared" ca="1" si="15"/>
        <v>8</v>
      </c>
      <c r="AG84" t="str">
        <f t="shared" ca="1" si="16"/>
        <v>08/06/2021</v>
      </c>
      <c r="AH84" t="str">
        <f t="shared" ca="1" si="17"/>
        <v/>
      </c>
      <c r="AI84" t="str">
        <f t="shared" ca="1" si="18"/>
        <v>18:00</v>
      </c>
      <c r="AJ84" s="6">
        <f t="shared" ca="1" si="19"/>
        <v>0.16789408163435998</v>
      </c>
      <c r="AK84">
        <f t="shared" ca="1" si="20"/>
        <v>906.11550493581706</v>
      </c>
      <c r="AL84">
        <f t="shared" ca="1" si="21"/>
        <v>0</v>
      </c>
      <c r="AM84">
        <f t="shared" ca="1" si="22"/>
        <v>0</v>
      </c>
      <c r="AN84">
        <f t="shared" ca="1" si="23"/>
        <v>110.38863136692802</v>
      </c>
      <c r="AO84">
        <f t="shared" ca="1" si="24"/>
        <v>57.599999999999902</v>
      </c>
      <c r="AP84">
        <f t="shared" ca="1" si="25"/>
        <v>135.01013897989299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424.91673458899402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125.02827503447899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3.5527136788005001E-15</v>
      </c>
      <c r="Q85">
        <f ca="1">IF(ISNA(Q$1), 0, OFFSET(data!$A$1, ROW()-1, Q$1-1))</f>
        <v>785.74500962347395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1091.3544702900001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-305.60946066652502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167.89408163435999</v>
      </c>
      <c r="AD85" t="str">
        <f ca="1">IF(ISNA(AD$1), #N/A, OFFSET(data!$A$1, ROW()-1, AD$1-1))</f>
        <v>typical</v>
      </c>
      <c r="AE85">
        <f t="shared" ca="1" si="14"/>
        <v>2021</v>
      </c>
      <c r="AF85">
        <f t="shared" ca="1" si="15"/>
        <v>8</v>
      </c>
      <c r="AG85" t="str">
        <f t="shared" ca="1" si="16"/>
        <v>08/06/2021</v>
      </c>
      <c r="AH85" t="str">
        <f t="shared" ca="1" si="17"/>
        <v/>
      </c>
      <c r="AI85" t="str">
        <f t="shared" ca="1" si="18"/>
        <v>20:00</v>
      </c>
      <c r="AJ85" s="6">
        <f t="shared" ca="1" si="19"/>
        <v>0.16789408163435998</v>
      </c>
      <c r="AK85">
        <f t="shared" ca="1" si="20"/>
        <v>785.74500962347508</v>
      </c>
      <c r="AL85">
        <f t="shared" ca="1" si="21"/>
        <v>0</v>
      </c>
      <c r="AM85">
        <f t="shared" ca="1" si="22"/>
        <v>0</v>
      </c>
      <c r="AN85">
        <f t="shared" ca="1" si="23"/>
        <v>0</v>
      </c>
      <c r="AO85">
        <f t="shared" ca="1" si="24"/>
        <v>57.599999999999902</v>
      </c>
      <c r="AP85">
        <f t="shared" ca="1" si="25"/>
        <v>125.02827503447899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217.537639517923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105.331289608776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558.66892912670005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798.09847018100004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-239.42954105429999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167.89408163435999</v>
      </c>
      <c r="AD86" t="str">
        <f ca="1">IF(ISNA(AD$1), #N/A, OFFSET(data!$A$1, ROW()-1, AD$1-1))</f>
        <v>typical</v>
      </c>
      <c r="AE86">
        <f t="shared" ca="1" si="14"/>
        <v>2021</v>
      </c>
      <c r="AF86">
        <f t="shared" ca="1" si="15"/>
        <v>8</v>
      </c>
      <c r="AG86" t="str">
        <f t="shared" ca="1" si="16"/>
        <v>08/06/2021</v>
      </c>
      <c r="AH86" t="str">
        <f t="shared" ca="1" si="17"/>
        <v/>
      </c>
      <c r="AI86" t="str">
        <f t="shared" ca="1" si="18"/>
        <v>22:00</v>
      </c>
      <c r="AJ86" s="6">
        <f t="shared" ca="1" si="19"/>
        <v>0.16789408163435998</v>
      </c>
      <c r="AK86">
        <f t="shared" ca="1" si="20"/>
        <v>558.66892912670005</v>
      </c>
      <c r="AL86">
        <f t="shared" ca="1" si="21"/>
        <v>0</v>
      </c>
      <c r="AM86">
        <f t="shared" ca="1" si="22"/>
        <v>0</v>
      </c>
      <c r="AN86">
        <f t="shared" ca="1" si="23"/>
        <v>0</v>
      </c>
      <c r="AO86">
        <f t="shared" ca="1" si="24"/>
        <v>57.599999999999902</v>
      </c>
      <c r="AP86">
        <f t="shared" ca="1" si="25"/>
        <v>105.331289608776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275.54073458899398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48.813719509889303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3.10862446895043E-15</v>
      </c>
      <c r="Q87">
        <f ca="1">IF(ISNA(Q$1), 0, OFFSET(data!$A$1, ROW()-1, Q$1-1))</f>
        <v>560.15445409888298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617.72320820699997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-57.568754108116202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167.89408163435999</v>
      </c>
      <c r="AD87" t="str">
        <f ca="1">IF(ISNA(AD$1), #N/A, OFFSET(data!$A$1, ROW()-1, AD$1-1))</f>
        <v>peak</v>
      </c>
      <c r="AE87">
        <f t="shared" ca="1" si="14"/>
        <v>2021</v>
      </c>
      <c r="AF87">
        <f t="shared" ca="1" si="15"/>
        <v>8</v>
      </c>
      <c r="AG87" t="str">
        <f t="shared" ca="1" si="16"/>
        <v>08/30/2021</v>
      </c>
      <c r="AH87" t="str">
        <f t="shared" ca="1" si="17"/>
        <v/>
      </c>
      <c r="AI87" t="str">
        <f t="shared" ca="1" si="18"/>
        <v>00:00</v>
      </c>
      <c r="AJ87" s="6">
        <f t="shared" ca="1" si="19"/>
        <v>0.16789408163435998</v>
      </c>
      <c r="AK87">
        <f t="shared" ca="1" si="20"/>
        <v>560.15445409888378</v>
      </c>
      <c r="AL87">
        <f t="shared" ca="1" si="21"/>
        <v>0</v>
      </c>
      <c r="AM87">
        <f t="shared" ca="1" si="22"/>
        <v>0</v>
      </c>
      <c r="AN87">
        <f t="shared" ca="1" si="23"/>
        <v>0</v>
      </c>
      <c r="AO87">
        <f t="shared" ca="1" si="24"/>
        <v>57.599999999999902</v>
      </c>
      <c r="AP87">
        <f t="shared" ca="1" si="25"/>
        <v>48.813719509889303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225.716734588994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74.082913585379202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-1.04360964314764E-14</v>
      </c>
      <c r="Q88">
        <f ca="1">IF(ISNA(Q$1), 0, OFFSET(data!$A$1, ROW()-1, Q$1-1))</f>
        <v>535.59964817437299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546.50898815999994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-10.909339985626399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167.89408163435999</v>
      </c>
      <c r="AD88" t="str">
        <f ca="1">IF(ISNA(AD$1), #N/A, OFFSET(data!$A$1, ROW()-1, AD$1-1))</f>
        <v>peak</v>
      </c>
      <c r="AE88">
        <f t="shared" ca="1" si="14"/>
        <v>2021</v>
      </c>
      <c r="AF88">
        <f t="shared" ca="1" si="15"/>
        <v>8</v>
      </c>
      <c r="AG88" t="str">
        <f t="shared" ca="1" si="16"/>
        <v>08/30/2021</v>
      </c>
      <c r="AH88" t="str">
        <f t="shared" ca="1" si="17"/>
        <v/>
      </c>
      <c r="AI88" t="str">
        <f t="shared" ca="1" si="18"/>
        <v>02:00</v>
      </c>
      <c r="AJ88" s="6">
        <f t="shared" ca="1" si="19"/>
        <v>0.16789408163435998</v>
      </c>
      <c r="AK88">
        <f t="shared" ca="1" si="20"/>
        <v>535.59964817437356</v>
      </c>
      <c r="AL88">
        <f t="shared" ca="1" si="21"/>
        <v>0</v>
      </c>
      <c r="AM88">
        <f t="shared" ca="1" si="22"/>
        <v>0</v>
      </c>
      <c r="AN88">
        <f t="shared" ca="1" si="23"/>
        <v>0</v>
      </c>
      <c r="AO88">
        <f t="shared" ca="1" si="24"/>
        <v>57.599999999999902</v>
      </c>
      <c r="AP88">
        <f t="shared" ca="1" si="25"/>
        <v>74.082913585379188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349.74098883334301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71.208595653504005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6.2172489379008703E-15</v>
      </c>
      <c r="Q89">
        <f ca="1">IF(ISNA(Q$1), 0, OFFSET(data!$A$1, ROW()-1, Q$1-1))</f>
        <v>656.74958448684697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622.73115187200005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34.0184326148472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167.89408163435999</v>
      </c>
      <c r="AD89" t="str">
        <f ca="1">IF(ISNA(AD$1), #N/A, OFFSET(data!$A$1, ROW()-1, AD$1-1))</f>
        <v>peak</v>
      </c>
      <c r="AE89">
        <f t="shared" ca="1" si="14"/>
        <v>2021</v>
      </c>
      <c r="AF89">
        <f t="shared" ca="1" si="15"/>
        <v>8</v>
      </c>
      <c r="AG89" t="str">
        <f t="shared" ca="1" si="16"/>
        <v>08/30/2021</v>
      </c>
      <c r="AH89" t="str">
        <f t="shared" ca="1" si="17"/>
        <v/>
      </c>
      <c r="AI89" t="str">
        <f t="shared" ca="1" si="18"/>
        <v>04:00</v>
      </c>
      <c r="AJ89" s="6">
        <f t="shared" ca="1" si="19"/>
        <v>0.16789408163435998</v>
      </c>
      <c r="AK89">
        <f t="shared" ca="1" si="20"/>
        <v>656.7495844868472</v>
      </c>
      <c r="AL89">
        <f t="shared" ca="1" si="21"/>
        <v>0</v>
      </c>
      <c r="AM89">
        <f t="shared" ca="1" si="22"/>
        <v>0</v>
      </c>
      <c r="AN89">
        <f t="shared" ca="1" si="23"/>
        <v>0</v>
      </c>
      <c r="AO89">
        <f t="shared" ca="1" si="24"/>
        <v>57.599999999999902</v>
      </c>
      <c r="AP89">
        <f t="shared" ca="1" si="25"/>
        <v>71.208595653504005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375.09273458899401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29.588608657061201</v>
      </c>
      <c r="L90">
        <f ca="1">IF(ISNA(L$1), 0, OFFSET(data!$A$1, ROW()-1, L$1-1))</f>
        <v>57.599999999999902</v>
      </c>
      <c r="M90">
        <f ca="1">IF(ISNA(M$1), 0, OFFSET(data!$A$1, ROW()-1, M$1-1))</f>
        <v>66.040241179137396</v>
      </c>
      <c r="N90">
        <f ca="1">IF(ISNA(N$1), 0, OFFSET(data!$A$1, ROW()-1, N$1-1))</f>
        <v>4.1972501862996798E-14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706.52158442519305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926.73885981599994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-220.21727539080601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167.89408163435999</v>
      </c>
      <c r="AD90" t="str">
        <f ca="1">IF(ISNA(AD$1), #N/A, OFFSET(data!$A$1, ROW()-1, AD$1-1))</f>
        <v>peak</v>
      </c>
      <c r="AE90">
        <f t="shared" ca="1" si="14"/>
        <v>2021</v>
      </c>
      <c r="AF90">
        <f t="shared" ca="1" si="15"/>
        <v>8</v>
      </c>
      <c r="AG90" t="str">
        <f t="shared" ca="1" si="16"/>
        <v>08/30/2021</v>
      </c>
      <c r="AH90" t="str">
        <f t="shared" ca="1" si="17"/>
        <v/>
      </c>
      <c r="AI90" t="str">
        <f t="shared" ca="1" si="18"/>
        <v>06:00</v>
      </c>
      <c r="AJ90" s="6">
        <f t="shared" ca="1" si="19"/>
        <v>0.16789408163435998</v>
      </c>
      <c r="AK90">
        <f t="shared" ca="1" si="20"/>
        <v>706.52158442519396</v>
      </c>
      <c r="AL90">
        <f t="shared" ca="1" si="21"/>
        <v>0</v>
      </c>
      <c r="AM90">
        <f t="shared" ca="1" si="22"/>
        <v>0</v>
      </c>
      <c r="AN90">
        <f t="shared" ca="1" si="23"/>
        <v>29.588608657061243</v>
      </c>
      <c r="AO90">
        <f t="shared" ca="1" si="24"/>
        <v>57.599999999999902</v>
      </c>
      <c r="AP90">
        <f t="shared" ca="1" si="25"/>
        <v>66.040241179137396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424.91673458899402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601.98007939208605</v>
      </c>
      <c r="L91">
        <f ca="1">IF(ISNA(L$1), 0, OFFSET(data!$A$1, ROW()-1, L$1-1))</f>
        <v>57.599999999999902</v>
      </c>
      <c r="M91">
        <f ca="1">IF(ISNA(M$1), 0, OFFSET(data!$A$1, ROW()-1, M$1-1))</f>
        <v>36.168888585467599</v>
      </c>
      <c r="N91">
        <f ca="1">IF(ISNA(N$1), 0, OFFSET(data!$A$1, ROW()-1, N$1-1))</f>
        <v>-1.4460654895742601E-14</v>
      </c>
      <c r="O91">
        <f ca="1">IF(ISNA(O$1), 0, OFFSET(data!$A$1, ROW()-1, O$1-1))</f>
        <v>0</v>
      </c>
      <c r="P91">
        <f ca="1">IF(ISNA(P$1), 0, OFFSET(data!$A$1, ROW()-1, P$1-1))</f>
        <v>-1.9095836023552601E-14</v>
      </c>
      <c r="Q91">
        <f ca="1">IF(ISNA(Q$1), 0, OFFSET(data!$A$1, ROW()-1, Q$1-1))</f>
        <v>1298.86570256654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1107.4558788100001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181.245528004991</v>
      </c>
      <c r="Y91">
        <f ca="1">IF(ISNA(Y$1), 0, OFFSET(data!$A$1, ROW()-1, Y$1-1))</f>
        <v>10.164295751557001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167.89408163435999</v>
      </c>
      <c r="AD91" t="str">
        <f ca="1">IF(ISNA(AD$1), #N/A, OFFSET(data!$A$1, ROW()-1, AD$1-1))</f>
        <v>peak</v>
      </c>
      <c r="AE91">
        <f t="shared" ca="1" si="14"/>
        <v>2021</v>
      </c>
      <c r="AF91">
        <f t="shared" ca="1" si="15"/>
        <v>8</v>
      </c>
      <c r="AG91" t="str">
        <f t="shared" ca="1" si="16"/>
        <v>08/30/2021</v>
      </c>
      <c r="AH91" t="str">
        <f t="shared" ca="1" si="17"/>
        <v/>
      </c>
      <c r="AI91" t="str">
        <f t="shared" ca="1" si="18"/>
        <v>08:00</v>
      </c>
      <c r="AJ91" s="6">
        <f t="shared" ca="1" si="19"/>
        <v>0.16789408163435998</v>
      </c>
      <c r="AK91">
        <f t="shared" ca="1" si="20"/>
        <v>1288.7014068149911</v>
      </c>
      <c r="AL91">
        <f t="shared" ca="1" si="21"/>
        <v>0</v>
      </c>
      <c r="AM91">
        <f t="shared" ca="1" si="22"/>
        <v>0</v>
      </c>
      <c r="AN91">
        <f t="shared" ca="1" si="23"/>
        <v>601.98007939208605</v>
      </c>
      <c r="AO91">
        <f t="shared" ca="1" si="24"/>
        <v>57.599999999999902</v>
      </c>
      <c r="AP91">
        <f t="shared" ca="1" si="25"/>
        <v>36.168888585467577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424.91673458899402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785.743223782732</v>
      </c>
      <c r="L92">
        <f ca="1">IF(ISNA(L$1), 0, OFFSET(data!$A$1, ROW()-1, L$1-1))</f>
        <v>57.599999999999902</v>
      </c>
      <c r="M92">
        <f ca="1">IF(ISNA(M$1), 0, OFFSET(data!$A$1, ROW()-1, M$1-1))</f>
        <v>35.408093155860698</v>
      </c>
      <c r="N92">
        <f ca="1">IF(ISNA(N$1), 0, OFFSET(data!$A$1, ROW()-1, N$1-1))</f>
        <v>3.0198066269804202E-13</v>
      </c>
      <c r="O92">
        <f ca="1">IF(ISNA(O$1), 0, OFFSET(data!$A$1, ROW()-1, O$1-1))</f>
        <v>0</v>
      </c>
      <c r="P92">
        <f ca="1">IF(ISNA(P$1), 0, OFFSET(data!$A$1, ROW()-1, P$1-1))</f>
        <v>-6.8167693711984599E-14</v>
      </c>
      <c r="Q92">
        <f ca="1">IF(ISNA(Q$1), 0, OFFSET(data!$A$1, ROW()-1, Q$1-1))</f>
        <v>1481.8680515275801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1201.25149317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225.84889530551001</v>
      </c>
      <c r="Y92">
        <f ca="1">IF(ISNA(Y$1), 0, OFFSET(data!$A$1, ROW()-1, Y$1-1))</f>
        <v>54.7676630520765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167.89408163435999</v>
      </c>
      <c r="AD92" t="str">
        <f ca="1">IF(ISNA(AD$1), #N/A, OFFSET(data!$A$1, ROW()-1, AD$1-1))</f>
        <v>peak</v>
      </c>
      <c r="AE92">
        <f t="shared" ca="1" si="14"/>
        <v>2021</v>
      </c>
      <c r="AF92">
        <f t="shared" ca="1" si="15"/>
        <v>8</v>
      </c>
      <c r="AG92" t="str">
        <f t="shared" ca="1" si="16"/>
        <v>08/30/2021</v>
      </c>
      <c r="AH92" t="str">
        <f t="shared" ca="1" si="17"/>
        <v/>
      </c>
      <c r="AI92" t="str">
        <f t="shared" ca="1" si="18"/>
        <v>10:00</v>
      </c>
      <c r="AJ92" s="6">
        <f t="shared" ca="1" si="19"/>
        <v>0.16789408163435998</v>
      </c>
      <c r="AK92">
        <f t="shared" ca="1" si="20"/>
        <v>1427.10038847551</v>
      </c>
      <c r="AL92">
        <f t="shared" ca="1" si="21"/>
        <v>0</v>
      </c>
      <c r="AM92">
        <f t="shared" ca="1" si="22"/>
        <v>0</v>
      </c>
      <c r="AN92">
        <f t="shared" ca="1" si="23"/>
        <v>785.74322378273234</v>
      </c>
      <c r="AO92">
        <f t="shared" ca="1" si="24"/>
        <v>57.599999999999902</v>
      </c>
      <c r="AP92">
        <f t="shared" ca="1" si="25"/>
        <v>35.408093155860627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424.91673458899402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815.58315225557101</v>
      </c>
      <c r="L93">
        <f ca="1">IF(ISNA(L$1), 0, OFFSET(data!$A$1, ROW()-1, L$1-1))</f>
        <v>57.599999999999902</v>
      </c>
      <c r="M93">
        <f ca="1">IF(ISNA(M$1), 0, OFFSET(data!$A$1, ROW()-1, M$1-1))</f>
        <v>39.870743521534102</v>
      </c>
      <c r="N93">
        <f ca="1">IF(ISNA(N$1), 0, OFFSET(data!$A$1, ROW()-1, N$1-1))</f>
        <v>-5.4745097344266398E-13</v>
      </c>
      <c r="O93">
        <f ca="1">IF(ISNA(O$1), 0, OFFSET(data!$A$1, ROW()-1, O$1-1))</f>
        <v>0</v>
      </c>
      <c r="P93">
        <f ca="1">IF(ISNA(P$1), 0, OFFSET(data!$A$1, ROW()-1, P$1-1))</f>
        <v>-9.9920072216263994E-15</v>
      </c>
      <c r="Q93">
        <f ca="1">IF(ISNA(Q$1), 0, OFFSET(data!$A$1, ROW()-1, Q$1-1))</f>
        <v>1516.1706303661001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1230.22077539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228.51554361476599</v>
      </c>
      <c r="Y93">
        <f ca="1">IF(ISNA(Y$1), 0, OFFSET(data!$A$1, ROW()-1, Y$1-1))</f>
        <v>57.434311361332803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167.89408163435999</v>
      </c>
      <c r="AD93" t="str">
        <f ca="1">IF(ISNA(AD$1), #N/A, OFFSET(data!$A$1, ROW()-1, AD$1-1))</f>
        <v>peak</v>
      </c>
      <c r="AE93">
        <f t="shared" ca="1" si="14"/>
        <v>2021</v>
      </c>
      <c r="AF93">
        <f t="shared" ca="1" si="15"/>
        <v>8</v>
      </c>
      <c r="AG93" t="str">
        <f t="shared" ca="1" si="16"/>
        <v>08/30/2021</v>
      </c>
      <c r="AH93" t="str">
        <f t="shared" ca="1" si="17"/>
        <v>08/30/2021</v>
      </c>
      <c r="AI93" t="str">
        <f t="shared" ca="1" si="18"/>
        <v>12:00</v>
      </c>
      <c r="AJ93" s="6">
        <f t="shared" ca="1" si="19"/>
        <v>0.16789408163435998</v>
      </c>
      <c r="AK93">
        <f t="shared" ca="1" si="20"/>
        <v>1458.7363190047658</v>
      </c>
      <c r="AL93">
        <f t="shared" ca="1" si="21"/>
        <v>0</v>
      </c>
      <c r="AM93">
        <f t="shared" ca="1" si="22"/>
        <v>0</v>
      </c>
      <c r="AN93">
        <f t="shared" ca="1" si="23"/>
        <v>815.58315225557044</v>
      </c>
      <c r="AO93">
        <f t="shared" ca="1" si="24"/>
        <v>57.599999999999902</v>
      </c>
      <c r="AP93">
        <f t="shared" ca="1" si="25"/>
        <v>39.870743521534095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375.18873458899401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812.03964528073197</v>
      </c>
      <c r="L94">
        <f ca="1">IF(ISNA(L$1), 0, OFFSET(data!$A$1, ROW()-1, L$1-1))</f>
        <v>57.599999999999902</v>
      </c>
      <c r="M94">
        <f ca="1">IF(ISNA(M$1), 0, OFFSET(data!$A$1, ROW()-1, M$1-1))</f>
        <v>48.0513953349489</v>
      </c>
      <c r="N94">
        <f ca="1">IF(ISNA(N$1), 0, OFFSET(data!$A$1, ROW()-1, N$1-1))</f>
        <v>9.0261131902025201E-14</v>
      </c>
      <c r="O94">
        <f ca="1">IF(ISNA(O$1), 0, OFFSET(data!$A$1, ROW()-1, O$1-1))</f>
        <v>0</v>
      </c>
      <c r="P94">
        <f ca="1">IF(ISNA(P$1), 0, OFFSET(data!$A$1, ROW()-1, P$1-1))</f>
        <v>-4.2632564145605999E-14</v>
      </c>
      <c r="Q94">
        <f ca="1">IF(ISNA(Q$1), 0, OFFSET(data!$A$1, ROW()-1, Q$1-1))</f>
        <v>1471.0797752046701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1240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201.08050372905399</v>
      </c>
      <c r="Y94">
        <f ca="1">IF(ISNA(Y$1), 0, OFFSET(data!$A$1, ROW()-1, Y$1-1))</f>
        <v>29.999271475620699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167.89408163435999</v>
      </c>
      <c r="AD94" t="str">
        <f ca="1">IF(ISNA(AD$1), #N/A, OFFSET(data!$A$1, ROW()-1, AD$1-1))</f>
        <v>peak</v>
      </c>
      <c r="AE94">
        <f t="shared" ca="1" si="14"/>
        <v>2021</v>
      </c>
      <c r="AF94">
        <f t="shared" ca="1" si="15"/>
        <v>8</v>
      </c>
      <c r="AG94" t="str">
        <f t="shared" ca="1" si="16"/>
        <v>08/30/2021</v>
      </c>
      <c r="AH94" t="str">
        <f t="shared" ca="1" si="17"/>
        <v/>
      </c>
      <c r="AI94" t="str">
        <f t="shared" ca="1" si="18"/>
        <v>14:00</v>
      </c>
      <c r="AJ94" s="6">
        <f t="shared" ca="1" si="19"/>
        <v>0.16789408163435998</v>
      </c>
      <c r="AK94">
        <f t="shared" ca="1" si="20"/>
        <v>1441.080503729054</v>
      </c>
      <c r="AL94">
        <f t="shared" ca="1" si="21"/>
        <v>0</v>
      </c>
      <c r="AM94">
        <f t="shared" ca="1" si="22"/>
        <v>0</v>
      </c>
      <c r="AN94">
        <f t="shared" ca="1" si="23"/>
        <v>812.03964528073209</v>
      </c>
      <c r="AO94">
        <f t="shared" ca="1" si="24"/>
        <v>57.599999999999902</v>
      </c>
      <c r="AP94">
        <f t="shared" ca="1" si="25"/>
        <v>48.051395334948857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375.09273458899401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716.49260947159303</v>
      </c>
      <c r="L95">
        <f ca="1">IF(ISNA(L$1), 0, OFFSET(data!$A$1, ROW()-1, L$1-1))</f>
        <v>57.599999999999902</v>
      </c>
      <c r="M95">
        <f ca="1">IF(ISNA(M$1), 0, OFFSET(data!$A$1, ROW()-1, M$1-1))</f>
        <v>54.353903796127</v>
      </c>
      <c r="N95">
        <f ca="1">IF(ISNA(N$1), 0, OFFSET(data!$A$1, ROW()-1, N$1-1))</f>
        <v>-8.3599793754274199E-14</v>
      </c>
      <c r="O95">
        <f ca="1">IF(ISNA(O$1), 0, OFFSET(data!$A$1, ROW()-1, O$1-1))</f>
        <v>0</v>
      </c>
      <c r="P95">
        <f ca="1">IF(ISNA(P$1), 0, OFFSET(data!$A$1, ROW()-1, P$1-1))</f>
        <v>5.3734794391857501E-14</v>
      </c>
      <c r="Q95">
        <f ca="1">IF(ISNA(Q$1), 0, OFFSET(data!$A$1, ROW()-1, Q$1-1))</f>
        <v>1381.7392478567101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1195.06055679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178.879961660074</v>
      </c>
      <c r="Y95">
        <f ca="1">IF(ISNA(Y$1), 0, OFFSET(data!$A$1, ROW()-1, Y$1-1))</f>
        <v>7.7987294066406001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167.89408163435999</v>
      </c>
      <c r="AD95" t="str">
        <f ca="1">IF(ISNA(AD$1), #N/A, OFFSET(data!$A$1, ROW()-1, AD$1-1))</f>
        <v>peak</v>
      </c>
      <c r="AE95">
        <f t="shared" ca="1" si="14"/>
        <v>2021</v>
      </c>
      <c r="AF95">
        <f t="shared" ca="1" si="15"/>
        <v>8</v>
      </c>
      <c r="AG95" t="str">
        <f t="shared" ca="1" si="16"/>
        <v>08/30/2021</v>
      </c>
      <c r="AH95" t="str">
        <f t="shared" ca="1" si="17"/>
        <v/>
      </c>
      <c r="AI95" t="str">
        <f t="shared" ca="1" si="18"/>
        <v>16:00</v>
      </c>
      <c r="AJ95" s="6">
        <f t="shared" ca="1" si="19"/>
        <v>0.16789408163435998</v>
      </c>
      <c r="AK95">
        <f t="shared" ca="1" si="20"/>
        <v>1373.940518450074</v>
      </c>
      <c r="AL95">
        <f t="shared" ca="1" si="21"/>
        <v>0</v>
      </c>
      <c r="AM95">
        <f t="shared" ca="1" si="22"/>
        <v>0</v>
      </c>
      <c r="AN95">
        <f t="shared" ca="1" si="23"/>
        <v>716.49260947159291</v>
      </c>
      <c r="AO95">
        <f t="shared" ca="1" si="24"/>
        <v>57.599999999999902</v>
      </c>
      <c r="AP95">
        <f t="shared" ca="1" si="25"/>
        <v>54.353903796127057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424.91673458899402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72.550239071907697</v>
      </c>
      <c r="L96">
        <f ca="1">IF(ISNA(L$1), 0, OFFSET(data!$A$1, ROW()-1, L$1-1))</f>
        <v>57.599999999999902</v>
      </c>
      <c r="M96">
        <f ca="1">IF(ISNA(M$1), 0, OFFSET(data!$A$1, ROW()-1, M$1-1))</f>
        <v>103.372219314188</v>
      </c>
      <c r="N96">
        <f ca="1">IF(ISNA(N$1), 0, OFFSET(data!$A$1, ROW()-1, N$1-1))</f>
        <v>3.7525538232330203E-14</v>
      </c>
      <c r="O96">
        <f ca="1">IF(ISNA(O$1), 0, OFFSET(data!$A$1, ROW()-1, O$1-1))</f>
        <v>0</v>
      </c>
      <c r="P96">
        <f ca="1">IF(ISNA(P$1), 0, OFFSET(data!$A$1, ROW()-1, P$1-1))</f>
        <v>-2.3980817331903299E-14</v>
      </c>
      <c r="Q96">
        <f ca="1">IF(ISNA(Q$1), 0, OFFSET(data!$A$1, ROW()-1, Q$1-1))</f>
        <v>836.63919297509005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1187.0953720099999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-350.45617903490898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167.89408163435999</v>
      </c>
      <c r="AD96" t="str">
        <f ca="1">IF(ISNA(AD$1), #N/A, OFFSET(data!$A$1, ROW()-1, AD$1-1))</f>
        <v>peak</v>
      </c>
      <c r="AE96">
        <f t="shared" ca="1" si="14"/>
        <v>2021</v>
      </c>
      <c r="AF96">
        <f t="shared" ca="1" si="15"/>
        <v>8</v>
      </c>
      <c r="AG96" t="str">
        <f t="shared" ca="1" si="16"/>
        <v>08/30/2021</v>
      </c>
      <c r="AH96" t="str">
        <f t="shared" ca="1" si="17"/>
        <v/>
      </c>
      <c r="AI96" t="str">
        <f t="shared" ca="1" si="18"/>
        <v>18:00</v>
      </c>
      <c r="AJ96" s="6">
        <f t="shared" ca="1" si="19"/>
        <v>0.16789408163435998</v>
      </c>
      <c r="AK96">
        <f t="shared" ca="1" si="20"/>
        <v>836.63919297509096</v>
      </c>
      <c r="AL96">
        <f t="shared" ca="1" si="21"/>
        <v>0</v>
      </c>
      <c r="AM96">
        <f t="shared" ca="1" si="22"/>
        <v>0</v>
      </c>
      <c r="AN96">
        <f t="shared" ca="1" si="23"/>
        <v>72.55023907190774</v>
      </c>
      <c r="AO96">
        <f t="shared" ca="1" si="24"/>
        <v>57.599999999999902</v>
      </c>
      <c r="AP96">
        <f t="shared" ca="1" si="25"/>
        <v>103.37221931418797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441.83328193039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98.211425070609394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775.84470700099996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1108.3495814299999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-332.50487442899998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170.791793390717</v>
      </c>
      <c r="AD97" t="str">
        <f ca="1">IF(ISNA(AD$1), #N/A, OFFSET(data!$A$1, ROW()-1, AD$1-1))</f>
        <v>peak</v>
      </c>
      <c r="AE97">
        <f t="shared" ca="1" si="14"/>
        <v>2021</v>
      </c>
      <c r="AF97">
        <f t="shared" ca="1" si="15"/>
        <v>8</v>
      </c>
      <c r="AG97" t="str">
        <f t="shared" ca="1" si="16"/>
        <v>08/30/2021</v>
      </c>
      <c r="AH97" t="str">
        <f t="shared" ca="1" si="17"/>
        <v/>
      </c>
      <c r="AI97" t="str">
        <f t="shared" ca="1" si="18"/>
        <v>20:00</v>
      </c>
      <c r="AJ97" s="6">
        <f t="shared" ca="1" si="19"/>
        <v>0.17079179339071701</v>
      </c>
      <c r="AK97">
        <f t="shared" ca="1" si="20"/>
        <v>775.84470700099996</v>
      </c>
      <c r="AL97">
        <f t="shared" ca="1" si="21"/>
        <v>0</v>
      </c>
      <c r="AM97">
        <f t="shared" ca="1" si="22"/>
        <v>0</v>
      </c>
      <c r="AN97">
        <f t="shared" ca="1" si="23"/>
        <v>0</v>
      </c>
      <c r="AO97">
        <f t="shared" ca="1" si="24"/>
        <v>57.599999999999902</v>
      </c>
      <c r="AP97">
        <f t="shared" ca="1" si="25"/>
        <v>98.211425070609394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424.91673458899402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78.442399704219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8.8817841970012507E-15</v>
      </c>
      <c r="Q98">
        <f ca="1">IF(ISNA(Q$1), 0, OFFSET(data!$A$1, ROW()-1, Q$1-1))</f>
        <v>739.15913429321301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817.09157627399998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-77.932441980786606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167.89408163435999</v>
      </c>
      <c r="AD98" t="str">
        <f ca="1">IF(ISNA(AD$1), #N/A, OFFSET(data!$A$1, ROW()-1, AD$1-1))</f>
        <v>peak</v>
      </c>
      <c r="AE98">
        <f t="shared" ca="1" si="14"/>
        <v>2021</v>
      </c>
      <c r="AF98">
        <f t="shared" ca="1" si="15"/>
        <v>8</v>
      </c>
      <c r="AG98" t="str">
        <f t="shared" ca="1" si="16"/>
        <v>08/30/2021</v>
      </c>
      <c r="AH98" t="str">
        <f t="shared" ca="1" si="17"/>
        <v/>
      </c>
      <c r="AI98" t="str">
        <f t="shared" ca="1" si="18"/>
        <v>22:00</v>
      </c>
      <c r="AJ98" s="6">
        <f t="shared" ca="1" si="19"/>
        <v>0.16789408163435998</v>
      </c>
      <c r="AK98">
        <f t="shared" ca="1" si="20"/>
        <v>739.15913429321336</v>
      </c>
      <c r="AL98">
        <f t="shared" ca="1" si="21"/>
        <v>0</v>
      </c>
      <c r="AM98">
        <f t="shared" ca="1" si="22"/>
        <v>0</v>
      </c>
      <c r="AN98">
        <f t="shared" ca="1" si="23"/>
        <v>0</v>
      </c>
      <c r="AO98">
        <f t="shared" ca="1" si="24"/>
        <v>57.599999999999902</v>
      </c>
      <c r="AP98">
        <f t="shared" ca="1" si="25"/>
        <v>78.442399704219014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325.364734588994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35.524753798916798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2.8865798640253999E-15</v>
      </c>
      <c r="Q99">
        <f ca="1">IF(ISNA(Q$1), 0, OFFSET(data!$A$1, ROW()-1, Q$1-1))</f>
        <v>596.68948838791096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588.96419479899998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7.7252935889111898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167.89408163435999</v>
      </c>
      <c r="AD99" t="str">
        <f ca="1">IF(ISNA(AD$1), #N/A, OFFSET(data!$A$1, ROW()-1, AD$1-1))</f>
        <v>typical</v>
      </c>
      <c r="AE99">
        <f t="shared" ca="1" si="14"/>
        <v>2021</v>
      </c>
      <c r="AF99">
        <f t="shared" ca="1" si="15"/>
        <v>10</v>
      </c>
      <c r="AG99" t="str">
        <f t="shared" ca="1" si="16"/>
        <v>10/13/2021</v>
      </c>
      <c r="AH99" t="str">
        <f t="shared" ca="1" si="17"/>
        <v/>
      </c>
      <c r="AI99" t="str">
        <f t="shared" ca="1" si="18"/>
        <v>00:00</v>
      </c>
      <c r="AJ99" s="6">
        <f t="shared" ca="1" si="19"/>
        <v>0.16789408163435998</v>
      </c>
      <c r="AK99">
        <f t="shared" ca="1" si="20"/>
        <v>596.68948838791118</v>
      </c>
      <c r="AL99">
        <f t="shared" ca="1" si="21"/>
        <v>0</v>
      </c>
      <c r="AM99">
        <f t="shared" ca="1" si="22"/>
        <v>0</v>
      </c>
      <c r="AN99">
        <f t="shared" ca="1" si="23"/>
        <v>0</v>
      </c>
      <c r="AO99">
        <f t="shared" ca="1" si="24"/>
        <v>57.599999999999902</v>
      </c>
      <c r="AP99">
        <f t="shared" ca="1" si="25"/>
        <v>35.524753798916798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303.80607849619901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28.661621991173501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-6.6613381477509304E-16</v>
      </c>
      <c r="Q100">
        <f ca="1">IF(ISNA(Q$1), 0, OFFSET(data!$A$1, ROW()-1, Q$1-1))</f>
        <v>568.26770048737296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517.56593940200003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50.701761085373001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167.89408163435999</v>
      </c>
      <c r="AD100" t="str">
        <f ca="1">IF(ISNA(AD$1), #N/A, OFFSET(data!$A$1, ROW()-1, AD$1-1))</f>
        <v>typical</v>
      </c>
      <c r="AE100">
        <f t="shared" ca="1" si="14"/>
        <v>2021</v>
      </c>
      <c r="AF100">
        <f t="shared" ca="1" si="15"/>
        <v>10</v>
      </c>
      <c r="AG100" t="str">
        <f t="shared" ca="1" si="16"/>
        <v>10/13/2021</v>
      </c>
      <c r="AH100" t="str">
        <f t="shared" ca="1" si="17"/>
        <v/>
      </c>
      <c r="AI100" t="str">
        <f t="shared" ca="1" si="18"/>
        <v>02:00</v>
      </c>
      <c r="AJ100" s="6">
        <f t="shared" ca="1" si="19"/>
        <v>0.16789408163435998</v>
      </c>
      <c r="AK100">
        <f t="shared" ca="1" si="20"/>
        <v>568.26770048737308</v>
      </c>
      <c r="AL100">
        <f t="shared" ca="1" si="21"/>
        <v>0</v>
      </c>
      <c r="AM100">
        <f t="shared" ca="1" si="22"/>
        <v>0</v>
      </c>
      <c r="AN100">
        <f t="shared" ca="1" si="23"/>
        <v>0</v>
      </c>
      <c r="AO100">
        <f t="shared" ca="1" si="24"/>
        <v>57.599999999999902</v>
      </c>
      <c r="AP100">
        <f t="shared" ca="1" si="25"/>
        <v>28.661621991173501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375.09273458899401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16.8479038401452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9.992007221626401E-16</v>
      </c>
      <c r="Q101">
        <f ca="1">IF(ISNA(Q$1), 0, OFFSET(data!$A$1, ROW()-1, Q$1-1))</f>
        <v>627.74063842913904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539.88443753700005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87.856200892139398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167.89408163435999</v>
      </c>
      <c r="AD101" t="str">
        <f ca="1">IF(ISNA(AD$1), #N/A, OFFSET(data!$A$1, ROW()-1, AD$1-1))</f>
        <v>typical</v>
      </c>
      <c r="AE101">
        <f t="shared" ca="1" si="14"/>
        <v>2021</v>
      </c>
      <c r="AF101">
        <f t="shared" ca="1" si="15"/>
        <v>10</v>
      </c>
      <c r="AG101" t="str">
        <f t="shared" ca="1" si="16"/>
        <v>10/13/2021</v>
      </c>
      <c r="AH101" t="str">
        <f t="shared" ca="1" si="17"/>
        <v/>
      </c>
      <c r="AI101" t="str">
        <f t="shared" ca="1" si="18"/>
        <v>04:00</v>
      </c>
      <c r="AJ101" s="6">
        <f t="shared" ca="1" si="19"/>
        <v>0.16789408163435998</v>
      </c>
      <c r="AK101">
        <f t="shared" ca="1" si="20"/>
        <v>627.74063842913949</v>
      </c>
      <c r="AL101">
        <f t="shared" ca="1" si="21"/>
        <v>0</v>
      </c>
      <c r="AM101">
        <f t="shared" ca="1" si="22"/>
        <v>0</v>
      </c>
      <c r="AN101">
        <f t="shared" ca="1" si="23"/>
        <v>0</v>
      </c>
      <c r="AO101">
        <f t="shared" ca="1" si="24"/>
        <v>57.599999999999902</v>
      </c>
      <c r="AP101">
        <f t="shared" ca="1" si="25"/>
        <v>16.8479038401452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275.54073458899398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0.30142595445557102</v>
      </c>
      <c r="L102">
        <f ca="1">IF(ISNA(L$1), 0, OFFSET(data!$A$1, ROW()-1, L$1-1))</f>
        <v>57.599999999999902</v>
      </c>
      <c r="M102">
        <f ca="1">IF(ISNA(M$1), 0, OFFSET(data!$A$1, ROW()-1, M$1-1))</f>
        <v>18.467186064676302</v>
      </c>
      <c r="N102">
        <f ca="1">IF(ISNA(N$1), 0, OFFSET(data!$A$1, ROW()-1, N$1-1))</f>
        <v>4.0937983255065401E-15</v>
      </c>
      <c r="O102">
        <f ca="1">IF(ISNA(O$1), 0, OFFSET(data!$A$1, ROW()-1, O$1-1))</f>
        <v>0</v>
      </c>
      <c r="P102">
        <f ca="1">IF(ISNA(P$1), 0, OFFSET(data!$A$1, ROW()-1, P$1-1))</f>
        <v>4.4408920985006202E-16</v>
      </c>
      <c r="Q102">
        <f ca="1">IF(ISNA(Q$1), 0, OFFSET(data!$A$1, ROW()-1, Q$1-1))</f>
        <v>530.10934660812597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702.80441976899999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-172.69507316087299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167.89408163435999</v>
      </c>
      <c r="AD102" t="str">
        <f ca="1">IF(ISNA(AD$1), #N/A, OFFSET(data!$A$1, ROW()-1, AD$1-1))</f>
        <v>typical</v>
      </c>
      <c r="AE102">
        <f t="shared" ca="1" si="14"/>
        <v>2021</v>
      </c>
      <c r="AF102">
        <f t="shared" ca="1" si="15"/>
        <v>10</v>
      </c>
      <c r="AG102" t="str">
        <f t="shared" ca="1" si="16"/>
        <v>10/13/2021</v>
      </c>
      <c r="AH102" t="str">
        <f t="shared" ca="1" si="17"/>
        <v/>
      </c>
      <c r="AI102" t="str">
        <f t="shared" ca="1" si="18"/>
        <v>06:00</v>
      </c>
      <c r="AJ102" s="6">
        <f t="shared" ca="1" si="19"/>
        <v>0.16789408163435998</v>
      </c>
      <c r="AK102">
        <f t="shared" ca="1" si="20"/>
        <v>530.109346608127</v>
      </c>
      <c r="AL102">
        <f t="shared" ca="1" si="21"/>
        <v>0</v>
      </c>
      <c r="AM102">
        <f t="shared" ca="1" si="22"/>
        <v>0</v>
      </c>
      <c r="AN102">
        <f t="shared" ca="1" si="23"/>
        <v>0.30142595445557513</v>
      </c>
      <c r="AO102">
        <f t="shared" ca="1" si="24"/>
        <v>57.599999999999902</v>
      </c>
      <c r="AP102">
        <f t="shared" ca="1" si="25"/>
        <v>18.467186064676302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375.18873458899401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486.46618474966198</v>
      </c>
      <c r="L103">
        <f ca="1">IF(ISNA(L$1), 0, OFFSET(data!$A$1, ROW()-1, L$1-1))</f>
        <v>57.599999999999902</v>
      </c>
      <c r="M103">
        <f ca="1">IF(ISNA(M$1), 0, OFFSET(data!$A$1, ROW()-1, M$1-1))</f>
        <v>21.5411937094166</v>
      </c>
      <c r="N103">
        <f ca="1">IF(ISNA(N$1), 0, OFFSET(data!$A$1, ROW()-1, N$1-1))</f>
        <v>1.0569323194431399E-13</v>
      </c>
      <c r="O103">
        <f ca="1">IF(ISNA(O$1), 0, OFFSET(data!$A$1, ROW()-1, O$1-1))</f>
        <v>0</v>
      </c>
      <c r="P103">
        <f ca="1">IF(ISNA(P$1), 0, OFFSET(data!$A$1, ROW()-1, P$1-1))</f>
        <v>-5.7509552675583096E-14</v>
      </c>
      <c r="Q103">
        <f ca="1">IF(ISNA(Q$1), 0, OFFSET(data!$A$1, ROW()-1, Q$1-1))</f>
        <v>1118.9961130480699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938.00328340199997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156.803552047674</v>
      </c>
      <c r="Y103">
        <f ca="1">IF(ISNA(Y$1), 0, OFFSET(data!$A$1, ROW()-1, Y$1-1))</f>
        <v>24.189277598398998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167.89408163435999</v>
      </c>
      <c r="AD103" t="str">
        <f ca="1">IF(ISNA(AD$1), #N/A, OFFSET(data!$A$1, ROW()-1, AD$1-1))</f>
        <v>typical</v>
      </c>
      <c r="AE103">
        <f t="shared" ca="1" si="14"/>
        <v>2021</v>
      </c>
      <c r="AF103">
        <f t="shared" ca="1" si="15"/>
        <v>10</v>
      </c>
      <c r="AG103" t="str">
        <f t="shared" ca="1" si="16"/>
        <v>10/13/2021</v>
      </c>
      <c r="AH103" t="str">
        <f t="shared" ca="1" si="17"/>
        <v/>
      </c>
      <c r="AI103" t="str">
        <f t="shared" ca="1" si="18"/>
        <v>08:00</v>
      </c>
      <c r="AJ103" s="6">
        <f t="shared" ca="1" si="19"/>
        <v>0.16789408163435998</v>
      </c>
      <c r="AK103">
        <f t="shared" ca="1" si="20"/>
        <v>1094.8068354496741</v>
      </c>
      <c r="AL103">
        <f t="shared" ca="1" si="21"/>
        <v>0</v>
      </c>
      <c r="AM103">
        <f t="shared" ca="1" si="22"/>
        <v>0</v>
      </c>
      <c r="AN103">
        <f t="shared" ca="1" si="23"/>
        <v>486.46618474966209</v>
      </c>
      <c r="AO103">
        <f t="shared" ca="1" si="24"/>
        <v>57.599999999999902</v>
      </c>
      <c r="AP103">
        <f t="shared" ca="1" si="25"/>
        <v>21.541193709416543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375.18873458899401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708.58406622360803</v>
      </c>
      <c r="L104">
        <f ca="1">IF(ISNA(L$1), 0, OFFSET(data!$A$1, ROW()-1, L$1-1))</f>
        <v>57.599999999999902</v>
      </c>
      <c r="M104">
        <f ca="1">IF(ISNA(M$1), 0, OFFSET(data!$A$1, ROW()-1, M$1-1))</f>
        <v>7.8975552278200301</v>
      </c>
      <c r="N104">
        <f ca="1">IF(ISNA(N$1), 0, OFFSET(data!$A$1, ROW()-1, N$1-1))</f>
        <v>-1.13564713188907E-12</v>
      </c>
      <c r="O104">
        <f ca="1">IF(ISNA(O$1), 0, OFFSET(data!$A$1, ROW()-1, O$1-1))</f>
        <v>0</v>
      </c>
      <c r="P104">
        <f ca="1">IF(ISNA(P$1), 0, OFFSET(data!$A$1, ROW()-1, P$1-1))</f>
        <v>-4.6074255521943902E-14</v>
      </c>
      <c r="Q104">
        <f ca="1">IF(ISNA(Q$1), 0, OFFSET(data!$A$1, ROW()-1, Q$1-1))</f>
        <v>1327.47035604042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1040.44759658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209.818516954849</v>
      </c>
      <c r="Y104">
        <f ca="1">IF(ISNA(Y$1), 0, OFFSET(data!$A$1, ROW()-1, Y$1-1))</f>
        <v>77.204242505573802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167.89408163435999</v>
      </c>
      <c r="AD104" t="str">
        <f ca="1">IF(ISNA(AD$1), #N/A, OFFSET(data!$A$1, ROW()-1, AD$1-1))</f>
        <v>typical</v>
      </c>
      <c r="AE104">
        <f t="shared" ca="1" si="14"/>
        <v>2021</v>
      </c>
      <c r="AF104">
        <f t="shared" ca="1" si="15"/>
        <v>10</v>
      </c>
      <c r="AG104" t="str">
        <f t="shared" ca="1" si="16"/>
        <v>10/13/2021</v>
      </c>
      <c r="AH104" t="str">
        <f t="shared" ca="1" si="17"/>
        <v/>
      </c>
      <c r="AI104" t="str">
        <f t="shared" ca="1" si="18"/>
        <v>10:00</v>
      </c>
      <c r="AJ104" s="6">
        <f t="shared" ca="1" si="19"/>
        <v>0.16789408163435998</v>
      </c>
      <c r="AK104">
        <f t="shared" ca="1" si="20"/>
        <v>1250.266113534849</v>
      </c>
      <c r="AL104">
        <f t="shared" ca="1" si="21"/>
        <v>0</v>
      </c>
      <c r="AM104">
        <f t="shared" ca="1" si="22"/>
        <v>0</v>
      </c>
      <c r="AN104">
        <f t="shared" ca="1" si="23"/>
        <v>708.5840662236069</v>
      </c>
      <c r="AO104">
        <f t="shared" ca="1" si="24"/>
        <v>57.599999999999902</v>
      </c>
      <c r="AP104">
        <f t="shared" ca="1" si="25"/>
        <v>7.8975552278199839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175.98873458899399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774.59870936709103</v>
      </c>
      <c r="L105">
        <f ca="1">IF(ISNA(L$1), 0, OFFSET(data!$A$1, ROW()-1, L$1-1))</f>
        <v>57.599999999999902</v>
      </c>
      <c r="M105">
        <f ca="1">IF(ISNA(M$1), 0, OFFSET(data!$A$1, ROW()-1, M$1-1))</f>
        <v>15.712149914064501</v>
      </c>
      <c r="N105">
        <f ca="1">IF(ISNA(N$1), 0, OFFSET(data!$A$1, ROW()-1, N$1-1))</f>
        <v>-1.1629586182948501E-14</v>
      </c>
      <c r="O105">
        <f ca="1">IF(ISNA(O$1), 0, OFFSET(data!$A$1, ROW()-1, O$1-1))</f>
        <v>0</v>
      </c>
      <c r="P105">
        <f ca="1">IF(ISNA(P$1), 0, OFFSET(data!$A$1, ROW()-1, P$1-1))</f>
        <v>-7.4384942649885394E-15</v>
      </c>
      <c r="Q105">
        <f ca="1">IF(ISNA(Q$1), 0, OFFSET(data!$A$1, ROW()-1, Q$1-1))</f>
        <v>1202.0995938701401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1031.2994190899999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151.707224614713</v>
      </c>
      <c r="Y105">
        <f ca="1">IF(ISNA(Y$1), 0, OFFSET(data!$A$1, ROW()-1, Y$1-1))</f>
        <v>19.092950165437301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167.89408163435999</v>
      </c>
      <c r="AD105" t="str">
        <f ca="1">IF(ISNA(AD$1), #N/A, OFFSET(data!$A$1, ROW()-1, AD$1-1))</f>
        <v>typical</v>
      </c>
      <c r="AE105">
        <f t="shared" ca="1" si="14"/>
        <v>2021</v>
      </c>
      <c r="AF105">
        <f t="shared" ca="1" si="15"/>
        <v>10</v>
      </c>
      <c r="AG105" t="str">
        <f t="shared" ca="1" si="16"/>
        <v>10/13/2021</v>
      </c>
      <c r="AH105" t="str">
        <f t="shared" ca="1" si="17"/>
        <v>10/13/2021</v>
      </c>
      <c r="AI105" t="str">
        <f t="shared" ca="1" si="18"/>
        <v>12:00</v>
      </c>
      <c r="AJ105" s="6">
        <f t="shared" ca="1" si="19"/>
        <v>0.16789408163435998</v>
      </c>
      <c r="AK105">
        <f t="shared" ca="1" si="20"/>
        <v>1183.0066437047128</v>
      </c>
      <c r="AL105">
        <f t="shared" ca="1" si="21"/>
        <v>0</v>
      </c>
      <c r="AM105">
        <f t="shared" ca="1" si="22"/>
        <v>0</v>
      </c>
      <c r="AN105">
        <f t="shared" ca="1" si="23"/>
        <v>774.59870936709103</v>
      </c>
      <c r="AO105">
        <f t="shared" ca="1" si="24"/>
        <v>57.599999999999902</v>
      </c>
      <c r="AP105">
        <f t="shared" ca="1" si="25"/>
        <v>15.712149914064494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225.716734588994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734.69672476221797</v>
      </c>
      <c r="L106">
        <f ca="1">IF(ISNA(L$1), 0, OFFSET(data!$A$1, ROW()-1, L$1-1))</f>
        <v>57.599999999999902</v>
      </c>
      <c r="M106">
        <f ca="1">IF(ISNA(M$1), 0, OFFSET(data!$A$1, ROW()-1, M$1-1))</f>
        <v>20.057994113698701</v>
      </c>
      <c r="N106">
        <f ca="1">IF(ISNA(N$1), 0, OFFSET(data!$A$1, ROW()-1, N$1-1))</f>
        <v>-4.9266146717741303E-14</v>
      </c>
      <c r="O106">
        <f ca="1">IF(ISNA(O$1), 0, OFFSET(data!$A$1, ROW()-1, O$1-1))</f>
        <v>0</v>
      </c>
      <c r="P106">
        <f ca="1">IF(ISNA(P$1), 0, OFFSET(data!$A$1, ROW()-1, P$1-1))</f>
        <v>2.7866597918091401E-14</v>
      </c>
      <c r="Q106">
        <f ca="1">IF(ISNA(Q$1), 0, OFFSET(data!$A$1, ROW()-1, Q$1-1))</f>
        <v>1216.2714534649101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1004.30157746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172.29207522709299</v>
      </c>
      <c r="Y106">
        <f ca="1">IF(ISNA(Y$1), 0, OFFSET(data!$A$1, ROW()-1, Y$1-1))</f>
        <v>39.677800777817701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167.89408163435999</v>
      </c>
      <c r="AD106" t="str">
        <f ca="1">IF(ISNA(AD$1), #N/A, OFFSET(data!$A$1, ROW()-1, AD$1-1))</f>
        <v>typical</v>
      </c>
      <c r="AE106">
        <f t="shared" ca="1" si="14"/>
        <v>2021</v>
      </c>
      <c r="AF106">
        <f t="shared" ca="1" si="15"/>
        <v>10</v>
      </c>
      <c r="AG106" t="str">
        <f t="shared" ca="1" si="16"/>
        <v>10/13/2021</v>
      </c>
      <c r="AH106" t="str">
        <f t="shared" ca="1" si="17"/>
        <v/>
      </c>
      <c r="AI106" t="str">
        <f t="shared" ca="1" si="18"/>
        <v>14:00</v>
      </c>
      <c r="AJ106" s="6">
        <f t="shared" ca="1" si="19"/>
        <v>0.16789408163435998</v>
      </c>
      <c r="AK106">
        <f t="shared" ca="1" si="20"/>
        <v>1176.593652687093</v>
      </c>
      <c r="AL106">
        <f t="shared" ca="1" si="21"/>
        <v>0</v>
      </c>
      <c r="AM106">
        <f t="shared" ca="1" si="22"/>
        <v>0</v>
      </c>
      <c r="AN106">
        <f t="shared" ca="1" si="23"/>
        <v>734.69672476221797</v>
      </c>
      <c r="AO106">
        <f t="shared" ca="1" si="24"/>
        <v>57.599999999999902</v>
      </c>
      <c r="AP106">
        <f t="shared" ca="1" si="25"/>
        <v>20.057994113698729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175.98873458899399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658.68342510602804</v>
      </c>
      <c r="L107">
        <f ca="1">IF(ISNA(L$1), 0, OFFSET(data!$A$1, ROW()-1, L$1-1))</f>
        <v>57.599999999999902</v>
      </c>
      <c r="M107">
        <f ca="1">IF(ISNA(M$1), 0, OFFSET(data!$A$1, ROW()-1, M$1-1))</f>
        <v>11.3381684589617</v>
      </c>
      <c r="N107">
        <f ca="1">IF(ISNA(N$1), 0, OFFSET(data!$A$1, ROW()-1, N$1-1))</f>
        <v>1.0524914273446399E-13</v>
      </c>
      <c r="O107">
        <f ca="1">IF(ISNA(O$1), 0, OFFSET(data!$A$1, ROW()-1, O$1-1))</f>
        <v>0</v>
      </c>
      <c r="P107">
        <f ca="1">IF(ISNA(P$1), 0, OFFSET(data!$A$1, ROW()-1, P$1-1))</f>
        <v>2.4646951146678399E-14</v>
      </c>
      <c r="Q107">
        <f ca="1">IF(ISNA(Q$1), 0, OFFSET(data!$A$1, ROW()-1, Q$1-1))</f>
        <v>1081.81032815398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1002.04084677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79.769481383984797</v>
      </c>
      <c r="Y107">
        <f ca="1">IF(ISNA(Y$1), 0, OFFSET(data!$A$1, ROW()-1, Y$1-1))</f>
        <v>-1.13686837721616E-13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167.89408163435999</v>
      </c>
      <c r="AD107" t="str">
        <f ca="1">IF(ISNA(AD$1), #N/A, OFFSET(data!$A$1, ROW()-1, AD$1-1))</f>
        <v>typical</v>
      </c>
      <c r="AE107">
        <f t="shared" ca="1" si="14"/>
        <v>2021</v>
      </c>
      <c r="AF107">
        <f t="shared" ca="1" si="15"/>
        <v>10</v>
      </c>
      <c r="AG107" t="str">
        <f t="shared" ca="1" si="16"/>
        <v>10/13/2021</v>
      </c>
      <c r="AH107" t="str">
        <f t="shared" ca="1" si="17"/>
        <v/>
      </c>
      <c r="AI107" t="str">
        <f t="shared" ca="1" si="18"/>
        <v>16:00</v>
      </c>
      <c r="AJ107" s="6">
        <f t="shared" ca="1" si="19"/>
        <v>0.16789408163435998</v>
      </c>
      <c r="AK107">
        <f t="shared" ca="1" si="20"/>
        <v>1081.8103281539848</v>
      </c>
      <c r="AL107">
        <f t="shared" ca="1" si="21"/>
        <v>0</v>
      </c>
      <c r="AM107">
        <f t="shared" ca="1" si="22"/>
        <v>0</v>
      </c>
      <c r="AN107">
        <f t="shared" ca="1" si="23"/>
        <v>658.68342510602815</v>
      </c>
      <c r="AO107">
        <f t="shared" ca="1" si="24"/>
        <v>57.599999999999902</v>
      </c>
      <c r="AP107">
        <f t="shared" ca="1" si="25"/>
        <v>11.338168458961725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461.96561065952102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11.5068101712658</v>
      </c>
      <c r="L108">
        <f ca="1">IF(ISNA(L$1), 0, OFFSET(data!$A$1, ROW()-1, L$1-1))</f>
        <v>57.599999999999902</v>
      </c>
      <c r="M108">
        <f ca="1">IF(ISNA(M$1), 0, OFFSET(data!$A$1, ROW()-1, M$1-1))</f>
        <v>47.434567122212897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756.70698795299904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1081.0099827900001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-324.30299483700003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170.791793390717</v>
      </c>
      <c r="AD108" t="str">
        <f ca="1">IF(ISNA(AD$1), #N/A, OFFSET(data!$A$1, ROW()-1, AD$1-1))</f>
        <v>typical</v>
      </c>
      <c r="AE108">
        <f t="shared" ca="1" si="14"/>
        <v>2021</v>
      </c>
      <c r="AF108">
        <f t="shared" ca="1" si="15"/>
        <v>10</v>
      </c>
      <c r="AG108" t="str">
        <f t="shared" ca="1" si="16"/>
        <v>10/13/2021</v>
      </c>
      <c r="AH108" t="str">
        <f t="shared" ca="1" si="17"/>
        <v/>
      </c>
      <c r="AI108" t="str">
        <f t="shared" ca="1" si="18"/>
        <v>18:00</v>
      </c>
      <c r="AJ108" s="6">
        <f t="shared" ca="1" si="19"/>
        <v>0.17079179339071701</v>
      </c>
      <c r="AK108">
        <f t="shared" ca="1" si="20"/>
        <v>756.70698795300007</v>
      </c>
      <c r="AL108">
        <f t="shared" ca="1" si="21"/>
        <v>0</v>
      </c>
      <c r="AM108">
        <f t="shared" ca="1" si="22"/>
        <v>0</v>
      </c>
      <c r="AN108">
        <f t="shared" ca="1" si="23"/>
        <v>11.5068101712658</v>
      </c>
      <c r="AO108">
        <f t="shared" ca="1" si="24"/>
        <v>57.599999999999902</v>
      </c>
      <c r="AP108">
        <f t="shared" ca="1" si="25"/>
        <v>47.434567122212897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375.18873458899401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81.987649125153595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-1.06581410364015E-14</v>
      </c>
      <c r="Q109">
        <f ca="1">IF(ISNA(Q$1), 0, OFFSET(data!$A$1, ROW()-1, Q$1-1))</f>
        <v>692.976383714147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964.04147774299997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-271.065094028852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167.89408163435999</v>
      </c>
      <c r="AD109" t="str">
        <f ca="1">IF(ISNA(AD$1), #N/A, OFFSET(data!$A$1, ROW()-1, AD$1-1))</f>
        <v>typical</v>
      </c>
      <c r="AE109">
        <f t="shared" ca="1" si="14"/>
        <v>2021</v>
      </c>
      <c r="AF109">
        <f t="shared" ca="1" si="15"/>
        <v>10</v>
      </c>
      <c r="AG109" t="str">
        <f t="shared" ca="1" si="16"/>
        <v>10/13/2021</v>
      </c>
      <c r="AH109" t="str">
        <f t="shared" ca="1" si="17"/>
        <v/>
      </c>
      <c r="AI109" t="str">
        <f t="shared" ca="1" si="18"/>
        <v>20:00</v>
      </c>
      <c r="AJ109" s="6">
        <f t="shared" ca="1" si="19"/>
        <v>0.16789408163435998</v>
      </c>
      <c r="AK109">
        <f t="shared" ca="1" si="20"/>
        <v>692.97638371414791</v>
      </c>
      <c r="AL109">
        <f t="shared" ca="1" si="21"/>
        <v>0</v>
      </c>
      <c r="AM109">
        <f t="shared" ca="1" si="22"/>
        <v>0</v>
      </c>
      <c r="AN109">
        <f t="shared" ca="1" si="23"/>
        <v>0</v>
      </c>
      <c r="AO109">
        <f t="shared" ca="1" si="24"/>
        <v>57.599999999999902</v>
      </c>
      <c r="AP109">
        <f t="shared" ca="1" si="25"/>
        <v>81.987649125153581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325.364734588994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69.553111386991603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7.5495165674510597E-15</v>
      </c>
      <c r="Q110">
        <f ca="1">IF(ISNA(Q$1), 0, OFFSET(data!$A$1, ROW()-1, Q$1-1))</f>
        <v>630.71784597598503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779.32878974400001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-148.61094376801401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167.89408163435999</v>
      </c>
      <c r="AD110" t="str">
        <f ca="1">IF(ISNA(AD$1), #N/A, OFFSET(data!$A$1, ROW()-1, AD$1-1))</f>
        <v>typical</v>
      </c>
      <c r="AE110">
        <f t="shared" ca="1" si="14"/>
        <v>2021</v>
      </c>
      <c r="AF110">
        <f t="shared" ca="1" si="15"/>
        <v>10</v>
      </c>
      <c r="AG110" t="str">
        <f t="shared" ca="1" si="16"/>
        <v>10/13/2021</v>
      </c>
      <c r="AH110" t="str">
        <f t="shared" ca="1" si="17"/>
        <v/>
      </c>
      <c r="AI110" t="str">
        <f t="shared" ca="1" si="18"/>
        <v>22:00</v>
      </c>
      <c r="AJ110" s="6">
        <f t="shared" ca="1" si="19"/>
        <v>0.16789408163435998</v>
      </c>
      <c r="AK110">
        <f t="shared" ca="1" si="20"/>
        <v>630.71784597598594</v>
      </c>
      <c r="AL110">
        <f t="shared" ca="1" si="21"/>
        <v>0</v>
      </c>
      <c r="AM110">
        <f t="shared" ca="1" si="22"/>
        <v>0</v>
      </c>
      <c r="AN110">
        <f t="shared" ca="1" si="23"/>
        <v>0</v>
      </c>
      <c r="AO110">
        <f t="shared" ca="1" si="24"/>
        <v>57.599999999999902</v>
      </c>
      <c r="AP110">
        <f t="shared" ca="1" si="25"/>
        <v>69.553111386991617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508.62873458899401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2.4230171544135399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-5.5511151231257797E-16</v>
      </c>
      <c r="Q111">
        <f ca="1">IF(ISNA(Q$1), 0, OFFSET(data!$A$1, ROW()-1, Q$1-1))</f>
        <v>746.85175174340702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544.80028330100004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160.563225157358</v>
      </c>
      <c r="Y111">
        <f ca="1">IF(ISNA(Y$1), 0, OFFSET(data!$A$1, ROW()-1, Y$1-1))</f>
        <v>41.488243285049002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170.791793390717</v>
      </c>
      <c r="AD111" t="str">
        <f ca="1">IF(ISNA(AD$1), #N/A, OFFSET(data!$A$1, ROW()-1, AD$1-1))</f>
        <v>peak</v>
      </c>
      <c r="AE111">
        <f t="shared" ca="1" si="14"/>
        <v>2021</v>
      </c>
      <c r="AF111">
        <f t="shared" ca="1" si="15"/>
        <v>10</v>
      </c>
      <c r="AG111" t="str">
        <f t="shared" ca="1" si="16"/>
        <v>10/22/2021</v>
      </c>
      <c r="AH111" t="str">
        <f t="shared" ca="1" si="17"/>
        <v/>
      </c>
      <c r="AI111" t="str">
        <f t="shared" ca="1" si="18"/>
        <v>00:00</v>
      </c>
      <c r="AJ111" s="6">
        <f t="shared" ca="1" si="19"/>
        <v>0.17079179339071701</v>
      </c>
      <c r="AK111">
        <f t="shared" ca="1" si="20"/>
        <v>705.36350845835807</v>
      </c>
      <c r="AL111">
        <f t="shared" ca="1" si="21"/>
        <v>0</v>
      </c>
      <c r="AM111">
        <f t="shared" ca="1" si="22"/>
        <v>0</v>
      </c>
      <c r="AN111">
        <f t="shared" ca="1" si="23"/>
        <v>0</v>
      </c>
      <c r="AO111">
        <f t="shared" ca="1" si="24"/>
        <v>57.599999999999902</v>
      </c>
      <c r="AP111">
        <f t="shared" ca="1" si="25"/>
        <v>2.4230171544135395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430.37875855665101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0.195957098804839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-3.4694469519536099E-17</v>
      </c>
      <c r="Q112">
        <f ca="1">IF(ISNA(Q$1), 0, OFFSET(data!$A$1, ROW()-1, Q$1-1))</f>
        <v>666.37471565545604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483.26003311800002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151.09483220488301</v>
      </c>
      <c r="Y112">
        <f ca="1">IF(ISNA(Y$1), 0, OFFSET(data!$A$1, ROW()-1, Y$1-1))</f>
        <v>32.019850332573299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170.791793390717</v>
      </c>
      <c r="AD112" t="str">
        <f ca="1">IF(ISNA(AD$1), #N/A, OFFSET(data!$A$1, ROW()-1, AD$1-1))</f>
        <v>peak</v>
      </c>
      <c r="AE112">
        <f t="shared" ca="1" si="14"/>
        <v>2021</v>
      </c>
      <c r="AF112">
        <f t="shared" ca="1" si="15"/>
        <v>10</v>
      </c>
      <c r="AG112" t="str">
        <f t="shared" ca="1" si="16"/>
        <v>10/22/2021</v>
      </c>
      <c r="AH112" t="str">
        <f t="shared" ca="1" si="17"/>
        <v/>
      </c>
      <c r="AI112" t="str">
        <f t="shared" ca="1" si="18"/>
        <v>02:00</v>
      </c>
      <c r="AJ112" s="6">
        <f t="shared" ca="1" si="19"/>
        <v>0.17079179339071701</v>
      </c>
      <c r="AK112">
        <f t="shared" ca="1" si="20"/>
        <v>634.35486532288303</v>
      </c>
      <c r="AL112">
        <f t="shared" ca="1" si="21"/>
        <v>0</v>
      </c>
      <c r="AM112">
        <f t="shared" ca="1" si="22"/>
        <v>0</v>
      </c>
      <c r="AN112">
        <f t="shared" ca="1" si="23"/>
        <v>0</v>
      </c>
      <c r="AO112">
        <f t="shared" ca="1" si="24"/>
        <v>57.599999999999902</v>
      </c>
      <c r="AP112">
        <f t="shared" ca="1" si="25"/>
        <v>0.19595709880483897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424.91673458899402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0.53133588031895995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661.24807046931301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570.81232440600002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90.435746063313204</v>
      </c>
      <c r="Y113">
        <f ca="1">IF(ISNA(Y$1), 0, OFFSET(data!$A$1, ROW()-1, Y$1-1))</f>
        <v>0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170.791793390717</v>
      </c>
      <c r="AD113" t="str">
        <f ca="1">IF(ISNA(AD$1), #N/A, OFFSET(data!$A$1, ROW()-1, AD$1-1))</f>
        <v>peak</v>
      </c>
      <c r="AE113">
        <f t="shared" ca="1" si="14"/>
        <v>2021</v>
      </c>
      <c r="AF113">
        <f t="shared" ca="1" si="15"/>
        <v>10</v>
      </c>
      <c r="AG113" t="str">
        <f t="shared" ca="1" si="16"/>
        <v>10/22/2021</v>
      </c>
      <c r="AH113" t="str">
        <f t="shared" ca="1" si="17"/>
        <v/>
      </c>
      <c r="AI113" t="str">
        <f t="shared" ca="1" si="18"/>
        <v>04:00</v>
      </c>
      <c r="AJ113" s="6">
        <f t="shared" ca="1" si="19"/>
        <v>0.17079179339071701</v>
      </c>
      <c r="AK113">
        <f t="shared" ca="1" si="20"/>
        <v>661.24807046931323</v>
      </c>
      <c r="AL113">
        <f t="shared" ca="1" si="21"/>
        <v>0</v>
      </c>
      <c r="AM113">
        <f t="shared" ca="1" si="22"/>
        <v>0</v>
      </c>
      <c r="AN113">
        <f t="shared" ca="1" si="23"/>
        <v>0</v>
      </c>
      <c r="AO113">
        <f t="shared" ca="1" si="24"/>
        <v>57.599999999999902</v>
      </c>
      <c r="AP113">
        <f t="shared" ca="1" si="25"/>
        <v>0.53133588031895995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424.91673458899402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1.6039715274296401E-2</v>
      </c>
      <c r="L114">
        <f ca="1">IF(ISNA(L$1), 0, OFFSET(data!$A$1, ROW()-1, L$1-1))</f>
        <v>57.599999999999902</v>
      </c>
      <c r="M114">
        <f ca="1">IF(ISNA(M$1), 0, OFFSET(data!$A$1, ROW()-1, M$1-1))</f>
        <v>0.31780401476912201</v>
      </c>
      <c r="N114">
        <f ca="1">IF(ISNA(N$1), 0, OFFSET(data!$A$1, ROW()-1, N$1-1))</f>
        <v>1.7347234759768E-17</v>
      </c>
      <c r="O114">
        <f ca="1">IF(ISNA(O$1), 0, OFFSET(data!$A$1, ROW()-1, O$1-1))</f>
        <v>0</v>
      </c>
      <c r="P114">
        <f ca="1">IF(ISNA(P$1), 0, OFFSET(data!$A$1, ROW()-1, P$1-1))</f>
        <v>-4.33680868994201E-18</v>
      </c>
      <c r="Q114">
        <f ca="1">IF(ISNA(Q$1), 0, OFFSET(data!$A$1, ROW()-1, Q$1-1))</f>
        <v>661.05057831903696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859.38898102300004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-198.338402703962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170.791793390717</v>
      </c>
      <c r="AD114" t="str">
        <f ca="1">IF(ISNA(AD$1), #N/A, OFFSET(data!$A$1, ROW()-1, AD$1-1))</f>
        <v>peak</v>
      </c>
      <c r="AE114">
        <f t="shared" ca="1" si="14"/>
        <v>2021</v>
      </c>
      <c r="AF114">
        <f t="shared" ca="1" si="15"/>
        <v>10</v>
      </c>
      <c r="AG114" t="str">
        <f t="shared" ca="1" si="16"/>
        <v>10/22/2021</v>
      </c>
      <c r="AH114" t="str">
        <f t="shared" ca="1" si="17"/>
        <v/>
      </c>
      <c r="AI114" t="str">
        <f t="shared" ca="1" si="18"/>
        <v>06:00</v>
      </c>
      <c r="AJ114" s="6">
        <f t="shared" ca="1" si="19"/>
        <v>0.17079179339071701</v>
      </c>
      <c r="AK114">
        <f t="shared" ca="1" si="20"/>
        <v>661.0505783190381</v>
      </c>
      <c r="AL114">
        <f t="shared" ca="1" si="21"/>
        <v>0</v>
      </c>
      <c r="AM114">
        <f t="shared" ca="1" si="22"/>
        <v>0</v>
      </c>
      <c r="AN114">
        <f t="shared" ca="1" si="23"/>
        <v>1.6039715274296418E-2</v>
      </c>
      <c r="AO114">
        <f t="shared" ca="1" si="24"/>
        <v>57.599999999999902</v>
      </c>
      <c r="AP114">
        <f t="shared" ca="1" si="25"/>
        <v>0.31780401476912201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587.44473458899404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495.53088260206601</v>
      </c>
      <c r="L115">
        <f ca="1">IF(ISNA(L$1), 0, OFFSET(data!$A$1, ROW()-1, L$1-1))</f>
        <v>57.599999999999902</v>
      </c>
      <c r="M115">
        <f ca="1">IF(ISNA(M$1), 0, OFFSET(data!$A$1, ROW()-1, M$1-1))</f>
        <v>0.63842429558644598</v>
      </c>
      <c r="N115">
        <f ca="1">IF(ISNA(N$1), 0, OFFSET(data!$A$1, ROW()-1, N$1-1))</f>
        <v>7.6841311091868597E-14</v>
      </c>
      <c r="O115">
        <f ca="1">IF(ISNA(O$1), 0, OFFSET(data!$A$1, ROW()-1, O$1-1))</f>
        <v>0</v>
      </c>
      <c r="P115">
        <f ca="1">IF(ISNA(P$1), 0, OFFSET(data!$A$1, ROW()-1, P$1-1))</f>
        <v>2.39426534154318E-14</v>
      </c>
      <c r="Q115">
        <f ca="1">IF(ISNA(Q$1), 0, OFFSET(data!$A$1, ROW()-1, Q$1-1))</f>
        <v>1319.4140414866399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1056.4307539599999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191.02913469947799</v>
      </c>
      <c r="Y115">
        <f ca="1">IF(ISNA(Y$1), 0, OFFSET(data!$A$1, ROW()-1, Y$1-1))</f>
        <v>71.954152827168699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170.791793390717</v>
      </c>
      <c r="AD115" t="str">
        <f ca="1">IF(ISNA(AD$1), #N/A, OFFSET(data!$A$1, ROW()-1, AD$1-1))</f>
        <v>peak</v>
      </c>
      <c r="AE115">
        <f t="shared" ca="1" si="14"/>
        <v>2021</v>
      </c>
      <c r="AF115">
        <f t="shared" ca="1" si="15"/>
        <v>10</v>
      </c>
      <c r="AG115" t="str">
        <f t="shared" ca="1" si="16"/>
        <v>10/22/2021</v>
      </c>
      <c r="AH115" t="str">
        <f t="shared" ca="1" si="17"/>
        <v/>
      </c>
      <c r="AI115" t="str">
        <f t="shared" ca="1" si="18"/>
        <v>08:00</v>
      </c>
      <c r="AJ115" s="6">
        <f t="shared" ca="1" si="19"/>
        <v>0.17079179339071701</v>
      </c>
      <c r="AK115">
        <f t="shared" ca="1" si="20"/>
        <v>1247.4598886594779</v>
      </c>
      <c r="AL115">
        <f t="shared" ca="1" si="21"/>
        <v>0</v>
      </c>
      <c r="AM115">
        <f t="shared" ca="1" si="22"/>
        <v>0</v>
      </c>
      <c r="AN115">
        <f t="shared" ca="1" si="23"/>
        <v>495.53088260206607</v>
      </c>
      <c r="AO115">
        <f t="shared" ca="1" si="24"/>
        <v>57.599999999999902</v>
      </c>
      <c r="AP115">
        <f t="shared" ca="1" si="25"/>
        <v>0.63842429558646996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424.91673458899402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574.99988113071299</v>
      </c>
      <c r="L116">
        <f ca="1">IF(ISNA(L$1), 0, OFFSET(data!$A$1, ROW()-1, L$1-1))</f>
        <v>57.599999999999902</v>
      </c>
      <c r="M116">
        <f ca="1">IF(ISNA(M$1), 0, OFFSET(data!$A$1, ROW()-1, M$1-1))</f>
        <v>3.0389067707241599</v>
      </c>
      <c r="N116">
        <f ca="1">IF(ISNA(N$1), 0, OFFSET(data!$A$1, ROW()-1, N$1-1))</f>
        <v>2.7534918789484598E-13</v>
      </c>
      <c r="O116">
        <f ca="1">IF(ISNA(O$1), 0, OFFSET(data!$A$1, ROW()-1, O$1-1))</f>
        <v>0</v>
      </c>
      <c r="P116">
        <f ca="1">IF(ISNA(P$1), 0, OFFSET(data!$A$1, ROW()-1, P$1-1))</f>
        <v>-4.17166301502902E-14</v>
      </c>
      <c r="Q116">
        <f ca="1">IF(ISNA(Q$1), 0, OFFSET(data!$A$1, ROW()-1, Q$1-1))</f>
        <v>1238.7555224904299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1150.05548982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88.700032670432293</v>
      </c>
      <c r="Y116">
        <f ca="1">IF(ISNA(Y$1), 0, OFFSET(data!$A$1, ROW()-1, Y$1-1))</f>
        <v>-1.13686837721616E-13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170.791793390717</v>
      </c>
      <c r="AD116" t="str">
        <f ca="1">IF(ISNA(AD$1), #N/A, OFFSET(data!$A$1, ROW()-1, AD$1-1))</f>
        <v>peak</v>
      </c>
      <c r="AE116">
        <f t="shared" ca="1" si="14"/>
        <v>2021</v>
      </c>
      <c r="AF116">
        <f t="shared" ca="1" si="15"/>
        <v>10</v>
      </c>
      <c r="AG116" t="str">
        <f t="shared" ca="1" si="16"/>
        <v>10/22/2021</v>
      </c>
      <c r="AH116" t="str">
        <f t="shared" ca="1" si="17"/>
        <v/>
      </c>
      <c r="AI116" t="str">
        <f t="shared" ca="1" si="18"/>
        <v>10:00</v>
      </c>
      <c r="AJ116" s="6">
        <f t="shared" ca="1" si="19"/>
        <v>0.17079179339071701</v>
      </c>
      <c r="AK116">
        <f t="shared" ca="1" si="20"/>
        <v>1238.7555224904324</v>
      </c>
      <c r="AL116">
        <f t="shared" ca="1" si="21"/>
        <v>0</v>
      </c>
      <c r="AM116">
        <f t="shared" ca="1" si="22"/>
        <v>0</v>
      </c>
      <c r="AN116">
        <f t="shared" ca="1" si="23"/>
        <v>574.99988113071322</v>
      </c>
      <c r="AO116">
        <f t="shared" ca="1" si="24"/>
        <v>57.599999999999902</v>
      </c>
      <c r="AP116">
        <f t="shared" ca="1" si="25"/>
        <v>3.0389067707241182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424.91673458899402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482.85907650878403</v>
      </c>
      <c r="L117">
        <f ca="1">IF(ISNA(L$1), 0, OFFSET(data!$A$1, ROW()-1, L$1-1))</f>
        <v>57.599999999999902</v>
      </c>
      <c r="M117">
        <f ca="1">IF(ISNA(M$1), 0, OFFSET(data!$A$1, ROW()-1, M$1-1))</f>
        <v>7.7637283395566996</v>
      </c>
      <c r="N117">
        <f ca="1">IF(ISNA(N$1), 0, OFFSET(data!$A$1, ROW()-1, N$1-1))</f>
        <v>-2.3286927941512598E-14</v>
      </c>
      <c r="O117">
        <f ca="1">IF(ISNA(O$1), 0, OFFSET(data!$A$1, ROW()-1, O$1-1))</f>
        <v>0</v>
      </c>
      <c r="P117">
        <f ca="1">IF(ISNA(P$1), 0, OFFSET(data!$A$1, ROW()-1, P$1-1))</f>
        <v>-2.7478019859472599E-14</v>
      </c>
      <c r="Q117">
        <f ca="1">IF(ISNA(Q$1), 0, OFFSET(data!$A$1, ROW()-1, Q$1-1))</f>
        <v>1151.3395394373299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1189.9082087500001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-38.568669312665001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170.791793390717</v>
      </c>
      <c r="AD117" t="str">
        <f ca="1">IF(ISNA(AD$1), #N/A, OFFSET(data!$A$1, ROW()-1, AD$1-1))</f>
        <v>peak</v>
      </c>
      <c r="AE117">
        <f t="shared" ca="1" si="14"/>
        <v>2021</v>
      </c>
      <c r="AF117">
        <f t="shared" ca="1" si="15"/>
        <v>10</v>
      </c>
      <c r="AG117" t="str">
        <f t="shared" ca="1" si="16"/>
        <v>10/22/2021</v>
      </c>
      <c r="AH117" t="str">
        <f t="shared" ca="1" si="17"/>
        <v>10/22/2021</v>
      </c>
      <c r="AI117" t="str">
        <f t="shared" ca="1" si="18"/>
        <v>12:00</v>
      </c>
      <c r="AJ117" s="6">
        <f t="shared" ca="1" si="19"/>
        <v>0.17079179339071701</v>
      </c>
      <c r="AK117">
        <f t="shared" ca="1" si="20"/>
        <v>1151.3395394373351</v>
      </c>
      <c r="AL117">
        <f t="shared" ca="1" si="21"/>
        <v>0</v>
      </c>
      <c r="AM117">
        <f t="shared" ca="1" si="22"/>
        <v>0</v>
      </c>
      <c r="AN117">
        <f t="shared" ca="1" si="23"/>
        <v>482.85907650878403</v>
      </c>
      <c r="AO117">
        <f t="shared" ca="1" si="24"/>
        <v>57.599999999999902</v>
      </c>
      <c r="AP117">
        <f t="shared" ca="1" si="25"/>
        <v>7.7637283395566721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424.91673458899402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539.15776905603104</v>
      </c>
      <c r="L118">
        <f ca="1">IF(ISNA(L$1), 0, OFFSET(data!$A$1, ROW()-1, L$1-1))</f>
        <v>57.599999999999902</v>
      </c>
      <c r="M118">
        <f ca="1">IF(ISNA(M$1), 0, OFFSET(data!$A$1, ROW()-1, M$1-1))</f>
        <v>10.3061593473429</v>
      </c>
      <c r="N118">
        <f ca="1">IF(ISNA(N$1), 0, OFFSET(data!$A$1, ROW()-1, N$1-1))</f>
        <v>6.7224004141053203E-14</v>
      </c>
      <c r="O118">
        <f ca="1">IF(ISNA(O$1), 0, OFFSET(data!$A$1, ROW()-1, O$1-1))</f>
        <v>0</v>
      </c>
      <c r="P118">
        <f ca="1">IF(ISNA(P$1), 0, OFFSET(data!$A$1, ROW()-1, P$1-1))</f>
        <v>-5.54556400800265E-14</v>
      </c>
      <c r="Q118">
        <f ca="1">IF(ISNA(Q$1), 0, OFFSET(data!$A$1, ROW()-1, Q$1-1))</f>
        <v>1210.1806629923601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1192.5238532999999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17.6568096923688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170.791793390717</v>
      </c>
      <c r="AD118" t="str">
        <f ca="1">IF(ISNA(AD$1), #N/A, OFFSET(data!$A$1, ROW()-1, AD$1-1))</f>
        <v>peak</v>
      </c>
      <c r="AE118">
        <f t="shared" ca="1" si="14"/>
        <v>2021</v>
      </c>
      <c r="AF118">
        <f t="shared" ca="1" si="15"/>
        <v>10</v>
      </c>
      <c r="AG118" t="str">
        <f t="shared" ca="1" si="16"/>
        <v>10/22/2021</v>
      </c>
      <c r="AH118" t="str">
        <f t="shared" ca="1" si="17"/>
        <v/>
      </c>
      <c r="AI118" t="str">
        <f t="shared" ca="1" si="18"/>
        <v>14:00</v>
      </c>
      <c r="AJ118" s="6">
        <f t="shared" ca="1" si="19"/>
        <v>0.17079179339071701</v>
      </c>
      <c r="AK118">
        <f t="shared" ca="1" si="20"/>
        <v>1210.1806629923688</v>
      </c>
      <c r="AL118">
        <f t="shared" ca="1" si="21"/>
        <v>0</v>
      </c>
      <c r="AM118">
        <f t="shared" ca="1" si="22"/>
        <v>0</v>
      </c>
      <c r="AN118">
        <f t="shared" ca="1" si="23"/>
        <v>539.15776905603116</v>
      </c>
      <c r="AO118">
        <f t="shared" ca="1" si="24"/>
        <v>57.599999999999902</v>
      </c>
      <c r="AP118">
        <f t="shared" ca="1" si="25"/>
        <v>10.306159347342845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508.62873458899401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540.55837917910003</v>
      </c>
      <c r="L119">
        <f ca="1">IF(ISNA(L$1), 0, OFFSET(data!$A$1, ROW()-1, L$1-1))</f>
        <v>57.599999999999902</v>
      </c>
      <c r="M119">
        <f ca="1">IF(ISNA(M$1), 0, OFFSET(data!$A$1, ROW()-1, M$1-1))</f>
        <v>19.8960651790883</v>
      </c>
      <c r="N119">
        <f ca="1">IF(ISNA(N$1), 0, OFFSET(data!$A$1, ROW()-1, N$1-1))</f>
        <v>-3.0933589023618399E-14</v>
      </c>
      <c r="O119">
        <f ca="1">IF(ISNA(O$1), 0, OFFSET(data!$A$1, ROW()-1, O$1-1))</f>
        <v>0</v>
      </c>
      <c r="P119">
        <f ca="1">IF(ISNA(P$1), 0, OFFSET(data!$A$1, ROW()-1, P$1-1))</f>
        <v>-2.9420910152566601E-15</v>
      </c>
      <c r="Q119">
        <f ca="1">IF(ISNA(Q$1), 0, OFFSET(data!$A$1, ROW()-1, Q$1-1))</f>
        <v>1304.8831789471801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1156.4041478700001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133.777006474746</v>
      </c>
      <c r="Y119">
        <f ca="1">IF(ISNA(Y$1), 0, OFFSET(data!$A$1, ROW()-1, Y$1-1))</f>
        <v>14.7020246024369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170.791793390717</v>
      </c>
      <c r="AD119" t="str">
        <f ca="1">IF(ISNA(AD$1), #N/A, OFFSET(data!$A$1, ROW()-1, AD$1-1))</f>
        <v>peak</v>
      </c>
      <c r="AE119">
        <f t="shared" ca="1" si="14"/>
        <v>2021</v>
      </c>
      <c r="AF119">
        <f t="shared" ca="1" si="15"/>
        <v>10</v>
      </c>
      <c r="AG119" t="str">
        <f t="shared" ca="1" si="16"/>
        <v>10/22/2021</v>
      </c>
      <c r="AH119" t="str">
        <f t="shared" ca="1" si="17"/>
        <v/>
      </c>
      <c r="AI119" t="str">
        <f t="shared" ca="1" si="18"/>
        <v>16:00</v>
      </c>
      <c r="AJ119" s="6">
        <f t="shared" ca="1" si="19"/>
        <v>0.17079179339071701</v>
      </c>
      <c r="AK119">
        <f t="shared" ca="1" si="20"/>
        <v>1290.1811543447461</v>
      </c>
      <c r="AL119">
        <f t="shared" ca="1" si="21"/>
        <v>0</v>
      </c>
      <c r="AM119">
        <f t="shared" ca="1" si="22"/>
        <v>0</v>
      </c>
      <c r="AN119">
        <f t="shared" ca="1" si="23"/>
        <v>540.55837917910003</v>
      </c>
      <c r="AO119">
        <f t="shared" ca="1" si="24"/>
        <v>57.599999999999902</v>
      </c>
      <c r="AP119">
        <f t="shared" ca="1" si="25"/>
        <v>19.896065179088296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551.63148673115597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5.7680417600635598</v>
      </c>
      <c r="L120">
        <f ca="1">IF(ISNA(L$1), 0, OFFSET(data!$A$1, ROW()-1, L$1-1))</f>
        <v>57.599999999999902</v>
      </c>
      <c r="M120">
        <f ca="1">IF(ISNA(M$1), 0, OFFSET(data!$A$1, ROW()-1, M$1-1))</f>
        <v>61.293640541779702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854.49316903299905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1220.7045271899999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-366.21135815699898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170.791793390717</v>
      </c>
      <c r="AD120" t="str">
        <f ca="1">IF(ISNA(AD$1), #N/A, OFFSET(data!$A$1, ROW()-1, AD$1-1))</f>
        <v>peak</v>
      </c>
      <c r="AE120">
        <f t="shared" ca="1" si="14"/>
        <v>2021</v>
      </c>
      <c r="AF120">
        <f t="shared" ca="1" si="15"/>
        <v>10</v>
      </c>
      <c r="AG120" t="str">
        <f t="shared" ca="1" si="16"/>
        <v>10/22/2021</v>
      </c>
      <c r="AH120" t="str">
        <f t="shared" ca="1" si="17"/>
        <v/>
      </c>
      <c r="AI120" t="str">
        <f t="shared" ca="1" si="18"/>
        <v>18:00</v>
      </c>
      <c r="AJ120" s="6">
        <f t="shared" ca="1" si="19"/>
        <v>0.17079179339071701</v>
      </c>
      <c r="AK120">
        <f t="shared" ca="1" si="20"/>
        <v>854.49316903300087</v>
      </c>
      <c r="AL120">
        <f t="shared" ca="1" si="21"/>
        <v>0</v>
      </c>
      <c r="AM120">
        <f t="shared" ca="1" si="22"/>
        <v>0</v>
      </c>
      <c r="AN120">
        <f t="shared" ca="1" si="23"/>
        <v>5.7680417600635598</v>
      </c>
      <c r="AO120">
        <f t="shared" ca="1" si="24"/>
        <v>57.599999999999902</v>
      </c>
      <c r="AP120">
        <f t="shared" ca="1" si="25"/>
        <v>61.293640541779702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499.89273458899402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92.803757023655606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2.2204460492503101E-16</v>
      </c>
      <c r="Q121">
        <f ca="1">IF(ISNA(Q$1), 0, OFFSET(data!$A$1, ROW()-1, Q$1-1))</f>
        <v>828.49649161264995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1047.2036354100001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-218.707143797349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170.791793390717</v>
      </c>
      <c r="AD121" t="str">
        <f ca="1">IF(ISNA(AD$1), #N/A, OFFSET(data!$A$1, ROW()-1, AD$1-1))</f>
        <v>peak</v>
      </c>
      <c r="AE121">
        <f t="shared" ca="1" si="14"/>
        <v>2021</v>
      </c>
      <c r="AF121">
        <f t="shared" ca="1" si="15"/>
        <v>10</v>
      </c>
      <c r="AG121" t="str">
        <f t="shared" ca="1" si="16"/>
        <v>10/22/2021</v>
      </c>
      <c r="AH121" t="str">
        <f t="shared" ca="1" si="17"/>
        <v/>
      </c>
      <c r="AI121" t="str">
        <f t="shared" ca="1" si="18"/>
        <v>20:00</v>
      </c>
      <c r="AJ121" s="6">
        <f t="shared" ca="1" si="19"/>
        <v>0.17079179339071701</v>
      </c>
      <c r="AK121">
        <f t="shared" ca="1" si="20"/>
        <v>828.49649161265108</v>
      </c>
      <c r="AL121">
        <f t="shared" ca="1" si="21"/>
        <v>0</v>
      </c>
      <c r="AM121">
        <f t="shared" ca="1" si="22"/>
        <v>0</v>
      </c>
      <c r="AN121">
        <f t="shared" ca="1" si="23"/>
        <v>0</v>
      </c>
      <c r="AO121">
        <f t="shared" ca="1" si="24"/>
        <v>57.599999999999902</v>
      </c>
      <c r="AP121">
        <f t="shared" ca="1" si="25"/>
        <v>92.803757023655606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424.91673458899402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91.946983030401299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752.66371761939502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764.094930611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-11.431212991604299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170.791793390717</v>
      </c>
      <c r="AD122" t="str">
        <f ca="1">IF(ISNA(AD$1), #N/A, OFFSET(data!$A$1, ROW()-1, AD$1-1))</f>
        <v>peak</v>
      </c>
      <c r="AE122">
        <f t="shared" ca="1" si="14"/>
        <v>2021</v>
      </c>
      <c r="AF122">
        <f t="shared" ca="1" si="15"/>
        <v>10</v>
      </c>
      <c r="AG122" t="str">
        <f t="shared" ca="1" si="16"/>
        <v>10/22/2021</v>
      </c>
      <c r="AH122" t="str">
        <f t="shared" ca="1" si="17"/>
        <v/>
      </c>
      <c r="AI122" t="str">
        <f t="shared" ca="1" si="18"/>
        <v>22:00</v>
      </c>
      <c r="AJ122" s="6">
        <f t="shared" ca="1" si="19"/>
        <v>0.17079179339071701</v>
      </c>
      <c r="AK122">
        <f t="shared" ca="1" si="20"/>
        <v>752.6637176193957</v>
      </c>
      <c r="AL122">
        <f t="shared" ca="1" si="21"/>
        <v>0</v>
      </c>
      <c r="AM122">
        <f t="shared" ca="1" si="22"/>
        <v>0</v>
      </c>
      <c r="AN122">
        <f t="shared" ca="1" si="23"/>
        <v>0</v>
      </c>
      <c r="AO122">
        <f t="shared" ca="1" si="24"/>
        <v>57.599999999999902</v>
      </c>
      <c r="AP122">
        <f t="shared" ca="1" si="25"/>
        <v>91.946983030401299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424.91673458899402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12.3702975935191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-3.3306690738754598E-16</v>
      </c>
      <c r="Q123">
        <f ca="1">IF(ISNA(Q$1), 0, OFFSET(data!$A$1, ROW()-1, Q$1-1))</f>
        <v>673.08703218251298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548.651467712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108.218132976653</v>
      </c>
      <c r="Y123">
        <f ca="1">IF(ISNA(Y$1), 0, OFFSET(data!$A$1, ROW()-1, Y$1-1))</f>
        <v>16.217431493859699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170.791793390717</v>
      </c>
      <c r="AD123" t="str">
        <f ca="1">IF(ISNA(AD$1), #N/A, OFFSET(data!$A$1, ROW()-1, AD$1-1))</f>
        <v>peak</v>
      </c>
      <c r="AE123">
        <f t="shared" ca="1" si="14"/>
        <v>2021</v>
      </c>
      <c r="AF123">
        <f t="shared" ca="1" si="15"/>
        <v>12</v>
      </c>
      <c r="AG123" t="str">
        <f t="shared" ca="1" si="16"/>
        <v>12/04/2021</v>
      </c>
      <c r="AH123" t="str">
        <f t="shared" ca="1" si="17"/>
        <v/>
      </c>
      <c r="AI123" t="str">
        <f t="shared" ca="1" si="18"/>
        <v>00:00</v>
      </c>
      <c r="AJ123" s="6">
        <f t="shared" ca="1" si="19"/>
        <v>0.17079179339071701</v>
      </c>
      <c r="AK123">
        <f t="shared" ca="1" si="20"/>
        <v>656.86960068865301</v>
      </c>
      <c r="AL123">
        <f t="shared" ca="1" si="21"/>
        <v>0</v>
      </c>
      <c r="AM123">
        <f t="shared" ca="1" si="22"/>
        <v>0</v>
      </c>
      <c r="AN123">
        <f t="shared" ca="1" si="23"/>
        <v>0</v>
      </c>
      <c r="AO123">
        <f t="shared" ca="1" si="24"/>
        <v>57.599999999999902</v>
      </c>
      <c r="AP123">
        <f t="shared" ca="1" si="25"/>
        <v>12.3702975935191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424.91673458899402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38.240453926089501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3.8957725934096698E-13</v>
      </c>
      <c r="Q124">
        <f ca="1">IF(ISNA(Q$1), 0, OFFSET(data!$A$1, ROW()-1, Q$1-1))</f>
        <v>698.95718851508298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487.65016673999997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151.65386162893799</v>
      </c>
      <c r="Y124">
        <f ca="1">IF(ISNA(Y$1), 0, OFFSET(data!$A$1, ROW()-1, Y$1-1))</f>
        <v>59.653160146144998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170.791793390717</v>
      </c>
      <c r="AD124" t="str">
        <f ca="1">IF(ISNA(AD$1), #N/A, OFFSET(data!$A$1, ROW()-1, AD$1-1))</f>
        <v>peak</v>
      </c>
      <c r="AE124">
        <f t="shared" ca="1" si="14"/>
        <v>2021</v>
      </c>
      <c r="AF124">
        <f t="shared" ca="1" si="15"/>
        <v>12</v>
      </c>
      <c r="AG124" t="str">
        <f t="shared" ca="1" si="16"/>
        <v>12/04/2021</v>
      </c>
      <c r="AH124" t="str">
        <f t="shared" ca="1" si="17"/>
        <v/>
      </c>
      <c r="AI124" t="str">
        <f t="shared" ca="1" si="18"/>
        <v>02:00</v>
      </c>
      <c r="AJ124" s="6">
        <f t="shared" ca="1" si="19"/>
        <v>0.17079179339071701</v>
      </c>
      <c r="AK124">
        <f t="shared" ca="1" si="20"/>
        <v>639.30402836893791</v>
      </c>
      <c r="AL124">
        <f t="shared" ca="1" si="21"/>
        <v>0</v>
      </c>
      <c r="AM124">
        <f t="shared" ca="1" si="22"/>
        <v>0</v>
      </c>
      <c r="AN124">
        <f t="shared" ca="1" si="23"/>
        <v>0</v>
      </c>
      <c r="AO124">
        <f t="shared" ca="1" si="24"/>
        <v>57.599999999999902</v>
      </c>
      <c r="AP124">
        <f t="shared" ca="1" si="25"/>
        <v>38.240453926089891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424.91673458899402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41.130644735421001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-4.9960036108131997E-15</v>
      </c>
      <c r="Q125">
        <f ca="1">IF(ISNA(Q$1), 0, OFFSET(data!$A$1, ROW()-1, Q$1-1))</f>
        <v>701.84737932441499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598.57246067300002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97.637810067104496</v>
      </c>
      <c r="Y125">
        <f ca="1">IF(ISNA(Y$1), 0, OFFSET(data!$A$1, ROW()-1, Y$1-1))</f>
        <v>5.6371085843107096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170.791793390717</v>
      </c>
      <c r="AD125" t="str">
        <f ca="1">IF(ISNA(AD$1), #N/A, OFFSET(data!$A$1, ROW()-1, AD$1-1))</f>
        <v>peak</v>
      </c>
      <c r="AE125">
        <f t="shared" ca="1" si="14"/>
        <v>2021</v>
      </c>
      <c r="AF125">
        <f t="shared" ca="1" si="15"/>
        <v>12</v>
      </c>
      <c r="AG125" t="str">
        <f t="shared" ca="1" si="16"/>
        <v>12/04/2021</v>
      </c>
      <c r="AH125" t="str">
        <f t="shared" ca="1" si="17"/>
        <v/>
      </c>
      <c r="AI125" t="str">
        <f t="shared" ca="1" si="18"/>
        <v>04:00</v>
      </c>
      <c r="AJ125" s="6">
        <f t="shared" ca="1" si="19"/>
        <v>0.17079179339071701</v>
      </c>
      <c r="AK125">
        <f t="shared" ca="1" si="20"/>
        <v>696.21027074010453</v>
      </c>
      <c r="AL125">
        <f t="shared" ca="1" si="21"/>
        <v>0</v>
      </c>
      <c r="AM125">
        <f t="shared" ca="1" si="22"/>
        <v>0</v>
      </c>
      <c r="AN125">
        <f t="shared" ca="1" si="23"/>
        <v>0</v>
      </c>
      <c r="AO125">
        <f t="shared" ca="1" si="24"/>
        <v>57.599999999999902</v>
      </c>
      <c r="AP125">
        <f t="shared" ca="1" si="25"/>
        <v>41.130644735420994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508.62873458899401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74.511571819413106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-4.4408920985006202E-16</v>
      </c>
      <c r="Q126">
        <f ca="1">IF(ISNA(Q$1), 0, OFFSET(data!$A$1, ROW()-1, Q$1-1))</f>
        <v>818.94030640840697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941.78876382299995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-122.848457414592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170.791793390717</v>
      </c>
      <c r="AD126" t="str">
        <f ca="1">IF(ISNA(AD$1), #N/A, OFFSET(data!$A$1, ROW()-1, AD$1-1))</f>
        <v>peak</v>
      </c>
      <c r="AE126">
        <f t="shared" ca="1" si="14"/>
        <v>2021</v>
      </c>
      <c r="AF126">
        <f t="shared" ca="1" si="15"/>
        <v>12</v>
      </c>
      <c r="AG126" t="str">
        <f t="shared" ca="1" si="16"/>
        <v>12/04/2021</v>
      </c>
      <c r="AH126" t="str">
        <f t="shared" ca="1" si="17"/>
        <v/>
      </c>
      <c r="AI126" t="str">
        <f t="shared" ca="1" si="18"/>
        <v>06:00</v>
      </c>
      <c r="AJ126" s="6">
        <f t="shared" ca="1" si="19"/>
        <v>0.17079179339071701</v>
      </c>
      <c r="AK126">
        <f t="shared" ca="1" si="20"/>
        <v>818.94030640840799</v>
      </c>
      <c r="AL126">
        <f t="shared" ca="1" si="21"/>
        <v>0</v>
      </c>
      <c r="AM126">
        <f t="shared" ca="1" si="22"/>
        <v>0</v>
      </c>
      <c r="AN126">
        <f t="shared" ca="1" si="23"/>
        <v>0</v>
      </c>
      <c r="AO126">
        <f t="shared" ca="1" si="24"/>
        <v>57.599999999999902</v>
      </c>
      <c r="AP126">
        <f t="shared" ca="1" si="25"/>
        <v>74.511571819413106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496.17578625135002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275.05817787819097</v>
      </c>
      <c r="L127">
        <f ca="1">IF(ISNA(L$1), 0, OFFSET(data!$A$1, ROW()-1, L$1-1))</f>
        <v>57.599999999999902</v>
      </c>
      <c r="M127">
        <f ca="1">IF(ISNA(M$1), 0, OFFSET(data!$A$1, ROW()-1, M$1-1))</f>
        <v>90.825079135006803</v>
      </c>
      <c r="N127">
        <f ca="1">IF(ISNA(N$1), 0, OFFSET(data!$A$1, ROW()-1, N$1-1))</f>
        <v>-4.5241588253475097E-14</v>
      </c>
      <c r="O127">
        <f ca="1">IF(ISNA(O$1), 0, OFFSET(data!$A$1, ROW()-1, O$1-1))</f>
        <v>0</v>
      </c>
      <c r="P127">
        <f ca="1">IF(ISNA(P$1), 0, OFFSET(data!$A$1, ROW()-1, P$1-1))</f>
        <v>-7.1054273576010003E-15</v>
      </c>
      <c r="Q127">
        <f ca="1">IF(ISNA(Q$1), 0, OFFSET(data!$A$1, ROW()-1, Q$1-1))</f>
        <v>1097.8590432645401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1052.7110577599999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45.147985504549403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170.791793390717</v>
      </c>
      <c r="AD127" t="str">
        <f ca="1">IF(ISNA(AD$1), #N/A, OFFSET(data!$A$1, ROW()-1, AD$1-1))</f>
        <v>peak</v>
      </c>
      <c r="AE127">
        <f t="shared" ca="1" si="14"/>
        <v>2021</v>
      </c>
      <c r="AF127">
        <f t="shared" ca="1" si="15"/>
        <v>12</v>
      </c>
      <c r="AG127" t="str">
        <f t="shared" ca="1" si="16"/>
        <v>12/04/2021</v>
      </c>
      <c r="AH127" t="str">
        <f t="shared" ca="1" si="17"/>
        <v/>
      </c>
      <c r="AI127" t="str">
        <f t="shared" ca="1" si="18"/>
        <v>08:00</v>
      </c>
      <c r="AJ127" s="6">
        <f t="shared" ca="1" si="19"/>
        <v>0.17079179339071701</v>
      </c>
      <c r="AK127">
        <f t="shared" ca="1" si="20"/>
        <v>1097.8590432645492</v>
      </c>
      <c r="AL127">
        <f t="shared" ca="1" si="21"/>
        <v>0</v>
      </c>
      <c r="AM127">
        <f t="shared" ca="1" si="22"/>
        <v>0</v>
      </c>
      <c r="AN127">
        <f t="shared" ca="1" si="23"/>
        <v>275.05817787819092</v>
      </c>
      <c r="AO127">
        <f t="shared" ca="1" si="24"/>
        <v>57.599999999999902</v>
      </c>
      <c r="AP127">
        <f t="shared" ca="1" si="25"/>
        <v>90.825079135006803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424.91673458899402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443.41677516345999</v>
      </c>
      <c r="L128">
        <f ca="1">IF(ISNA(L$1), 0, OFFSET(data!$A$1, ROW()-1, L$1-1))</f>
        <v>57.599999999999902</v>
      </c>
      <c r="M128">
        <f ca="1">IF(ISNA(M$1), 0, OFFSET(data!$A$1, ROW()-1, M$1-1))</f>
        <v>109.706713443282</v>
      </c>
      <c r="N128">
        <f ca="1">IF(ISNA(N$1), 0, OFFSET(data!$A$1, ROW()-1, N$1-1))</f>
        <v>2.2065682614424899E-15</v>
      </c>
      <c r="O128">
        <f ca="1">IF(ISNA(O$1), 0, OFFSET(data!$A$1, ROW()-1, O$1-1))</f>
        <v>0</v>
      </c>
      <c r="P128">
        <f ca="1">IF(ISNA(P$1), 0, OFFSET(data!$A$1, ROW()-1, P$1-1))</f>
        <v>2.0428103653102801E-14</v>
      </c>
      <c r="Q128">
        <f ca="1">IF(ISNA(Q$1), 0, OFFSET(data!$A$1, ROW()-1, Q$1-1))</f>
        <v>1213.84022319573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1122.9920244299999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90.848198765738005</v>
      </c>
      <c r="Y128">
        <f ca="1">IF(ISNA(Y$1), 0, OFFSET(data!$A$1, ROW()-1, Y$1-1))</f>
        <v>-1.13686837721616E-13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170.791793390717</v>
      </c>
      <c r="AD128" t="str">
        <f ca="1">IF(ISNA(AD$1), #N/A, OFFSET(data!$A$1, ROW()-1, AD$1-1))</f>
        <v>peak</v>
      </c>
      <c r="AE128">
        <f t="shared" ca="1" si="14"/>
        <v>2021</v>
      </c>
      <c r="AF128">
        <f t="shared" ca="1" si="15"/>
        <v>12</v>
      </c>
      <c r="AG128" t="str">
        <f t="shared" ca="1" si="16"/>
        <v>12/04/2021</v>
      </c>
      <c r="AH128" t="str">
        <f t="shared" ca="1" si="17"/>
        <v/>
      </c>
      <c r="AI128" t="str">
        <f t="shared" ca="1" si="18"/>
        <v>10:00</v>
      </c>
      <c r="AJ128" s="6">
        <f t="shared" ca="1" si="19"/>
        <v>0.17079179339071701</v>
      </c>
      <c r="AK128">
        <f t="shared" ca="1" si="20"/>
        <v>1213.840223195738</v>
      </c>
      <c r="AL128">
        <f t="shared" ca="1" si="21"/>
        <v>0</v>
      </c>
      <c r="AM128">
        <f t="shared" ca="1" si="22"/>
        <v>0</v>
      </c>
      <c r="AN128">
        <f t="shared" ca="1" si="23"/>
        <v>443.41677516345999</v>
      </c>
      <c r="AO128">
        <f t="shared" ca="1" si="24"/>
        <v>57.599999999999902</v>
      </c>
      <c r="AP128">
        <f t="shared" ca="1" si="25"/>
        <v>109.70671344328201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424.91673458899402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457.16451624250402</v>
      </c>
      <c r="L129">
        <f ca="1">IF(ISNA(L$1), 0, OFFSET(data!$A$1, ROW()-1, L$1-1))</f>
        <v>57.599999999999902</v>
      </c>
      <c r="M129">
        <f ca="1">IF(ISNA(M$1), 0, OFFSET(data!$A$1, ROW()-1, M$1-1))</f>
        <v>147.058919646888</v>
      </c>
      <c r="N129">
        <f ca="1">IF(ISNA(N$1), 0, OFFSET(data!$A$1, ROW()-1, N$1-1))</f>
        <v>7.3177575110605605E-14</v>
      </c>
      <c r="O129">
        <f ca="1">IF(ISNA(O$1), 0, OFFSET(data!$A$1, ROW()-1, O$1-1))</f>
        <v>0</v>
      </c>
      <c r="P129">
        <f ca="1">IF(ISNA(P$1), 0, OFFSET(data!$A$1, ROW()-1, P$1-1))</f>
        <v>-4.3520742565306099E-14</v>
      </c>
      <c r="Q129">
        <f ca="1">IF(ISNA(Q$1), 0, OFFSET(data!$A$1, ROW()-1, Q$1-1))</f>
        <v>1264.94017047838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1131.8642291199999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112.53832142058999</v>
      </c>
      <c r="Y129">
        <f ca="1">IF(ISNA(Y$1), 0, OFFSET(data!$A$1, ROW()-1, Y$1-1))</f>
        <v>20.537619937796801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170.791793390717</v>
      </c>
      <c r="AD129" t="str">
        <f ca="1">IF(ISNA(AD$1), #N/A, OFFSET(data!$A$1, ROW()-1, AD$1-1))</f>
        <v>peak</v>
      </c>
      <c r="AE129">
        <f t="shared" ca="1" si="14"/>
        <v>2021</v>
      </c>
      <c r="AF129">
        <f t="shared" ca="1" si="15"/>
        <v>12</v>
      </c>
      <c r="AG129" t="str">
        <f t="shared" ca="1" si="16"/>
        <v>12/04/2021</v>
      </c>
      <c r="AH129" t="str">
        <f t="shared" ca="1" si="17"/>
        <v>12/04/2021</v>
      </c>
      <c r="AI129" t="str">
        <f t="shared" ca="1" si="18"/>
        <v>12:00</v>
      </c>
      <c r="AJ129" s="6">
        <f t="shared" ca="1" si="19"/>
        <v>0.17079179339071701</v>
      </c>
      <c r="AK129">
        <f t="shared" ca="1" si="20"/>
        <v>1244.4025505405898</v>
      </c>
      <c r="AL129">
        <f t="shared" ca="1" si="21"/>
        <v>0</v>
      </c>
      <c r="AM129">
        <f t="shared" ca="1" si="22"/>
        <v>0</v>
      </c>
      <c r="AN129">
        <f t="shared" ca="1" si="23"/>
        <v>457.16451624250408</v>
      </c>
      <c r="AO129">
        <f t="shared" ca="1" si="24"/>
        <v>57.599999999999902</v>
      </c>
      <c r="AP129">
        <f t="shared" ca="1" si="25"/>
        <v>147.05891964688794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424.91673458899402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498.89896447764602</v>
      </c>
      <c r="L130">
        <f ca="1">IF(ISNA(L$1), 0, OFFSET(data!$A$1, ROW()-1, L$1-1))</f>
        <v>57.599999999999902</v>
      </c>
      <c r="M130">
        <f ca="1">IF(ISNA(M$1), 0, OFFSET(data!$A$1, ROW()-1, M$1-1))</f>
        <v>164.267473656384</v>
      </c>
      <c r="N130">
        <f ca="1">IF(ISNA(N$1), 0, OFFSET(data!$A$1, ROW()-1, N$1-1))</f>
        <v>-4.2160719360140301E-14</v>
      </c>
      <c r="O130">
        <f ca="1">IF(ISNA(O$1), 0, OFFSET(data!$A$1, ROW()-1, O$1-1))</f>
        <v>0</v>
      </c>
      <c r="P130">
        <f ca="1">IF(ISNA(P$1), 0, OFFSET(data!$A$1, ROW()-1, P$1-1))</f>
        <v>1.8651746813702601E-14</v>
      </c>
      <c r="Q130">
        <f ca="1">IF(ISNA(Q$1), 0, OFFSET(data!$A$1, ROW()-1, Q$1-1))</f>
        <v>1323.8831727230199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1115.6445694700001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150.119652367909</v>
      </c>
      <c r="Y130">
        <f ca="1">IF(ISNA(Y$1), 0, OFFSET(data!$A$1, ROW()-1, Y$1-1))</f>
        <v>58.118950885115702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170.791793390717</v>
      </c>
      <c r="AD130" t="str">
        <f ca="1">IF(ISNA(AD$1), #N/A, OFFSET(data!$A$1, ROW()-1, AD$1-1))</f>
        <v>peak</v>
      </c>
      <c r="AE130">
        <f t="shared" ca="1" si="14"/>
        <v>2021</v>
      </c>
      <c r="AF130">
        <f t="shared" ca="1" si="15"/>
        <v>12</v>
      </c>
      <c r="AG130" t="str">
        <f t="shared" ca="1" si="16"/>
        <v>12/04/2021</v>
      </c>
      <c r="AH130" t="str">
        <f t="shared" ca="1" si="17"/>
        <v/>
      </c>
      <c r="AI130" t="str">
        <f t="shared" ca="1" si="18"/>
        <v>14:00</v>
      </c>
      <c r="AJ130" s="6">
        <f t="shared" ca="1" si="19"/>
        <v>0.17079179339071701</v>
      </c>
      <c r="AK130">
        <f t="shared" ca="1" si="20"/>
        <v>1265.7642218379092</v>
      </c>
      <c r="AL130">
        <f t="shared" ca="1" si="21"/>
        <v>0</v>
      </c>
      <c r="AM130">
        <f t="shared" ca="1" si="22"/>
        <v>0</v>
      </c>
      <c r="AN130">
        <f t="shared" ca="1" si="23"/>
        <v>498.89896447764596</v>
      </c>
      <c r="AO130">
        <f t="shared" ca="1" si="24"/>
        <v>57.599999999999902</v>
      </c>
      <c r="AP130">
        <f t="shared" ca="1" si="25"/>
        <v>164.26747365638403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424.91673458899402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391.59122359876102</v>
      </c>
      <c r="L131">
        <f ca="1">IF(ISNA(L$1), 0, OFFSET(data!$A$1, ROW()-1, L$1-1))</f>
        <v>57.599999999999902</v>
      </c>
      <c r="M131">
        <f ca="1">IF(ISNA(M$1), 0, OFFSET(data!$A$1, ROW()-1, M$1-1))</f>
        <v>151.31168511229799</v>
      </c>
      <c r="N131">
        <f ca="1">IF(ISNA(N$1), 0, OFFSET(data!$A$1, ROW()-1, N$1-1))</f>
        <v>-9.7505337137704297E-14</v>
      </c>
      <c r="O131">
        <f ca="1">IF(ISNA(O$1), 0, OFFSET(data!$A$1, ROW()-1, O$1-1))</f>
        <v>0</v>
      </c>
      <c r="P131">
        <f ca="1">IF(ISNA(P$1), 0, OFFSET(data!$A$1, ROW()-1, P$1-1))</f>
        <v>8.8817841970012504E-16</v>
      </c>
      <c r="Q131">
        <f ca="1">IF(ISNA(Q$1), 0, OFFSET(data!$A$1, ROW()-1, Q$1-1))</f>
        <v>1203.61964330005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1123.22868715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80.390956150053995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170.791793390717</v>
      </c>
      <c r="AD131" t="str">
        <f ca="1">IF(ISNA(AD$1), #N/A, OFFSET(data!$A$1, ROW()-1, AD$1-1))</f>
        <v>peak</v>
      </c>
      <c r="AE131">
        <f t="shared" ref="AE131:AE194" ca="1" si="26">VALUE(LEFT(C131, 4))</f>
        <v>2021</v>
      </c>
      <c r="AF131">
        <f t="shared" ref="AF131:AF194" ca="1" si="27">VALUE(MID(C131, 6, 2))</f>
        <v>12</v>
      </c>
      <c r="AG131" t="str">
        <f t="shared" ref="AG131:AG194" ca="1" si="28">SUBSTITUTE(MID(C131,6,6)&amp;LEFT(C131,4), "-", "/")</f>
        <v>12/04/2021</v>
      </c>
      <c r="AH131" t="str">
        <f t="shared" ref="AH131:AH194" ca="1" si="29">IF(RIGHT(C131, 5)="12:00", AG131, "")</f>
        <v/>
      </c>
      <c r="AI131" t="str">
        <f t="shared" ref="AI131:AI194" ca="1" si="30">RIGHT(C131, 5)</f>
        <v>16:00</v>
      </c>
      <c r="AJ131" s="6">
        <f t="shared" ref="AJ131:AJ194" ca="1" si="31">AC131/1000</f>
        <v>0.17079179339071701</v>
      </c>
      <c r="AK131">
        <f t="shared" ref="AK131:AK194" ca="1" si="32">U131+X131</f>
        <v>1203.6196433000541</v>
      </c>
      <c r="AL131">
        <f t="shared" ca="1" si="21"/>
        <v>0</v>
      </c>
      <c r="AM131">
        <f t="shared" ca="1" si="22"/>
        <v>0</v>
      </c>
      <c r="AN131">
        <f t="shared" ca="1" si="23"/>
        <v>391.59122359876091</v>
      </c>
      <c r="AO131">
        <f t="shared" ca="1" si="24"/>
        <v>57.599999999999902</v>
      </c>
      <c r="AP131">
        <f t="shared" ca="1" si="25"/>
        <v>151.31168511229799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493.530012605092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131.668188366908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860.99820097199995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1229.9974299600001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-368.99922898800003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170.791793390717</v>
      </c>
      <c r="AD132" t="str">
        <f ca="1">IF(ISNA(AD$1), #N/A, OFFSET(data!$A$1, ROW()-1, AD$1-1))</f>
        <v>peak</v>
      </c>
      <c r="AE132">
        <f t="shared" ca="1" si="26"/>
        <v>2021</v>
      </c>
      <c r="AF132">
        <f t="shared" ca="1" si="27"/>
        <v>12</v>
      </c>
      <c r="AG132" t="str">
        <f t="shared" ca="1" si="28"/>
        <v>12/04/2021</v>
      </c>
      <c r="AH132" t="str">
        <f t="shared" ca="1" si="29"/>
        <v/>
      </c>
      <c r="AI132" t="str">
        <f t="shared" ca="1" si="30"/>
        <v>18:00</v>
      </c>
      <c r="AJ132" s="6">
        <f t="shared" ca="1" si="31"/>
        <v>0.17079179339071701</v>
      </c>
      <c r="AK132">
        <f t="shared" ca="1" si="32"/>
        <v>860.99820097200006</v>
      </c>
      <c r="AL132">
        <f t="shared" ref="AL132:AL195" ca="1" si="33">MAX(S132,Z132)</f>
        <v>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57.599999999999902</v>
      </c>
      <c r="AP132">
        <f t="shared" ref="AP132:AP195" ca="1" si="37">M132+P132</f>
        <v>131.668188366908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424.91673458899402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99.123424619852699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-1.06581410364015E-14</v>
      </c>
      <c r="Q133">
        <f ca="1">IF(ISNA(Q$1), 0, OFFSET(data!$A$1, ROW()-1, Q$1-1))</f>
        <v>759.84015920884599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1068.72036837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-308.88020916115198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170.791793390717</v>
      </c>
      <c r="AD133" t="str">
        <f ca="1">IF(ISNA(AD$1), #N/A, OFFSET(data!$A$1, ROW()-1, AD$1-1))</f>
        <v>peak</v>
      </c>
      <c r="AE133">
        <f t="shared" ca="1" si="26"/>
        <v>2021</v>
      </c>
      <c r="AF133">
        <f t="shared" ca="1" si="27"/>
        <v>12</v>
      </c>
      <c r="AG133" t="str">
        <f t="shared" ca="1" si="28"/>
        <v>12/04/2021</v>
      </c>
      <c r="AH133" t="str">
        <f t="shared" ca="1" si="29"/>
        <v/>
      </c>
      <c r="AI133" t="str">
        <f t="shared" ca="1" si="30"/>
        <v>20:00</v>
      </c>
      <c r="AJ133" s="6">
        <f t="shared" ca="1" si="31"/>
        <v>0.17079179339071701</v>
      </c>
      <c r="AK133">
        <f t="shared" ca="1" si="32"/>
        <v>759.84015920884804</v>
      </c>
      <c r="AL133">
        <f t="shared" ca="1" si="33"/>
        <v>0</v>
      </c>
      <c r="AM133">
        <f t="shared" ca="1" si="34"/>
        <v>0</v>
      </c>
      <c r="AN133">
        <f t="shared" ca="1" si="35"/>
        <v>0</v>
      </c>
      <c r="AO133">
        <f t="shared" ca="1" si="36"/>
        <v>57.599999999999902</v>
      </c>
      <c r="AP133">
        <f t="shared" ca="1" si="37"/>
        <v>99.123424619852685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424.91673458899402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101.34436323721199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3.5527136788005001E-15</v>
      </c>
      <c r="Q134">
        <f ca="1">IF(ISNA(Q$1), 0, OFFSET(data!$A$1, ROW()-1, Q$1-1))</f>
        <v>762.06109782620604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797.88812114400002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-35.827023317793703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170.791793390717</v>
      </c>
      <c r="AD134" t="str">
        <f ca="1">IF(ISNA(AD$1), #N/A, OFFSET(data!$A$1, ROW()-1, AD$1-1))</f>
        <v>peak</v>
      </c>
      <c r="AE134">
        <f t="shared" ca="1" si="26"/>
        <v>2021</v>
      </c>
      <c r="AF134">
        <f t="shared" ca="1" si="27"/>
        <v>12</v>
      </c>
      <c r="AG134" t="str">
        <f t="shared" ca="1" si="28"/>
        <v>12/04/2021</v>
      </c>
      <c r="AH134" t="str">
        <f t="shared" ca="1" si="29"/>
        <v/>
      </c>
      <c r="AI134" t="str">
        <f t="shared" ca="1" si="30"/>
        <v>22:00</v>
      </c>
      <c r="AJ134" s="6">
        <f t="shared" ca="1" si="31"/>
        <v>0.17079179339071701</v>
      </c>
      <c r="AK134">
        <f t="shared" ca="1" si="32"/>
        <v>762.06109782620638</v>
      </c>
      <c r="AL134">
        <f t="shared" ca="1" si="33"/>
        <v>0</v>
      </c>
      <c r="AM134">
        <f t="shared" ca="1" si="34"/>
        <v>0</v>
      </c>
      <c r="AN134">
        <f t="shared" ca="1" si="35"/>
        <v>0</v>
      </c>
      <c r="AO134">
        <f t="shared" ca="1" si="36"/>
        <v>57.599999999999902</v>
      </c>
      <c r="AP134">
        <f t="shared" ca="1" si="37"/>
        <v>101.34436323721199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322.14625029822002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169.05141510977899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726.99766540799999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1038.56809344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-311.570428032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167.89408163435999</v>
      </c>
      <c r="AD135" t="str">
        <f ca="1">IF(ISNA(AD$1), #N/A, OFFSET(data!$A$1, ROW()-1, AD$1-1))</f>
        <v>typical</v>
      </c>
      <c r="AE135">
        <f t="shared" ca="1" si="26"/>
        <v>2021</v>
      </c>
      <c r="AF135">
        <f t="shared" ca="1" si="27"/>
        <v>12</v>
      </c>
      <c r="AG135" t="str">
        <f t="shared" ca="1" si="28"/>
        <v>12/14/2021</v>
      </c>
      <c r="AH135" t="str">
        <f t="shared" ca="1" si="29"/>
        <v/>
      </c>
      <c r="AI135" t="str">
        <f t="shared" ca="1" si="30"/>
        <v>00:00</v>
      </c>
      <c r="AJ135" s="6">
        <f t="shared" ca="1" si="31"/>
        <v>0.16789408163435998</v>
      </c>
      <c r="AK135">
        <f t="shared" ca="1" si="32"/>
        <v>726.99766540799999</v>
      </c>
      <c r="AL135">
        <f t="shared" ca="1" si="33"/>
        <v>0</v>
      </c>
      <c r="AM135">
        <f t="shared" ca="1" si="34"/>
        <v>0</v>
      </c>
      <c r="AN135">
        <f t="shared" ca="1" si="35"/>
        <v>0</v>
      </c>
      <c r="AO135">
        <f t="shared" ca="1" si="36"/>
        <v>57.599999999999902</v>
      </c>
      <c r="AP135">
        <f t="shared" ca="1" si="37"/>
        <v>169.05141510977899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175.98873458899399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186.867039952851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6.2172489379008703E-15</v>
      </c>
      <c r="Q136">
        <f ca="1">IF(ISNA(Q$1), 0, OFFSET(data!$A$1, ROW()-1, Q$1-1))</f>
        <v>598.65577454184495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473.52035926500002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122.99393075014299</v>
      </c>
      <c r="Y136">
        <f ca="1">IF(ISNA(Y$1), 0, OFFSET(data!$A$1, ROW()-1, Y$1-1))</f>
        <v>2.14148452670161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167.89408163435999</v>
      </c>
      <c r="AD136" t="str">
        <f ca="1">IF(ISNA(AD$1), #N/A, OFFSET(data!$A$1, ROW()-1, AD$1-1))</f>
        <v>typical</v>
      </c>
      <c r="AE136">
        <f t="shared" ca="1" si="26"/>
        <v>2021</v>
      </c>
      <c r="AF136">
        <f t="shared" ca="1" si="27"/>
        <v>12</v>
      </c>
      <c r="AG136" t="str">
        <f t="shared" ca="1" si="28"/>
        <v>12/14/2021</v>
      </c>
      <c r="AH136" t="str">
        <f t="shared" ca="1" si="29"/>
        <v/>
      </c>
      <c r="AI136" t="str">
        <f t="shared" ca="1" si="30"/>
        <v>02:00</v>
      </c>
      <c r="AJ136" s="6">
        <f t="shared" ca="1" si="31"/>
        <v>0.16789408163435998</v>
      </c>
      <c r="AK136">
        <f t="shared" ca="1" si="32"/>
        <v>596.51429001514305</v>
      </c>
      <c r="AL136">
        <f t="shared" ca="1" si="33"/>
        <v>0</v>
      </c>
      <c r="AM136">
        <f t="shared" ca="1" si="34"/>
        <v>0</v>
      </c>
      <c r="AN136">
        <f t="shared" ca="1" si="35"/>
        <v>0</v>
      </c>
      <c r="AO136">
        <f t="shared" ca="1" si="36"/>
        <v>57.599999999999902</v>
      </c>
      <c r="AP136">
        <f t="shared" ca="1" si="37"/>
        <v>186.867039952851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225.812734588994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151.19156278303001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-7.1054273576010003E-15</v>
      </c>
      <c r="Q137">
        <f ca="1">IF(ISNA(Q$1), 0, OFFSET(data!$A$1, ROW()-1, Q$1-1))</f>
        <v>612.80429737202405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473.52035926500002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130.068192165233</v>
      </c>
      <c r="Y137">
        <f ca="1">IF(ISNA(Y$1), 0, OFFSET(data!$A$1, ROW()-1, Y$1-1))</f>
        <v>9.2157459417910808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167.89408163435999</v>
      </c>
      <c r="AD137" t="str">
        <f ca="1">IF(ISNA(AD$1), #N/A, OFFSET(data!$A$1, ROW()-1, AD$1-1))</f>
        <v>typical</v>
      </c>
      <c r="AE137">
        <f t="shared" ca="1" si="26"/>
        <v>2021</v>
      </c>
      <c r="AF137">
        <f t="shared" ca="1" si="27"/>
        <v>12</v>
      </c>
      <c r="AG137" t="str">
        <f t="shared" ca="1" si="28"/>
        <v>12/14/2021</v>
      </c>
      <c r="AH137" t="str">
        <f t="shared" ca="1" si="29"/>
        <v/>
      </c>
      <c r="AI137" t="str">
        <f t="shared" ca="1" si="30"/>
        <v>04:00</v>
      </c>
      <c r="AJ137" s="6">
        <f t="shared" ca="1" si="31"/>
        <v>0.16789408163435998</v>
      </c>
      <c r="AK137">
        <f t="shared" ca="1" si="32"/>
        <v>603.588551430233</v>
      </c>
      <c r="AL137">
        <f t="shared" ca="1" si="33"/>
        <v>0</v>
      </c>
      <c r="AM137">
        <f t="shared" ca="1" si="34"/>
        <v>0</v>
      </c>
      <c r="AN137">
        <f t="shared" ca="1" si="35"/>
        <v>0</v>
      </c>
      <c r="AO137">
        <f t="shared" ca="1" si="36"/>
        <v>57.599999999999902</v>
      </c>
      <c r="AP137">
        <f t="shared" ca="1" si="37"/>
        <v>151.19156278303001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175.98873458899399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188.54803324077901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-1.8651746813702601E-14</v>
      </c>
      <c r="Q138">
        <f ca="1">IF(ISNA(Q$1), 0, OFFSET(data!$A$1, ROW()-1, Q$1-1))</f>
        <v>600.33676782977295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473.52035926500002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123.834427394107</v>
      </c>
      <c r="Y138">
        <f ca="1">IF(ISNA(Y$1), 0, OFFSET(data!$A$1, ROW()-1, Y$1-1))</f>
        <v>2.9819811706656401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167.89408163435999</v>
      </c>
      <c r="AD138" t="str">
        <f ca="1">IF(ISNA(AD$1), #N/A, OFFSET(data!$A$1, ROW()-1, AD$1-1))</f>
        <v>typical</v>
      </c>
      <c r="AE138">
        <f t="shared" ca="1" si="26"/>
        <v>2021</v>
      </c>
      <c r="AF138">
        <f t="shared" ca="1" si="27"/>
        <v>12</v>
      </c>
      <c r="AG138" t="str">
        <f t="shared" ca="1" si="28"/>
        <v>12/14/2021</v>
      </c>
      <c r="AH138" t="str">
        <f t="shared" ca="1" si="29"/>
        <v/>
      </c>
      <c r="AI138" t="str">
        <f t="shared" ca="1" si="30"/>
        <v>06:00</v>
      </c>
      <c r="AJ138" s="6">
        <f t="shared" ca="1" si="31"/>
        <v>0.16789408163435998</v>
      </c>
      <c r="AK138">
        <f t="shared" ca="1" si="32"/>
        <v>597.35478665910705</v>
      </c>
      <c r="AL138">
        <f t="shared" ca="1" si="33"/>
        <v>0</v>
      </c>
      <c r="AM138">
        <f t="shared" ca="1" si="34"/>
        <v>0</v>
      </c>
      <c r="AN138">
        <f t="shared" ca="1" si="35"/>
        <v>0</v>
      </c>
      <c r="AO138">
        <f t="shared" ca="1" si="36"/>
        <v>57.599999999999902</v>
      </c>
      <c r="AP138">
        <f t="shared" ca="1" si="37"/>
        <v>188.54803324077898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347.01029772271198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377.76229113134798</v>
      </c>
      <c r="L139">
        <f ca="1">IF(ISNA(L$1), 0, OFFSET(data!$A$1, ROW()-1, L$1-1))</f>
        <v>57.599999999999902</v>
      </c>
      <c r="M139">
        <f ca="1">IF(ISNA(M$1), 0, OFFSET(data!$A$1, ROW()-1, M$1-1))</f>
        <v>184.57085522216701</v>
      </c>
      <c r="N139">
        <f ca="1">IF(ISNA(N$1), 0, OFFSET(data!$A$1, ROW()-1, N$1-1))</f>
        <v>1.2406742300186099E-13</v>
      </c>
      <c r="O139">
        <f ca="1">IF(ISNA(O$1), 0, OFFSET(data!$A$1, ROW()-1, O$1-1))</f>
        <v>0</v>
      </c>
      <c r="P139">
        <f ca="1">IF(ISNA(P$1), 0, OFFSET(data!$A$1, ROW()-1, P$1-1))</f>
        <v>-7.9936057773011208E-15</v>
      </c>
      <c r="Q139">
        <f ca="1">IF(ISNA(Q$1), 0, OFFSET(data!$A$1, ROW()-1, Q$1-1))</f>
        <v>1145.14344407622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974.88528348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145.55530340983501</v>
      </c>
      <c r="Y139">
        <f ca="1">IF(ISNA(Y$1), 0, OFFSET(data!$A$1, ROW()-1, Y$1-1))</f>
        <v>24.702857186393199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167.89408163435999</v>
      </c>
      <c r="AD139" t="str">
        <f ca="1">IF(ISNA(AD$1), #N/A, OFFSET(data!$A$1, ROW()-1, AD$1-1))</f>
        <v>typical</v>
      </c>
      <c r="AE139">
        <f t="shared" ca="1" si="26"/>
        <v>2021</v>
      </c>
      <c r="AF139">
        <f t="shared" ca="1" si="27"/>
        <v>12</v>
      </c>
      <c r="AG139" t="str">
        <f t="shared" ca="1" si="28"/>
        <v>12/14/2021</v>
      </c>
      <c r="AH139" t="str">
        <f t="shared" ca="1" si="29"/>
        <v/>
      </c>
      <c r="AI139" t="str">
        <f t="shared" ca="1" si="30"/>
        <v>08:00</v>
      </c>
      <c r="AJ139" s="6">
        <f t="shared" ca="1" si="31"/>
        <v>0.16789408163435998</v>
      </c>
      <c r="AK139">
        <f t="shared" ca="1" si="32"/>
        <v>1120.440586889835</v>
      </c>
      <c r="AL139">
        <f t="shared" ca="1" si="33"/>
        <v>0</v>
      </c>
      <c r="AM139">
        <f t="shared" ca="1" si="34"/>
        <v>0</v>
      </c>
      <c r="AN139">
        <f t="shared" ca="1" si="35"/>
        <v>377.76229113134809</v>
      </c>
      <c r="AO139">
        <f t="shared" ca="1" si="36"/>
        <v>57.599999999999902</v>
      </c>
      <c r="AP139">
        <f t="shared" ca="1" si="37"/>
        <v>184.57085522216701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225.716734588994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573.80757477910004</v>
      </c>
      <c r="L140">
        <f ca="1">IF(ISNA(L$1), 0, OFFSET(data!$A$1, ROW()-1, L$1-1))</f>
        <v>57.599999999999902</v>
      </c>
      <c r="M140">
        <f ca="1">IF(ISNA(M$1), 0, OFFSET(data!$A$1, ROW()-1, M$1-1))</f>
        <v>187.38200505714801</v>
      </c>
      <c r="N140">
        <f ca="1">IF(ISNA(N$1), 0, OFFSET(data!$A$1, ROW()-1, N$1-1))</f>
        <v>1.18696719120237E-13</v>
      </c>
      <c r="O140">
        <f ca="1">IF(ISNA(O$1), 0, OFFSET(data!$A$1, ROW()-1, O$1-1))</f>
        <v>0</v>
      </c>
      <c r="P140">
        <f ca="1">IF(ISNA(P$1), 0, OFFSET(data!$A$1, ROW()-1, P$1-1))</f>
        <v>6.5725203057809204E-14</v>
      </c>
      <c r="Q140">
        <f ca="1">IF(ISNA(Q$1), 0, OFFSET(data!$A$1, ROW()-1, Q$1-1))</f>
        <v>1222.70631442524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1022.69003035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160.434365149342</v>
      </c>
      <c r="Y140">
        <f ca="1">IF(ISNA(Y$1), 0, OFFSET(data!$A$1, ROW()-1, Y$1-1))</f>
        <v>39.581918925900403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167.89408163435999</v>
      </c>
      <c r="AD140" t="str">
        <f ca="1">IF(ISNA(AD$1), #N/A, OFFSET(data!$A$1, ROW()-1, AD$1-1))</f>
        <v>typical</v>
      </c>
      <c r="AE140">
        <f t="shared" ca="1" si="26"/>
        <v>2021</v>
      </c>
      <c r="AF140">
        <f t="shared" ca="1" si="27"/>
        <v>12</v>
      </c>
      <c r="AG140" t="str">
        <f t="shared" ca="1" si="28"/>
        <v>12/14/2021</v>
      </c>
      <c r="AH140" t="str">
        <f t="shared" ca="1" si="29"/>
        <v/>
      </c>
      <c r="AI140" t="str">
        <f t="shared" ca="1" si="30"/>
        <v>10:00</v>
      </c>
      <c r="AJ140" s="6">
        <f t="shared" ca="1" si="31"/>
        <v>0.16789408163435998</v>
      </c>
      <c r="AK140">
        <f t="shared" ca="1" si="32"/>
        <v>1183.124395499342</v>
      </c>
      <c r="AL140">
        <f t="shared" ca="1" si="33"/>
        <v>0</v>
      </c>
      <c r="AM140">
        <f t="shared" ca="1" si="34"/>
        <v>0</v>
      </c>
      <c r="AN140">
        <f t="shared" ca="1" si="35"/>
        <v>573.80757477910015</v>
      </c>
      <c r="AO140">
        <f t="shared" ca="1" si="36"/>
        <v>57.599999999999902</v>
      </c>
      <c r="AP140">
        <f t="shared" ca="1" si="37"/>
        <v>187.38200505714806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225.716734588994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638.35249920540105</v>
      </c>
      <c r="L141">
        <f ca="1">IF(ISNA(L$1), 0, OFFSET(data!$A$1, ROW()-1, L$1-1))</f>
        <v>57.599999999999902</v>
      </c>
      <c r="M141">
        <f ca="1">IF(ISNA(M$1), 0, OFFSET(data!$A$1, ROW()-1, M$1-1))</f>
        <v>177.73494944163099</v>
      </c>
      <c r="N141">
        <f ca="1">IF(ISNA(N$1), 0, OFFSET(data!$A$1, ROW()-1, N$1-1))</f>
        <v>1.5422385590824201E-13</v>
      </c>
      <c r="O141">
        <f ca="1">IF(ISNA(O$1), 0, OFFSET(data!$A$1, ROW()-1, O$1-1))</f>
        <v>0</v>
      </c>
      <c r="P141">
        <f ca="1">IF(ISNA(P$1), 0, OFFSET(data!$A$1, ROW()-1, P$1-1))</f>
        <v>-5.9507954119908302E-14</v>
      </c>
      <c r="Q141">
        <f ca="1">IF(ISNA(Q$1), 0, OFFSET(data!$A$1, ROW()-1, Q$1-1))</f>
        <v>1277.6041832360199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1029.8141398800001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184.32124478973401</v>
      </c>
      <c r="Y141">
        <f ca="1">IF(ISNA(Y$1), 0, OFFSET(data!$A$1, ROW()-1, Y$1-1))</f>
        <v>63.468798566292399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167.89408163435999</v>
      </c>
      <c r="AD141" t="str">
        <f ca="1">IF(ISNA(AD$1), #N/A, OFFSET(data!$A$1, ROW()-1, AD$1-1))</f>
        <v>typical</v>
      </c>
      <c r="AE141">
        <f t="shared" ca="1" si="26"/>
        <v>2021</v>
      </c>
      <c r="AF141">
        <f t="shared" ca="1" si="27"/>
        <v>12</v>
      </c>
      <c r="AG141" t="str">
        <f t="shared" ca="1" si="28"/>
        <v>12/14/2021</v>
      </c>
      <c r="AH141" t="str">
        <f t="shared" ca="1" si="29"/>
        <v>12/14/2021</v>
      </c>
      <c r="AI141" t="str">
        <f t="shared" ca="1" si="30"/>
        <v>12:00</v>
      </c>
      <c r="AJ141" s="6">
        <f t="shared" ca="1" si="31"/>
        <v>0.16789408163435998</v>
      </c>
      <c r="AK141">
        <f t="shared" ca="1" si="32"/>
        <v>1214.1353846697341</v>
      </c>
      <c r="AL141">
        <f t="shared" ca="1" si="33"/>
        <v>0</v>
      </c>
      <c r="AM141">
        <f t="shared" ca="1" si="34"/>
        <v>0</v>
      </c>
      <c r="AN141">
        <f t="shared" ca="1" si="35"/>
        <v>638.35249920540116</v>
      </c>
      <c r="AO141">
        <f t="shared" ca="1" si="36"/>
        <v>57.599999999999902</v>
      </c>
      <c r="AP141">
        <f t="shared" ca="1" si="37"/>
        <v>177.73494944163093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175.98873458899399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577.92581576509895</v>
      </c>
      <c r="L142">
        <f ca="1">IF(ISNA(L$1), 0, OFFSET(data!$A$1, ROW()-1, L$1-1))</f>
        <v>57.599999999999902</v>
      </c>
      <c r="M142">
        <f ca="1">IF(ISNA(M$1), 0, OFFSET(data!$A$1, ROW()-1, M$1-1))</f>
        <v>182.92572720831399</v>
      </c>
      <c r="N142">
        <f ca="1">IF(ISNA(N$1), 0, OFFSET(data!$A$1, ROW()-1, N$1-1))</f>
        <v>8.8401508335777995E-15</v>
      </c>
      <c r="O142">
        <f ca="1">IF(ISNA(O$1), 0, OFFSET(data!$A$1, ROW()-1, O$1-1))</f>
        <v>0</v>
      </c>
      <c r="P142">
        <f ca="1">IF(ISNA(P$1), 0, OFFSET(data!$A$1, ROW()-1, P$1-1))</f>
        <v>4.4408920985006199E-15</v>
      </c>
      <c r="Q142">
        <f ca="1">IF(ISNA(Q$1), 0, OFFSET(data!$A$1, ROW()-1, Q$1-1))</f>
        <v>1172.6402775623999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1015.64486188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138.92393095292499</v>
      </c>
      <c r="Y142">
        <f ca="1">IF(ISNA(Y$1), 0, OFFSET(data!$A$1, ROW()-1, Y$1-1))</f>
        <v>18.0714847294831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167.89408163435999</v>
      </c>
      <c r="AD142" t="str">
        <f ca="1">IF(ISNA(AD$1), #N/A, OFFSET(data!$A$1, ROW()-1, AD$1-1))</f>
        <v>typical</v>
      </c>
      <c r="AE142">
        <f t="shared" ca="1" si="26"/>
        <v>2021</v>
      </c>
      <c r="AF142">
        <f t="shared" ca="1" si="27"/>
        <v>12</v>
      </c>
      <c r="AG142" t="str">
        <f t="shared" ca="1" si="28"/>
        <v>12/14/2021</v>
      </c>
      <c r="AH142" t="str">
        <f t="shared" ca="1" si="29"/>
        <v/>
      </c>
      <c r="AI142" t="str">
        <f t="shared" ca="1" si="30"/>
        <v>14:00</v>
      </c>
      <c r="AJ142" s="6">
        <f t="shared" ca="1" si="31"/>
        <v>0.16789408163435998</v>
      </c>
      <c r="AK142">
        <f t="shared" ca="1" si="32"/>
        <v>1154.5687928329251</v>
      </c>
      <c r="AL142">
        <f t="shared" ca="1" si="33"/>
        <v>0</v>
      </c>
      <c r="AM142">
        <f t="shared" ca="1" si="34"/>
        <v>0</v>
      </c>
      <c r="AN142">
        <f t="shared" ca="1" si="35"/>
        <v>577.92581576509895</v>
      </c>
      <c r="AO142">
        <f t="shared" ca="1" si="36"/>
        <v>57.599999999999902</v>
      </c>
      <c r="AP142">
        <f t="shared" ca="1" si="37"/>
        <v>182.92572720831399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175.98873458899399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359.32761900909202</v>
      </c>
      <c r="L143">
        <f ca="1">IF(ISNA(L$1), 0, OFFSET(data!$A$1, ROW()-1, L$1-1))</f>
        <v>57.599999999999902</v>
      </c>
      <c r="M143">
        <f ca="1">IF(ISNA(M$1), 0, OFFSET(data!$A$1, ROW()-1, M$1-1))</f>
        <v>193.750176749297</v>
      </c>
      <c r="N143">
        <f ca="1">IF(ISNA(N$1), 0, OFFSET(data!$A$1, ROW()-1, N$1-1))</f>
        <v>1.09218190047499E-14</v>
      </c>
      <c r="O143">
        <f ca="1">IF(ISNA(O$1), 0, OFFSET(data!$A$1, ROW()-1, O$1-1))</f>
        <v>0</v>
      </c>
      <c r="P143">
        <f ca="1">IF(ISNA(P$1), 0, OFFSET(data!$A$1, ROW()-1, P$1-1))</f>
        <v>2.66453525910037E-14</v>
      </c>
      <c r="Q143">
        <f ca="1">IF(ISNA(Q$1), 0, OFFSET(data!$A$1, ROW()-1, Q$1-1))</f>
        <v>964.86653034738401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994.58813706700005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-29.721606719615799</v>
      </c>
      <c r="Y143">
        <f ca="1">IF(ISNA(Y$1), 0, OFFSET(data!$A$1, ROW()-1, Y$1-1))</f>
        <v>2.2737367544323201E-13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167.89408163435999</v>
      </c>
      <c r="AD143" t="str">
        <f ca="1">IF(ISNA(AD$1), #N/A, OFFSET(data!$A$1, ROW()-1, AD$1-1))</f>
        <v>typical</v>
      </c>
      <c r="AE143">
        <f t="shared" ca="1" si="26"/>
        <v>2021</v>
      </c>
      <c r="AF143">
        <f t="shared" ca="1" si="27"/>
        <v>12</v>
      </c>
      <c r="AG143" t="str">
        <f t="shared" ca="1" si="28"/>
        <v>12/14/2021</v>
      </c>
      <c r="AH143" t="str">
        <f t="shared" ca="1" si="29"/>
        <v/>
      </c>
      <c r="AI143" t="str">
        <f t="shared" ca="1" si="30"/>
        <v>16:00</v>
      </c>
      <c r="AJ143" s="6">
        <f t="shared" ca="1" si="31"/>
        <v>0.16789408163435998</v>
      </c>
      <c r="AK143">
        <f t="shared" ca="1" si="32"/>
        <v>964.86653034738424</v>
      </c>
      <c r="AL143">
        <f t="shared" ca="1" si="33"/>
        <v>0</v>
      </c>
      <c r="AM143">
        <f t="shared" ca="1" si="34"/>
        <v>0</v>
      </c>
      <c r="AN143">
        <f t="shared" ca="1" si="35"/>
        <v>359.32761900909202</v>
      </c>
      <c r="AO143">
        <f t="shared" ca="1" si="36"/>
        <v>57.599999999999902</v>
      </c>
      <c r="AP143">
        <f t="shared" ca="1" si="37"/>
        <v>193.75017674929703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424.91673458899402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179.29183508212699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8.8817841970012504E-16</v>
      </c>
      <c r="Q144">
        <f ca="1">IF(ISNA(Q$1), 0, OFFSET(data!$A$1, ROW()-1, Q$1-1))</f>
        <v>840.00856967112202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1061.3334428799999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-221.32487320887699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167.89408163435999</v>
      </c>
      <c r="AD144" t="str">
        <f ca="1">IF(ISNA(AD$1), #N/A, OFFSET(data!$A$1, ROW()-1, AD$1-1))</f>
        <v>typical</v>
      </c>
      <c r="AE144">
        <f t="shared" ca="1" si="26"/>
        <v>2021</v>
      </c>
      <c r="AF144">
        <f t="shared" ca="1" si="27"/>
        <v>12</v>
      </c>
      <c r="AG144" t="str">
        <f t="shared" ca="1" si="28"/>
        <v>12/14/2021</v>
      </c>
      <c r="AH144" t="str">
        <f t="shared" ca="1" si="29"/>
        <v/>
      </c>
      <c r="AI144" t="str">
        <f t="shared" ca="1" si="30"/>
        <v>18:00</v>
      </c>
      <c r="AJ144" s="6">
        <f t="shared" ca="1" si="31"/>
        <v>0.16789408163435998</v>
      </c>
      <c r="AK144">
        <f t="shared" ca="1" si="32"/>
        <v>840.00856967112293</v>
      </c>
      <c r="AL144">
        <f t="shared" ca="1" si="33"/>
        <v>0</v>
      </c>
      <c r="AM144">
        <f t="shared" ca="1" si="34"/>
        <v>0</v>
      </c>
      <c r="AN144">
        <f t="shared" ca="1" si="35"/>
        <v>0</v>
      </c>
      <c r="AO144">
        <f t="shared" ca="1" si="36"/>
        <v>57.599999999999902</v>
      </c>
      <c r="AP144">
        <f t="shared" ca="1" si="37"/>
        <v>179.29183508212699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243.72050506100601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184.17557793299301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663.69608299399999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948.13726141999996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-284.441178425999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167.89408163435999</v>
      </c>
      <c r="AD145" t="str">
        <f ca="1">IF(ISNA(AD$1), #N/A, OFFSET(data!$A$1, ROW()-1, AD$1-1))</f>
        <v>typical</v>
      </c>
      <c r="AE145">
        <f t="shared" ca="1" si="26"/>
        <v>2021</v>
      </c>
      <c r="AF145">
        <f t="shared" ca="1" si="27"/>
        <v>12</v>
      </c>
      <c r="AG145" t="str">
        <f t="shared" ca="1" si="28"/>
        <v>12/14/2021</v>
      </c>
      <c r="AH145" t="str">
        <f t="shared" ca="1" si="29"/>
        <v/>
      </c>
      <c r="AI145" t="str">
        <f t="shared" ca="1" si="30"/>
        <v>20:00</v>
      </c>
      <c r="AJ145" s="6">
        <f t="shared" ca="1" si="31"/>
        <v>0.16789408163435998</v>
      </c>
      <c r="AK145">
        <f t="shared" ca="1" si="32"/>
        <v>663.69608299400102</v>
      </c>
      <c r="AL145">
        <f t="shared" ca="1" si="33"/>
        <v>0</v>
      </c>
      <c r="AM145">
        <f t="shared" ca="1" si="34"/>
        <v>0</v>
      </c>
      <c r="AN145">
        <f t="shared" ca="1" si="35"/>
        <v>0</v>
      </c>
      <c r="AO145">
        <f t="shared" ca="1" si="36"/>
        <v>57.599999999999902</v>
      </c>
      <c r="AP145">
        <f t="shared" ca="1" si="37"/>
        <v>184.17557793299301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175.98873458899399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181.29810702017599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-1.7763568394002501E-15</v>
      </c>
      <c r="Q146">
        <f ca="1">IF(ISNA(Q$1), 0, OFFSET(data!$A$1, ROW()-1, Q$1-1))</f>
        <v>593.08684160917005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752.16014983399998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-159.07330822482899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167.89408163435999</v>
      </c>
      <c r="AD146" t="str">
        <f ca="1">IF(ISNA(AD$1), #N/A, OFFSET(data!$A$1, ROW()-1, AD$1-1))</f>
        <v>typical</v>
      </c>
      <c r="AE146">
        <f t="shared" ca="1" si="26"/>
        <v>2021</v>
      </c>
      <c r="AF146">
        <f t="shared" ca="1" si="27"/>
        <v>12</v>
      </c>
      <c r="AG146" t="str">
        <f t="shared" ca="1" si="28"/>
        <v>12/14/2021</v>
      </c>
      <c r="AH146" t="str">
        <f t="shared" ca="1" si="29"/>
        <v/>
      </c>
      <c r="AI146" t="str">
        <f t="shared" ca="1" si="30"/>
        <v>22:00</v>
      </c>
      <c r="AJ146" s="6">
        <f t="shared" ca="1" si="31"/>
        <v>0.16789408163435998</v>
      </c>
      <c r="AK146">
        <f t="shared" ca="1" si="32"/>
        <v>593.08684160917096</v>
      </c>
      <c r="AL146">
        <f t="shared" ca="1" si="33"/>
        <v>0</v>
      </c>
      <c r="AM146">
        <f t="shared" ca="1" si="34"/>
        <v>0</v>
      </c>
      <c r="AN146">
        <f t="shared" ca="1" si="35"/>
        <v>0</v>
      </c>
      <c r="AO146">
        <f t="shared" ca="1" si="36"/>
        <v>57.599999999999902</v>
      </c>
      <c r="AP146">
        <f t="shared" ca="1" si="37"/>
        <v>181.29810702017599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178.2</v>
      </c>
      <c r="H147">
        <f ca="1">IF(ISNA(H$1), 0, OFFSET(data!$A$1, ROW()-1, H$1-1))</f>
        <v>0</v>
      </c>
      <c r="I147">
        <f ca="1">IF(ISNA(I$1), 0, OFFSET(data!$A$1, ROW()-1, I$1-1))</f>
        <v>424.91673458899402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196.39956195937799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1.7834622667578501E-12</v>
      </c>
      <c r="Q147">
        <f ca="1">IF(ISNA(Q$1), 0, OFFSET(data!$A$1, ROW()-1, Q$1-1))</f>
        <v>857.11629654837202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488.09435112800003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202.98286563535001</v>
      </c>
      <c r="Y147">
        <f ca="1">IF(ISNA(Y$1), 0, OFFSET(data!$A$1, ROW()-1, Y$1-1))</f>
        <v>166.03907978502201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129.22630801052301</v>
      </c>
      <c r="AD147" t="str">
        <f ca="1">IF(ISNA(AD$1), #N/A, OFFSET(data!$A$1, ROW()-1, AD$1-1))</f>
        <v>peak</v>
      </c>
      <c r="AE147">
        <f t="shared" ca="1" si="26"/>
        <v>2029</v>
      </c>
      <c r="AF147">
        <f t="shared" ca="1" si="27"/>
        <v>2</v>
      </c>
      <c r="AG147" t="str">
        <f t="shared" ca="1" si="28"/>
        <v>02/06/2029</v>
      </c>
      <c r="AH147" t="str">
        <f t="shared" ca="1" si="29"/>
        <v/>
      </c>
      <c r="AI147" t="str">
        <f t="shared" ca="1" si="30"/>
        <v>00:00</v>
      </c>
      <c r="AJ147" s="6">
        <f t="shared" ca="1" si="31"/>
        <v>0.12922630801052301</v>
      </c>
      <c r="AK147">
        <f t="shared" ca="1" si="32"/>
        <v>691.07721676335007</v>
      </c>
      <c r="AL147">
        <f t="shared" ca="1" si="33"/>
        <v>0</v>
      </c>
      <c r="AM147">
        <f t="shared" ca="1" si="34"/>
        <v>0</v>
      </c>
      <c r="AN147">
        <f t="shared" ca="1" si="35"/>
        <v>0</v>
      </c>
      <c r="AO147">
        <f t="shared" ca="1" si="36"/>
        <v>57.599999999999902</v>
      </c>
      <c r="AP147">
        <f t="shared" ca="1" si="37"/>
        <v>196.39956195937978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375.09273458899401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187.29007328243799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798.18280787143203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433.12877513500001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200.99890929338</v>
      </c>
      <c r="Y148">
        <f ca="1">IF(ISNA(Y$1), 0, OFFSET(data!$A$1, ROW()-1, Y$1-1))</f>
        <v>164.055123443051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129.22630801052301</v>
      </c>
      <c r="AD148" t="str">
        <f ca="1">IF(ISNA(AD$1), #N/A, OFFSET(data!$A$1, ROW()-1, AD$1-1))</f>
        <v>peak</v>
      </c>
      <c r="AE148">
        <f t="shared" ca="1" si="26"/>
        <v>2029</v>
      </c>
      <c r="AF148">
        <f t="shared" ca="1" si="27"/>
        <v>2</v>
      </c>
      <c r="AG148" t="str">
        <f t="shared" ca="1" si="28"/>
        <v>02/06/2029</v>
      </c>
      <c r="AH148" t="str">
        <f t="shared" ca="1" si="29"/>
        <v/>
      </c>
      <c r="AI148" t="str">
        <f t="shared" ca="1" si="30"/>
        <v>02:00</v>
      </c>
      <c r="AJ148" s="6">
        <f t="shared" ca="1" si="31"/>
        <v>0.12922630801052301</v>
      </c>
      <c r="AK148">
        <f t="shared" ca="1" si="32"/>
        <v>634.12768442838001</v>
      </c>
      <c r="AL148">
        <f t="shared" ca="1" si="33"/>
        <v>0</v>
      </c>
      <c r="AM148">
        <f t="shared" ca="1" si="34"/>
        <v>0</v>
      </c>
      <c r="AN148">
        <f t="shared" ca="1" si="35"/>
        <v>0</v>
      </c>
      <c r="AO148">
        <f t="shared" ca="1" si="36"/>
        <v>57.599999999999902</v>
      </c>
      <c r="AP148">
        <f t="shared" ca="1" si="37"/>
        <v>187.29007328243799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225.716734588994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174.84657377327801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-2.3092638912203199E-14</v>
      </c>
      <c r="Q149">
        <f ca="1">IF(ISNA(Q$1), 0, OFFSET(data!$A$1, ROW()-1, Q$1-1))</f>
        <v>636.36330836227205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540.52097569399996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66.393059259300799</v>
      </c>
      <c r="Y149">
        <f ca="1">IF(ISNA(Y$1), 0, OFFSET(data!$A$1, ROW()-1, Y$1-1))</f>
        <v>29.4492734089721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129.22630801052301</v>
      </c>
      <c r="AD149" t="str">
        <f ca="1">IF(ISNA(AD$1), #N/A, OFFSET(data!$A$1, ROW()-1, AD$1-1))</f>
        <v>peak</v>
      </c>
      <c r="AE149">
        <f t="shared" ca="1" si="26"/>
        <v>2029</v>
      </c>
      <c r="AF149">
        <f t="shared" ca="1" si="27"/>
        <v>2</v>
      </c>
      <c r="AG149" t="str">
        <f t="shared" ca="1" si="28"/>
        <v>02/06/2029</v>
      </c>
      <c r="AH149" t="str">
        <f t="shared" ca="1" si="29"/>
        <v/>
      </c>
      <c r="AI149" t="str">
        <f t="shared" ca="1" si="30"/>
        <v>04:00</v>
      </c>
      <c r="AJ149" s="6">
        <f t="shared" ca="1" si="31"/>
        <v>0.12922630801052301</v>
      </c>
      <c r="AK149">
        <f t="shared" ca="1" si="32"/>
        <v>606.91403495330076</v>
      </c>
      <c r="AL149">
        <f t="shared" ca="1" si="33"/>
        <v>0</v>
      </c>
      <c r="AM149">
        <f t="shared" ca="1" si="34"/>
        <v>0</v>
      </c>
      <c r="AN149">
        <f t="shared" ca="1" si="35"/>
        <v>0</v>
      </c>
      <c r="AO149">
        <f t="shared" ca="1" si="36"/>
        <v>57.599999999999902</v>
      </c>
      <c r="AP149">
        <f t="shared" ca="1" si="37"/>
        <v>174.84657377327798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0</v>
      </c>
      <c r="I150">
        <f ca="1">IF(ISNA(I$1), 0, OFFSET(data!$A$1, ROW()-1, I$1-1))</f>
        <v>225.812734588994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189.60624540120199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-4.4408920985006199E-15</v>
      </c>
      <c r="Q150">
        <f ca="1">IF(ISNA(Q$1), 0, OFFSET(data!$A$1, ROW()-1, Q$1-1))</f>
        <v>651.218979990197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881.78796236400001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-230.56898237380199</v>
      </c>
      <c r="Y150">
        <f ca="1">IF(ISNA(Y$1), 0, OFFSET(data!$A$1, ROW()-1, Y$1-1))</f>
        <v>-1.13686837721616E-13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129.22630801052301</v>
      </c>
      <c r="AD150" t="str">
        <f ca="1">IF(ISNA(AD$1), #N/A, OFFSET(data!$A$1, ROW()-1, AD$1-1))</f>
        <v>peak</v>
      </c>
      <c r="AE150">
        <f t="shared" ca="1" si="26"/>
        <v>2029</v>
      </c>
      <c r="AF150">
        <f t="shared" ca="1" si="27"/>
        <v>2</v>
      </c>
      <c r="AG150" t="str">
        <f t="shared" ca="1" si="28"/>
        <v>02/06/2029</v>
      </c>
      <c r="AH150" t="str">
        <f t="shared" ca="1" si="29"/>
        <v/>
      </c>
      <c r="AI150" t="str">
        <f t="shared" ca="1" si="30"/>
        <v>06:00</v>
      </c>
      <c r="AJ150" s="6">
        <f t="shared" ca="1" si="31"/>
        <v>0.12922630801052301</v>
      </c>
      <c r="AK150">
        <f t="shared" ca="1" si="32"/>
        <v>651.21897999019802</v>
      </c>
      <c r="AL150">
        <f t="shared" ca="1" si="33"/>
        <v>0</v>
      </c>
      <c r="AM150">
        <f t="shared" ca="1" si="34"/>
        <v>0</v>
      </c>
      <c r="AN150">
        <f t="shared" ca="1" si="35"/>
        <v>0</v>
      </c>
      <c r="AO150">
        <f t="shared" ca="1" si="36"/>
        <v>57.599999999999902</v>
      </c>
      <c r="AP150">
        <f t="shared" ca="1" si="37"/>
        <v>189.60624540120199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178.2</v>
      </c>
      <c r="H151">
        <f ca="1">IF(ISNA(H$1), 0, OFFSET(data!$A$1, ROW()-1, H$1-1))</f>
        <v>0</v>
      </c>
      <c r="I151">
        <f ca="1">IF(ISNA(I$1), 0, OFFSET(data!$A$1, ROW()-1, I$1-1))</f>
        <v>175.98873458899399</v>
      </c>
      <c r="J151">
        <f ca="1">IF(ISNA(J$1), 0, OFFSET(data!$A$1, ROW()-1, J$1-1))</f>
        <v>0</v>
      </c>
      <c r="K151">
        <f ca="1">IF(ISNA(K$1), 0, OFFSET(data!$A$1, ROW()-1, K$1-1))</f>
        <v>380.91702774430502</v>
      </c>
      <c r="L151">
        <f ca="1">IF(ISNA(L$1), 0, OFFSET(data!$A$1, ROW()-1, L$1-1))</f>
        <v>57.599999999999902</v>
      </c>
      <c r="M151">
        <f ca="1">IF(ISNA(M$1), 0, OFFSET(data!$A$1, ROW()-1, M$1-1))</f>
        <v>181.428190991181</v>
      </c>
      <c r="N151">
        <f ca="1">IF(ISNA(N$1), 0, OFFSET(data!$A$1, ROW()-1, N$1-1))</f>
        <v>-2.2903900998016899E-13</v>
      </c>
      <c r="O151">
        <f ca="1">IF(ISNA(O$1), 0, OFFSET(data!$A$1, ROW()-1, O$1-1))</f>
        <v>0</v>
      </c>
      <c r="P151">
        <f ca="1">IF(ISNA(P$1), 0, OFFSET(data!$A$1, ROW()-1, P$1-1))</f>
        <v>2.75335310107038E-14</v>
      </c>
      <c r="Q151">
        <f ca="1">IF(ISNA(Q$1), 0, OFFSET(data!$A$1, ROW()-1, Q$1-1))</f>
        <v>974.13395332448101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960.92190996900001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13.212043355481599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129.22630801052301</v>
      </c>
      <c r="AD151" t="str">
        <f ca="1">IF(ISNA(AD$1), #N/A, OFFSET(data!$A$1, ROW()-1, AD$1-1))</f>
        <v>peak</v>
      </c>
      <c r="AE151">
        <f t="shared" ca="1" si="26"/>
        <v>2029</v>
      </c>
      <c r="AF151">
        <f t="shared" ca="1" si="27"/>
        <v>2</v>
      </c>
      <c r="AG151" t="str">
        <f t="shared" ca="1" si="28"/>
        <v>02/06/2029</v>
      </c>
      <c r="AH151" t="str">
        <f t="shared" ca="1" si="29"/>
        <v/>
      </c>
      <c r="AI151" t="str">
        <f t="shared" ca="1" si="30"/>
        <v>08:00</v>
      </c>
      <c r="AJ151" s="6">
        <f t="shared" ca="1" si="31"/>
        <v>0.12922630801052301</v>
      </c>
      <c r="AK151">
        <f t="shared" ca="1" si="32"/>
        <v>974.13395332448158</v>
      </c>
      <c r="AL151">
        <f t="shared" ca="1" si="33"/>
        <v>0</v>
      </c>
      <c r="AM151">
        <f t="shared" ca="1" si="34"/>
        <v>0</v>
      </c>
      <c r="AN151">
        <f t="shared" ca="1" si="35"/>
        <v>380.91702774430479</v>
      </c>
      <c r="AO151">
        <f t="shared" ca="1" si="36"/>
        <v>57.599999999999902</v>
      </c>
      <c r="AP151">
        <f t="shared" ca="1" si="37"/>
        <v>181.42819099118103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178.2</v>
      </c>
      <c r="H152">
        <f ca="1">IF(ISNA(H$1), 0, OFFSET(data!$A$1, ROW()-1, H$1-1))</f>
        <v>0</v>
      </c>
      <c r="I152">
        <f ca="1">IF(ISNA(I$1), 0, OFFSET(data!$A$1, ROW()-1, I$1-1))</f>
        <v>175.98873458899399</v>
      </c>
      <c r="J152">
        <f ca="1">IF(ISNA(J$1), 0, OFFSET(data!$A$1, ROW()-1, J$1-1))</f>
        <v>0</v>
      </c>
      <c r="K152">
        <f ca="1">IF(ISNA(K$1), 0, OFFSET(data!$A$1, ROW()-1, K$1-1))</f>
        <v>618.49139961523395</v>
      </c>
      <c r="L152">
        <f ca="1">IF(ISNA(L$1), 0, OFFSET(data!$A$1, ROW()-1, L$1-1))</f>
        <v>57.599999999999902</v>
      </c>
      <c r="M152">
        <f ca="1">IF(ISNA(M$1), 0, OFFSET(data!$A$1, ROW()-1, M$1-1))</f>
        <v>164.126534300266</v>
      </c>
      <c r="N152">
        <f ca="1">IF(ISNA(N$1), 0, OFFSET(data!$A$1, ROW()-1, N$1-1))</f>
        <v>1.74527059471074E-13</v>
      </c>
      <c r="O152">
        <f ca="1">IF(ISNA(O$1), 0, OFFSET(data!$A$1, ROW()-1, O$1-1))</f>
        <v>0</v>
      </c>
      <c r="P152">
        <f ca="1">IF(ISNA(P$1), 0, OFFSET(data!$A$1, ROW()-1, P$1-1))</f>
        <v>-2.9309887850104101E-14</v>
      </c>
      <c r="Q152">
        <f ca="1">IF(ISNA(Q$1), 0, OFFSET(data!$A$1, ROW()-1, Q$1-1))</f>
        <v>1194.40666850449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1039.6304094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95.860022477411803</v>
      </c>
      <c r="Y152">
        <f ca="1">IF(ISNA(Y$1), 0, OFFSET(data!$A$1, ROW()-1, Y$1-1))</f>
        <v>58.916236627083101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129.22630801052301</v>
      </c>
      <c r="AD152" t="str">
        <f ca="1">IF(ISNA(AD$1), #N/A, OFFSET(data!$A$1, ROW()-1, AD$1-1))</f>
        <v>peak</v>
      </c>
      <c r="AE152">
        <f t="shared" ca="1" si="26"/>
        <v>2029</v>
      </c>
      <c r="AF152">
        <f t="shared" ca="1" si="27"/>
        <v>2</v>
      </c>
      <c r="AG152" t="str">
        <f t="shared" ca="1" si="28"/>
        <v>02/06/2029</v>
      </c>
      <c r="AH152" t="str">
        <f t="shared" ca="1" si="29"/>
        <v/>
      </c>
      <c r="AI152" t="str">
        <f t="shared" ca="1" si="30"/>
        <v>10:00</v>
      </c>
      <c r="AJ152" s="6">
        <f t="shared" ca="1" si="31"/>
        <v>0.12922630801052301</v>
      </c>
      <c r="AK152">
        <f t="shared" ca="1" si="32"/>
        <v>1135.4904318774118</v>
      </c>
      <c r="AL152">
        <f t="shared" ca="1" si="33"/>
        <v>0</v>
      </c>
      <c r="AM152">
        <f t="shared" ca="1" si="34"/>
        <v>0</v>
      </c>
      <c r="AN152">
        <f t="shared" ca="1" si="35"/>
        <v>618.49139961523417</v>
      </c>
      <c r="AO152">
        <f t="shared" ca="1" si="36"/>
        <v>57.599999999999902</v>
      </c>
      <c r="AP152">
        <f t="shared" ca="1" si="37"/>
        <v>164.12653430026597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178.2</v>
      </c>
      <c r="H153">
        <f ca="1">IF(ISNA(H$1), 0, OFFSET(data!$A$1, ROW()-1, H$1-1))</f>
        <v>0</v>
      </c>
      <c r="I153">
        <f ca="1">IF(ISNA(I$1), 0, OFFSET(data!$A$1, ROW()-1, I$1-1))</f>
        <v>175.98873458899399</v>
      </c>
      <c r="J153">
        <f ca="1">IF(ISNA(J$1), 0, OFFSET(data!$A$1, ROW()-1, J$1-1))</f>
        <v>0</v>
      </c>
      <c r="K153">
        <f ca="1">IF(ISNA(K$1), 0, OFFSET(data!$A$1, ROW()-1, K$1-1))</f>
        <v>674.36034755058597</v>
      </c>
      <c r="L153">
        <f ca="1">IF(ISNA(L$1), 0, OFFSET(data!$A$1, ROW()-1, L$1-1))</f>
        <v>57.599999999999902</v>
      </c>
      <c r="M153">
        <f ca="1">IF(ISNA(M$1), 0, OFFSET(data!$A$1, ROW()-1, M$1-1))</f>
        <v>134.606010615587</v>
      </c>
      <c r="N153">
        <f ca="1">IF(ISNA(N$1), 0, OFFSET(data!$A$1, ROW()-1, N$1-1))</f>
        <v>-1.15102372078013E-13</v>
      </c>
      <c r="O153">
        <f ca="1">IF(ISNA(O$1), 0, OFFSET(data!$A$1, ROW()-1, O$1-1))</f>
        <v>0</v>
      </c>
      <c r="P153">
        <f ca="1">IF(ISNA(P$1), 0, OFFSET(data!$A$1, ROW()-1, P$1-1))</f>
        <v>-5.5955240441107801E-14</v>
      </c>
      <c r="Q153">
        <f ca="1">IF(ISNA(Q$1), 0, OFFSET(data!$A$1, ROW()-1, Q$1-1))</f>
        <v>1220.7550927551599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1047.1514352199999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105.273721692748</v>
      </c>
      <c r="Y153">
        <f ca="1">IF(ISNA(Y$1), 0, OFFSET(data!$A$1, ROW()-1, Y$1-1))</f>
        <v>68.3299358424199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129.22630801052301</v>
      </c>
      <c r="AD153" t="str">
        <f ca="1">IF(ISNA(AD$1), #N/A, OFFSET(data!$A$1, ROW()-1, AD$1-1))</f>
        <v>peak</v>
      </c>
      <c r="AE153">
        <f t="shared" ca="1" si="26"/>
        <v>2029</v>
      </c>
      <c r="AF153">
        <f t="shared" ca="1" si="27"/>
        <v>2</v>
      </c>
      <c r="AG153" t="str">
        <f t="shared" ca="1" si="28"/>
        <v>02/06/2029</v>
      </c>
      <c r="AH153" t="str">
        <f t="shared" ca="1" si="29"/>
        <v>02/06/2029</v>
      </c>
      <c r="AI153" t="str">
        <f t="shared" ca="1" si="30"/>
        <v>12:00</v>
      </c>
      <c r="AJ153" s="6">
        <f t="shared" ca="1" si="31"/>
        <v>0.12922630801052301</v>
      </c>
      <c r="AK153">
        <f t="shared" ca="1" si="32"/>
        <v>1152.425156912748</v>
      </c>
      <c r="AL153">
        <f t="shared" ca="1" si="33"/>
        <v>0</v>
      </c>
      <c r="AM153">
        <f t="shared" ca="1" si="34"/>
        <v>0</v>
      </c>
      <c r="AN153">
        <f t="shared" ca="1" si="35"/>
        <v>674.36034755058586</v>
      </c>
      <c r="AO153">
        <f t="shared" ca="1" si="36"/>
        <v>57.599999999999902</v>
      </c>
      <c r="AP153">
        <f t="shared" ca="1" si="37"/>
        <v>134.60601061558694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178.2</v>
      </c>
      <c r="H154">
        <f ca="1">IF(ISNA(H$1), 0, OFFSET(data!$A$1, ROW()-1, H$1-1))</f>
        <v>0</v>
      </c>
      <c r="I154">
        <f ca="1">IF(ISNA(I$1), 0, OFFSET(data!$A$1, ROW()-1, I$1-1))</f>
        <v>375.09273458899401</v>
      </c>
      <c r="J154">
        <f ca="1">IF(ISNA(J$1), 0, OFFSET(data!$A$1, ROW()-1, J$1-1))</f>
        <v>0</v>
      </c>
      <c r="K154">
        <f ca="1">IF(ISNA(K$1), 0, OFFSET(data!$A$1, ROW()-1, K$1-1))</f>
        <v>518.81858007561698</v>
      </c>
      <c r="L154">
        <f ca="1">IF(ISNA(L$1), 0, OFFSET(data!$A$1, ROW()-1, L$1-1))</f>
        <v>57.599999999999902</v>
      </c>
      <c r="M154">
        <f ca="1">IF(ISNA(M$1), 0, OFFSET(data!$A$1, ROW()-1, M$1-1))</f>
        <v>123.859796129062</v>
      </c>
      <c r="N154">
        <f ca="1">IF(ISNA(N$1), 0, OFFSET(data!$A$1, ROW()-1, N$1-1))</f>
        <v>6.2311267257086898E-14</v>
      </c>
      <c r="O154">
        <f ca="1">IF(ISNA(O$1), 0, OFFSET(data!$A$1, ROW()-1, O$1-1))</f>
        <v>0</v>
      </c>
      <c r="P154">
        <f ca="1">IF(ISNA(P$1), 0, OFFSET(data!$A$1, ROW()-1, P$1-1))</f>
        <v>1.24344978758017E-14</v>
      </c>
      <c r="Q154">
        <f ca="1">IF(ISNA(Q$1), 0, OFFSET(data!$A$1, ROW()-1, Q$1-1))</f>
        <v>1253.57111079367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1059.4757785300001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115.519559057001</v>
      </c>
      <c r="Y154">
        <f ca="1">IF(ISNA(Y$1), 0, OFFSET(data!$A$1, ROW()-1, Y$1-1))</f>
        <v>78.575773206672906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129.22630801052301</v>
      </c>
      <c r="AD154" t="str">
        <f ca="1">IF(ISNA(AD$1), #N/A, OFFSET(data!$A$1, ROW()-1, AD$1-1))</f>
        <v>peak</v>
      </c>
      <c r="AE154">
        <f t="shared" ca="1" si="26"/>
        <v>2029</v>
      </c>
      <c r="AF154">
        <f t="shared" ca="1" si="27"/>
        <v>2</v>
      </c>
      <c r="AG154" t="str">
        <f t="shared" ca="1" si="28"/>
        <v>02/06/2029</v>
      </c>
      <c r="AH154" t="str">
        <f t="shared" ca="1" si="29"/>
        <v/>
      </c>
      <c r="AI154" t="str">
        <f t="shared" ca="1" si="30"/>
        <v>14:00</v>
      </c>
      <c r="AJ154" s="6">
        <f t="shared" ca="1" si="31"/>
        <v>0.12922630801052301</v>
      </c>
      <c r="AK154">
        <f t="shared" ca="1" si="32"/>
        <v>1174.9953375870011</v>
      </c>
      <c r="AL154">
        <f t="shared" ca="1" si="33"/>
        <v>0</v>
      </c>
      <c r="AM154">
        <f t="shared" ca="1" si="34"/>
        <v>0</v>
      </c>
      <c r="AN154">
        <f t="shared" ca="1" si="35"/>
        <v>518.81858007561709</v>
      </c>
      <c r="AO154">
        <f t="shared" ca="1" si="36"/>
        <v>57.599999999999902</v>
      </c>
      <c r="AP154">
        <f t="shared" ca="1" si="37"/>
        <v>123.85979612906202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178.2</v>
      </c>
      <c r="H155">
        <f ca="1">IF(ISNA(H$1), 0, OFFSET(data!$A$1, ROW()-1, H$1-1))</f>
        <v>0</v>
      </c>
      <c r="I155">
        <f ca="1">IF(ISNA(I$1), 0, OFFSET(data!$A$1, ROW()-1, I$1-1))</f>
        <v>224.93845158998801</v>
      </c>
      <c r="J155">
        <f ca="1">IF(ISNA(J$1), 0, OFFSET(data!$A$1, ROW()-1, J$1-1))</f>
        <v>0</v>
      </c>
      <c r="K155">
        <f ca="1">IF(ISNA(K$1), 0, OFFSET(data!$A$1, ROW()-1, K$1-1))</f>
        <v>562.38750327628895</v>
      </c>
      <c r="L155">
        <f ca="1">IF(ISNA(L$1), 0, OFFSET(data!$A$1, ROW()-1, L$1-1))</f>
        <v>57.599999999999902</v>
      </c>
      <c r="M155">
        <f ca="1">IF(ISNA(M$1), 0, OFFSET(data!$A$1, ROW()-1, M$1-1))</f>
        <v>107.473305040146</v>
      </c>
      <c r="N155">
        <f ca="1">IF(ISNA(N$1), 0, OFFSET(data!$A$1, ROW()-1, N$1-1))</f>
        <v>1.2731482534888899E-13</v>
      </c>
      <c r="O155">
        <f ca="1">IF(ISNA(O$1), 0, OFFSET(data!$A$1, ROW()-1, O$1-1))</f>
        <v>0</v>
      </c>
      <c r="P155">
        <f ca="1">IF(ISNA(P$1), 0, OFFSET(data!$A$1, ROW()-1, P$1-1))</f>
        <v>-4.3520742565306099E-14</v>
      </c>
      <c r="Q155">
        <f ca="1">IF(ISNA(Q$1), 0, OFFSET(data!$A$1, ROW()-1, Q$1-1))</f>
        <v>1130.59925990642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1052.58618179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57.478431983376403</v>
      </c>
      <c r="Y155">
        <f ca="1">IF(ISNA(Y$1), 0, OFFSET(data!$A$1, ROW()-1, Y$1-1))</f>
        <v>20.534646133047701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129.22630801052301</v>
      </c>
      <c r="AD155" t="str">
        <f ca="1">IF(ISNA(AD$1), #N/A, OFFSET(data!$A$1, ROW()-1, AD$1-1))</f>
        <v>peak</v>
      </c>
      <c r="AE155">
        <f t="shared" ca="1" si="26"/>
        <v>2029</v>
      </c>
      <c r="AF155">
        <f t="shared" ca="1" si="27"/>
        <v>2</v>
      </c>
      <c r="AG155" t="str">
        <f t="shared" ca="1" si="28"/>
        <v>02/06/2029</v>
      </c>
      <c r="AH155" t="str">
        <f t="shared" ca="1" si="29"/>
        <v/>
      </c>
      <c r="AI155" t="str">
        <f t="shared" ca="1" si="30"/>
        <v>16:00</v>
      </c>
      <c r="AJ155" s="6">
        <f t="shared" ca="1" si="31"/>
        <v>0.12922630801052301</v>
      </c>
      <c r="AK155">
        <f t="shared" ca="1" si="32"/>
        <v>1110.0646137733763</v>
      </c>
      <c r="AL155">
        <f t="shared" ca="1" si="33"/>
        <v>0</v>
      </c>
      <c r="AM155">
        <f t="shared" ca="1" si="34"/>
        <v>0</v>
      </c>
      <c r="AN155">
        <f t="shared" ca="1" si="35"/>
        <v>562.38750327628907</v>
      </c>
      <c r="AO155">
        <f t="shared" ca="1" si="36"/>
        <v>57.599999999999902</v>
      </c>
      <c r="AP155">
        <f t="shared" ca="1" si="37"/>
        <v>107.47330504014596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436.80381379762503</v>
      </c>
      <c r="J156">
        <f ca="1">IF(ISNA(J$1), 0, OFFSET(data!$A$1, ROW()-1, J$1-1))</f>
        <v>0</v>
      </c>
      <c r="K156">
        <f ca="1">IF(ISNA(K$1), 0, OFFSET(data!$A$1, ROW()-1, K$1-1))</f>
        <v>1.59819956076544</v>
      </c>
      <c r="L156">
        <f ca="1">IF(ISNA(L$1), 0, OFFSET(data!$A$1, ROW()-1, L$1-1))</f>
        <v>57.599999999999902</v>
      </c>
      <c r="M156">
        <f ca="1">IF(ISNA(M$1), 0, OFFSET(data!$A$1, ROW()-1, M$1-1))</f>
        <v>131.74003262060901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805.942045979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1151.34577997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-345.403733990999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229.14553990987801</v>
      </c>
      <c r="AD156" t="str">
        <f ca="1">IF(ISNA(AD$1), #N/A, OFFSET(data!$A$1, ROW()-1, AD$1-1))</f>
        <v>peak</v>
      </c>
      <c r="AE156">
        <f t="shared" ca="1" si="26"/>
        <v>2029</v>
      </c>
      <c r="AF156">
        <f t="shared" ca="1" si="27"/>
        <v>2</v>
      </c>
      <c r="AG156" t="str">
        <f t="shared" ca="1" si="28"/>
        <v>02/06/2029</v>
      </c>
      <c r="AH156" t="str">
        <f t="shared" ca="1" si="29"/>
        <v/>
      </c>
      <c r="AI156" t="str">
        <f t="shared" ca="1" si="30"/>
        <v>18:00</v>
      </c>
      <c r="AJ156" s="6">
        <f t="shared" ca="1" si="31"/>
        <v>0.22914553990987802</v>
      </c>
      <c r="AK156">
        <f t="shared" ca="1" si="32"/>
        <v>805.94204597900102</v>
      </c>
      <c r="AL156">
        <f t="shared" ca="1" si="33"/>
        <v>0</v>
      </c>
      <c r="AM156">
        <f t="shared" ca="1" si="34"/>
        <v>0</v>
      </c>
      <c r="AN156">
        <f t="shared" ca="1" si="35"/>
        <v>1.59819956076544</v>
      </c>
      <c r="AO156">
        <f t="shared" ca="1" si="36"/>
        <v>57.599999999999902</v>
      </c>
      <c r="AP156">
        <f t="shared" ca="1" si="37"/>
        <v>131.74003262060901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375.09273458899401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128.12780950547099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1.6875389974302301E-14</v>
      </c>
      <c r="Q157">
        <f ca="1">IF(ISNA(Q$1), 0, OFFSET(data!$A$1, ROW()-1, Q$1-1))</f>
        <v>739.02054409446498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1023.73779645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-284.71725235553401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129.22630801052301</v>
      </c>
      <c r="AD157" t="str">
        <f ca="1">IF(ISNA(AD$1), #N/A, OFFSET(data!$A$1, ROW()-1, AD$1-1))</f>
        <v>peak</v>
      </c>
      <c r="AE157">
        <f t="shared" ca="1" si="26"/>
        <v>2029</v>
      </c>
      <c r="AF157">
        <f t="shared" ca="1" si="27"/>
        <v>2</v>
      </c>
      <c r="AG157" t="str">
        <f t="shared" ca="1" si="28"/>
        <v>02/06/2029</v>
      </c>
      <c r="AH157" t="str">
        <f t="shared" ca="1" si="29"/>
        <v/>
      </c>
      <c r="AI157" t="str">
        <f t="shared" ca="1" si="30"/>
        <v>20:00</v>
      </c>
      <c r="AJ157" s="6">
        <f t="shared" ca="1" si="31"/>
        <v>0.12922630801052301</v>
      </c>
      <c r="AK157">
        <f t="shared" ca="1" si="32"/>
        <v>739.020544094466</v>
      </c>
      <c r="AL157">
        <f t="shared" ca="1" si="33"/>
        <v>0</v>
      </c>
      <c r="AM157">
        <f t="shared" ca="1" si="34"/>
        <v>0</v>
      </c>
      <c r="AN157">
        <f t="shared" ca="1" si="35"/>
        <v>0</v>
      </c>
      <c r="AO157">
        <f t="shared" ca="1" si="36"/>
        <v>57.599999999999902</v>
      </c>
      <c r="AP157">
        <f t="shared" ca="1" si="37"/>
        <v>128.12780950547102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375.09273458899401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135.88307595229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1.06581410364015E-14</v>
      </c>
      <c r="Q158">
        <f ca="1">IF(ISNA(Q$1), 0, OFFSET(data!$A$1, ROW()-1, Q$1-1))</f>
        <v>746.77581054128405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743.80445457500002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2.9713559662847899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129.22630801052301</v>
      </c>
      <c r="AD158" t="str">
        <f ca="1">IF(ISNA(AD$1), #N/A, OFFSET(data!$A$1, ROW()-1, AD$1-1))</f>
        <v>peak</v>
      </c>
      <c r="AE158">
        <f t="shared" ca="1" si="26"/>
        <v>2029</v>
      </c>
      <c r="AF158">
        <f t="shared" ca="1" si="27"/>
        <v>2</v>
      </c>
      <c r="AG158" t="str">
        <f t="shared" ca="1" si="28"/>
        <v>02/06/2029</v>
      </c>
      <c r="AH158" t="str">
        <f t="shared" ca="1" si="29"/>
        <v/>
      </c>
      <c r="AI158" t="str">
        <f t="shared" ca="1" si="30"/>
        <v>22:00</v>
      </c>
      <c r="AJ158" s="6">
        <f t="shared" ca="1" si="31"/>
        <v>0.12922630801052301</v>
      </c>
      <c r="AK158">
        <f t="shared" ca="1" si="32"/>
        <v>746.77581054128484</v>
      </c>
      <c r="AL158">
        <f t="shared" ca="1" si="33"/>
        <v>0</v>
      </c>
      <c r="AM158">
        <f t="shared" ca="1" si="34"/>
        <v>0</v>
      </c>
      <c r="AN158">
        <f t="shared" ca="1" si="35"/>
        <v>0</v>
      </c>
      <c r="AO158">
        <f t="shared" ca="1" si="36"/>
        <v>57.599999999999902</v>
      </c>
      <c r="AP158">
        <f t="shared" ca="1" si="37"/>
        <v>135.88307595229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178.200000000194</v>
      </c>
      <c r="H159">
        <f ca="1">IF(ISNA(H$1), 0, OFFSET(data!$A$1, ROW()-1, H$1-1))</f>
        <v>0</v>
      </c>
      <c r="I159">
        <f ca="1">IF(ISNA(I$1), 0, OFFSET(data!$A$1, ROW()-1, I$1-1))</f>
        <v>175.98873458899399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191.18714324321999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2.6645352591003702E-15</v>
      </c>
      <c r="Q159">
        <f ca="1">IF(ISNA(Q$1), 0, OFFSET(data!$A$1, ROW()-1, Q$1-1))</f>
        <v>602.97587783221502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450.57475317199999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103.490820476697</v>
      </c>
      <c r="Y159">
        <f ca="1">IF(ISNA(Y$1), 0, OFFSET(data!$A$1, ROW()-1, Y$1-1))</f>
        <v>48.910304183517098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35.699204650199498</v>
      </c>
      <c r="AD159" t="str">
        <f ca="1">IF(ISNA(AD$1), #N/A, OFFSET(data!$A$1, ROW()-1, AD$1-1))</f>
        <v>typical</v>
      </c>
      <c r="AE159">
        <f t="shared" ca="1" si="26"/>
        <v>2029</v>
      </c>
      <c r="AF159">
        <f t="shared" ca="1" si="27"/>
        <v>2</v>
      </c>
      <c r="AG159" t="str">
        <f t="shared" ca="1" si="28"/>
        <v>02/20/2029</v>
      </c>
      <c r="AH159" t="str">
        <f t="shared" ca="1" si="29"/>
        <v/>
      </c>
      <c r="AI159" t="str">
        <f t="shared" ca="1" si="30"/>
        <v>00:00</v>
      </c>
      <c r="AJ159" s="6">
        <f t="shared" ca="1" si="31"/>
        <v>3.5699204650199497E-2</v>
      </c>
      <c r="AK159">
        <f t="shared" ca="1" si="32"/>
        <v>554.06557364869695</v>
      </c>
      <c r="AL159">
        <f t="shared" ca="1" si="33"/>
        <v>0</v>
      </c>
      <c r="AM159">
        <f t="shared" ca="1" si="34"/>
        <v>0</v>
      </c>
      <c r="AN159">
        <f t="shared" ca="1" si="35"/>
        <v>0</v>
      </c>
      <c r="AO159">
        <f t="shared" ca="1" si="36"/>
        <v>57.599999999999902</v>
      </c>
      <c r="AP159">
        <f t="shared" ca="1" si="37"/>
        <v>191.18714324321999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175.98873458899399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194.23574381529099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-4.4408920985006199E-15</v>
      </c>
      <c r="Q160">
        <f ca="1">IF(ISNA(Q$1), 0, OFFSET(data!$A$1, ROW()-1, Q$1-1))</f>
        <v>427.824478404285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395.93806154700002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31.886416857285901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35.699204650199498</v>
      </c>
      <c r="AD160" t="str">
        <f ca="1">IF(ISNA(AD$1), #N/A, OFFSET(data!$A$1, ROW()-1, AD$1-1))</f>
        <v>typical</v>
      </c>
      <c r="AE160">
        <f t="shared" ca="1" si="26"/>
        <v>2029</v>
      </c>
      <c r="AF160">
        <f t="shared" ca="1" si="27"/>
        <v>2</v>
      </c>
      <c r="AG160" t="str">
        <f t="shared" ca="1" si="28"/>
        <v>02/20/2029</v>
      </c>
      <c r="AH160" t="str">
        <f t="shared" ca="1" si="29"/>
        <v/>
      </c>
      <c r="AI160" t="str">
        <f t="shared" ca="1" si="30"/>
        <v>02:00</v>
      </c>
      <c r="AJ160" s="6">
        <f t="shared" ca="1" si="31"/>
        <v>3.5699204650199497E-2</v>
      </c>
      <c r="AK160">
        <f t="shared" ca="1" si="32"/>
        <v>427.82447840428591</v>
      </c>
      <c r="AL160">
        <f t="shared" ca="1" si="33"/>
        <v>0</v>
      </c>
      <c r="AM160">
        <f t="shared" ca="1" si="34"/>
        <v>0</v>
      </c>
      <c r="AN160">
        <f t="shared" ca="1" si="35"/>
        <v>0</v>
      </c>
      <c r="AO160">
        <f t="shared" ca="1" si="36"/>
        <v>57.599999999999902</v>
      </c>
      <c r="AP160">
        <f t="shared" ca="1" si="37"/>
        <v>194.23574381529099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178.19999999999601</v>
      </c>
      <c r="H161">
        <f ca="1">IF(ISNA(H$1), 0, OFFSET(data!$A$1, ROW()-1, H$1-1))</f>
        <v>0</v>
      </c>
      <c r="I161">
        <f ca="1">IF(ISNA(I$1), 0, OFFSET(data!$A$1, ROW()-1, I$1-1))</f>
        <v>175.98873458899399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157.847605616935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8.8817841970012507E-15</v>
      </c>
      <c r="Q161">
        <f ca="1">IF(ISNA(Q$1), 0, OFFSET(data!$A$1, ROW()-1, Q$1-1))</f>
        <v>569.63634020592997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492.858426012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65.679215243555404</v>
      </c>
      <c r="Y161">
        <f ca="1">IF(ISNA(Y$1), 0, OFFSET(data!$A$1, ROW()-1, Y$1-1))</f>
        <v>11.0986989503745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35.699204650199498</v>
      </c>
      <c r="AD161" t="str">
        <f ca="1">IF(ISNA(AD$1), #N/A, OFFSET(data!$A$1, ROW()-1, AD$1-1))</f>
        <v>typical</v>
      </c>
      <c r="AE161">
        <f t="shared" ca="1" si="26"/>
        <v>2029</v>
      </c>
      <c r="AF161">
        <f t="shared" ca="1" si="27"/>
        <v>2</v>
      </c>
      <c r="AG161" t="str">
        <f t="shared" ca="1" si="28"/>
        <v>02/20/2029</v>
      </c>
      <c r="AH161" t="str">
        <f t="shared" ca="1" si="29"/>
        <v/>
      </c>
      <c r="AI161" t="str">
        <f t="shared" ca="1" si="30"/>
        <v>04:00</v>
      </c>
      <c r="AJ161" s="6">
        <f t="shared" ca="1" si="31"/>
        <v>3.5699204650199497E-2</v>
      </c>
      <c r="AK161">
        <f t="shared" ca="1" si="32"/>
        <v>558.5376412555554</v>
      </c>
      <c r="AL161">
        <f t="shared" ca="1" si="33"/>
        <v>0</v>
      </c>
      <c r="AM161">
        <f t="shared" ca="1" si="34"/>
        <v>0</v>
      </c>
      <c r="AN161">
        <f t="shared" ca="1" si="35"/>
        <v>0</v>
      </c>
      <c r="AO161">
        <f t="shared" ca="1" si="36"/>
        <v>57.599999999999902</v>
      </c>
      <c r="AP161">
        <f t="shared" ca="1" si="37"/>
        <v>157.847605616935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178.19999999999601</v>
      </c>
      <c r="H162">
        <f ca="1">IF(ISNA(H$1), 0, OFFSET(data!$A$1, ROW()-1, H$1-1))</f>
        <v>0</v>
      </c>
      <c r="I162">
        <f ca="1">IF(ISNA(I$1), 0, OFFSET(data!$A$1, ROW()-1, I$1-1))</f>
        <v>175.98873458899399</v>
      </c>
      <c r="J162">
        <f ca="1">IF(ISNA(J$1), 0, OFFSET(data!$A$1, ROW()-1, J$1-1))</f>
        <v>0</v>
      </c>
      <c r="K162">
        <f ca="1">IF(ISNA(K$1), 0, OFFSET(data!$A$1, ROW()-1, K$1-1))</f>
        <v>2.1341703810634199E-2</v>
      </c>
      <c r="L162">
        <f ca="1">IF(ISNA(L$1), 0, OFFSET(data!$A$1, ROW()-1, L$1-1))</f>
        <v>57.599999999999902</v>
      </c>
      <c r="M162">
        <f ca="1">IF(ISNA(M$1), 0, OFFSET(data!$A$1, ROW()-1, M$1-1))</f>
        <v>198.10199159888199</v>
      </c>
      <c r="N162">
        <f ca="1">IF(ISNA(N$1), 0, OFFSET(data!$A$1, ROW()-1, N$1-1))</f>
        <v>1.5907414274707299E-14</v>
      </c>
      <c r="O162">
        <f ca="1">IF(ISNA(O$1), 0, OFFSET(data!$A$1, ROW()-1, O$1-1))</f>
        <v>0</v>
      </c>
      <c r="P162">
        <f ca="1">IF(ISNA(P$1), 0, OFFSET(data!$A$1, ROW()-1, P$1-1))</f>
        <v>1.7763568394002501E-14</v>
      </c>
      <c r="Q162">
        <f ca="1">IF(ISNA(Q$1), 0, OFFSET(data!$A$1, ROW()-1, Q$1-1))</f>
        <v>609.912067891687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832.14026615299997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-222.228198261312</v>
      </c>
      <c r="Y162">
        <f ca="1">IF(ISNA(Y$1), 0, OFFSET(data!$A$1, ROW()-1, Y$1-1))</f>
        <v>-1.13686837721616E-13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35.699204650199498</v>
      </c>
      <c r="AD162" t="str">
        <f ca="1">IF(ISNA(AD$1), #N/A, OFFSET(data!$A$1, ROW()-1, AD$1-1))</f>
        <v>typical</v>
      </c>
      <c r="AE162">
        <f t="shared" ca="1" si="26"/>
        <v>2029</v>
      </c>
      <c r="AF162">
        <f t="shared" ca="1" si="27"/>
        <v>2</v>
      </c>
      <c r="AG162" t="str">
        <f t="shared" ca="1" si="28"/>
        <v>02/20/2029</v>
      </c>
      <c r="AH162" t="str">
        <f t="shared" ca="1" si="29"/>
        <v/>
      </c>
      <c r="AI162" t="str">
        <f t="shared" ca="1" si="30"/>
        <v>06:00</v>
      </c>
      <c r="AJ162" s="6">
        <f t="shared" ca="1" si="31"/>
        <v>3.5699204650199497E-2</v>
      </c>
      <c r="AK162">
        <f t="shared" ca="1" si="32"/>
        <v>609.91206789168791</v>
      </c>
      <c r="AL162">
        <f t="shared" ca="1" si="33"/>
        <v>0</v>
      </c>
      <c r="AM162">
        <f t="shared" ca="1" si="34"/>
        <v>0</v>
      </c>
      <c r="AN162">
        <f t="shared" ca="1" si="35"/>
        <v>2.1341703810650106E-2</v>
      </c>
      <c r="AO162">
        <f t="shared" ca="1" si="36"/>
        <v>57.599999999999902</v>
      </c>
      <c r="AP162">
        <f t="shared" ca="1" si="37"/>
        <v>198.10199159888202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178.19999999999601</v>
      </c>
      <c r="H163">
        <f ca="1">IF(ISNA(H$1), 0, OFFSET(data!$A$1, ROW()-1, H$1-1))</f>
        <v>0</v>
      </c>
      <c r="I163">
        <f ca="1">IF(ISNA(I$1), 0, OFFSET(data!$A$1, ROW()-1, I$1-1))</f>
        <v>175.98873458899399</v>
      </c>
      <c r="J163">
        <f ca="1">IF(ISNA(J$1), 0, OFFSET(data!$A$1, ROW()-1, J$1-1))</f>
        <v>0</v>
      </c>
      <c r="K163">
        <f ca="1">IF(ISNA(K$1), 0, OFFSET(data!$A$1, ROW()-1, K$1-1))</f>
        <v>462.273123756426</v>
      </c>
      <c r="L163">
        <f ca="1">IF(ISNA(L$1), 0, OFFSET(data!$A$1, ROW()-1, L$1-1))</f>
        <v>57.599999999999902</v>
      </c>
      <c r="M163">
        <f ca="1">IF(ISNA(M$1), 0, OFFSET(data!$A$1, ROW()-1, M$1-1))</f>
        <v>196.10079520885901</v>
      </c>
      <c r="N163">
        <f ca="1">IF(ISNA(N$1), 0, OFFSET(data!$A$1, ROW()-1, N$1-1))</f>
        <v>-1.7338908087083299E-13</v>
      </c>
      <c r="O163">
        <f ca="1">IF(ISNA(O$1), 0, OFFSET(data!$A$1, ROW()-1, O$1-1))</f>
        <v>0</v>
      </c>
      <c r="P163">
        <f ca="1">IF(ISNA(P$1), 0, OFFSET(data!$A$1, ROW()-1, P$1-1))</f>
        <v>-4.7961634663806699E-14</v>
      </c>
      <c r="Q163">
        <f ca="1">IF(ISNA(Q$1), 0, OFFSET(data!$A$1, ROW()-1, Q$1-1))</f>
        <v>1070.16265355428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921.85122842999999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101.44597070873</v>
      </c>
      <c r="Y163">
        <f ca="1">IF(ISNA(Y$1), 0, OFFSET(data!$A$1, ROW()-1, Y$1-1))</f>
        <v>46.865454415549699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35.699204650199498</v>
      </c>
      <c r="AD163" t="str">
        <f ca="1">IF(ISNA(AD$1), #N/A, OFFSET(data!$A$1, ROW()-1, AD$1-1))</f>
        <v>typical</v>
      </c>
      <c r="AE163">
        <f t="shared" ca="1" si="26"/>
        <v>2029</v>
      </c>
      <c r="AF163">
        <f t="shared" ca="1" si="27"/>
        <v>2</v>
      </c>
      <c r="AG163" t="str">
        <f t="shared" ca="1" si="28"/>
        <v>02/20/2029</v>
      </c>
      <c r="AH163" t="str">
        <f t="shared" ca="1" si="29"/>
        <v/>
      </c>
      <c r="AI163" t="str">
        <f t="shared" ca="1" si="30"/>
        <v>08:00</v>
      </c>
      <c r="AJ163" s="6">
        <f t="shared" ca="1" si="31"/>
        <v>3.5699204650199497E-2</v>
      </c>
      <c r="AK163">
        <f t="shared" ca="1" si="32"/>
        <v>1023.29719913873</v>
      </c>
      <c r="AL163">
        <f t="shared" ca="1" si="33"/>
        <v>0</v>
      </c>
      <c r="AM163">
        <f t="shared" ca="1" si="34"/>
        <v>0</v>
      </c>
      <c r="AN163">
        <f t="shared" ca="1" si="35"/>
        <v>462.27312375642583</v>
      </c>
      <c r="AO163">
        <f t="shared" ca="1" si="36"/>
        <v>57.599999999999902</v>
      </c>
      <c r="AP163">
        <f t="shared" ca="1" si="37"/>
        <v>196.10079520885895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178.19999999999601</v>
      </c>
      <c r="H164">
        <f ca="1">IF(ISNA(H$1), 0, OFFSET(data!$A$1, ROW()-1, H$1-1))</f>
        <v>0</v>
      </c>
      <c r="I164">
        <f ca="1">IF(ISNA(I$1), 0, OFFSET(data!$A$1, ROW()-1, I$1-1))</f>
        <v>175.98873458899399</v>
      </c>
      <c r="J164">
        <f ca="1">IF(ISNA(J$1), 0, OFFSET(data!$A$1, ROW()-1, J$1-1))</f>
        <v>0</v>
      </c>
      <c r="K164">
        <f ca="1">IF(ISNA(K$1), 0, OFFSET(data!$A$1, ROW()-1, K$1-1))</f>
        <v>699.65639887302996</v>
      </c>
      <c r="L164">
        <f ca="1">IF(ISNA(L$1), 0, OFFSET(data!$A$1, ROW()-1, L$1-1))</f>
        <v>57.599999999999902</v>
      </c>
      <c r="M164">
        <f ca="1">IF(ISNA(M$1), 0, OFFSET(data!$A$1, ROW()-1, M$1-1))</f>
        <v>190.029478347918</v>
      </c>
      <c r="N164">
        <f ca="1">IF(ISNA(N$1), 0, OFFSET(data!$A$1, ROW()-1, N$1-1))</f>
        <v>4.0967229608668201E-14</v>
      </c>
      <c r="O164">
        <f ca="1">IF(ISNA(O$1), 0, OFFSET(data!$A$1, ROW()-1, O$1-1))</f>
        <v>0</v>
      </c>
      <c r="P164">
        <f ca="1">IF(ISNA(P$1), 0, OFFSET(data!$A$1, ROW()-1, P$1-1))</f>
        <v>-2.8421709430404001E-14</v>
      </c>
      <c r="Q164">
        <f ca="1">IF(ISNA(Q$1), 0, OFFSET(data!$A$1, ROW()-1, Q$1-1))</f>
        <v>1301.4746118099399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981.44267424300006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187.306226930061</v>
      </c>
      <c r="Y164">
        <f ca="1">IF(ISNA(Y$1), 0, OFFSET(data!$A$1, ROW()-1, Y$1-1))</f>
        <v>132.72571063688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35.699204650199498</v>
      </c>
      <c r="AD164" t="str">
        <f ca="1">IF(ISNA(AD$1), #N/A, OFFSET(data!$A$1, ROW()-1, AD$1-1))</f>
        <v>typical</v>
      </c>
      <c r="AE164">
        <f t="shared" ca="1" si="26"/>
        <v>2029</v>
      </c>
      <c r="AF164">
        <f t="shared" ca="1" si="27"/>
        <v>2</v>
      </c>
      <c r="AG164" t="str">
        <f t="shared" ca="1" si="28"/>
        <v>02/20/2029</v>
      </c>
      <c r="AH164" t="str">
        <f t="shared" ca="1" si="29"/>
        <v/>
      </c>
      <c r="AI164" t="str">
        <f t="shared" ca="1" si="30"/>
        <v>10:00</v>
      </c>
      <c r="AJ164" s="6">
        <f t="shared" ca="1" si="31"/>
        <v>3.5699204650199497E-2</v>
      </c>
      <c r="AK164">
        <f t="shared" ca="1" si="32"/>
        <v>1168.7489011730611</v>
      </c>
      <c r="AL164">
        <f t="shared" ca="1" si="33"/>
        <v>0</v>
      </c>
      <c r="AM164">
        <f t="shared" ca="1" si="34"/>
        <v>0</v>
      </c>
      <c r="AN164">
        <f t="shared" ca="1" si="35"/>
        <v>699.65639887302996</v>
      </c>
      <c r="AO164">
        <f t="shared" ca="1" si="36"/>
        <v>57.599999999999902</v>
      </c>
      <c r="AP164">
        <f t="shared" ca="1" si="37"/>
        <v>190.02947834791797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175.98873458899399</v>
      </c>
      <c r="J165">
        <f ca="1">IF(ISNA(J$1), 0, OFFSET(data!$A$1, ROW()-1, J$1-1))</f>
        <v>0</v>
      </c>
      <c r="K165">
        <f ca="1">IF(ISNA(K$1), 0, OFFSET(data!$A$1, ROW()-1, K$1-1))</f>
        <v>768.89617628379904</v>
      </c>
      <c r="L165">
        <f ca="1">IF(ISNA(L$1), 0, OFFSET(data!$A$1, ROW()-1, L$1-1))</f>
        <v>57.599999999999902</v>
      </c>
      <c r="M165">
        <f ca="1">IF(ISNA(M$1), 0, OFFSET(data!$A$1, ROW()-1, M$1-1))</f>
        <v>180.39109383550999</v>
      </c>
      <c r="N165">
        <f ca="1">IF(ISNA(N$1), 0, OFFSET(data!$A$1, ROW()-1, N$1-1))</f>
        <v>-4.4245163088874001E-13</v>
      </c>
      <c r="O165">
        <f ca="1">IF(ISNA(O$1), 0, OFFSET(data!$A$1, ROW()-1, O$1-1))</f>
        <v>0</v>
      </c>
      <c r="P165">
        <f ca="1">IF(ISNA(P$1), 0, OFFSET(data!$A$1, ROW()-1, P$1-1))</f>
        <v>4.9737991503207E-14</v>
      </c>
      <c r="Q165">
        <f ca="1">IF(ISNA(Q$1), 0, OFFSET(data!$A$1, ROW()-1, Q$1-1))</f>
        <v>1182.8760047082999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982.69813133299999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127.379194834242</v>
      </c>
      <c r="Y165">
        <f ca="1">IF(ISNA(Y$1), 0, OFFSET(data!$A$1, ROW()-1, Y$1-1))</f>
        <v>72.798678541061804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35.699204650199498</v>
      </c>
      <c r="AD165" t="str">
        <f ca="1">IF(ISNA(AD$1), #N/A, OFFSET(data!$A$1, ROW()-1, AD$1-1))</f>
        <v>typical</v>
      </c>
      <c r="AE165">
        <f t="shared" ca="1" si="26"/>
        <v>2029</v>
      </c>
      <c r="AF165">
        <f t="shared" ca="1" si="27"/>
        <v>2</v>
      </c>
      <c r="AG165" t="str">
        <f t="shared" ca="1" si="28"/>
        <v>02/20/2029</v>
      </c>
      <c r="AH165" t="str">
        <f t="shared" ca="1" si="29"/>
        <v>02/20/2029</v>
      </c>
      <c r="AI165" t="str">
        <f t="shared" ca="1" si="30"/>
        <v>12:00</v>
      </c>
      <c r="AJ165" s="6">
        <f t="shared" ca="1" si="31"/>
        <v>3.5699204650199497E-2</v>
      </c>
      <c r="AK165">
        <f t="shared" ca="1" si="32"/>
        <v>1110.0773261672421</v>
      </c>
      <c r="AL165">
        <f t="shared" ca="1" si="33"/>
        <v>0</v>
      </c>
      <c r="AM165">
        <f t="shared" ca="1" si="34"/>
        <v>0</v>
      </c>
      <c r="AN165">
        <f t="shared" ca="1" si="35"/>
        <v>768.89617628379858</v>
      </c>
      <c r="AO165">
        <f t="shared" ca="1" si="36"/>
        <v>57.599999999999902</v>
      </c>
      <c r="AP165">
        <f t="shared" ca="1" si="37"/>
        <v>180.39109383551005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178.19999999999601</v>
      </c>
      <c r="H166">
        <f ca="1">IF(ISNA(H$1), 0, OFFSET(data!$A$1, ROW()-1, H$1-1))</f>
        <v>0</v>
      </c>
      <c r="I166">
        <f ca="1">IF(ISNA(I$1), 0, OFFSET(data!$A$1, ROW()-1, I$1-1))</f>
        <v>175.98873458899399</v>
      </c>
      <c r="J166">
        <f ca="1">IF(ISNA(J$1), 0, OFFSET(data!$A$1, ROW()-1, J$1-1))</f>
        <v>0</v>
      </c>
      <c r="K166">
        <f ca="1">IF(ISNA(K$1), 0, OFFSET(data!$A$1, ROW()-1, K$1-1))</f>
        <v>755.313149329716</v>
      </c>
      <c r="L166">
        <f ca="1">IF(ISNA(L$1), 0, OFFSET(data!$A$1, ROW()-1, L$1-1))</f>
        <v>57.599999999999902</v>
      </c>
      <c r="M166">
        <f ca="1">IF(ISNA(M$1), 0, OFFSET(data!$A$1, ROW()-1, M$1-1))</f>
        <v>175.60221535500199</v>
      </c>
      <c r="N166">
        <f ca="1">IF(ISNA(N$1), 0, OFFSET(data!$A$1, ROW()-1, N$1-1))</f>
        <v>8.6791684950071602E-13</v>
      </c>
      <c r="O166">
        <f ca="1">IF(ISNA(O$1), 0, OFFSET(data!$A$1, ROW()-1, O$1-1))</f>
        <v>0</v>
      </c>
      <c r="P166">
        <f ca="1">IF(ISNA(P$1), 0, OFFSET(data!$A$1, ROW()-1, P$1-1))</f>
        <v>2.48689957516035E-14</v>
      </c>
      <c r="Q166">
        <f ca="1">IF(ISNA(Q$1), 0, OFFSET(data!$A$1, ROW()-1, Q$1-1))</f>
        <v>1342.70409927371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974.62484018999999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211.329887688447</v>
      </c>
      <c r="Y166">
        <f ca="1">IF(ISNA(Y$1), 0, OFFSET(data!$A$1, ROW()-1, Y$1-1))</f>
        <v>156.749371395266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35.699204650199498</v>
      </c>
      <c r="AD166" t="str">
        <f ca="1">IF(ISNA(AD$1), #N/A, OFFSET(data!$A$1, ROW()-1, AD$1-1))</f>
        <v>typical</v>
      </c>
      <c r="AE166">
        <f t="shared" ca="1" si="26"/>
        <v>2029</v>
      </c>
      <c r="AF166">
        <f t="shared" ca="1" si="27"/>
        <v>2</v>
      </c>
      <c r="AG166" t="str">
        <f t="shared" ca="1" si="28"/>
        <v>02/20/2029</v>
      </c>
      <c r="AH166" t="str">
        <f t="shared" ca="1" si="29"/>
        <v/>
      </c>
      <c r="AI166" t="str">
        <f t="shared" ca="1" si="30"/>
        <v>14:00</v>
      </c>
      <c r="AJ166" s="6">
        <f t="shared" ca="1" si="31"/>
        <v>3.5699204650199497E-2</v>
      </c>
      <c r="AK166">
        <f t="shared" ca="1" si="32"/>
        <v>1185.9547278784471</v>
      </c>
      <c r="AL166">
        <f t="shared" ca="1" si="33"/>
        <v>0</v>
      </c>
      <c r="AM166">
        <f t="shared" ca="1" si="34"/>
        <v>0</v>
      </c>
      <c r="AN166">
        <f t="shared" ca="1" si="35"/>
        <v>755.31314932971691</v>
      </c>
      <c r="AO166">
        <f t="shared" ca="1" si="36"/>
        <v>57.599999999999902</v>
      </c>
      <c r="AP166">
        <f t="shared" ca="1" si="37"/>
        <v>175.60221535500202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178.19999999999601</v>
      </c>
      <c r="H167">
        <f ca="1">IF(ISNA(H$1), 0, OFFSET(data!$A$1, ROW()-1, H$1-1))</f>
        <v>0</v>
      </c>
      <c r="I167">
        <f ca="1">IF(ISNA(I$1), 0, OFFSET(data!$A$1, ROW()-1, I$1-1))</f>
        <v>175.98873458899399</v>
      </c>
      <c r="J167">
        <f ca="1">IF(ISNA(J$1), 0, OFFSET(data!$A$1, ROW()-1, J$1-1))</f>
        <v>0</v>
      </c>
      <c r="K167">
        <f ca="1">IF(ISNA(K$1), 0, OFFSET(data!$A$1, ROW()-1, K$1-1))</f>
        <v>656.66163131003304</v>
      </c>
      <c r="L167">
        <f ca="1">IF(ISNA(L$1), 0, OFFSET(data!$A$1, ROW()-1, L$1-1))</f>
        <v>57.599999999999902</v>
      </c>
      <c r="M167">
        <f ca="1">IF(ISNA(M$1), 0, OFFSET(data!$A$1, ROW()-1, M$1-1))</f>
        <v>180.879618910391</v>
      </c>
      <c r="N167">
        <f ca="1">IF(ISNA(N$1), 0, OFFSET(data!$A$1, ROW()-1, N$1-1))</f>
        <v>-2.3175905639050102E-13</v>
      </c>
      <c r="O167">
        <f ca="1">IF(ISNA(O$1), 0, OFFSET(data!$A$1, ROW()-1, O$1-1))</f>
        <v>0</v>
      </c>
      <c r="P167">
        <f ca="1">IF(ISNA(P$1), 0, OFFSET(data!$A$1, ROW()-1, P$1-1))</f>
        <v>-2.3092638912203199E-14</v>
      </c>
      <c r="Q167">
        <f ca="1">IF(ISNA(Q$1), 0, OFFSET(data!$A$1, ROW()-1, Q$1-1))</f>
        <v>1249.32998480941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961.24576786900002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171.33236661679999</v>
      </c>
      <c r="Y167">
        <f ca="1">IF(ISNA(Y$1), 0, OFFSET(data!$A$1, ROW()-1, Y$1-1))</f>
        <v>116.751850323619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35.699204650199498</v>
      </c>
      <c r="AD167" t="str">
        <f ca="1">IF(ISNA(AD$1), #N/A, OFFSET(data!$A$1, ROW()-1, AD$1-1))</f>
        <v>typical</v>
      </c>
      <c r="AE167">
        <f t="shared" ca="1" si="26"/>
        <v>2029</v>
      </c>
      <c r="AF167">
        <f t="shared" ca="1" si="27"/>
        <v>2</v>
      </c>
      <c r="AG167" t="str">
        <f t="shared" ca="1" si="28"/>
        <v>02/20/2029</v>
      </c>
      <c r="AH167" t="str">
        <f t="shared" ca="1" si="29"/>
        <v/>
      </c>
      <c r="AI167" t="str">
        <f t="shared" ca="1" si="30"/>
        <v>16:00</v>
      </c>
      <c r="AJ167" s="6">
        <f t="shared" ca="1" si="31"/>
        <v>3.5699204650199497E-2</v>
      </c>
      <c r="AK167">
        <f t="shared" ca="1" si="32"/>
        <v>1132.5781344858001</v>
      </c>
      <c r="AL167">
        <f t="shared" ca="1" si="33"/>
        <v>0</v>
      </c>
      <c r="AM167">
        <f t="shared" ca="1" si="34"/>
        <v>0</v>
      </c>
      <c r="AN167">
        <f t="shared" ca="1" si="35"/>
        <v>656.66163131003282</v>
      </c>
      <c r="AO167">
        <f t="shared" ca="1" si="36"/>
        <v>57.599999999999902</v>
      </c>
      <c r="AP167">
        <f t="shared" ca="1" si="37"/>
        <v>180.87961891039097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178.19999999999601</v>
      </c>
      <c r="H168">
        <f ca="1">IF(ISNA(H$1), 0, OFFSET(data!$A$1, ROW()-1, H$1-1))</f>
        <v>0</v>
      </c>
      <c r="I168">
        <f ca="1">IF(ISNA(I$1), 0, OFFSET(data!$A$1, ROW()-1, I$1-1))</f>
        <v>311.992561933633</v>
      </c>
      <c r="J168">
        <f ca="1">IF(ISNA(J$1), 0, OFFSET(data!$A$1, ROW()-1, J$1-1))</f>
        <v>0</v>
      </c>
      <c r="K168">
        <f ca="1">IF(ISNA(K$1), 0, OFFSET(data!$A$1, ROW()-1, K$1-1))</f>
        <v>7.3970421527553301</v>
      </c>
      <c r="L168">
        <f ca="1">IF(ISNA(L$1), 0, OFFSET(data!$A$1, ROW()-1, L$1-1))</f>
        <v>57.599999999999902</v>
      </c>
      <c r="M168">
        <f ca="1">IF(ISNA(M$1), 0, OFFSET(data!$A$1, ROW()-1, M$1-1))</f>
        <v>194.504541631611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749.69414571799996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1070.9916367400001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-321.29749102199997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129.22630801052301</v>
      </c>
      <c r="AD168" t="str">
        <f ca="1">IF(ISNA(AD$1), #N/A, OFFSET(data!$A$1, ROW()-1, AD$1-1))</f>
        <v>typical</v>
      </c>
      <c r="AE168">
        <f t="shared" ca="1" si="26"/>
        <v>2029</v>
      </c>
      <c r="AF168">
        <f t="shared" ca="1" si="27"/>
        <v>2</v>
      </c>
      <c r="AG168" t="str">
        <f t="shared" ca="1" si="28"/>
        <v>02/20/2029</v>
      </c>
      <c r="AH168" t="str">
        <f t="shared" ca="1" si="29"/>
        <v/>
      </c>
      <c r="AI168" t="str">
        <f t="shared" ca="1" si="30"/>
        <v>18:00</v>
      </c>
      <c r="AJ168" s="6">
        <f t="shared" ca="1" si="31"/>
        <v>0.12922630801052301</v>
      </c>
      <c r="AK168">
        <f t="shared" ca="1" si="32"/>
        <v>749.69414571800007</v>
      </c>
      <c r="AL168">
        <f t="shared" ca="1" si="33"/>
        <v>0</v>
      </c>
      <c r="AM168">
        <f t="shared" ca="1" si="34"/>
        <v>0</v>
      </c>
      <c r="AN168">
        <f t="shared" ca="1" si="35"/>
        <v>7.3970421527553301</v>
      </c>
      <c r="AO168">
        <f t="shared" ca="1" si="36"/>
        <v>57.599999999999902</v>
      </c>
      <c r="AP168">
        <f t="shared" ca="1" si="37"/>
        <v>194.504541631611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178.19999999999601</v>
      </c>
      <c r="H169">
        <f ca="1">IF(ISNA(H$1), 0, OFFSET(data!$A$1, ROW()-1, H$1-1))</f>
        <v>0</v>
      </c>
      <c r="I169">
        <f ca="1">IF(ISNA(I$1), 0, OFFSET(data!$A$1, ROW()-1, I$1-1))</f>
        <v>214.295249962562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192.01583930043699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642.11108926299903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917.30155608999996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-275.190466826999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129.22630801052301</v>
      </c>
      <c r="AD169" t="str">
        <f ca="1">IF(ISNA(AD$1), #N/A, OFFSET(data!$A$1, ROW()-1, AD$1-1))</f>
        <v>typical</v>
      </c>
      <c r="AE169">
        <f t="shared" ca="1" si="26"/>
        <v>2029</v>
      </c>
      <c r="AF169">
        <f t="shared" ca="1" si="27"/>
        <v>2</v>
      </c>
      <c r="AG169" t="str">
        <f t="shared" ca="1" si="28"/>
        <v>02/20/2029</v>
      </c>
      <c r="AH169" t="str">
        <f t="shared" ca="1" si="29"/>
        <v/>
      </c>
      <c r="AI169" t="str">
        <f t="shared" ca="1" si="30"/>
        <v>20:00</v>
      </c>
      <c r="AJ169" s="6">
        <f t="shared" ca="1" si="31"/>
        <v>0.12922630801052301</v>
      </c>
      <c r="AK169">
        <f t="shared" ca="1" si="32"/>
        <v>642.11108926300096</v>
      </c>
      <c r="AL169">
        <f t="shared" ca="1" si="33"/>
        <v>0</v>
      </c>
      <c r="AM169">
        <f t="shared" ca="1" si="34"/>
        <v>0</v>
      </c>
      <c r="AN169">
        <f t="shared" ca="1" si="35"/>
        <v>0</v>
      </c>
      <c r="AO169">
        <f t="shared" ca="1" si="36"/>
        <v>57.599999999999902</v>
      </c>
      <c r="AP169">
        <f t="shared" ca="1" si="37"/>
        <v>192.01583930043699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67.517412298331394</v>
      </c>
      <c r="H170">
        <f ca="1">IF(ISNA(H$1), 0, OFFSET(data!$A$1, ROW()-1, H$1-1))</f>
        <v>0</v>
      </c>
      <c r="I170">
        <f ca="1">IF(ISNA(I$1), 0, OFFSET(data!$A$1, ROW()-1, I$1-1))</f>
        <v>175.98873458899399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173.691219623161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-6.2172489379008703E-15</v>
      </c>
      <c r="Q170">
        <f ca="1">IF(ISNA(Q$1), 0, OFFSET(data!$A$1, ROW()-1, Q$1-1))</f>
        <v>474.79736651049001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655.93130975600002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-181.13394324550899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35.699204650199498</v>
      </c>
      <c r="AD170" t="str">
        <f ca="1">IF(ISNA(AD$1), #N/A, OFFSET(data!$A$1, ROW()-1, AD$1-1))</f>
        <v>typical</v>
      </c>
      <c r="AE170">
        <f t="shared" ca="1" si="26"/>
        <v>2029</v>
      </c>
      <c r="AF170">
        <f t="shared" ca="1" si="27"/>
        <v>2</v>
      </c>
      <c r="AG170" t="str">
        <f t="shared" ca="1" si="28"/>
        <v>02/20/2029</v>
      </c>
      <c r="AH170" t="str">
        <f t="shared" ca="1" si="29"/>
        <v/>
      </c>
      <c r="AI170" t="str">
        <f t="shared" ca="1" si="30"/>
        <v>22:00</v>
      </c>
      <c r="AJ170" s="6">
        <f t="shared" ca="1" si="31"/>
        <v>3.5699204650199497E-2</v>
      </c>
      <c r="AK170">
        <f t="shared" ca="1" si="32"/>
        <v>474.79736651049103</v>
      </c>
      <c r="AL170">
        <f t="shared" ca="1" si="33"/>
        <v>0</v>
      </c>
      <c r="AM170">
        <f t="shared" ca="1" si="34"/>
        <v>0</v>
      </c>
      <c r="AN170">
        <f t="shared" ca="1" si="35"/>
        <v>0</v>
      </c>
      <c r="AO170">
        <f t="shared" ca="1" si="36"/>
        <v>57.599999999999902</v>
      </c>
      <c r="AP170">
        <f t="shared" ca="1" si="37"/>
        <v>173.691219623161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225.812734588994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87.872956072367799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1.06581410364015E-14</v>
      </c>
      <c r="Q171">
        <f ca="1">IF(ISNA(Q$1), 0, OFFSET(data!$A$1, ROW()-1, Q$1-1))</f>
        <v>549.48569066136201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461.56412274500002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65.395456377303404</v>
      </c>
      <c r="Y171">
        <f ca="1">IF(ISNA(Y$1), 0, OFFSET(data!$A$1, ROW()-1, Y$1-1))</f>
        <v>22.526111539058601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129.22630801052301</v>
      </c>
      <c r="AD171" t="str">
        <f ca="1">IF(ISNA(AD$1), #N/A, OFFSET(data!$A$1, ROW()-1, AD$1-1))</f>
        <v>peak</v>
      </c>
      <c r="AE171">
        <f t="shared" ca="1" si="26"/>
        <v>2029</v>
      </c>
      <c r="AF171">
        <f t="shared" ca="1" si="27"/>
        <v>4</v>
      </c>
      <c r="AG171" t="str">
        <f t="shared" ca="1" si="28"/>
        <v>04/09/2029</v>
      </c>
      <c r="AH171" t="str">
        <f t="shared" ca="1" si="29"/>
        <v/>
      </c>
      <c r="AI171" t="str">
        <f t="shared" ca="1" si="30"/>
        <v>00:00</v>
      </c>
      <c r="AJ171" s="6">
        <f t="shared" ca="1" si="31"/>
        <v>0.12922630801052301</v>
      </c>
      <c r="AK171">
        <f t="shared" ca="1" si="32"/>
        <v>526.95957912230347</v>
      </c>
      <c r="AL171">
        <f t="shared" ca="1" si="33"/>
        <v>0</v>
      </c>
      <c r="AM171">
        <f t="shared" ca="1" si="34"/>
        <v>0</v>
      </c>
      <c r="AN171">
        <f t="shared" ca="1" si="35"/>
        <v>0</v>
      </c>
      <c r="AO171">
        <f t="shared" ca="1" si="36"/>
        <v>57.599999999999902</v>
      </c>
      <c r="AP171">
        <f t="shared" ca="1" si="37"/>
        <v>87.872956072367813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178.2</v>
      </c>
      <c r="H172">
        <f ca="1">IF(ISNA(H$1), 0, OFFSET(data!$A$1, ROW()-1, H$1-1))</f>
        <v>0</v>
      </c>
      <c r="I172">
        <f ca="1">IF(ISNA(I$1), 0, OFFSET(data!$A$1, ROW()-1, I$1-1))</f>
        <v>175.98873458899399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95.567125198985394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7.5495165674510597E-15</v>
      </c>
      <c r="Q172">
        <f ca="1">IF(ISNA(Q$1), 0, OFFSET(data!$A$1, ROW()-1, Q$1-1))</f>
        <v>507.355859787979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406.30645943299999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71.959372596612198</v>
      </c>
      <c r="Y172">
        <f ca="1">IF(ISNA(Y$1), 0, OFFSET(data!$A$1, ROW()-1, Y$1-1))</f>
        <v>29.090027758367398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129.22630801052301</v>
      </c>
      <c r="AD172" t="str">
        <f ca="1">IF(ISNA(AD$1), #N/A, OFFSET(data!$A$1, ROW()-1, AD$1-1))</f>
        <v>peak</v>
      </c>
      <c r="AE172">
        <f t="shared" ca="1" si="26"/>
        <v>2029</v>
      </c>
      <c r="AF172">
        <f t="shared" ca="1" si="27"/>
        <v>4</v>
      </c>
      <c r="AG172" t="str">
        <f t="shared" ca="1" si="28"/>
        <v>04/09/2029</v>
      </c>
      <c r="AH172" t="str">
        <f t="shared" ca="1" si="29"/>
        <v/>
      </c>
      <c r="AI172" t="str">
        <f t="shared" ca="1" si="30"/>
        <v>02:00</v>
      </c>
      <c r="AJ172" s="6">
        <f t="shared" ca="1" si="31"/>
        <v>0.12922630801052301</v>
      </c>
      <c r="AK172">
        <f t="shared" ca="1" si="32"/>
        <v>478.26583202961217</v>
      </c>
      <c r="AL172">
        <f t="shared" ca="1" si="33"/>
        <v>0</v>
      </c>
      <c r="AM172">
        <f t="shared" ca="1" si="34"/>
        <v>0</v>
      </c>
      <c r="AN172">
        <f t="shared" ca="1" si="35"/>
        <v>0</v>
      </c>
      <c r="AO172">
        <f t="shared" ca="1" si="36"/>
        <v>57.599999999999902</v>
      </c>
      <c r="AP172">
        <f t="shared" ca="1" si="37"/>
        <v>95.567125198985408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275.54073458899398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44.080125947609801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7.9936057773011208E-15</v>
      </c>
      <c r="Q173">
        <f ca="1">IF(ISNA(Q$1), 0, OFFSET(data!$A$1, ROW()-1, Q$1-1))</f>
        <v>555.42086053660398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499.60869148900002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49.340756942924401</v>
      </c>
      <c r="Y173">
        <f ca="1">IF(ISNA(Y$1), 0, OFFSET(data!$A$1, ROW()-1, Y$1-1))</f>
        <v>6.4714121046796897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129.22630801052301</v>
      </c>
      <c r="AD173" t="str">
        <f ca="1">IF(ISNA(AD$1), #N/A, OFFSET(data!$A$1, ROW()-1, AD$1-1))</f>
        <v>peak</v>
      </c>
      <c r="AE173">
        <f t="shared" ca="1" si="26"/>
        <v>2029</v>
      </c>
      <c r="AF173">
        <f t="shared" ca="1" si="27"/>
        <v>4</v>
      </c>
      <c r="AG173" t="str">
        <f t="shared" ca="1" si="28"/>
        <v>04/09/2029</v>
      </c>
      <c r="AH173" t="str">
        <f t="shared" ca="1" si="29"/>
        <v/>
      </c>
      <c r="AI173" t="str">
        <f t="shared" ca="1" si="30"/>
        <v>04:00</v>
      </c>
      <c r="AJ173" s="6">
        <f t="shared" ca="1" si="31"/>
        <v>0.12922630801052301</v>
      </c>
      <c r="AK173">
        <f t="shared" ca="1" si="32"/>
        <v>548.94944843192445</v>
      </c>
      <c r="AL173">
        <f t="shared" ca="1" si="33"/>
        <v>0</v>
      </c>
      <c r="AM173">
        <f t="shared" ca="1" si="34"/>
        <v>0</v>
      </c>
      <c r="AN173">
        <f t="shared" ca="1" si="35"/>
        <v>0</v>
      </c>
      <c r="AO173">
        <f t="shared" ca="1" si="36"/>
        <v>57.599999999999902</v>
      </c>
      <c r="AP173">
        <f t="shared" ca="1" si="37"/>
        <v>44.080125947609808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246.64854116369</v>
      </c>
      <c r="J174">
        <f ca="1">IF(ISNA(J$1), 0, OFFSET(data!$A$1, ROW()-1, J$1-1))</f>
        <v>0</v>
      </c>
      <c r="K174">
        <f ca="1">IF(ISNA(K$1), 0, OFFSET(data!$A$1, ROW()-1, K$1-1))</f>
        <v>22.121802710590099</v>
      </c>
      <c r="L174">
        <f ca="1">IF(ISNA(L$1), 0, OFFSET(data!$A$1, ROW()-1, L$1-1))</f>
        <v>57.599999999999902</v>
      </c>
      <c r="M174">
        <f ca="1">IF(ISNA(M$1), 0, OFFSET(data!$A$1, ROW()-1, M$1-1))</f>
        <v>73.391617887519104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577.96196176180001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825.65994537400002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-247.69798361220001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129.22630801052301</v>
      </c>
      <c r="AD174" t="str">
        <f ca="1">IF(ISNA(AD$1), #N/A, OFFSET(data!$A$1, ROW()-1, AD$1-1))</f>
        <v>peak</v>
      </c>
      <c r="AE174">
        <f t="shared" ca="1" si="26"/>
        <v>2029</v>
      </c>
      <c r="AF174">
        <f t="shared" ca="1" si="27"/>
        <v>4</v>
      </c>
      <c r="AG174" t="str">
        <f t="shared" ca="1" si="28"/>
        <v>04/09/2029</v>
      </c>
      <c r="AH174" t="str">
        <f t="shared" ca="1" si="29"/>
        <v/>
      </c>
      <c r="AI174" t="str">
        <f t="shared" ca="1" si="30"/>
        <v>06:00</v>
      </c>
      <c r="AJ174" s="6">
        <f t="shared" ca="1" si="31"/>
        <v>0.12922630801052301</v>
      </c>
      <c r="AK174">
        <f t="shared" ca="1" si="32"/>
        <v>577.96196176180001</v>
      </c>
      <c r="AL174">
        <f t="shared" ca="1" si="33"/>
        <v>0</v>
      </c>
      <c r="AM174">
        <f t="shared" ca="1" si="34"/>
        <v>0</v>
      </c>
      <c r="AN174">
        <f t="shared" ca="1" si="35"/>
        <v>22.121802710590099</v>
      </c>
      <c r="AO174">
        <f t="shared" ca="1" si="36"/>
        <v>57.599999999999902</v>
      </c>
      <c r="AP174">
        <f t="shared" ca="1" si="37"/>
        <v>73.391617887519104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178.2</v>
      </c>
      <c r="H175">
        <f ca="1">IF(ISNA(H$1), 0, OFFSET(data!$A$1, ROW()-1, H$1-1))</f>
        <v>0</v>
      </c>
      <c r="I175">
        <f ca="1">IF(ISNA(I$1), 0, OFFSET(data!$A$1, ROW()-1, I$1-1))</f>
        <v>325.364734588994</v>
      </c>
      <c r="J175">
        <f ca="1">IF(ISNA(J$1), 0, OFFSET(data!$A$1, ROW()-1, J$1-1))</f>
        <v>0</v>
      </c>
      <c r="K175">
        <f ca="1">IF(ISNA(K$1), 0, OFFSET(data!$A$1, ROW()-1, K$1-1))</f>
        <v>559.64948507085205</v>
      </c>
      <c r="L175">
        <f ca="1">IF(ISNA(L$1), 0, OFFSET(data!$A$1, ROW()-1, L$1-1))</f>
        <v>57.599999999999902</v>
      </c>
      <c r="M175">
        <f ca="1">IF(ISNA(M$1), 0, OFFSET(data!$A$1, ROW()-1, M$1-1))</f>
        <v>74.045453025888904</v>
      </c>
      <c r="N175">
        <f ca="1">IF(ISNA(N$1), 0, OFFSET(data!$A$1, ROW()-1, N$1-1))</f>
        <v>1.12687636999453E-13</v>
      </c>
      <c r="O175">
        <f ca="1">IF(ISNA(O$1), 0, OFFSET(data!$A$1, ROW()-1, O$1-1))</f>
        <v>0</v>
      </c>
      <c r="P175">
        <f ca="1">IF(ISNA(P$1), 0, OFFSET(data!$A$1, ROW()-1, P$1-1))</f>
        <v>-5.1958437552457301E-14</v>
      </c>
      <c r="Q175">
        <f ca="1">IF(ISNA(Q$1), 0, OFFSET(data!$A$1, ROW()-1, Q$1-1))</f>
        <v>1194.8596726857299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978.63445833200001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129.54727959599001</v>
      </c>
      <c r="Y175">
        <f ca="1">IF(ISNA(Y$1), 0, OFFSET(data!$A$1, ROW()-1, Y$1-1))</f>
        <v>86.677934757745504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129.22630801052301</v>
      </c>
      <c r="AD175" t="str">
        <f ca="1">IF(ISNA(AD$1), #N/A, OFFSET(data!$A$1, ROW()-1, AD$1-1))</f>
        <v>peak</v>
      </c>
      <c r="AE175">
        <f t="shared" ca="1" si="26"/>
        <v>2029</v>
      </c>
      <c r="AF175">
        <f t="shared" ca="1" si="27"/>
        <v>4</v>
      </c>
      <c r="AG175" t="str">
        <f t="shared" ca="1" si="28"/>
        <v>04/09/2029</v>
      </c>
      <c r="AH175" t="str">
        <f t="shared" ca="1" si="29"/>
        <v/>
      </c>
      <c r="AI175" t="str">
        <f t="shared" ca="1" si="30"/>
        <v>08:00</v>
      </c>
      <c r="AJ175" s="6">
        <f t="shared" ca="1" si="31"/>
        <v>0.12922630801052301</v>
      </c>
      <c r="AK175">
        <f t="shared" ca="1" si="32"/>
        <v>1108.1817379279901</v>
      </c>
      <c r="AL175">
        <f t="shared" ca="1" si="33"/>
        <v>0</v>
      </c>
      <c r="AM175">
        <f t="shared" ca="1" si="34"/>
        <v>0</v>
      </c>
      <c r="AN175">
        <f t="shared" ca="1" si="35"/>
        <v>559.64948507085217</v>
      </c>
      <c r="AO175">
        <f t="shared" ca="1" si="36"/>
        <v>57.599999999999902</v>
      </c>
      <c r="AP175">
        <f t="shared" ca="1" si="37"/>
        <v>74.045453025888847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178.2</v>
      </c>
      <c r="H176">
        <f ca="1">IF(ISNA(H$1), 0, OFFSET(data!$A$1, ROW()-1, H$1-1))</f>
        <v>0</v>
      </c>
      <c r="I176">
        <f ca="1">IF(ISNA(I$1), 0, OFFSET(data!$A$1, ROW()-1, I$1-1))</f>
        <v>325.364734588994</v>
      </c>
      <c r="J176">
        <f ca="1">IF(ISNA(J$1), 0, OFFSET(data!$A$1, ROW()-1, J$1-1))</f>
        <v>0</v>
      </c>
      <c r="K176">
        <f ca="1">IF(ISNA(K$1), 0, OFFSET(data!$A$1, ROW()-1, K$1-1))</f>
        <v>805.71881641879395</v>
      </c>
      <c r="L176">
        <f ca="1">IF(ISNA(L$1), 0, OFFSET(data!$A$1, ROW()-1, L$1-1))</f>
        <v>57.599999999999902</v>
      </c>
      <c r="M176">
        <f ca="1">IF(ISNA(M$1), 0, OFFSET(data!$A$1, ROW()-1, M$1-1))</f>
        <v>65.537583455440398</v>
      </c>
      <c r="N176">
        <f ca="1">IF(ISNA(N$1), 0, OFFSET(data!$A$1, ROW()-1, N$1-1))</f>
        <v>-6.4159788593087796E-13</v>
      </c>
      <c r="O176">
        <f ca="1">IF(ISNA(O$1), 0, OFFSET(data!$A$1, ROW()-1, O$1-1))</f>
        <v>0</v>
      </c>
      <c r="P176">
        <f ca="1">IF(ISNA(P$1), 0, OFFSET(data!$A$1, ROW()-1, P$1-1))</f>
        <v>-6.1728400169158704E-14</v>
      </c>
      <c r="Q176">
        <f ca="1">IF(ISNA(Q$1), 0, OFFSET(data!$A$1, ROW()-1, Q$1-1))</f>
        <v>1432.4211344632199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1061.05526573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207.117606785737</v>
      </c>
      <c r="Y176">
        <f ca="1">IF(ISNA(Y$1), 0, OFFSET(data!$A$1, ROW()-1, Y$1-1))</f>
        <v>164.24826194749201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129.22630801052301</v>
      </c>
      <c r="AD176" t="str">
        <f ca="1">IF(ISNA(AD$1), #N/A, OFFSET(data!$A$1, ROW()-1, AD$1-1))</f>
        <v>peak</v>
      </c>
      <c r="AE176">
        <f t="shared" ca="1" si="26"/>
        <v>2029</v>
      </c>
      <c r="AF176">
        <f t="shared" ca="1" si="27"/>
        <v>4</v>
      </c>
      <c r="AG176" t="str">
        <f t="shared" ca="1" si="28"/>
        <v>04/09/2029</v>
      </c>
      <c r="AH176" t="str">
        <f t="shared" ca="1" si="29"/>
        <v/>
      </c>
      <c r="AI176" t="str">
        <f t="shared" ca="1" si="30"/>
        <v>10:00</v>
      </c>
      <c r="AJ176" s="6">
        <f t="shared" ca="1" si="31"/>
        <v>0.12922630801052301</v>
      </c>
      <c r="AK176">
        <f t="shared" ca="1" si="32"/>
        <v>1268.172872515737</v>
      </c>
      <c r="AL176">
        <f t="shared" ca="1" si="33"/>
        <v>0</v>
      </c>
      <c r="AM176">
        <f t="shared" ca="1" si="34"/>
        <v>0</v>
      </c>
      <c r="AN176">
        <f t="shared" ca="1" si="35"/>
        <v>805.71881641879327</v>
      </c>
      <c r="AO176">
        <f t="shared" ca="1" si="36"/>
        <v>57.599999999999902</v>
      </c>
      <c r="AP176">
        <f t="shared" ca="1" si="37"/>
        <v>65.537583455440341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178.2</v>
      </c>
      <c r="H177">
        <f ca="1">IF(ISNA(H$1), 0, OFFSET(data!$A$1, ROW()-1, H$1-1))</f>
        <v>0</v>
      </c>
      <c r="I177">
        <f ca="1">IF(ISNA(I$1), 0, OFFSET(data!$A$1, ROW()-1, I$1-1))</f>
        <v>225.716734588994</v>
      </c>
      <c r="J177">
        <f ca="1">IF(ISNA(J$1), 0, OFFSET(data!$A$1, ROW()-1, J$1-1))</f>
        <v>0</v>
      </c>
      <c r="K177">
        <f ca="1">IF(ISNA(K$1), 0, OFFSET(data!$A$1, ROW()-1, K$1-1))</f>
        <v>832.73018757571504</v>
      </c>
      <c r="L177">
        <f ca="1">IF(ISNA(L$1), 0, OFFSET(data!$A$1, ROW()-1, L$1-1))</f>
        <v>57.599999999999902</v>
      </c>
      <c r="M177">
        <f ca="1">IF(ISNA(M$1), 0, OFFSET(data!$A$1, ROW()-1, M$1-1))</f>
        <v>68.511796391379804</v>
      </c>
      <c r="N177">
        <f ca="1">IF(ISNA(N$1), 0, OFFSET(data!$A$1, ROW()-1, N$1-1))</f>
        <v>4.2421621770927201E-13</v>
      </c>
      <c r="O177">
        <f ca="1">IF(ISNA(O$1), 0, OFFSET(data!$A$1, ROW()-1, O$1-1))</f>
        <v>0</v>
      </c>
      <c r="P177">
        <f ca="1">IF(ISNA(P$1), 0, OFFSET(data!$A$1, ROW()-1, P$1-1))</f>
        <v>2.48689957516035E-14</v>
      </c>
      <c r="Q177">
        <f ca="1">IF(ISNA(Q$1), 0, OFFSET(data!$A$1, ROW()-1, Q$1-1))</f>
        <v>1362.7587185560899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1089.7844351599999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157.921814117167</v>
      </c>
      <c r="Y177">
        <f ca="1">IF(ISNA(Y$1), 0, OFFSET(data!$A$1, ROW()-1, Y$1-1))</f>
        <v>115.052469278922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129.22630801052301</v>
      </c>
      <c r="AD177" t="str">
        <f ca="1">IF(ISNA(AD$1), #N/A, OFFSET(data!$A$1, ROW()-1, AD$1-1))</f>
        <v>peak</v>
      </c>
      <c r="AE177">
        <f t="shared" ca="1" si="26"/>
        <v>2029</v>
      </c>
      <c r="AF177">
        <f t="shared" ca="1" si="27"/>
        <v>4</v>
      </c>
      <c r="AG177" t="str">
        <f t="shared" ca="1" si="28"/>
        <v>04/09/2029</v>
      </c>
      <c r="AH177" t="str">
        <f t="shared" ca="1" si="29"/>
        <v>04/09/2029</v>
      </c>
      <c r="AI177" t="str">
        <f t="shared" ca="1" si="30"/>
        <v>12:00</v>
      </c>
      <c r="AJ177" s="6">
        <f t="shared" ca="1" si="31"/>
        <v>0.12922630801052301</v>
      </c>
      <c r="AK177">
        <f t="shared" ca="1" si="32"/>
        <v>1247.706249277167</v>
      </c>
      <c r="AL177">
        <f t="shared" ca="1" si="33"/>
        <v>0</v>
      </c>
      <c r="AM177">
        <f t="shared" ca="1" si="34"/>
        <v>0</v>
      </c>
      <c r="AN177">
        <f t="shared" ca="1" si="35"/>
        <v>832.73018757571549</v>
      </c>
      <c r="AO177">
        <f t="shared" ca="1" si="36"/>
        <v>57.599999999999902</v>
      </c>
      <c r="AP177">
        <f t="shared" ca="1" si="37"/>
        <v>68.511796391379832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178.2</v>
      </c>
      <c r="H178">
        <f ca="1">IF(ISNA(H$1), 0, OFFSET(data!$A$1, ROW()-1, H$1-1))</f>
        <v>0</v>
      </c>
      <c r="I178">
        <f ca="1">IF(ISNA(I$1), 0, OFFSET(data!$A$1, ROW()-1, I$1-1))</f>
        <v>175.98873458899399</v>
      </c>
      <c r="J178">
        <f ca="1">IF(ISNA(J$1), 0, OFFSET(data!$A$1, ROW()-1, J$1-1))</f>
        <v>0</v>
      </c>
      <c r="K178">
        <f ca="1">IF(ISNA(K$1), 0, OFFSET(data!$A$1, ROW()-1, K$1-1))</f>
        <v>817.53308853974295</v>
      </c>
      <c r="L178">
        <f ca="1">IF(ISNA(L$1), 0, OFFSET(data!$A$1, ROW()-1, L$1-1))</f>
        <v>57.599999999999902</v>
      </c>
      <c r="M178">
        <f ca="1">IF(ISNA(M$1), 0, OFFSET(data!$A$1, ROW()-1, M$1-1))</f>
        <v>78.154428849385098</v>
      </c>
      <c r="N178">
        <f ca="1">IF(ISNA(N$1), 0, OFFSET(data!$A$1, ROW()-1, N$1-1))</f>
        <v>6.0895732900689796E-13</v>
      </c>
      <c r="O178">
        <f ca="1">IF(ISNA(O$1), 0, OFFSET(data!$A$1, ROW()-1, O$1-1))</f>
        <v>0</v>
      </c>
      <c r="P178">
        <f ca="1">IF(ISNA(P$1), 0, OFFSET(data!$A$1, ROW()-1, P$1-1))</f>
        <v>-3.3306690738754602E-14</v>
      </c>
      <c r="Q178">
        <f ca="1">IF(ISNA(Q$1), 0, OFFSET(data!$A$1, ROW()-1, Q$1-1))</f>
        <v>1307.47625197812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1086.09865178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132.123472518184</v>
      </c>
      <c r="Y178">
        <f ca="1">IF(ISNA(Y$1), 0, OFFSET(data!$A$1, ROW()-1, Y$1-1))</f>
        <v>89.254127679939501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129.22630801052301</v>
      </c>
      <c r="AD178" t="str">
        <f ca="1">IF(ISNA(AD$1), #N/A, OFFSET(data!$A$1, ROW()-1, AD$1-1))</f>
        <v>peak</v>
      </c>
      <c r="AE178">
        <f t="shared" ca="1" si="26"/>
        <v>2029</v>
      </c>
      <c r="AF178">
        <f t="shared" ca="1" si="27"/>
        <v>4</v>
      </c>
      <c r="AG178" t="str">
        <f t="shared" ca="1" si="28"/>
        <v>04/09/2029</v>
      </c>
      <c r="AH178" t="str">
        <f t="shared" ca="1" si="29"/>
        <v/>
      </c>
      <c r="AI178" t="str">
        <f t="shared" ca="1" si="30"/>
        <v>14:00</v>
      </c>
      <c r="AJ178" s="6">
        <f t="shared" ca="1" si="31"/>
        <v>0.12922630801052301</v>
      </c>
      <c r="AK178">
        <f t="shared" ca="1" si="32"/>
        <v>1218.2221242981839</v>
      </c>
      <c r="AL178">
        <f t="shared" ca="1" si="33"/>
        <v>0</v>
      </c>
      <c r="AM178">
        <f t="shared" ca="1" si="34"/>
        <v>0</v>
      </c>
      <c r="AN178">
        <f t="shared" ca="1" si="35"/>
        <v>817.53308853974352</v>
      </c>
      <c r="AO178">
        <f t="shared" ca="1" si="36"/>
        <v>57.599999999999902</v>
      </c>
      <c r="AP178">
        <f t="shared" ca="1" si="37"/>
        <v>78.15442884938507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225.716734588994</v>
      </c>
      <c r="J179">
        <f ca="1">IF(ISNA(J$1), 0, OFFSET(data!$A$1, ROW()-1, J$1-1))</f>
        <v>0</v>
      </c>
      <c r="K179">
        <f ca="1">IF(ISNA(K$1), 0, OFFSET(data!$A$1, ROW()-1, K$1-1))</f>
        <v>722.62466537627199</v>
      </c>
      <c r="L179">
        <f ca="1">IF(ISNA(L$1), 0, OFFSET(data!$A$1, ROW()-1, L$1-1))</f>
        <v>57.599999999999902</v>
      </c>
      <c r="M179">
        <f ca="1">IF(ISNA(M$1), 0, OFFSET(data!$A$1, ROW()-1, M$1-1))</f>
        <v>59.933848323104897</v>
      </c>
      <c r="N179">
        <f ca="1">IF(ISNA(N$1), 0, OFFSET(data!$A$1, ROW()-1, N$1-1))</f>
        <v>6.5475402877268594E-14</v>
      </c>
      <c r="O179">
        <f ca="1">IF(ISNA(O$1), 0, OFFSET(data!$A$1, ROW()-1, O$1-1))</f>
        <v>0</v>
      </c>
      <c r="P179">
        <f ca="1">IF(ISNA(P$1), 0, OFFSET(data!$A$1, ROW()-1, P$1-1))</f>
        <v>3.1530333899354402E-14</v>
      </c>
      <c r="Q179">
        <f ca="1">IF(ISNA(Q$1), 0, OFFSET(data!$A$1, ROW()-1, Q$1-1))</f>
        <v>1244.0752482883699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1056.04645669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115.449068218308</v>
      </c>
      <c r="Y179">
        <f ca="1">IF(ISNA(Y$1), 0, OFFSET(data!$A$1, ROW()-1, Y$1-1))</f>
        <v>72.5797233800632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129.22630801052301</v>
      </c>
      <c r="AD179" t="str">
        <f ca="1">IF(ISNA(AD$1), #N/A, OFFSET(data!$A$1, ROW()-1, AD$1-1))</f>
        <v>peak</v>
      </c>
      <c r="AE179">
        <f t="shared" ca="1" si="26"/>
        <v>2029</v>
      </c>
      <c r="AF179">
        <f t="shared" ca="1" si="27"/>
        <v>4</v>
      </c>
      <c r="AG179" t="str">
        <f t="shared" ca="1" si="28"/>
        <v>04/09/2029</v>
      </c>
      <c r="AH179" t="str">
        <f t="shared" ca="1" si="29"/>
        <v/>
      </c>
      <c r="AI179" t="str">
        <f t="shared" ca="1" si="30"/>
        <v>16:00</v>
      </c>
      <c r="AJ179" s="6">
        <f t="shared" ca="1" si="31"/>
        <v>0.12922630801052301</v>
      </c>
      <c r="AK179">
        <f t="shared" ca="1" si="32"/>
        <v>1171.495524908308</v>
      </c>
      <c r="AL179">
        <f t="shared" ca="1" si="33"/>
        <v>0</v>
      </c>
      <c r="AM179">
        <f t="shared" ca="1" si="34"/>
        <v>0</v>
      </c>
      <c r="AN179">
        <f t="shared" ca="1" si="35"/>
        <v>722.62466537627211</v>
      </c>
      <c r="AO179">
        <f t="shared" ca="1" si="36"/>
        <v>57.599999999999902</v>
      </c>
      <c r="AP179">
        <f t="shared" ca="1" si="37"/>
        <v>59.933848323104925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378.858502292178</v>
      </c>
      <c r="J180">
        <f ca="1">IF(ISNA(J$1), 0, OFFSET(data!$A$1, ROW()-1, J$1-1))</f>
        <v>0</v>
      </c>
      <c r="K180">
        <f ca="1">IF(ISNA(K$1), 0, OFFSET(data!$A$1, ROW()-1, K$1-1))</f>
        <v>75.664095858243897</v>
      </c>
      <c r="L180">
        <f ca="1">IF(ISNA(L$1), 0, OFFSET(data!$A$1, ROW()-1, L$1-1))</f>
        <v>57.599999999999902</v>
      </c>
      <c r="M180">
        <f ca="1">IF(ISNA(M$1), 0, OFFSET(data!$A$1, ROW()-1, M$1-1))</f>
        <v>105.058967416839</v>
      </c>
      <c r="N180">
        <f ca="1">IF(ISNA(N$1), 0, OFFSET(data!$A$1, ROW()-1, N$1-1))</f>
        <v>-6.3882926726321898E-14</v>
      </c>
      <c r="O180">
        <f ca="1">IF(ISNA(O$1), 0, OFFSET(data!$A$1, ROW()-1, O$1-1))</f>
        <v>0</v>
      </c>
      <c r="P180">
        <f ca="1">IF(ISNA(P$1), 0, OFFSET(data!$A$1, ROW()-1, P$1-1))</f>
        <v>6.6613381477509298E-15</v>
      </c>
      <c r="Q180">
        <f ca="1">IF(ISNA(Q$1), 0, OFFSET(data!$A$1, ROW()-1, Q$1-1))</f>
        <v>795.38156556726096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1100.4632364900001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-305.081670922738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129.22630801052301</v>
      </c>
      <c r="AD180" t="str">
        <f ca="1">IF(ISNA(AD$1), #N/A, OFFSET(data!$A$1, ROW()-1, AD$1-1))</f>
        <v>peak</v>
      </c>
      <c r="AE180">
        <f t="shared" ca="1" si="26"/>
        <v>2029</v>
      </c>
      <c r="AF180">
        <f t="shared" ca="1" si="27"/>
        <v>4</v>
      </c>
      <c r="AG180" t="str">
        <f t="shared" ca="1" si="28"/>
        <v>04/09/2029</v>
      </c>
      <c r="AH180" t="str">
        <f t="shared" ca="1" si="29"/>
        <v/>
      </c>
      <c r="AI180" t="str">
        <f t="shared" ca="1" si="30"/>
        <v>18:00</v>
      </c>
      <c r="AJ180" s="6">
        <f t="shared" ca="1" si="31"/>
        <v>0.12922630801052301</v>
      </c>
      <c r="AK180">
        <f t="shared" ca="1" si="32"/>
        <v>795.3815655672621</v>
      </c>
      <c r="AL180">
        <f t="shared" ca="1" si="33"/>
        <v>0</v>
      </c>
      <c r="AM180">
        <f t="shared" ca="1" si="34"/>
        <v>0</v>
      </c>
      <c r="AN180">
        <f t="shared" ca="1" si="35"/>
        <v>75.66409585824384</v>
      </c>
      <c r="AO180">
        <f t="shared" ca="1" si="36"/>
        <v>57.599999999999902</v>
      </c>
      <c r="AP180">
        <f t="shared" ca="1" si="37"/>
        <v>105.058967416839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356.012438910561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116.971010939438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708.78344984999899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1012.5477855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-303.76433565000002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129.22630801052301</v>
      </c>
      <c r="AD181" t="str">
        <f ca="1">IF(ISNA(AD$1), #N/A, OFFSET(data!$A$1, ROW()-1, AD$1-1))</f>
        <v>peak</v>
      </c>
      <c r="AE181">
        <f t="shared" ca="1" si="26"/>
        <v>2029</v>
      </c>
      <c r="AF181">
        <f t="shared" ca="1" si="27"/>
        <v>4</v>
      </c>
      <c r="AG181" t="str">
        <f t="shared" ca="1" si="28"/>
        <v>04/09/2029</v>
      </c>
      <c r="AH181" t="str">
        <f t="shared" ca="1" si="29"/>
        <v/>
      </c>
      <c r="AI181" t="str">
        <f t="shared" ca="1" si="30"/>
        <v>20:00</v>
      </c>
      <c r="AJ181" s="6">
        <f t="shared" ca="1" si="31"/>
        <v>0.12922630801052301</v>
      </c>
      <c r="AK181">
        <f t="shared" ca="1" si="32"/>
        <v>708.78344985000001</v>
      </c>
      <c r="AL181">
        <f t="shared" ca="1" si="33"/>
        <v>0</v>
      </c>
      <c r="AM181">
        <f t="shared" ca="1" si="34"/>
        <v>0</v>
      </c>
      <c r="AN181">
        <f t="shared" ca="1" si="35"/>
        <v>0</v>
      </c>
      <c r="AO181">
        <f t="shared" ca="1" si="36"/>
        <v>57.599999999999902</v>
      </c>
      <c r="AP181">
        <f t="shared" ca="1" si="37"/>
        <v>116.971010939438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275.54073458899398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116.709949317716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-2.6645352591003702E-15</v>
      </c>
      <c r="Q182">
        <f ca="1">IF(ISNA(Q$1), 0, OFFSET(data!$A$1, ROW()-1, Q$1-1))</f>
        <v>628.05068390670999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700.36152087400001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-72.310836967289404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129.22630801052301</v>
      </c>
      <c r="AD182" t="str">
        <f ca="1">IF(ISNA(AD$1), #N/A, OFFSET(data!$A$1, ROW()-1, AD$1-1))</f>
        <v>peak</v>
      </c>
      <c r="AE182">
        <f t="shared" ca="1" si="26"/>
        <v>2029</v>
      </c>
      <c r="AF182">
        <f t="shared" ca="1" si="27"/>
        <v>4</v>
      </c>
      <c r="AG182" t="str">
        <f t="shared" ca="1" si="28"/>
        <v>04/09/2029</v>
      </c>
      <c r="AH182" t="str">
        <f t="shared" ca="1" si="29"/>
        <v/>
      </c>
      <c r="AI182" t="str">
        <f t="shared" ca="1" si="30"/>
        <v>22:00</v>
      </c>
      <c r="AJ182" s="6">
        <f t="shared" ca="1" si="31"/>
        <v>0.12922630801052301</v>
      </c>
      <c r="AK182">
        <f t="shared" ca="1" si="32"/>
        <v>628.05068390671056</v>
      </c>
      <c r="AL182">
        <f t="shared" ca="1" si="33"/>
        <v>0</v>
      </c>
      <c r="AM182">
        <f t="shared" ca="1" si="34"/>
        <v>0</v>
      </c>
      <c r="AN182">
        <f t="shared" ca="1" si="35"/>
        <v>0</v>
      </c>
      <c r="AO182">
        <f t="shared" ca="1" si="36"/>
        <v>57.599999999999902</v>
      </c>
      <c r="AP182">
        <f t="shared" ca="1" si="37"/>
        <v>116.709949317716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11.4638745273477</v>
      </c>
      <c r="H183">
        <f ca="1">IF(ISNA(H$1), 0, OFFSET(data!$A$1, ROW()-1, H$1-1))</f>
        <v>0</v>
      </c>
      <c r="I183">
        <f ca="1">IF(ISNA(I$1), 0, OFFSET(data!$A$1, ROW()-1, I$1-1))</f>
        <v>175.98873458899399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105.19323383205401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350.24584294840002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500.35120421200003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-150.1053612636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35.699204650199498</v>
      </c>
      <c r="AD183" t="str">
        <f ca="1">IF(ISNA(AD$1), #N/A, OFFSET(data!$A$1, ROW()-1, AD$1-1))</f>
        <v>typical</v>
      </c>
      <c r="AE183">
        <f t="shared" ca="1" si="26"/>
        <v>2029</v>
      </c>
      <c r="AF183">
        <f t="shared" ca="1" si="27"/>
        <v>4</v>
      </c>
      <c r="AG183" t="str">
        <f t="shared" ca="1" si="28"/>
        <v>04/22/2029</v>
      </c>
      <c r="AH183" t="str">
        <f t="shared" ca="1" si="29"/>
        <v/>
      </c>
      <c r="AI183" t="str">
        <f t="shared" ca="1" si="30"/>
        <v>00:00</v>
      </c>
      <c r="AJ183" s="6">
        <f t="shared" ca="1" si="31"/>
        <v>3.5699204650199497E-2</v>
      </c>
      <c r="AK183">
        <f t="shared" ca="1" si="32"/>
        <v>350.24584294840002</v>
      </c>
      <c r="AL183">
        <f t="shared" ca="1" si="33"/>
        <v>0</v>
      </c>
      <c r="AM183">
        <f t="shared" ca="1" si="34"/>
        <v>0</v>
      </c>
      <c r="AN183">
        <f t="shared" ca="1" si="35"/>
        <v>0</v>
      </c>
      <c r="AO183">
        <f t="shared" ca="1" si="36"/>
        <v>57.599999999999902</v>
      </c>
      <c r="AP183">
        <f t="shared" ca="1" si="37"/>
        <v>105.19323383205401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57.299110597434002</v>
      </c>
      <c r="H184">
        <f ca="1">IF(ISNA(H$1), 0, OFFSET(data!$A$1, ROW()-1, H$1-1))</f>
        <v>0</v>
      </c>
      <c r="I184">
        <f ca="1">IF(ISNA(I$1), 0, OFFSET(data!$A$1, ROW()-1, I$1-1))</f>
        <v>175.98873458899399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109.77026228343399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1.06581410364015E-14</v>
      </c>
      <c r="Q184">
        <f ca="1">IF(ISNA(Q$1), 0, OFFSET(data!$A$1, ROW()-1, Q$1-1))</f>
        <v>400.65810746986602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414.89285974500001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-14.2347522751336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35.699204650199498</v>
      </c>
      <c r="AD184" t="str">
        <f ca="1">IF(ISNA(AD$1), #N/A, OFFSET(data!$A$1, ROW()-1, AD$1-1))</f>
        <v>typical</v>
      </c>
      <c r="AE184">
        <f t="shared" ca="1" si="26"/>
        <v>2029</v>
      </c>
      <c r="AF184">
        <f t="shared" ca="1" si="27"/>
        <v>4</v>
      </c>
      <c r="AG184" t="str">
        <f t="shared" ca="1" si="28"/>
        <v>04/22/2029</v>
      </c>
      <c r="AH184" t="str">
        <f t="shared" ca="1" si="29"/>
        <v/>
      </c>
      <c r="AI184" t="str">
        <f t="shared" ca="1" si="30"/>
        <v>02:00</v>
      </c>
      <c r="AJ184" s="6">
        <f t="shared" ca="1" si="31"/>
        <v>3.5699204650199497E-2</v>
      </c>
      <c r="AK184">
        <f t="shared" ca="1" si="32"/>
        <v>400.65810746986642</v>
      </c>
      <c r="AL184">
        <f t="shared" ca="1" si="33"/>
        <v>0</v>
      </c>
      <c r="AM184">
        <f t="shared" ca="1" si="34"/>
        <v>0</v>
      </c>
      <c r="AN184">
        <f t="shared" ca="1" si="35"/>
        <v>0</v>
      </c>
      <c r="AO184">
        <f t="shared" ca="1" si="36"/>
        <v>57.599999999999902</v>
      </c>
      <c r="AP184">
        <f t="shared" ca="1" si="37"/>
        <v>109.77026228343401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9.3068165968052803</v>
      </c>
      <c r="H185">
        <f ca="1">IF(ISNA(H$1), 0, OFFSET(data!$A$1, ROW()-1, H$1-1))</f>
        <v>0</v>
      </c>
      <c r="I185">
        <f ca="1">IF(ISNA(I$1), 0, OFFSET(data!$A$1, ROW()-1, I$1-1))</f>
        <v>175.98873458899399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53.757213264197198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296.65276444999898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423.78966350000002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-127.13689905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35.699204650199498</v>
      </c>
      <c r="AD185" t="str">
        <f ca="1">IF(ISNA(AD$1), #N/A, OFFSET(data!$A$1, ROW()-1, AD$1-1))</f>
        <v>typical</v>
      </c>
      <c r="AE185">
        <f t="shared" ca="1" si="26"/>
        <v>2029</v>
      </c>
      <c r="AF185">
        <f t="shared" ca="1" si="27"/>
        <v>4</v>
      </c>
      <c r="AG185" t="str">
        <f t="shared" ca="1" si="28"/>
        <v>04/22/2029</v>
      </c>
      <c r="AH185" t="str">
        <f t="shared" ca="1" si="29"/>
        <v/>
      </c>
      <c r="AI185" t="str">
        <f t="shared" ca="1" si="30"/>
        <v>04:00</v>
      </c>
      <c r="AJ185" s="6">
        <f t="shared" ca="1" si="31"/>
        <v>3.5699204650199497E-2</v>
      </c>
      <c r="AK185">
        <f t="shared" ca="1" si="32"/>
        <v>296.65276445000001</v>
      </c>
      <c r="AL185">
        <f t="shared" ca="1" si="33"/>
        <v>0</v>
      </c>
      <c r="AM185">
        <f t="shared" ca="1" si="34"/>
        <v>0</v>
      </c>
      <c r="AN185">
        <f t="shared" ca="1" si="35"/>
        <v>0</v>
      </c>
      <c r="AO185">
        <f t="shared" ca="1" si="36"/>
        <v>57.599999999999902</v>
      </c>
      <c r="AP185">
        <f t="shared" ca="1" si="37"/>
        <v>53.757213264197198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28.081201453358801</v>
      </c>
      <c r="H186">
        <f ca="1">IF(ISNA(H$1), 0, OFFSET(data!$A$1, ROW()-1, H$1-1))</f>
        <v>0</v>
      </c>
      <c r="I186">
        <f ca="1">IF(ISNA(I$1), 0, OFFSET(data!$A$1, ROW()-1, I$1-1))</f>
        <v>175.98873458899399</v>
      </c>
      <c r="J186">
        <f ca="1">IF(ISNA(J$1), 0, OFFSET(data!$A$1, ROW()-1, J$1-1))</f>
        <v>0</v>
      </c>
      <c r="K186">
        <f ca="1">IF(ISNA(K$1), 0, OFFSET(data!$A$1, ROW()-1, K$1-1))</f>
        <v>38.636314465325398</v>
      </c>
      <c r="L186">
        <f ca="1">IF(ISNA(L$1), 0, OFFSET(data!$A$1, ROW()-1, L$1-1))</f>
        <v>57.599999999999902</v>
      </c>
      <c r="M186">
        <f ca="1">IF(ISNA(M$1), 0, OFFSET(data!$A$1, ROW()-1, M$1-1))</f>
        <v>78.867166275318098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379.17341678299999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541.67630969000004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-162.50289290699999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35.699204650199498</v>
      </c>
      <c r="AD186" t="str">
        <f ca="1">IF(ISNA(AD$1), #N/A, OFFSET(data!$A$1, ROW()-1, AD$1-1))</f>
        <v>typical</v>
      </c>
      <c r="AE186">
        <f t="shared" ca="1" si="26"/>
        <v>2029</v>
      </c>
      <c r="AF186">
        <f t="shared" ca="1" si="27"/>
        <v>4</v>
      </c>
      <c r="AG186" t="str">
        <f t="shared" ca="1" si="28"/>
        <v>04/22/2029</v>
      </c>
      <c r="AH186" t="str">
        <f t="shared" ca="1" si="29"/>
        <v/>
      </c>
      <c r="AI186" t="str">
        <f t="shared" ca="1" si="30"/>
        <v>06:00</v>
      </c>
      <c r="AJ186" s="6">
        <f t="shared" ca="1" si="31"/>
        <v>3.5699204650199497E-2</v>
      </c>
      <c r="AK186">
        <f t="shared" ca="1" si="32"/>
        <v>379.17341678300005</v>
      </c>
      <c r="AL186">
        <f t="shared" ca="1" si="33"/>
        <v>0</v>
      </c>
      <c r="AM186">
        <f t="shared" ca="1" si="34"/>
        <v>0</v>
      </c>
      <c r="AN186">
        <f t="shared" ca="1" si="35"/>
        <v>38.636314465325398</v>
      </c>
      <c r="AO186">
        <f t="shared" ca="1" si="36"/>
        <v>57.599999999999902</v>
      </c>
      <c r="AP186">
        <f t="shared" ca="1" si="37"/>
        <v>78.867166275318098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178.19999999999601</v>
      </c>
      <c r="H187">
        <f ca="1">IF(ISNA(H$1), 0, OFFSET(data!$A$1, ROW()-1, H$1-1))</f>
        <v>0</v>
      </c>
      <c r="I187">
        <f ca="1">IF(ISNA(I$1), 0, OFFSET(data!$A$1, ROW()-1, I$1-1))</f>
        <v>175.98873458899399</v>
      </c>
      <c r="J187">
        <f ca="1">IF(ISNA(J$1), 0, OFFSET(data!$A$1, ROW()-1, J$1-1))</f>
        <v>0</v>
      </c>
      <c r="K187">
        <f ca="1">IF(ISNA(K$1), 0, OFFSET(data!$A$1, ROW()-1, K$1-1))</f>
        <v>638.97888087059596</v>
      </c>
      <c r="L187">
        <f ca="1">IF(ISNA(L$1), 0, OFFSET(data!$A$1, ROW()-1, L$1-1))</f>
        <v>57.599999999999902</v>
      </c>
      <c r="M187">
        <f ca="1">IF(ISNA(M$1), 0, OFFSET(data!$A$1, ROW()-1, M$1-1))</f>
        <v>121.463240264593</v>
      </c>
      <c r="N187">
        <f ca="1">IF(ISNA(N$1), 0, OFFSET(data!$A$1, ROW()-1, N$1-1))</f>
        <v>-4.17166301502902E-14</v>
      </c>
      <c r="O187">
        <f ca="1">IF(ISNA(O$1), 0, OFFSET(data!$A$1, ROW()-1, O$1-1))</f>
        <v>0</v>
      </c>
      <c r="P187">
        <f ca="1">IF(ISNA(P$1), 0, OFFSET(data!$A$1, ROW()-1, P$1-1))</f>
        <v>1.8651746813702601E-14</v>
      </c>
      <c r="Q187">
        <f ca="1">IF(ISNA(Q$1), 0, OFFSET(data!$A$1, ROW()-1, Q$1-1))</f>
        <v>1172.2308557241799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777.88162894699997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246.699851344655</v>
      </c>
      <c r="Y187">
        <f ca="1">IF(ISNA(Y$1), 0, OFFSET(data!$A$1, ROW()-1, Y$1-1))</f>
        <v>147.64937543252799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35.699204650199498</v>
      </c>
      <c r="AD187" t="str">
        <f ca="1">IF(ISNA(AD$1), #N/A, OFFSET(data!$A$1, ROW()-1, AD$1-1))</f>
        <v>typical</v>
      </c>
      <c r="AE187">
        <f t="shared" ca="1" si="26"/>
        <v>2029</v>
      </c>
      <c r="AF187">
        <f t="shared" ca="1" si="27"/>
        <v>4</v>
      </c>
      <c r="AG187" t="str">
        <f t="shared" ca="1" si="28"/>
        <v>04/22/2029</v>
      </c>
      <c r="AH187" t="str">
        <f t="shared" ca="1" si="29"/>
        <v/>
      </c>
      <c r="AI187" t="str">
        <f t="shared" ca="1" si="30"/>
        <v>08:00</v>
      </c>
      <c r="AJ187" s="6">
        <f t="shared" ca="1" si="31"/>
        <v>3.5699204650199497E-2</v>
      </c>
      <c r="AK187">
        <f t="shared" ca="1" si="32"/>
        <v>1024.581480291655</v>
      </c>
      <c r="AL187">
        <f t="shared" ca="1" si="33"/>
        <v>0</v>
      </c>
      <c r="AM187">
        <f t="shared" ca="1" si="34"/>
        <v>0</v>
      </c>
      <c r="AN187">
        <f t="shared" ca="1" si="35"/>
        <v>638.97888087059596</v>
      </c>
      <c r="AO187">
        <f t="shared" ca="1" si="36"/>
        <v>57.599999999999902</v>
      </c>
      <c r="AP187">
        <f t="shared" ca="1" si="37"/>
        <v>121.46324026459301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175.98873458899399</v>
      </c>
      <c r="J188">
        <f ca="1">IF(ISNA(J$1), 0, OFFSET(data!$A$1, ROW()-1, J$1-1))</f>
        <v>0</v>
      </c>
      <c r="K188">
        <f ca="1">IF(ISNA(K$1), 0, OFFSET(data!$A$1, ROW()-1, K$1-1))</f>
        <v>692.52151714292904</v>
      </c>
      <c r="L188">
        <f ca="1">IF(ISNA(L$1), 0, OFFSET(data!$A$1, ROW()-1, L$1-1))</f>
        <v>57.599999999999902</v>
      </c>
      <c r="M188">
        <f ca="1">IF(ISNA(M$1), 0, OFFSET(data!$A$1, ROW()-1, M$1-1))</f>
        <v>113.27738919433899</v>
      </c>
      <c r="N188">
        <f ca="1">IF(ISNA(N$1), 0, OFFSET(data!$A$1, ROW()-1, N$1-1))</f>
        <v>4.5852210917018902E-14</v>
      </c>
      <c r="O188">
        <f ca="1">IF(ISNA(O$1), 0, OFFSET(data!$A$1, ROW()-1, O$1-1))</f>
        <v>0</v>
      </c>
      <c r="P188">
        <f ca="1">IF(ISNA(P$1), 0, OFFSET(data!$A$1, ROW()-1, P$1-1))</f>
        <v>-1.7763568394002501E-14</v>
      </c>
      <c r="Q188">
        <f ca="1">IF(ISNA(Q$1), 0, OFFSET(data!$A$1, ROW()-1, Q$1-1))</f>
        <v>1039.38764092626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867.40364641600002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135.51723521119499</v>
      </c>
      <c r="Y188">
        <f ca="1">IF(ISNA(Y$1), 0, OFFSET(data!$A$1, ROW()-1, Y$1-1))</f>
        <v>36.466759299067803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35.699204650199498</v>
      </c>
      <c r="AD188" t="str">
        <f ca="1">IF(ISNA(AD$1), #N/A, OFFSET(data!$A$1, ROW()-1, AD$1-1))</f>
        <v>typical</v>
      </c>
      <c r="AE188">
        <f t="shared" ca="1" si="26"/>
        <v>2029</v>
      </c>
      <c r="AF188">
        <f t="shared" ca="1" si="27"/>
        <v>4</v>
      </c>
      <c r="AG188" t="str">
        <f t="shared" ca="1" si="28"/>
        <v>04/22/2029</v>
      </c>
      <c r="AH188" t="str">
        <f t="shared" ca="1" si="29"/>
        <v/>
      </c>
      <c r="AI188" t="str">
        <f t="shared" ca="1" si="30"/>
        <v>10:00</v>
      </c>
      <c r="AJ188" s="6">
        <f t="shared" ca="1" si="31"/>
        <v>3.5699204650199497E-2</v>
      </c>
      <c r="AK188">
        <f t="shared" ca="1" si="32"/>
        <v>1002.9208816271951</v>
      </c>
      <c r="AL188">
        <f t="shared" ca="1" si="33"/>
        <v>0</v>
      </c>
      <c r="AM188">
        <f t="shared" ca="1" si="34"/>
        <v>0</v>
      </c>
      <c r="AN188">
        <f t="shared" ca="1" si="35"/>
        <v>692.52151714292904</v>
      </c>
      <c r="AO188">
        <f t="shared" ca="1" si="36"/>
        <v>57.599999999999902</v>
      </c>
      <c r="AP188">
        <f t="shared" ca="1" si="37"/>
        <v>113.27738919433898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178.19999999999601</v>
      </c>
      <c r="H189">
        <f ca="1">IF(ISNA(H$1), 0, OFFSET(data!$A$1, ROW()-1, H$1-1))</f>
        <v>0</v>
      </c>
      <c r="I189">
        <f ca="1">IF(ISNA(I$1), 0, OFFSET(data!$A$1, ROW()-1, I$1-1))</f>
        <v>175.98873458899399</v>
      </c>
      <c r="J189">
        <f ca="1">IF(ISNA(J$1), 0, OFFSET(data!$A$1, ROW()-1, J$1-1))</f>
        <v>0</v>
      </c>
      <c r="K189">
        <f ca="1">IF(ISNA(K$1), 0, OFFSET(data!$A$1, ROW()-1, K$1-1))</f>
        <v>800.95165086850398</v>
      </c>
      <c r="L189">
        <f ca="1">IF(ISNA(L$1), 0, OFFSET(data!$A$1, ROW()-1, L$1-1))</f>
        <v>57.599999999999902</v>
      </c>
      <c r="M189">
        <f ca="1">IF(ISNA(M$1), 0, OFFSET(data!$A$1, ROW()-1, M$1-1))</f>
        <v>122.205071940129</v>
      </c>
      <c r="N189">
        <f ca="1">IF(ISNA(N$1), 0, OFFSET(data!$A$1, ROW()-1, N$1-1))</f>
        <v>1.10175757406238E-13</v>
      </c>
      <c r="O189">
        <f ca="1">IF(ISNA(O$1), 0, OFFSET(data!$A$1, ROW()-1, O$1-1))</f>
        <v>0</v>
      </c>
      <c r="P189">
        <f ca="1">IF(ISNA(P$1), 0, OFFSET(data!$A$1, ROW()-1, P$1-1))</f>
        <v>-3.7303493627405203E-14</v>
      </c>
      <c r="Q189">
        <f ca="1">IF(ISNA(Q$1), 0, OFFSET(data!$A$1, ROW()-1, Q$1-1))</f>
        <v>1334.94545739762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882.01123079800004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275.992351255877</v>
      </c>
      <c r="Y189">
        <f ca="1">IF(ISNA(Y$1), 0, OFFSET(data!$A$1, ROW()-1, Y$1-1))</f>
        <v>176.94187534375001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35.699204650199498</v>
      </c>
      <c r="AD189" t="str">
        <f ca="1">IF(ISNA(AD$1), #N/A, OFFSET(data!$A$1, ROW()-1, AD$1-1))</f>
        <v>typical</v>
      </c>
      <c r="AE189">
        <f t="shared" ca="1" si="26"/>
        <v>2029</v>
      </c>
      <c r="AF189">
        <f t="shared" ca="1" si="27"/>
        <v>4</v>
      </c>
      <c r="AG189" t="str">
        <f t="shared" ca="1" si="28"/>
        <v>04/22/2029</v>
      </c>
      <c r="AH189" t="str">
        <f t="shared" ca="1" si="29"/>
        <v>04/22/2029</v>
      </c>
      <c r="AI189" t="str">
        <f t="shared" ca="1" si="30"/>
        <v>12:00</v>
      </c>
      <c r="AJ189" s="6">
        <f t="shared" ca="1" si="31"/>
        <v>3.5699204650199497E-2</v>
      </c>
      <c r="AK189">
        <f t="shared" ca="1" si="32"/>
        <v>1158.0035820538769</v>
      </c>
      <c r="AL189">
        <f t="shared" ca="1" si="33"/>
        <v>0</v>
      </c>
      <c r="AM189">
        <f t="shared" ca="1" si="34"/>
        <v>0</v>
      </c>
      <c r="AN189">
        <f t="shared" ca="1" si="35"/>
        <v>800.95165086850409</v>
      </c>
      <c r="AO189">
        <f t="shared" ca="1" si="36"/>
        <v>57.599999999999902</v>
      </c>
      <c r="AP189">
        <f t="shared" ca="1" si="37"/>
        <v>122.20507194012896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175.98873458899399</v>
      </c>
      <c r="J190">
        <f ca="1">IF(ISNA(J$1), 0, OFFSET(data!$A$1, ROW()-1, J$1-1))</f>
        <v>0</v>
      </c>
      <c r="K190">
        <f ca="1">IF(ISNA(K$1), 0, OFFSET(data!$A$1, ROW()-1, K$1-1))</f>
        <v>814.22871332716397</v>
      </c>
      <c r="L190">
        <f ca="1">IF(ISNA(L$1), 0, OFFSET(data!$A$1, ROW()-1, L$1-1))</f>
        <v>57.599999999999902</v>
      </c>
      <c r="M190">
        <f ca="1">IF(ISNA(M$1), 0, OFFSET(data!$A$1, ROW()-1, M$1-1))</f>
        <v>137.54332043887399</v>
      </c>
      <c r="N190">
        <f ca="1">IF(ISNA(N$1), 0, OFFSET(data!$A$1, ROW()-1, N$1-1))</f>
        <v>3.5316194413326199E-13</v>
      </c>
      <c r="O190">
        <f ca="1">IF(ISNA(O$1), 0, OFFSET(data!$A$1, ROW()-1, O$1-1))</f>
        <v>0</v>
      </c>
      <c r="P190">
        <f ca="1">IF(ISNA(P$1), 0, OFFSET(data!$A$1, ROW()-1, P$1-1))</f>
        <v>-3.5527136788005003E-14</v>
      </c>
      <c r="Q190">
        <f ca="1">IF(ISNA(Q$1), 0, OFFSET(data!$A$1, ROW()-1, Q$1-1))</f>
        <v>1185.3607683550299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892.63614206700004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195.88755110007901</v>
      </c>
      <c r="Y190">
        <f ca="1">IF(ISNA(Y$1), 0, OFFSET(data!$A$1, ROW()-1, Y$1-1))</f>
        <v>96.837075187952607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35.699204650199498</v>
      </c>
      <c r="AD190" t="str">
        <f ca="1">IF(ISNA(AD$1), #N/A, OFFSET(data!$A$1, ROW()-1, AD$1-1))</f>
        <v>typical</v>
      </c>
      <c r="AE190">
        <f t="shared" ca="1" si="26"/>
        <v>2029</v>
      </c>
      <c r="AF190">
        <f t="shared" ca="1" si="27"/>
        <v>4</v>
      </c>
      <c r="AG190" t="str">
        <f t="shared" ca="1" si="28"/>
        <v>04/22/2029</v>
      </c>
      <c r="AH190" t="str">
        <f t="shared" ca="1" si="29"/>
        <v/>
      </c>
      <c r="AI190" t="str">
        <f t="shared" ca="1" si="30"/>
        <v>14:00</v>
      </c>
      <c r="AJ190" s="6">
        <f t="shared" ca="1" si="31"/>
        <v>3.5699204650199497E-2</v>
      </c>
      <c r="AK190">
        <f t="shared" ca="1" si="32"/>
        <v>1088.523693167079</v>
      </c>
      <c r="AL190">
        <f t="shared" ca="1" si="33"/>
        <v>0</v>
      </c>
      <c r="AM190">
        <f t="shared" ca="1" si="34"/>
        <v>0</v>
      </c>
      <c r="AN190">
        <f t="shared" ca="1" si="35"/>
        <v>814.22871332716431</v>
      </c>
      <c r="AO190">
        <f t="shared" ca="1" si="36"/>
        <v>57.599999999999902</v>
      </c>
      <c r="AP190">
        <f t="shared" ca="1" si="37"/>
        <v>137.54332043887396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178.19999999999601</v>
      </c>
      <c r="H191">
        <f ca="1">IF(ISNA(H$1), 0, OFFSET(data!$A$1, ROW()-1, H$1-1))</f>
        <v>0</v>
      </c>
      <c r="I191">
        <f ca="1">IF(ISNA(I$1), 0, OFFSET(data!$A$1, ROW()-1, I$1-1))</f>
        <v>175.98873458899399</v>
      </c>
      <c r="J191">
        <f ca="1">IF(ISNA(J$1), 0, OFFSET(data!$A$1, ROW()-1, J$1-1))</f>
        <v>0</v>
      </c>
      <c r="K191">
        <f ca="1">IF(ISNA(K$1), 0, OFFSET(data!$A$1, ROW()-1, K$1-1))</f>
        <v>743.63474546658199</v>
      </c>
      <c r="L191">
        <f ca="1">IF(ISNA(L$1), 0, OFFSET(data!$A$1, ROW()-1, L$1-1))</f>
        <v>57.599999999999902</v>
      </c>
      <c r="M191">
        <f ca="1">IF(ISNA(M$1), 0, OFFSET(data!$A$1, ROW()-1, M$1-1))</f>
        <v>116.60100503849</v>
      </c>
      <c r="N191">
        <f ca="1">IF(ISNA(N$1), 0, OFFSET(data!$A$1, ROW()-1, N$1-1))</f>
        <v>1.16906484493028E-13</v>
      </c>
      <c r="O191">
        <f ca="1">IF(ISNA(O$1), 0, OFFSET(data!$A$1, ROW()-1, O$1-1))</f>
        <v>0</v>
      </c>
      <c r="P191">
        <f ca="1">IF(ISNA(P$1), 0, OFFSET(data!$A$1, ROW()-1, P$1-1))</f>
        <v>3.4194869158454803E-14</v>
      </c>
      <c r="Q191">
        <f ca="1">IF(ISNA(Q$1), 0, OFFSET(data!$A$1, ROW()-1, Q$1-1))</f>
        <v>1272.0244850940601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916.96404281599996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227.05545909509701</v>
      </c>
      <c r="Y191">
        <f ca="1">IF(ISNA(Y$1), 0, OFFSET(data!$A$1, ROW()-1, Y$1-1))</f>
        <v>128.00498318296999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35.699204650199498</v>
      </c>
      <c r="AD191" t="str">
        <f ca="1">IF(ISNA(AD$1), #N/A, OFFSET(data!$A$1, ROW()-1, AD$1-1))</f>
        <v>typical</v>
      </c>
      <c r="AE191">
        <f t="shared" ca="1" si="26"/>
        <v>2029</v>
      </c>
      <c r="AF191">
        <f t="shared" ca="1" si="27"/>
        <v>4</v>
      </c>
      <c r="AG191" t="str">
        <f t="shared" ca="1" si="28"/>
        <v>04/22/2029</v>
      </c>
      <c r="AH191" t="str">
        <f t="shared" ca="1" si="29"/>
        <v/>
      </c>
      <c r="AI191" t="str">
        <f t="shared" ca="1" si="30"/>
        <v>16:00</v>
      </c>
      <c r="AJ191" s="6">
        <f t="shared" ca="1" si="31"/>
        <v>3.5699204650199497E-2</v>
      </c>
      <c r="AK191">
        <f t="shared" ca="1" si="32"/>
        <v>1144.019501911097</v>
      </c>
      <c r="AL191">
        <f t="shared" ca="1" si="33"/>
        <v>0</v>
      </c>
      <c r="AM191">
        <f t="shared" ca="1" si="34"/>
        <v>0</v>
      </c>
      <c r="AN191">
        <f t="shared" ca="1" si="35"/>
        <v>743.6347454665821</v>
      </c>
      <c r="AO191">
        <f t="shared" ca="1" si="36"/>
        <v>57.599999999999902</v>
      </c>
      <c r="AP191">
        <f t="shared" ca="1" si="37"/>
        <v>116.60100503849003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178.19999999999601</v>
      </c>
      <c r="H192">
        <f ca="1">IF(ISNA(H$1), 0, OFFSET(data!$A$1, ROW()-1, H$1-1))</f>
        <v>0</v>
      </c>
      <c r="I192">
        <f ca="1">IF(ISNA(I$1), 0, OFFSET(data!$A$1, ROW()-1, I$1-1))</f>
        <v>175.98873458899399</v>
      </c>
      <c r="J192">
        <f ca="1">IF(ISNA(J$1), 0, OFFSET(data!$A$1, ROW()-1, J$1-1))</f>
        <v>0</v>
      </c>
      <c r="K192">
        <f ca="1">IF(ISNA(K$1), 0, OFFSET(data!$A$1, ROW()-1, K$1-1))</f>
        <v>105.33161326334699</v>
      </c>
      <c r="L192">
        <f ca="1">IF(ISNA(L$1), 0, OFFSET(data!$A$1, ROW()-1, L$1-1))</f>
        <v>57.599999999999902</v>
      </c>
      <c r="M192">
        <f ca="1">IF(ISNA(M$1), 0, OFFSET(data!$A$1, ROW()-1, M$1-1))</f>
        <v>171.342104047584</v>
      </c>
      <c r="N192">
        <f ca="1">IF(ISNA(N$1), 0, OFFSET(data!$A$1, ROW()-1, N$1-1))</f>
        <v>-4.0176195703622797E-15</v>
      </c>
      <c r="O192">
        <f ca="1">IF(ISNA(O$1), 0, OFFSET(data!$A$1, ROW()-1, O$1-1))</f>
        <v>0</v>
      </c>
      <c r="P192">
        <f ca="1">IF(ISNA(P$1), 0, OFFSET(data!$A$1, ROW()-1, P$1-1))</f>
        <v>1.24344978758017E-14</v>
      </c>
      <c r="Q192">
        <f ca="1">IF(ISNA(Q$1), 0, OFFSET(data!$A$1, ROW()-1, Q$1-1))</f>
        <v>688.46245189992601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977.51397359099997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-289.05152169107299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35.699204650199498</v>
      </c>
      <c r="AD192" t="str">
        <f ca="1">IF(ISNA(AD$1), #N/A, OFFSET(data!$A$1, ROW()-1, AD$1-1))</f>
        <v>typical</v>
      </c>
      <c r="AE192">
        <f t="shared" ca="1" si="26"/>
        <v>2029</v>
      </c>
      <c r="AF192">
        <f t="shared" ca="1" si="27"/>
        <v>4</v>
      </c>
      <c r="AG192" t="str">
        <f t="shared" ca="1" si="28"/>
        <v>04/22/2029</v>
      </c>
      <c r="AH192" t="str">
        <f t="shared" ca="1" si="29"/>
        <v/>
      </c>
      <c r="AI192" t="str">
        <f t="shared" ca="1" si="30"/>
        <v>18:00</v>
      </c>
      <c r="AJ192" s="6">
        <f t="shared" ca="1" si="31"/>
        <v>3.5699204650199497E-2</v>
      </c>
      <c r="AK192">
        <f t="shared" ca="1" si="32"/>
        <v>688.46245189992692</v>
      </c>
      <c r="AL192">
        <f t="shared" ca="1" si="33"/>
        <v>0</v>
      </c>
      <c r="AM192">
        <f t="shared" ca="1" si="34"/>
        <v>0</v>
      </c>
      <c r="AN192">
        <f t="shared" ca="1" si="35"/>
        <v>105.33161326334699</v>
      </c>
      <c r="AO192">
        <f t="shared" ca="1" si="36"/>
        <v>57.599999999999902</v>
      </c>
      <c r="AP192">
        <f t="shared" ca="1" si="37"/>
        <v>171.342104047584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178.19999999999601</v>
      </c>
      <c r="H193">
        <f ca="1">IF(ISNA(H$1), 0, OFFSET(data!$A$1, ROW()-1, H$1-1))</f>
        <v>0</v>
      </c>
      <c r="I193">
        <f ca="1">IF(ISNA(I$1), 0, OFFSET(data!$A$1, ROW()-1, I$1-1))</f>
        <v>226.95986219109301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172.168967675706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634.92882986679899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907.04118552399996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-272.1123556572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129.22630801052301</v>
      </c>
      <c r="AD193" t="str">
        <f ca="1">IF(ISNA(AD$1), #N/A, OFFSET(data!$A$1, ROW()-1, AD$1-1))</f>
        <v>typical</v>
      </c>
      <c r="AE193">
        <f t="shared" ca="1" si="26"/>
        <v>2029</v>
      </c>
      <c r="AF193">
        <f t="shared" ca="1" si="27"/>
        <v>4</v>
      </c>
      <c r="AG193" t="str">
        <f t="shared" ca="1" si="28"/>
        <v>04/22/2029</v>
      </c>
      <c r="AH193" t="str">
        <f t="shared" ca="1" si="29"/>
        <v/>
      </c>
      <c r="AI193" t="str">
        <f t="shared" ca="1" si="30"/>
        <v>20:00</v>
      </c>
      <c r="AJ193" s="6">
        <f t="shared" ca="1" si="31"/>
        <v>0.12922630801052301</v>
      </c>
      <c r="AK193">
        <f t="shared" ca="1" si="32"/>
        <v>634.92882986680002</v>
      </c>
      <c r="AL193">
        <f t="shared" ca="1" si="33"/>
        <v>0</v>
      </c>
      <c r="AM193">
        <f t="shared" ca="1" si="34"/>
        <v>0</v>
      </c>
      <c r="AN193">
        <f t="shared" ca="1" si="35"/>
        <v>0</v>
      </c>
      <c r="AO193">
        <f t="shared" ca="1" si="36"/>
        <v>57.599999999999902</v>
      </c>
      <c r="AP193">
        <f t="shared" ca="1" si="37"/>
        <v>172.168967675706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178.19999999999601</v>
      </c>
      <c r="H194">
        <f ca="1">IF(ISNA(H$1), 0, OFFSET(data!$A$1, ROW()-1, H$1-1))</f>
        <v>0</v>
      </c>
      <c r="I194">
        <f ca="1">IF(ISNA(I$1), 0, OFFSET(data!$A$1, ROW()-1, I$1-1))</f>
        <v>175.98873458899399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178.579450598107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-8.8817841970012507E-15</v>
      </c>
      <c r="Q194">
        <f ca="1">IF(ISNA(Q$1), 0, OFFSET(data!$A$1, ROW()-1, Q$1-1))</f>
        <v>590.36818518710095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656.37685035000004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-66.008665162898595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35.699204650199498</v>
      </c>
      <c r="AD194" t="str">
        <f ca="1">IF(ISNA(AD$1), #N/A, OFFSET(data!$A$1, ROW()-1, AD$1-1))</f>
        <v>typical</v>
      </c>
      <c r="AE194">
        <f t="shared" ca="1" si="26"/>
        <v>2029</v>
      </c>
      <c r="AF194">
        <f t="shared" ca="1" si="27"/>
        <v>4</v>
      </c>
      <c r="AG194" t="str">
        <f t="shared" ca="1" si="28"/>
        <v>04/22/2029</v>
      </c>
      <c r="AH194" t="str">
        <f t="shared" ca="1" si="29"/>
        <v/>
      </c>
      <c r="AI194" t="str">
        <f t="shared" ca="1" si="30"/>
        <v>22:00</v>
      </c>
      <c r="AJ194" s="6">
        <f t="shared" ca="1" si="31"/>
        <v>3.5699204650199497E-2</v>
      </c>
      <c r="AK194">
        <f t="shared" ca="1" si="32"/>
        <v>590.3681851871014</v>
      </c>
      <c r="AL194">
        <f t="shared" ca="1" si="33"/>
        <v>0</v>
      </c>
      <c r="AM194">
        <f t="shared" ca="1" si="34"/>
        <v>0</v>
      </c>
      <c r="AN194">
        <f t="shared" ca="1" si="35"/>
        <v>0</v>
      </c>
      <c r="AO194">
        <f t="shared" ca="1" si="36"/>
        <v>57.599999999999902</v>
      </c>
      <c r="AP194">
        <f t="shared" ca="1" si="37"/>
        <v>178.579450598107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424.91673458899402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65.936935792848701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4.4408920985006199E-15</v>
      </c>
      <c r="Q195">
        <f ca="1">IF(ISNA(Q$1), 0, OFFSET(data!$A$1, ROW()-1, Q$1-1))</f>
        <v>726.65367038184195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541.20382406700003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101.204289251069</v>
      </c>
      <c r="Y195">
        <f ca="1">IF(ISNA(Y$1), 0, OFFSET(data!$A$1, ROW()-1, Y$1-1))</f>
        <v>84.245557063773106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129.22630801052301</v>
      </c>
      <c r="AD195" t="str">
        <f ca="1">IF(ISNA(AD$1), #N/A, OFFSET(data!$A$1, ROW()-1, AD$1-1))</f>
        <v>peak</v>
      </c>
      <c r="AE195">
        <f t="shared" ref="AE195:AE258" ca="1" si="38">VALUE(LEFT(C195, 4))</f>
        <v>2029</v>
      </c>
      <c r="AF195">
        <f t="shared" ref="AF195:AF258" ca="1" si="39">VALUE(MID(C195, 6, 2))</f>
        <v>6</v>
      </c>
      <c r="AG195" t="str">
        <f t="shared" ref="AG195:AG258" ca="1" si="40">SUBSTITUTE(MID(C195,6,6)&amp;LEFT(C195,4), "-", "/")</f>
        <v>06/05/2029</v>
      </c>
      <c r="AH195" t="str">
        <f t="shared" ref="AH195:AH258" ca="1" si="41">IF(RIGHT(C195, 5)="12:00", AG195, "")</f>
        <v/>
      </c>
      <c r="AI195" t="str">
        <f t="shared" ref="AI195:AI258" ca="1" si="42">RIGHT(C195, 5)</f>
        <v>00:00</v>
      </c>
      <c r="AJ195" s="6">
        <f t="shared" ref="AJ195:AJ258" ca="1" si="43">AC195/1000</f>
        <v>0.12922630801052301</v>
      </c>
      <c r="AK195">
        <f t="shared" ref="AK195:AK258" ca="1" si="44">U195+X195</f>
        <v>642.40811331806901</v>
      </c>
      <c r="AL195">
        <f t="shared" ca="1" si="33"/>
        <v>0</v>
      </c>
      <c r="AM195">
        <f t="shared" ca="1" si="34"/>
        <v>0</v>
      </c>
      <c r="AN195">
        <f t="shared" ca="1" si="35"/>
        <v>0</v>
      </c>
      <c r="AO195">
        <f t="shared" ca="1" si="36"/>
        <v>57.599999999999902</v>
      </c>
      <c r="AP195">
        <f t="shared" ca="1" si="37"/>
        <v>65.936935792848701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0</v>
      </c>
      <c r="I196">
        <f ca="1">IF(ISNA(I$1), 0, OFFSET(data!$A$1, ROW()-1, I$1-1))</f>
        <v>375.09273458899401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73.283274067296404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-3.9968028886505604E-15</v>
      </c>
      <c r="Q196">
        <f ca="1">IF(ISNA(Q$1), 0, OFFSET(data!$A$1, ROW()-1, Q$1-1))</f>
        <v>684.17600865629004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500.33769049699998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100.398525173293</v>
      </c>
      <c r="Y196">
        <f ca="1">IF(ISNA(Y$1), 0, OFFSET(data!$A$1, ROW()-1, Y$1-1))</f>
        <v>83.439792985997002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129.22630801052301</v>
      </c>
      <c r="AD196" t="str">
        <f ca="1">IF(ISNA(AD$1), #N/A, OFFSET(data!$A$1, ROW()-1, AD$1-1))</f>
        <v>peak</v>
      </c>
      <c r="AE196">
        <f t="shared" ca="1" si="38"/>
        <v>2029</v>
      </c>
      <c r="AF196">
        <f t="shared" ca="1" si="39"/>
        <v>6</v>
      </c>
      <c r="AG196" t="str">
        <f t="shared" ca="1" si="40"/>
        <v>06/05/2029</v>
      </c>
      <c r="AH196" t="str">
        <f t="shared" ca="1" si="41"/>
        <v/>
      </c>
      <c r="AI196" t="str">
        <f t="shared" ca="1" si="42"/>
        <v>02:00</v>
      </c>
      <c r="AJ196" s="6">
        <f t="shared" ca="1" si="43"/>
        <v>0.12922630801052301</v>
      </c>
      <c r="AK196">
        <f t="shared" ca="1" si="44"/>
        <v>600.73621567029295</v>
      </c>
      <c r="AL196">
        <f t="shared" ref="AL196:AL259" ca="1" si="45">MAX(S196,Z196)</f>
        <v>0</v>
      </c>
      <c r="AM196">
        <f t="shared" ref="AM196:AM259" ca="1" si="46">MAX(R196,W196)</f>
        <v>0</v>
      </c>
      <c r="AN196">
        <f t="shared" ref="AN196:AN259" ca="1" si="47">K196+N196</f>
        <v>0</v>
      </c>
      <c r="AO196">
        <f t="shared" ref="AO196:AO259" ca="1" si="48">L196+O196</f>
        <v>57.599999999999902</v>
      </c>
      <c r="AP196">
        <f t="shared" ref="AP196:AP259" ca="1" si="49">M196+P196</f>
        <v>73.283274067296404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0</v>
      </c>
      <c r="I197">
        <f ca="1">IF(ISNA(I$1), 0, OFFSET(data!$A$1, ROW()-1, I$1-1))</f>
        <v>175.98873458899399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111.81040882329999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8.8817841970012504E-16</v>
      </c>
      <c r="Q197">
        <f ca="1">IF(ISNA(Q$1), 0, OFFSET(data!$A$1, ROW()-1, Q$1-1))</f>
        <v>523.59914341229398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591.007220136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-67.408076723705605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129.22630801052301</v>
      </c>
      <c r="AD197" t="str">
        <f ca="1">IF(ISNA(AD$1), #N/A, OFFSET(data!$A$1, ROW()-1, AD$1-1))</f>
        <v>peak</v>
      </c>
      <c r="AE197">
        <f t="shared" ca="1" si="38"/>
        <v>2029</v>
      </c>
      <c r="AF197">
        <f t="shared" ca="1" si="39"/>
        <v>6</v>
      </c>
      <c r="AG197" t="str">
        <f t="shared" ca="1" si="40"/>
        <v>06/05/2029</v>
      </c>
      <c r="AH197" t="str">
        <f t="shared" ca="1" si="41"/>
        <v/>
      </c>
      <c r="AI197" t="str">
        <f t="shared" ca="1" si="42"/>
        <v>04:00</v>
      </c>
      <c r="AJ197" s="6">
        <f t="shared" ca="1" si="43"/>
        <v>0.12922630801052301</v>
      </c>
      <c r="AK197">
        <f t="shared" ca="1" si="44"/>
        <v>523.59914341229444</v>
      </c>
      <c r="AL197">
        <f t="shared" ca="1" si="45"/>
        <v>0</v>
      </c>
      <c r="AM197">
        <f t="shared" ca="1" si="46"/>
        <v>0</v>
      </c>
      <c r="AN197">
        <f t="shared" ca="1" si="47"/>
        <v>0</v>
      </c>
      <c r="AO197">
        <f t="shared" ca="1" si="48"/>
        <v>57.599999999999902</v>
      </c>
      <c r="AP197">
        <f t="shared" ca="1" si="49"/>
        <v>111.81040882329999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0</v>
      </c>
      <c r="I198">
        <f ca="1">IF(ISNA(I$1), 0, OFFSET(data!$A$1, ROW()-1, I$1-1))</f>
        <v>175.98873458899399</v>
      </c>
      <c r="J198">
        <f ca="1">IF(ISNA(J$1), 0, OFFSET(data!$A$1, ROW()-1, J$1-1))</f>
        <v>0</v>
      </c>
      <c r="K198">
        <f ca="1">IF(ISNA(K$1), 0, OFFSET(data!$A$1, ROW()-1, K$1-1))</f>
        <v>140.32406075316501</v>
      </c>
      <c r="L198">
        <f ca="1">IF(ISNA(L$1), 0, OFFSET(data!$A$1, ROW()-1, L$1-1))</f>
        <v>57.599999999999902</v>
      </c>
      <c r="M198">
        <f ca="1">IF(ISNA(M$1), 0, OFFSET(data!$A$1, ROW()-1, M$1-1))</f>
        <v>132.34231604239201</v>
      </c>
      <c r="N198">
        <f ca="1">IF(ISNA(N$1), 0, OFFSET(data!$A$1, ROW()-1, N$1-1))</f>
        <v>3.4777736246382997E-14</v>
      </c>
      <c r="O198">
        <f ca="1">IF(ISNA(O$1), 0, OFFSET(data!$A$1, ROW()-1, O$1-1))</f>
        <v>0</v>
      </c>
      <c r="P198">
        <f ca="1">IF(ISNA(P$1), 0, OFFSET(data!$A$1, ROW()-1, P$1-1))</f>
        <v>-1.06581410364015E-14</v>
      </c>
      <c r="Q198">
        <f ca="1">IF(ISNA(Q$1), 0, OFFSET(data!$A$1, ROW()-1, Q$1-1))</f>
        <v>684.45511138455197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909.78175046000001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-225.32663907544699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129.22630801052301</v>
      </c>
      <c r="AD198" t="str">
        <f ca="1">IF(ISNA(AD$1), #N/A, OFFSET(data!$A$1, ROW()-1, AD$1-1))</f>
        <v>peak</v>
      </c>
      <c r="AE198">
        <f t="shared" ca="1" si="38"/>
        <v>2029</v>
      </c>
      <c r="AF198">
        <f t="shared" ca="1" si="39"/>
        <v>6</v>
      </c>
      <c r="AG198" t="str">
        <f t="shared" ca="1" si="40"/>
        <v>06/05/2029</v>
      </c>
      <c r="AH198" t="str">
        <f t="shared" ca="1" si="41"/>
        <v/>
      </c>
      <c r="AI198" t="str">
        <f t="shared" ca="1" si="42"/>
        <v>06:00</v>
      </c>
      <c r="AJ198" s="6">
        <f t="shared" ca="1" si="43"/>
        <v>0.12922630801052301</v>
      </c>
      <c r="AK198">
        <f t="shared" ca="1" si="44"/>
        <v>684.45511138455299</v>
      </c>
      <c r="AL198">
        <f t="shared" ca="1" si="45"/>
        <v>0</v>
      </c>
      <c r="AM198">
        <f t="shared" ca="1" si="46"/>
        <v>0</v>
      </c>
      <c r="AN198">
        <f t="shared" ca="1" si="47"/>
        <v>140.32406075316504</v>
      </c>
      <c r="AO198">
        <f t="shared" ca="1" si="48"/>
        <v>57.599999999999902</v>
      </c>
      <c r="AP198">
        <f t="shared" ca="1" si="49"/>
        <v>132.34231604239201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0</v>
      </c>
      <c r="I199">
        <f ca="1">IF(ISNA(I$1), 0, OFFSET(data!$A$1, ROW()-1, I$1-1))</f>
        <v>323.37436434727402</v>
      </c>
      <c r="J199">
        <f ca="1">IF(ISNA(J$1), 0, OFFSET(data!$A$1, ROW()-1, J$1-1))</f>
        <v>0</v>
      </c>
      <c r="K199">
        <f ca="1">IF(ISNA(K$1), 0, OFFSET(data!$A$1, ROW()-1, K$1-1))</f>
        <v>636.91157625719495</v>
      </c>
      <c r="L199">
        <f ca="1">IF(ISNA(L$1), 0, OFFSET(data!$A$1, ROW()-1, L$1-1))</f>
        <v>57.599999999999902</v>
      </c>
      <c r="M199">
        <f ca="1">IF(ISNA(M$1), 0, OFFSET(data!$A$1, ROW()-1, M$1-1))</f>
        <v>101.957773012706</v>
      </c>
      <c r="N199">
        <f ca="1">IF(ISNA(N$1), 0, OFFSET(data!$A$1, ROW()-1, N$1-1))</f>
        <v>-1.31061828056999E-13</v>
      </c>
      <c r="O199">
        <f ca="1">IF(ISNA(O$1), 0, OFFSET(data!$A$1, ROW()-1, O$1-1))</f>
        <v>0</v>
      </c>
      <c r="P199">
        <f ca="1">IF(ISNA(P$1), 0, OFFSET(data!$A$1, ROW()-1, P$1-1))</f>
        <v>-7.4606987254810494E-14</v>
      </c>
      <c r="Q199">
        <f ca="1">IF(ISNA(Q$1), 0, OFFSET(data!$A$1, ROW()-1, Q$1-1))</f>
        <v>1298.0437136171699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1103.0283703299999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105.98703773723599</v>
      </c>
      <c r="Y199">
        <f ca="1">IF(ISNA(Y$1), 0, OFFSET(data!$A$1, ROW()-1, Y$1-1))</f>
        <v>89.028305549940001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129.22630801052301</v>
      </c>
      <c r="AD199" t="str">
        <f ca="1">IF(ISNA(AD$1), #N/A, OFFSET(data!$A$1, ROW()-1, AD$1-1))</f>
        <v>peak</v>
      </c>
      <c r="AE199">
        <f t="shared" ca="1" si="38"/>
        <v>2029</v>
      </c>
      <c r="AF199">
        <f t="shared" ca="1" si="39"/>
        <v>6</v>
      </c>
      <c r="AG199" t="str">
        <f t="shared" ca="1" si="40"/>
        <v>06/05/2029</v>
      </c>
      <c r="AH199" t="str">
        <f t="shared" ca="1" si="41"/>
        <v/>
      </c>
      <c r="AI199" t="str">
        <f t="shared" ca="1" si="42"/>
        <v>08:00</v>
      </c>
      <c r="AJ199" s="6">
        <f t="shared" ca="1" si="43"/>
        <v>0.12922630801052301</v>
      </c>
      <c r="AK199">
        <f t="shared" ca="1" si="44"/>
        <v>1209.015408067236</v>
      </c>
      <c r="AL199">
        <f t="shared" ca="1" si="45"/>
        <v>0</v>
      </c>
      <c r="AM199">
        <f t="shared" ca="1" si="46"/>
        <v>0</v>
      </c>
      <c r="AN199">
        <f t="shared" ca="1" si="47"/>
        <v>636.91157625719484</v>
      </c>
      <c r="AO199">
        <f t="shared" ca="1" si="48"/>
        <v>57.599999999999902</v>
      </c>
      <c r="AP199">
        <f t="shared" ca="1" si="49"/>
        <v>101.95777301270593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325.364734588994</v>
      </c>
      <c r="J200">
        <f ca="1">IF(ISNA(J$1), 0, OFFSET(data!$A$1, ROW()-1, J$1-1))</f>
        <v>0</v>
      </c>
      <c r="K200">
        <f ca="1">IF(ISNA(K$1), 0, OFFSET(data!$A$1, ROW()-1, K$1-1))</f>
        <v>809.37100654811502</v>
      </c>
      <c r="L200">
        <f ca="1">IF(ISNA(L$1), 0, OFFSET(data!$A$1, ROW()-1, L$1-1))</f>
        <v>57.599999999999902</v>
      </c>
      <c r="M200">
        <f ca="1">IF(ISNA(M$1), 0, OFFSET(data!$A$1, ROW()-1, M$1-1))</f>
        <v>66.008624930542794</v>
      </c>
      <c r="N200">
        <f ca="1">IF(ISNA(N$1), 0, OFFSET(data!$A$1, ROW()-1, N$1-1))</f>
        <v>1.84408044390238E-13</v>
      </c>
      <c r="O200">
        <f ca="1">IF(ISNA(O$1), 0, OFFSET(data!$A$1, ROW()-1, O$1-1))</f>
        <v>0</v>
      </c>
      <c r="P200">
        <f ca="1">IF(ISNA(P$1), 0, OFFSET(data!$A$1, ROW()-1, P$1-1))</f>
        <v>4.6185277824406499E-14</v>
      </c>
      <c r="Q200">
        <f ca="1">IF(ISNA(Q$1), 0, OFFSET(data!$A$1, ROW()-1, Q$1-1))</f>
        <v>1436.5443660676499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1180.1839376999999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136.65958027747399</v>
      </c>
      <c r="Y200">
        <f ca="1">IF(ISNA(Y$1), 0, OFFSET(data!$A$1, ROW()-1, Y$1-1))</f>
        <v>119.700848090177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129.22630801052301</v>
      </c>
      <c r="AD200" t="str">
        <f ca="1">IF(ISNA(AD$1), #N/A, OFFSET(data!$A$1, ROW()-1, AD$1-1))</f>
        <v>peak</v>
      </c>
      <c r="AE200">
        <f t="shared" ca="1" si="38"/>
        <v>2029</v>
      </c>
      <c r="AF200">
        <f t="shared" ca="1" si="39"/>
        <v>6</v>
      </c>
      <c r="AG200" t="str">
        <f t="shared" ca="1" si="40"/>
        <v>06/05/2029</v>
      </c>
      <c r="AH200" t="str">
        <f t="shared" ca="1" si="41"/>
        <v/>
      </c>
      <c r="AI200" t="str">
        <f t="shared" ca="1" si="42"/>
        <v>10:00</v>
      </c>
      <c r="AJ200" s="6">
        <f t="shared" ca="1" si="43"/>
        <v>0.12922630801052301</v>
      </c>
      <c r="AK200">
        <f t="shared" ca="1" si="44"/>
        <v>1316.8435179774738</v>
      </c>
      <c r="AL200">
        <f t="shared" ca="1" si="45"/>
        <v>0</v>
      </c>
      <c r="AM200">
        <f t="shared" ca="1" si="46"/>
        <v>0</v>
      </c>
      <c r="AN200">
        <f t="shared" ca="1" si="47"/>
        <v>809.37100654811525</v>
      </c>
      <c r="AO200">
        <f t="shared" ca="1" si="48"/>
        <v>57.599999999999902</v>
      </c>
      <c r="AP200">
        <f t="shared" ca="1" si="49"/>
        <v>66.008624930542837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275.54073458899398</v>
      </c>
      <c r="J201">
        <f ca="1">IF(ISNA(J$1), 0, OFFSET(data!$A$1, ROW()-1, J$1-1))</f>
        <v>0</v>
      </c>
      <c r="K201">
        <f ca="1">IF(ISNA(K$1), 0, OFFSET(data!$A$1, ROW()-1, K$1-1))</f>
        <v>832.73018757571595</v>
      </c>
      <c r="L201">
        <f ca="1">IF(ISNA(L$1), 0, OFFSET(data!$A$1, ROW()-1, L$1-1))</f>
        <v>57.599999999999902</v>
      </c>
      <c r="M201">
        <f ca="1">IF(ISNA(M$1), 0, OFFSET(data!$A$1, ROW()-1, M$1-1))</f>
        <v>105.298374888135</v>
      </c>
      <c r="N201">
        <f ca="1">IF(ISNA(N$1), 0, OFFSET(data!$A$1, ROW()-1, N$1-1))</f>
        <v>3.6204372833026299E-13</v>
      </c>
      <c r="O201">
        <f ca="1">IF(ISNA(O$1), 0, OFFSET(data!$A$1, ROW()-1, O$1-1))</f>
        <v>0</v>
      </c>
      <c r="P201">
        <f ca="1">IF(ISNA(P$1), 0, OFFSET(data!$A$1, ROW()-1, P$1-1))</f>
        <v>2.57571741713036E-14</v>
      </c>
      <c r="Q201">
        <f ca="1">IF(ISNA(Q$1), 0, OFFSET(data!$A$1, ROW()-1, Q$1-1))</f>
        <v>1449.36929705284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1209.4665102399999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128.43075950007099</v>
      </c>
      <c r="Y201">
        <f ca="1">IF(ISNA(Y$1), 0, OFFSET(data!$A$1, ROW()-1, Y$1-1))</f>
        <v>111.472027312774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129.22630801052301</v>
      </c>
      <c r="AD201" t="str">
        <f ca="1">IF(ISNA(AD$1), #N/A, OFFSET(data!$A$1, ROW()-1, AD$1-1))</f>
        <v>peak</v>
      </c>
      <c r="AE201">
        <f t="shared" ca="1" si="38"/>
        <v>2029</v>
      </c>
      <c r="AF201">
        <f t="shared" ca="1" si="39"/>
        <v>6</v>
      </c>
      <c r="AG201" t="str">
        <f t="shared" ca="1" si="40"/>
        <v>06/05/2029</v>
      </c>
      <c r="AH201" t="str">
        <f t="shared" ca="1" si="41"/>
        <v>06/05/2029</v>
      </c>
      <c r="AI201" t="str">
        <f t="shared" ca="1" si="42"/>
        <v>12:00</v>
      </c>
      <c r="AJ201" s="6">
        <f t="shared" ca="1" si="43"/>
        <v>0.12922630801052301</v>
      </c>
      <c r="AK201">
        <f t="shared" ca="1" si="44"/>
        <v>1337.8972697400709</v>
      </c>
      <c r="AL201">
        <f t="shared" ca="1" si="45"/>
        <v>0</v>
      </c>
      <c r="AM201">
        <f t="shared" ca="1" si="46"/>
        <v>0</v>
      </c>
      <c r="AN201">
        <f t="shared" ca="1" si="47"/>
        <v>832.73018757571629</v>
      </c>
      <c r="AO201">
        <f t="shared" ca="1" si="48"/>
        <v>57.599999999999902</v>
      </c>
      <c r="AP201">
        <f t="shared" ca="1" si="49"/>
        <v>105.29837488813503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0</v>
      </c>
      <c r="I202">
        <f ca="1">IF(ISNA(I$1), 0, OFFSET(data!$A$1, ROW()-1, I$1-1))</f>
        <v>275.54073458899398</v>
      </c>
      <c r="J202">
        <f ca="1">IF(ISNA(J$1), 0, OFFSET(data!$A$1, ROW()-1, J$1-1))</f>
        <v>0</v>
      </c>
      <c r="K202">
        <f ca="1">IF(ISNA(K$1), 0, OFFSET(data!$A$1, ROW()-1, K$1-1))</f>
        <v>831.049539500994</v>
      </c>
      <c r="L202">
        <f ca="1">IF(ISNA(L$1), 0, OFFSET(data!$A$1, ROW()-1, L$1-1))</f>
        <v>57.599999999999902</v>
      </c>
      <c r="M202">
        <f ca="1">IF(ISNA(M$1), 0, OFFSET(data!$A$1, ROW()-1, M$1-1))</f>
        <v>90.241496294520601</v>
      </c>
      <c r="N202">
        <f ca="1">IF(ISNA(N$1), 0, OFFSET(data!$A$1, ROW()-1, N$1-1))</f>
        <v>3.3895108941805999E-13</v>
      </c>
      <c r="O202">
        <f ca="1">IF(ISNA(O$1), 0, OFFSET(data!$A$1, ROW()-1, O$1-1))</f>
        <v>0</v>
      </c>
      <c r="P202">
        <f ca="1">IF(ISNA(P$1), 0, OFFSET(data!$A$1, ROW()-1, P$1-1))</f>
        <v>3.3750779948604702E-14</v>
      </c>
      <c r="Q202">
        <f ca="1">IF(ISNA(Q$1), 0, OFFSET(data!$A$1, ROW()-1, Q$1-1))</f>
        <v>1432.63177038451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1219.6459633100001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114.972269630903</v>
      </c>
      <c r="Y202">
        <f ca="1">IF(ISNA(Y$1), 0, OFFSET(data!$A$1, ROW()-1, Y$1-1))</f>
        <v>98.013537443606594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129.22630801052301</v>
      </c>
      <c r="AD202" t="str">
        <f ca="1">IF(ISNA(AD$1), #N/A, OFFSET(data!$A$1, ROW()-1, AD$1-1))</f>
        <v>peak</v>
      </c>
      <c r="AE202">
        <f t="shared" ca="1" si="38"/>
        <v>2029</v>
      </c>
      <c r="AF202">
        <f t="shared" ca="1" si="39"/>
        <v>6</v>
      </c>
      <c r="AG202" t="str">
        <f t="shared" ca="1" si="40"/>
        <v>06/05/2029</v>
      </c>
      <c r="AH202" t="str">
        <f t="shared" ca="1" si="41"/>
        <v/>
      </c>
      <c r="AI202" t="str">
        <f t="shared" ca="1" si="42"/>
        <v>14:00</v>
      </c>
      <c r="AJ202" s="6">
        <f t="shared" ca="1" si="43"/>
        <v>0.12922630801052301</v>
      </c>
      <c r="AK202">
        <f t="shared" ca="1" si="44"/>
        <v>1334.618232940903</v>
      </c>
      <c r="AL202">
        <f t="shared" ca="1" si="45"/>
        <v>0</v>
      </c>
      <c r="AM202">
        <f t="shared" ca="1" si="46"/>
        <v>0</v>
      </c>
      <c r="AN202">
        <f t="shared" ca="1" si="47"/>
        <v>831.04953950099434</v>
      </c>
      <c r="AO202">
        <f t="shared" ca="1" si="48"/>
        <v>57.599999999999902</v>
      </c>
      <c r="AP202">
        <f t="shared" ca="1" si="49"/>
        <v>90.24149629452063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175.98873458899399</v>
      </c>
      <c r="J203">
        <f ca="1">IF(ISNA(J$1), 0, OFFSET(data!$A$1, ROW()-1, J$1-1))</f>
        <v>0</v>
      </c>
      <c r="K203">
        <f ca="1">IF(ISNA(K$1), 0, OFFSET(data!$A$1, ROW()-1, K$1-1))</f>
        <v>726.078496586033</v>
      </c>
      <c r="L203">
        <f ca="1">IF(ISNA(L$1), 0, OFFSET(data!$A$1, ROW()-1, L$1-1))</f>
        <v>57.599999999999902</v>
      </c>
      <c r="M203">
        <f ca="1">IF(ISNA(M$1), 0, OFFSET(data!$A$1, ROW()-1, M$1-1))</f>
        <v>65.100757323928605</v>
      </c>
      <c r="N203">
        <f ca="1">IF(ISNA(N$1), 0, OFFSET(data!$A$1, ROW()-1, N$1-1))</f>
        <v>-2.24459340003591E-13</v>
      </c>
      <c r="O203">
        <f ca="1">IF(ISNA(O$1), 0, OFFSET(data!$A$1, ROW()-1, O$1-1))</f>
        <v>0</v>
      </c>
      <c r="P203">
        <f ca="1">IF(ISNA(P$1), 0, OFFSET(data!$A$1, ROW()-1, P$1-1))</f>
        <v>-8.8817841970012507E-15</v>
      </c>
      <c r="Q203">
        <f ca="1">IF(ISNA(Q$1), 0, OFFSET(data!$A$1, ROW()-1, Q$1-1))</f>
        <v>1202.96798849895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1187.01512067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15.9528678289568</v>
      </c>
      <c r="Y203">
        <f ca="1">IF(ISNA(Y$1), 0, OFFSET(data!$A$1, ROW()-1, Y$1-1))</f>
        <v>-1.13686837721616E-13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129.22630801052301</v>
      </c>
      <c r="AD203" t="str">
        <f ca="1">IF(ISNA(AD$1), #N/A, OFFSET(data!$A$1, ROW()-1, AD$1-1))</f>
        <v>peak</v>
      </c>
      <c r="AE203">
        <f t="shared" ca="1" si="38"/>
        <v>2029</v>
      </c>
      <c r="AF203">
        <f t="shared" ca="1" si="39"/>
        <v>6</v>
      </c>
      <c r="AG203" t="str">
        <f t="shared" ca="1" si="40"/>
        <v>06/05/2029</v>
      </c>
      <c r="AH203" t="str">
        <f t="shared" ca="1" si="41"/>
        <v/>
      </c>
      <c r="AI203" t="str">
        <f t="shared" ca="1" si="42"/>
        <v>16:00</v>
      </c>
      <c r="AJ203" s="6">
        <f t="shared" ca="1" si="43"/>
        <v>0.12922630801052301</v>
      </c>
      <c r="AK203">
        <f t="shared" ca="1" si="44"/>
        <v>1202.9679884989569</v>
      </c>
      <c r="AL203">
        <f t="shared" ca="1" si="45"/>
        <v>0</v>
      </c>
      <c r="AM203">
        <f t="shared" ca="1" si="46"/>
        <v>0</v>
      </c>
      <c r="AN203">
        <f t="shared" ca="1" si="47"/>
        <v>726.07849658603277</v>
      </c>
      <c r="AO203">
        <f t="shared" ca="1" si="48"/>
        <v>57.599999999999902</v>
      </c>
      <c r="AP203">
        <f t="shared" ca="1" si="49"/>
        <v>65.10075732392859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0</v>
      </c>
      <c r="I204">
        <f ca="1">IF(ISNA(I$1), 0, OFFSET(data!$A$1, ROW()-1, I$1-1))</f>
        <v>225.716734588994</v>
      </c>
      <c r="J204">
        <f ca="1">IF(ISNA(J$1), 0, OFFSET(data!$A$1, ROW()-1, J$1-1))</f>
        <v>0</v>
      </c>
      <c r="K204">
        <f ca="1">IF(ISNA(K$1), 0, OFFSET(data!$A$1, ROW()-1, K$1-1))</f>
        <v>527.80537568418902</v>
      </c>
      <c r="L204">
        <f ca="1">IF(ISNA(L$1), 0, OFFSET(data!$A$1, ROW()-1, L$1-1))</f>
        <v>57.599999999999902</v>
      </c>
      <c r="M204">
        <f ca="1">IF(ISNA(M$1), 0, OFFSET(data!$A$1, ROW()-1, M$1-1))</f>
        <v>99.300432475865406</v>
      </c>
      <c r="N204">
        <f ca="1">IF(ISNA(N$1), 0, OFFSET(data!$A$1, ROW()-1, N$1-1))</f>
        <v>-3.7489455984029898E-13</v>
      </c>
      <c r="O204">
        <f ca="1">IF(ISNA(O$1), 0, OFFSET(data!$A$1, ROW()-1, O$1-1))</f>
        <v>0</v>
      </c>
      <c r="P204">
        <f ca="1">IF(ISNA(P$1), 0, OFFSET(data!$A$1, ROW()-1, P$1-1))</f>
        <v>-1.1990408665951601E-14</v>
      </c>
      <c r="Q204">
        <f ca="1">IF(ISNA(Q$1), 0, OFFSET(data!$A$1, ROW()-1, Q$1-1))</f>
        <v>1088.6225427490399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1125.10170548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-36.479162730950399</v>
      </c>
      <c r="Y204">
        <f ca="1">IF(ISNA(Y$1), 0, OFFSET(data!$A$1, ROW()-1, Y$1-1))</f>
        <v>-1.13686837721616E-13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129.22630801052301</v>
      </c>
      <c r="AD204" t="str">
        <f ca="1">IF(ISNA(AD$1), #N/A, OFFSET(data!$A$1, ROW()-1, AD$1-1))</f>
        <v>peak</v>
      </c>
      <c r="AE204">
        <f t="shared" ca="1" si="38"/>
        <v>2029</v>
      </c>
      <c r="AF204">
        <f t="shared" ca="1" si="39"/>
        <v>6</v>
      </c>
      <c r="AG204" t="str">
        <f t="shared" ca="1" si="40"/>
        <v>06/05/2029</v>
      </c>
      <c r="AH204" t="str">
        <f t="shared" ca="1" si="41"/>
        <v/>
      </c>
      <c r="AI204" t="str">
        <f t="shared" ca="1" si="42"/>
        <v>18:00</v>
      </c>
      <c r="AJ204" s="6">
        <f t="shared" ca="1" si="43"/>
        <v>0.12922630801052301</v>
      </c>
      <c r="AK204">
        <f t="shared" ca="1" si="44"/>
        <v>1088.6225427490497</v>
      </c>
      <c r="AL204">
        <f t="shared" ca="1" si="45"/>
        <v>0</v>
      </c>
      <c r="AM204">
        <f t="shared" ca="1" si="46"/>
        <v>0</v>
      </c>
      <c r="AN204">
        <f t="shared" ca="1" si="47"/>
        <v>527.80537568418868</v>
      </c>
      <c r="AO204">
        <f t="shared" ca="1" si="48"/>
        <v>57.599999999999902</v>
      </c>
      <c r="AP204">
        <f t="shared" ca="1" si="49"/>
        <v>99.300432475865392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445.77860941614603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76.271211668853795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757.84982108500003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1082.6426015500001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-324.79278046500002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229.14553990987801</v>
      </c>
      <c r="AD205" t="str">
        <f ca="1">IF(ISNA(AD$1), #N/A, OFFSET(data!$A$1, ROW()-1, AD$1-1))</f>
        <v>peak</v>
      </c>
      <c r="AE205">
        <f t="shared" ca="1" si="38"/>
        <v>2029</v>
      </c>
      <c r="AF205">
        <f t="shared" ca="1" si="39"/>
        <v>6</v>
      </c>
      <c r="AG205" t="str">
        <f t="shared" ca="1" si="40"/>
        <v>06/05/2029</v>
      </c>
      <c r="AH205" t="str">
        <f t="shared" ca="1" si="41"/>
        <v/>
      </c>
      <c r="AI205" t="str">
        <f t="shared" ca="1" si="42"/>
        <v>20:00</v>
      </c>
      <c r="AJ205" s="6">
        <f t="shared" ca="1" si="43"/>
        <v>0.22914553990987802</v>
      </c>
      <c r="AK205">
        <f t="shared" ca="1" si="44"/>
        <v>757.84982108500003</v>
      </c>
      <c r="AL205">
        <f t="shared" ca="1" si="45"/>
        <v>0</v>
      </c>
      <c r="AM205">
        <f t="shared" ca="1" si="46"/>
        <v>0</v>
      </c>
      <c r="AN205">
        <f t="shared" ca="1" si="47"/>
        <v>0</v>
      </c>
      <c r="AO205">
        <f t="shared" ca="1" si="48"/>
        <v>57.599999999999902</v>
      </c>
      <c r="AP205">
        <f t="shared" ca="1" si="49"/>
        <v>76.271211668853795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424.91673458899402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88.761991634102799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-3.5527136788005001E-15</v>
      </c>
      <c r="Q206">
        <f ca="1">IF(ISNA(Q$1), 0, OFFSET(data!$A$1, ROW()-1, Q$1-1))</f>
        <v>749.47872622309706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799.07739662699998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-49.598670403902801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129.22630801052301</v>
      </c>
      <c r="AD206" t="str">
        <f ca="1">IF(ISNA(AD$1), #N/A, OFFSET(data!$A$1, ROW()-1, AD$1-1))</f>
        <v>peak</v>
      </c>
      <c r="AE206">
        <f t="shared" ca="1" si="38"/>
        <v>2029</v>
      </c>
      <c r="AF206">
        <f t="shared" ca="1" si="39"/>
        <v>6</v>
      </c>
      <c r="AG206" t="str">
        <f t="shared" ca="1" si="40"/>
        <v>06/05/2029</v>
      </c>
      <c r="AH206" t="str">
        <f t="shared" ca="1" si="41"/>
        <v/>
      </c>
      <c r="AI206" t="str">
        <f t="shared" ca="1" si="42"/>
        <v>22:00</v>
      </c>
      <c r="AJ206" s="6">
        <f t="shared" ca="1" si="43"/>
        <v>0.12922630801052301</v>
      </c>
      <c r="AK206">
        <f t="shared" ca="1" si="44"/>
        <v>749.47872622309717</v>
      </c>
      <c r="AL206">
        <f t="shared" ca="1" si="45"/>
        <v>0</v>
      </c>
      <c r="AM206">
        <f t="shared" ca="1" si="46"/>
        <v>0</v>
      </c>
      <c r="AN206">
        <f t="shared" ca="1" si="47"/>
        <v>0</v>
      </c>
      <c r="AO206">
        <f t="shared" ca="1" si="48"/>
        <v>57.599999999999902</v>
      </c>
      <c r="AP206">
        <f t="shared" ca="1" si="49"/>
        <v>88.761991634102799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178.19999999999601</v>
      </c>
      <c r="H207">
        <f ca="1">IF(ISNA(H$1), 0, OFFSET(data!$A$1, ROW()-1, H$1-1))</f>
        <v>0</v>
      </c>
      <c r="I207">
        <f ca="1">IF(ISNA(I$1), 0, OFFSET(data!$A$1, ROW()-1, I$1-1))</f>
        <v>424.91673458899402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47.619215431926101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-1.33226762955018E-15</v>
      </c>
      <c r="Q207">
        <f ca="1">IF(ISNA(Q$1), 0, OFFSET(data!$A$1, ROW()-1, Q$1-1))</f>
        <v>708.33595002092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557.79975057499996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82.267999306530896</v>
      </c>
      <c r="Y207">
        <f ca="1">IF(ISNA(Y$1), 0, OFFSET(data!$A$1, ROW()-1, Y$1-1))</f>
        <v>68.268200139389506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168.95056040269</v>
      </c>
      <c r="AD207" t="str">
        <f ca="1">IF(ISNA(AD$1), #N/A, OFFSET(data!$A$1, ROW()-1, AD$1-1))</f>
        <v>typical</v>
      </c>
      <c r="AE207">
        <f t="shared" ca="1" si="38"/>
        <v>2029</v>
      </c>
      <c r="AF207">
        <f t="shared" ca="1" si="39"/>
        <v>6</v>
      </c>
      <c r="AG207" t="str">
        <f t="shared" ca="1" si="40"/>
        <v>06/17/2029</v>
      </c>
      <c r="AH207" t="str">
        <f t="shared" ca="1" si="41"/>
        <v/>
      </c>
      <c r="AI207" t="str">
        <f t="shared" ca="1" si="42"/>
        <v>00:00</v>
      </c>
      <c r="AJ207" s="6">
        <f t="shared" ca="1" si="43"/>
        <v>0.16895056040268999</v>
      </c>
      <c r="AK207">
        <f t="shared" ca="1" si="44"/>
        <v>640.06774988153086</v>
      </c>
      <c r="AL207">
        <f t="shared" ca="1" si="45"/>
        <v>0</v>
      </c>
      <c r="AM207">
        <f t="shared" ca="1" si="46"/>
        <v>0</v>
      </c>
      <c r="AN207">
        <f t="shared" ca="1" si="47"/>
        <v>0</v>
      </c>
      <c r="AO207">
        <f t="shared" ca="1" si="48"/>
        <v>57.599999999999902</v>
      </c>
      <c r="AP207">
        <f t="shared" ca="1" si="49"/>
        <v>47.619215431926101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178.19999999999601</v>
      </c>
      <c r="H208">
        <f ca="1">IF(ISNA(H$1), 0, OFFSET(data!$A$1, ROW()-1, H$1-1))</f>
        <v>0</v>
      </c>
      <c r="I208">
        <f ca="1">IF(ISNA(I$1), 0, OFFSET(data!$A$1, ROW()-1, I$1-1))</f>
        <v>424.91673458899402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30.333216765890398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-6.6613381477509304E-16</v>
      </c>
      <c r="Q208">
        <f ca="1">IF(ISNA(Q$1), 0, OFFSET(data!$A$1, ROW()-1, Q$1-1))</f>
        <v>691.049951354884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487.339534523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108.855107999513</v>
      </c>
      <c r="Y208">
        <f ca="1">IF(ISNA(Y$1), 0, OFFSET(data!$A$1, ROW()-1, Y$1-1))</f>
        <v>94.855308832371605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168.95056040269</v>
      </c>
      <c r="AD208" t="str">
        <f ca="1">IF(ISNA(AD$1), #N/A, OFFSET(data!$A$1, ROW()-1, AD$1-1))</f>
        <v>typical</v>
      </c>
      <c r="AE208">
        <f t="shared" ca="1" si="38"/>
        <v>2029</v>
      </c>
      <c r="AF208">
        <f t="shared" ca="1" si="39"/>
        <v>6</v>
      </c>
      <c r="AG208" t="str">
        <f t="shared" ca="1" si="40"/>
        <v>06/17/2029</v>
      </c>
      <c r="AH208" t="str">
        <f t="shared" ca="1" si="41"/>
        <v/>
      </c>
      <c r="AI208" t="str">
        <f t="shared" ca="1" si="42"/>
        <v>02:00</v>
      </c>
      <c r="AJ208" s="6">
        <f t="shared" ca="1" si="43"/>
        <v>0.16895056040268999</v>
      </c>
      <c r="AK208">
        <f t="shared" ca="1" si="44"/>
        <v>596.19464252251305</v>
      </c>
      <c r="AL208">
        <f t="shared" ca="1" si="45"/>
        <v>0</v>
      </c>
      <c r="AM208">
        <f t="shared" ca="1" si="46"/>
        <v>0</v>
      </c>
      <c r="AN208">
        <f t="shared" ca="1" si="47"/>
        <v>0</v>
      </c>
      <c r="AO208">
        <f t="shared" ca="1" si="48"/>
        <v>57.599999999999902</v>
      </c>
      <c r="AP208">
        <f t="shared" ca="1" si="49"/>
        <v>30.333216765890398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178.19999999999601</v>
      </c>
      <c r="H209">
        <f ca="1">IF(ISNA(H$1), 0, OFFSET(data!$A$1, ROW()-1, H$1-1))</f>
        <v>0</v>
      </c>
      <c r="I209">
        <f ca="1">IF(ISNA(I$1), 0, OFFSET(data!$A$1, ROW()-1, I$1-1))</f>
        <v>424.91673458899402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59.482119618528799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-1.11022302462515E-15</v>
      </c>
      <c r="Q209">
        <f ca="1">IF(ISNA(Q$1), 0, OFFSET(data!$A$1, ROW()-1, Q$1-1))</f>
        <v>720.19885420752303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567.61261774299999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83.293017815832201</v>
      </c>
      <c r="Y209">
        <f ca="1">IF(ISNA(Y$1), 0, OFFSET(data!$A$1, ROW()-1, Y$1-1))</f>
        <v>69.293218648690797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168.95056040269</v>
      </c>
      <c r="AD209" t="str">
        <f ca="1">IF(ISNA(AD$1), #N/A, OFFSET(data!$A$1, ROW()-1, AD$1-1))</f>
        <v>typical</v>
      </c>
      <c r="AE209">
        <f t="shared" ca="1" si="38"/>
        <v>2029</v>
      </c>
      <c r="AF209">
        <f t="shared" ca="1" si="39"/>
        <v>6</v>
      </c>
      <c r="AG209" t="str">
        <f t="shared" ca="1" si="40"/>
        <v>06/17/2029</v>
      </c>
      <c r="AH209" t="str">
        <f t="shared" ca="1" si="41"/>
        <v/>
      </c>
      <c r="AI209" t="str">
        <f t="shared" ca="1" si="42"/>
        <v>04:00</v>
      </c>
      <c r="AJ209" s="6">
        <f t="shared" ca="1" si="43"/>
        <v>0.16895056040268999</v>
      </c>
      <c r="AK209">
        <f t="shared" ca="1" si="44"/>
        <v>650.90563555883216</v>
      </c>
      <c r="AL209">
        <f t="shared" ca="1" si="45"/>
        <v>0</v>
      </c>
      <c r="AM209">
        <f t="shared" ca="1" si="46"/>
        <v>0</v>
      </c>
      <c r="AN209">
        <f t="shared" ca="1" si="47"/>
        <v>0</v>
      </c>
      <c r="AO209">
        <f t="shared" ca="1" si="48"/>
        <v>57.599999999999902</v>
      </c>
      <c r="AP209">
        <f t="shared" ca="1" si="49"/>
        <v>59.482119618528799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178.19999999999601</v>
      </c>
      <c r="H210">
        <f ca="1">IF(ISNA(H$1), 0, OFFSET(data!$A$1, ROW()-1, H$1-1))</f>
        <v>0</v>
      </c>
      <c r="I210">
        <f ca="1">IF(ISNA(I$1), 0, OFFSET(data!$A$1, ROW()-1, I$1-1))</f>
        <v>424.91673458899402</v>
      </c>
      <c r="J210">
        <f ca="1">IF(ISNA(J$1), 0, OFFSET(data!$A$1, ROW()-1, J$1-1))</f>
        <v>0</v>
      </c>
      <c r="K210">
        <f ca="1">IF(ISNA(K$1), 0, OFFSET(data!$A$1, ROW()-1, K$1-1))</f>
        <v>82.946225349961196</v>
      </c>
      <c r="L210">
        <f ca="1">IF(ISNA(L$1), 0, OFFSET(data!$A$1, ROW()-1, L$1-1))</f>
        <v>57.599999999999902</v>
      </c>
      <c r="M210">
        <f ca="1">IF(ISNA(M$1), 0, OFFSET(data!$A$1, ROW()-1, M$1-1))</f>
        <v>55.650978538908902</v>
      </c>
      <c r="N210">
        <f ca="1">IF(ISNA(N$1), 0, OFFSET(data!$A$1, ROW()-1, N$1-1))</f>
        <v>-2.8668040163992701E-14</v>
      </c>
      <c r="O210">
        <f ca="1">IF(ISNA(O$1), 0, OFFSET(data!$A$1, ROW()-1, O$1-1))</f>
        <v>0</v>
      </c>
      <c r="P210">
        <f ca="1">IF(ISNA(P$1), 0, OFFSET(data!$A$1, ROW()-1, P$1-1))</f>
        <v>6.6613381477509298E-15</v>
      </c>
      <c r="Q210">
        <f ca="1">IF(ISNA(Q$1), 0, OFFSET(data!$A$1, ROW()-1, Q$1-1))</f>
        <v>799.31393847786399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842.673870147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-43.359931669135499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168.95056040269</v>
      </c>
      <c r="AD210" t="str">
        <f ca="1">IF(ISNA(AD$1), #N/A, OFFSET(data!$A$1, ROW()-1, AD$1-1))</f>
        <v>typical</v>
      </c>
      <c r="AE210">
        <f t="shared" ca="1" si="38"/>
        <v>2029</v>
      </c>
      <c r="AF210">
        <f t="shared" ca="1" si="39"/>
        <v>6</v>
      </c>
      <c r="AG210" t="str">
        <f t="shared" ca="1" si="40"/>
        <v>06/17/2029</v>
      </c>
      <c r="AH210" t="str">
        <f t="shared" ca="1" si="41"/>
        <v/>
      </c>
      <c r="AI210" t="str">
        <f t="shared" ca="1" si="42"/>
        <v>06:00</v>
      </c>
      <c r="AJ210" s="6">
        <f t="shared" ca="1" si="43"/>
        <v>0.16895056040268999</v>
      </c>
      <c r="AK210">
        <f t="shared" ca="1" si="44"/>
        <v>799.31393847786455</v>
      </c>
      <c r="AL210">
        <f t="shared" ca="1" si="45"/>
        <v>0</v>
      </c>
      <c r="AM210">
        <f t="shared" ca="1" si="46"/>
        <v>0</v>
      </c>
      <c r="AN210">
        <f t="shared" ca="1" si="47"/>
        <v>82.946225349961168</v>
      </c>
      <c r="AO210">
        <f t="shared" ca="1" si="48"/>
        <v>57.599999999999902</v>
      </c>
      <c r="AP210">
        <f t="shared" ca="1" si="49"/>
        <v>55.650978538908909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178.19999999999601</v>
      </c>
      <c r="H211">
        <f ca="1">IF(ISNA(H$1), 0, OFFSET(data!$A$1, ROW()-1, H$1-1))</f>
        <v>0</v>
      </c>
      <c r="I211">
        <f ca="1">IF(ISNA(I$1), 0, OFFSET(data!$A$1, ROW()-1, I$1-1))</f>
        <v>424.91673458899402</v>
      </c>
      <c r="J211">
        <f ca="1">IF(ISNA(J$1), 0, OFFSET(data!$A$1, ROW()-1, J$1-1))</f>
        <v>0</v>
      </c>
      <c r="K211">
        <f ca="1">IF(ISNA(K$1), 0, OFFSET(data!$A$1, ROW()-1, K$1-1))</f>
        <v>334.006605901706</v>
      </c>
      <c r="L211">
        <f ca="1">IF(ISNA(L$1), 0, OFFSET(data!$A$1, ROW()-1, L$1-1))</f>
        <v>57.599999999999902</v>
      </c>
      <c r="M211">
        <f ca="1">IF(ISNA(M$1), 0, OFFSET(data!$A$1, ROW()-1, M$1-1))</f>
        <v>10.327044261663801</v>
      </c>
      <c r="N211">
        <f ca="1">IF(ISNA(N$1), 0, OFFSET(data!$A$1, ROW()-1, N$1-1))</f>
        <v>1.3321288516721001E-13</v>
      </c>
      <c r="O211">
        <f ca="1">IF(ISNA(O$1), 0, OFFSET(data!$A$1, ROW()-1, O$1-1))</f>
        <v>0</v>
      </c>
      <c r="P211">
        <f ca="1">IF(ISNA(P$1), 0, OFFSET(data!$A$1, ROW()-1, P$1-1))</f>
        <v>-5.2735593669694896E-15</v>
      </c>
      <c r="Q211">
        <f ca="1">IF(ISNA(Q$1), 0, OFFSET(data!$A$1, ROW()-1, Q$1-1))</f>
        <v>1005.0503847523599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1024.9317988800001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-19.881414127635502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168.95056040269</v>
      </c>
      <c r="AD211" t="str">
        <f ca="1">IF(ISNA(AD$1), #N/A, OFFSET(data!$A$1, ROW()-1, AD$1-1))</f>
        <v>typical</v>
      </c>
      <c r="AE211">
        <f t="shared" ca="1" si="38"/>
        <v>2029</v>
      </c>
      <c r="AF211">
        <f t="shared" ca="1" si="39"/>
        <v>6</v>
      </c>
      <c r="AG211" t="str">
        <f t="shared" ca="1" si="40"/>
        <v>06/17/2029</v>
      </c>
      <c r="AH211" t="str">
        <f t="shared" ca="1" si="41"/>
        <v/>
      </c>
      <c r="AI211" t="str">
        <f t="shared" ca="1" si="42"/>
        <v>08:00</v>
      </c>
      <c r="AJ211" s="6">
        <f t="shared" ca="1" si="43"/>
        <v>0.16895056040268999</v>
      </c>
      <c r="AK211">
        <f t="shared" ca="1" si="44"/>
        <v>1005.0503847523646</v>
      </c>
      <c r="AL211">
        <f t="shared" ca="1" si="45"/>
        <v>0</v>
      </c>
      <c r="AM211">
        <f t="shared" ca="1" si="46"/>
        <v>0</v>
      </c>
      <c r="AN211">
        <f t="shared" ca="1" si="47"/>
        <v>334.00660590170611</v>
      </c>
      <c r="AO211">
        <f t="shared" ca="1" si="48"/>
        <v>57.599999999999902</v>
      </c>
      <c r="AP211">
        <f t="shared" ca="1" si="49"/>
        <v>10.327044261663795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178.19999999999601</v>
      </c>
      <c r="H212">
        <f ca="1">IF(ISNA(H$1), 0, OFFSET(data!$A$1, ROW()-1, H$1-1))</f>
        <v>0</v>
      </c>
      <c r="I212">
        <f ca="1">IF(ISNA(I$1), 0, OFFSET(data!$A$1, ROW()-1, I$1-1))</f>
        <v>424.91673458899402</v>
      </c>
      <c r="J212">
        <f ca="1">IF(ISNA(J$1), 0, OFFSET(data!$A$1, ROW()-1, J$1-1))</f>
        <v>0</v>
      </c>
      <c r="K212">
        <f ca="1">IF(ISNA(K$1), 0, OFFSET(data!$A$1, ROW()-1, K$1-1))</f>
        <v>594.61169605210398</v>
      </c>
      <c r="L212">
        <f ca="1">IF(ISNA(L$1), 0, OFFSET(data!$A$1, ROW()-1, L$1-1))</f>
        <v>57.599999999999902</v>
      </c>
      <c r="M212">
        <f ca="1">IF(ISNA(M$1), 0, OFFSET(data!$A$1, ROW()-1, M$1-1))</f>
        <v>14.4850316853026</v>
      </c>
      <c r="N212">
        <f ca="1">IF(ISNA(N$1), 0, OFFSET(data!$A$1, ROW()-1, N$1-1))</f>
        <v>3.8330449925183498E-14</v>
      </c>
      <c r="O212">
        <f ca="1">IF(ISNA(O$1), 0, OFFSET(data!$A$1, ROW()-1, O$1-1))</f>
        <v>0</v>
      </c>
      <c r="P212">
        <f ca="1">IF(ISNA(P$1), 0, OFFSET(data!$A$1, ROW()-1, P$1-1))</f>
        <v>1.06581410364015E-14</v>
      </c>
      <c r="Q212">
        <f ca="1">IF(ISNA(Q$1), 0, OFFSET(data!$A$1, ROW()-1, Q$1-1))</f>
        <v>1269.8134623264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1104.0246173099999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89.894322091771301</v>
      </c>
      <c r="Y212">
        <f ca="1">IF(ISNA(Y$1), 0, OFFSET(data!$A$1, ROW()-1, Y$1-1))</f>
        <v>75.894522924629896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168.95056040269</v>
      </c>
      <c r="AD212" t="str">
        <f ca="1">IF(ISNA(AD$1), #N/A, OFFSET(data!$A$1, ROW()-1, AD$1-1))</f>
        <v>typical</v>
      </c>
      <c r="AE212">
        <f t="shared" ca="1" si="38"/>
        <v>2029</v>
      </c>
      <c r="AF212">
        <f t="shared" ca="1" si="39"/>
        <v>6</v>
      </c>
      <c r="AG212" t="str">
        <f t="shared" ca="1" si="40"/>
        <v>06/17/2029</v>
      </c>
      <c r="AH212" t="str">
        <f t="shared" ca="1" si="41"/>
        <v/>
      </c>
      <c r="AI212" t="str">
        <f t="shared" ca="1" si="42"/>
        <v>10:00</v>
      </c>
      <c r="AJ212" s="6">
        <f t="shared" ca="1" si="43"/>
        <v>0.16895056040268999</v>
      </c>
      <c r="AK212">
        <f t="shared" ca="1" si="44"/>
        <v>1193.9189394017712</v>
      </c>
      <c r="AL212">
        <f t="shared" ca="1" si="45"/>
        <v>0</v>
      </c>
      <c r="AM212">
        <f t="shared" ca="1" si="46"/>
        <v>0</v>
      </c>
      <c r="AN212">
        <f t="shared" ca="1" si="47"/>
        <v>594.61169605210398</v>
      </c>
      <c r="AO212">
        <f t="shared" ca="1" si="48"/>
        <v>57.599999999999902</v>
      </c>
      <c r="AP212">
        <f t="shared" ca="1" si="49"/>
        <v>14.48503168530261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178.19999999999601</v>
      </c>
      <c r="H213">
        <f ca="1">IF(ISNA(H$1), 0, OFFSET(data!$A$1, ROW()-1, H$1-1))</f>
        <v>0</v>
      </c>
      <c r="I213">
        <f ca="1">IF(ISNA(I$1), 0, OFFSET(data!$A$1, ROW()-1, I$1-1))</f>
        <v>424.91673458899402</v>
      </c>
      <c r="J213">
        <f ca="1">IF(ISNA(J$1), 0, OFFSET(data!$A$1, ROW()-1, J$1-1))</f>
        <v>0</v>
      </c>
      <c r="K213">
        <f ca="1">IF(ISNA(K$1), 0, OFFSET(data!$A$1, ROW()-1, K$1-1))</f>
        <v>692.09027234201994</v>
      </c>
      <c r="L213">
        <f ca="1">IF(ISNA(L$1), 0, OFFSET(data!$A$1, ROW()-1, L$1-1))</f>
        <v>57.599999999999902</v>
      </c>
      <c r="M213">
        <f ca="1">IF(ISNA(M$1), 0, OFFSET(data!$A$1, ROW()-1, M$1-1))</f>
        <v>15.479846751415799</v>
      </c>
      <c r="N213">
        <f ca="1">IF(ISNA(N$1), 0, OFFSET(data!$A$1, ROW()-1, N$1-1))</f>
        <v>3.9876435486973999E-13</v>
      </c>
      <c r="O213">
        <f ca="1">IF(ISNA(O$1), 0, OFFSET(data!$A$1, ROW()-1, O$1-1))</f>
        <v>0</v>
      </c>
      <c r="P213">
        <f ca="1">IF(ISNA(P$1), 0, OFFSET(data!$A$1, ROW()-1, P$1-1))</f>
        <v>1.8540724511240098E-14</v>
      </c>
      <c r="Q213">
        <f ca="1">IF(ISNA(Q$1), 0, OFFSET(data!$A$1, ROW()-1, Q$1-1))</f>
        <v>1368.2868536824301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1127.2048836500001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127.540884599785</v>
      </c>
      <c r="Y213">
        <f ca="1">IF(ISNA(Y$1), 0, OFFSET(data!$A$1, ROW()-1, Y$1-1))</f>
        <v>113.541085432644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168.95056040269</v>
      </c>
      <c r="AD213" t="str">
        <f ca="1">IF(ISNA(AD$1), #N/A, OFFSET(data!$A$1, ROW()-1, AD$1-1))</f>
        <v>typical</v>
      </c>
      <c r="AE213">
        <f t="shared" ca="1" si="38"/>
        <v>2029</v>
      </c>
      <c r="AF213">
        <f t="shared" ca="1" si="39"/>
        <v>6</v>
      </c>
      <c r="AG213" t="str">
        <f t="shared" ca="1" si="40"/>
        <v>06/17/2029</v>
      </c>
      <c r="AH213" t="str">
        <f t="shared" ca="1" si="41"/>
        <v>06/17/2029</v>
      </c>
      <c r="AI213" t="str">
        <f t="shared" ca="1" si="42"/>
        <v>12:00</v>
      </c>
      <c r="AJ213" s="6">
        <f t="shared" ca="1" si="43"/>
        <v>0.16895056040268999</v>
      </c>
      <c r="AK213">
        <f t="shared" ca="1" si="44"/>
        <v>1254.745768249785</v>
      </c>
      <c r="AL213">
        <f t="shared" ca="1" si="45"/>
        <v>0</v>
      </c>
      <c r="AM213">
        <f t="shared" ca="1" si="46"/>
        <v>0</v>
      </c>
      <c r="AN213">
        <f t="shared" ca="1" si="47"/>
        <v>692.0902723420204</v>
      </c>
      <c r="AO213">
        <f t="shared" ca="1" si="48"/>
        <v>57.599999999999902</v>
      </c>
      <c r="AP213">
        <f t="shared" ca="1" si="49"/>
        <v>15.479846751415817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178.19999999999601</v>
      </c>
      <c r="H214">
        <f ca="1">IF(ISNA(H$1), 0, OFFSET(data!$A$1, ROW()-1, H$1-1))</f>
        <v>0</v>
      </c>
      <c r="I214">
        <f ca="1">IF(ISNA(I$1), 0, OFFSET(data!$A$1, ROW()-1, I$1-1))</f>
        <v>424.91673458899402</v>
      </c>
      <c r="J214">
        <f ca="1">IF(ISNA(J$1), 0, OFFSET(data!$A$1, ROW()-1, J$1-1))</f>
        <v>0</v>
      </c>
      <c r="K214">
        <f ca="1">IF(ISNA(K$1), 0, OFFSET(data!$A$1, ROW()-1, K$1-1))</f>
        <v>660.06335986863098</v>
      </c>
      <c r="L214">
        <f ca="1">IF(ISNA(L$1), 0, OFFSET(data!$A$1, ROW()-1, L$1-1))</f>
        <v>57.599999999999902</v>
      </c>
      <c r="M214">
        <f ca="1">IF(ISNA(M$1), 0, OFFSET(data!$A$1, ROW()-1, M$1-1))</f>
        <v>19.293867537114298</v>
      </c>
      <c r="N214">
        <f ca="1">IF(ISNA(N$1), 0, OFFSET(data!$A$1, ROW()-1, N$1-1))</f>
        <v>2.7161606297454399E-13</v>
      </c>
      <c r="O214">
        <f ca="1">IF(ISNA(O$1), 0, OFFSET(data!$A$1, ROW()-1, O$1-1))</f>
        <v>0</v>
      </c>
      <c r="P214">
        <f ca="1">IF(ISNA(P$1), 0, OFFSET(data!$A$1, ROW()-1, P$1-1))</f>
        <v>1.4654943925052E-14</v>
      </c>
      <c r="Q214">
        <f ca="1">IF(ISNA(Q$1), 0, OFFSET(data!$A$1, ROW()-1, Q$1-1))</f>
        <v>1340.0739619947401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1119.65655006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117.208605550941</v>
      </c>
      <c r="Y214">
        <f ca="1">IF(ISNA(Y$1), 0, OFFSET(data!$A$1, ROW()-1, Y$1-1))</f>
        <v>103.208806383799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168.95056040269</v>
      </c>
      <c r="AD214" t="str">
        <f ca="1">IF(ISNA(AD$1), #N/A, OFFSET(data!$A$1, ROW()-1, AD$1-1))</f>
        <v>typical</v>
      </c>
      <c r="AE214">
        <f t="shared" ca="1" si="38"/>
        <v>2029</v>
      </c>
      <c r="AF214">
        <f t="shared" ca="1" si="39"/>
        <v>6</v>
      </c>
      <c r="AG214" t="str">
        <f t="shared" ca="1" si="40"/>
        <v>06/17/2029</v>
      </c>
      <c r="AH214" t="str">
        <f t="shared" ca="1" si="41"/>
        <v/>
      </c>
      <c r="AI214" t="str">
        <f t="shared" ca="1" si="42"/>
        <v>14:00</v>
      </c>
      <c r="AJ214" s="6">
        <f t="shared" ca="1" si="43"/>
        <v>0.16895056040268999</v>
      </c>
      <c r="AK214">
        <f t="shared" ca="1" si="44"/>
        <v>1236.865155610941</v>
      </c>
      <c r="AL214">
        <f t="shared" ca="1" si="45"/>
        <v>0</v>
      </c>
      <c r="AM214">
        <f t="shared" ca="1" si="46"/>
        <v>0</v>
      </c>
      <c r="AN214">
        <f t="shared" ca="1" si="47"/>
        <v>660.06335986863121</v>
      </c>
      <c r="AO214">
        <f t="shared" ca="1" si="48"/>
        <v>57.599999999999902</v>
      </c>
      <c r="AP214">
        <f t="shared" ca="1" si="49"/>
        <v>19.293867537114313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178.19999999999601</v>
      </c>
      <c r="H215">
        <f ca="1">IF(ISNA(H$1), 0, OFFSET(data!$A$1, ROW()-1, H$1-1))</f>
        <v>0</v>
      </c>
      <c r="I215">
        <f ca="1">IF(ISNA(I$1), 0, OFFSET(data!$A$1, ROW()-1, I$1-1))</f>
        <v>424.91673458899402</v>
      </c>
      <c r="J215">
        <f ca="1">IF(ISNA(J$1), 0, OFFSET(data!$A$1, ROW()-1, J$1-1))</f>
        <v>0</v>
      </c>
      <c r="K215">
        <f ca="1">IF(ISNA(K$1), 0, OFFSET(data!$A$1, ROW()-1, K$1-1))</f>
        <v>564.20426156763995</v>
      </c>
      <c r="L215">
        <f ca="1">IF(ISNA(L$1), 0, OFFSET(data!$A$1, ROW()-1, L$1-1))</f>
        <v>57.599999999999902</v>
      </c>
      <c r="M215">
        <f ca="1">IF(ISNA(M$1), 0, OFFSET(data!$A$1, ROW()-1, M$1-1))</f>
        <v>0.43950568999421302</v>
      </c>
      <c r="N215">
        <f ca="1">IF(ISNA(N$1), 0, OFFSET(data!$A$1, ROW()-1, N$1-1))</f>
        <v>9.3966501246711598E-14</v>
      </c>
      <c r="O215">
        <f ca="1">IF(ISNA(O$1), 0, OFFSET(data!$A$1, ROW()-1, O$1-1))</f>
        <v>0</v>
      </c>
      <c r="P215">
        <f ca="1">IF(ISNA(P$1), 0, OFFSET(data!$A$1, ROW()-1, P$1-1))</f>
        <v>1.17640272523367E-14</v>
      </c>
      <c r="Q215">
        <f ca="1">IF(ISNA(Q$1), 0, OFFSET(data!$A$1, ROW()-1, Q$1-1))</f>
        <v>1225.3605018466201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1089.68285051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74.838725251884995</v>
      </c>
      <c r="Y215">
        <f ca="1">IF(ISNA(Y$1), 0, OFFSET(data!$A$1, ROW()-1, Y$1-1))</f>
        <v>60.838926084743598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168.95056040269</v>
      </c>
      <c r="AD215" t="str">
        <f ca="1">IF(ISNA(AD$1), #N/A, OFFSET(data!$A$1, ROW()-1, AD$1-1))</f>
        <v>typical</v>
      </c>
      <c r="AE215">
        <f t="shared" ca="1" si="38"/>
        <v>2029</v>
      </c>
      <c r="AF215">
        <f t="shared" ca="1" si="39"/>
        <v>6</v>
      </c>
      <c r="AG215" t="str">
        <f t="shared" ca="1" si="40"/>
        <v>06/17/2029</v>
      </c>
      <c r="AH215" t="str">
        <f t="shared" ca="1" si="41"/>
        <v/>
      </c>
      <c r="AI215" t="str">
        <f t="shared" ca="1" si="42"/>
        <v>16:00</v>
      </c>
      <c r="AJ215" s="6">
        <f t="shared" ca="1" si="43"/>
        <v>0.16895056040268999</v>
      </c>
      <c r="AK215">
        <f t="shared" ca="1" si="44"/>
        <v>1164.5215757618851</v>
      </c>
      <c r="AL215">
        <f t="shared" ca="1" si="45"/>
        <v>0</v>
      </c>
      <c r="AM215">
        <f t="shared" ca="1" si="46"/>
        <v>0</v>
      </c>
      <c r="AN215">
        <f t="shared" ca="1" si="47"/>
        <v>564.20426156764006</v>
      </c>
      <c r="AO215">
        <f t="shared" ca="1" si="48"/>
        <v>57.599999999999902</v>
      </c>
      <c r="AP215">
        <f t="shared" ca="1" si="49"/>
        <v>0.43950568999422479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178.19999999999601</v>
      </c>
      <c r="H216">
        <f ca="1">IF(ISNA(H$1), 0, OFFSET(data!$A$1, ROW()-1, H$1-1))</f>
        <v>0</v>
      </c>
      <c r="I216">
        <f ca="1">IF(ISNA(I$1), 0, OFFSET(data!$A$1, ROW()-1, I$1-1))</f>
        <v>424.91673458899402</v>
      </c>
      <c r="J216">
        <f ca="1">IF(ISNA(J$1), 0, OFFSET(data!$A$1, ROW()-1, J$1-1))</f>
        <v>0</v>
      </c>
      <c r="K216">
        <f ca="1">IF(ISNA(K$1), 0, OFFSET(data!$A$1, ROW()-1, K$1-1))</f>
        <v>181.09805393821901</v>
      </c>
      <c r="L216">
        <f ca="1">IF(ISNA(L$1), 0, OFFSET(data!$A$1, ROW()-1, L$1-1))</f>
        <v>57.599999999999902</v>
      </c>
      <c r="M216">
        <f ca="1">IF(ISNA(M$1), 0, OFFSET(data!$A$1, ROW()-1, M$1-1))</f>
        <v>5.3993731678117198</v>
      </c>
      <c r="N216">
        <f ca="1">IF(ISNA(N$1), 0, OFFSET(data!$A$1, ROW()-1, N$1-1))</f>
        <v>6.2994748306621697E-14</v>
      </c>
      <c r="O216">
        <f ca="1">IF(ISNA(O$1), 0, OFFSET(data!$A$1, ROW()-1, O$1-1))</f>
        <v>0</v>
      </c>
      <c r="P216">
        <f ca="1">IF(ISNA(P$1), 0, OFFSET(data!$A$1, ROW()-1, P$1-1))</f>
        <v>-7.7715611723760895E-15</v>
      </c>
      <c r="Q216">
        <f ca="1">IF(ISNA(Q$1), 0, OFFSET(data!$A$1, ROW()-1, Q$1-1))</f>
        <v>847.21416169502504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1071.4707533999999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-224.256591704974</v>
      </c>
      <c r="Y216">
        <f ca="1">IF(ISNA(Y$1), 0, OFFSET(data!$A$1, ROW()-1, Y$1-1))</f>
        <v>0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168.95056040269</v>
      </c>
      <c r="AD216" t="str">
        <f ca="1">IF(ISNA(AD$1), #N/A, OFFSET(data!$A$1, ROW()-1, AD$1-1))</f>
        <v>typical</v>
      </c>
      <c r="AE216">
        <f t="shared" ca="1" si="38"/>
        <v>2029</v>
      </c>
      <c r="AF216">
        <f t="shared" ca="1" si="39"/>
        <v>6</v>
      </c>
      <c r="AG216" t="str">
        <f t="shared" ca="1" si="40"/>
        <v>06/17/2029</v>
      </c>
      <c r="AH216" t="str">
        <f t="shared" ca="1" si="41"/>
        <v/>
      </c>
      <c r="AI216" t="str">
        <f t="shared" ca="1" si="42"/>
        <v>18:00</v>
      </c>
      <c r="AJ216" s="6">
        <f t="shared" ca="1" si="43"/>
        <v>0.16895056040268999</v>
      </c>
      <c r="AK216">
        <f t="shared" ca="1" si="44"/>
        <v>847.21416169502595</v>
      </c>
      <c r="AL216">
        <f t="shared" ca="1" si="45"/>
        <v>0</v>
      </c>
      <c r="AM216">
        <f t="shared" ca="1" si="46"/>
        <v>0</v>
      </c>
      <c r="AN216">
        <f t="shared" ca="1" si="47"/>
        <v>181.09805393821907</v>
      </c>
      <c r="AO216">
        <f t="shared" ca="1" si="48"/>
        <v>57.599999999999902</v>
      </c>
      <c r="AP216">
        <f t="shared" ca="1" si="49"/>
        <v>5.3993731678117118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178.19999999999601</v>
      </c>
      <c r="H217">
        <f ca="1">IF(ISNA(H$1), 0, OFFSET(data!$A$1, ROW()-1, H$1-1))</f>
        <v>0</v>
      </c>
      <c r="I217">
        <f ca="1">IF(ISNA(I$1), 0, OFFSET(data!$A$1, ROW()-1, I$1-1))</f>
        <v>481.51663332869299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3.88236764830692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721.19900097699895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1030.2842871099999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-309.08528613299899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229.14553990987801</v>
      </c>
      <c r="AD217" t="str">
        <f ca="1">IF(ISNA(AD$1), #N/A, OFFSET(data!$A$1, ROW()-1, AD$1-1))</f>
        <v>typical</v>
      </c>
      <c r="AE217">
        <f t="shared" ca="1" si="38"/>
        <v>2029</v>
      </c>
      <c r="AF217">
        <f t="shared" ca="1" si="39"/>
        <v>6</v>
      </c>
      <c r="AG217" t="str">
        <f t="shared" ca="1" si="40"/>
        <v>06/17/2029</v>
      </c>
      <c r="AH217" t="str">
        <f t="shared" ca="1" si="41"/>
        <v/>
      </c>
      <c r="AI217" t="str">
        <f t="shared" ca="1" si="42"/>
        <v>20:00</v>
      </c>
      <c r="AJ217" s="6">
        <f t="shared" ca="1" si="43"/>
        <v>0.22914553990987802</v>
      </c>
      <c r="AK217">
        <f t="shared" ca="1" si="44"/>
        <v>721.19900097700088</v>
      </c>
      <c r="AL217">
        <f t="shared" ca="1" si="45"/>
        <v>0</v>
      </c>
      <c r="AM217">
        <f t="shared" ca="1" si="46"/>
        <v>0</v>
      </c>
      <c r="AN217">
        <f t="shared" ca="1" si="47"/>
        <v>0</v>
      </c>
      <c r="AO217">
        <f t="shared" ca="1" si="48"/>
        <v>57.599999999999902</v>
      </c>
      <c r="AP217">
        <f t="shared" ca="1" si="49"/>
        <v>3.88236764830692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178.19999999999601</v>
      </c>
      <c r="H218">
        <f ca="1">IF(ISNA(H$1), 0, OFFSET(data!$A$1, ROW()-1, H$1-1))</f>
        <v>0</v>
      </c>
      <c r="I218">
        <f ca="1">IF(ISNA(I$1), 0, OFFSET(data!$A$1, ROW()-1, I$1-1))</f>
        <v>424.91673458899402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11.184578956491601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-6.6613381477509304E-16</v>
      </c>
      <c r="Q218">
        <f ca="1">IF(ISNA(Q$1), 0, OFFSET(data!$A$1, ROW()-1, Q$1-1))</f>
        <v>671.90131354548498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759.21675252700004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-87.315438981514106</v>
      </c>
      <c r="Y218">
        <f ca="1">IF(ISNA(Y$1), 0, OFFSET(data!$A$1, ROW()-1, Y$1-1))</f>
        <v>0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168.95056040269</v>
      </c>
      <c r="AD218" t="str">
        <f ca="1">IF(ISNA(AD$1), #N/A, OFFSET(data!$A$1, ROW()-1, AD$1-1))</f>
        <v>typical</v>
      </c>
      <c r="AE218">
        <f t="shared" ca="1" si="38"/>
        <v>2029</v>
      </c>
      <c r="AF218">
        <f t="shared" ca="1" si="39"/>
        <v>6</v>
      </c>
      <c r="AG218" t="str">
        <f t="shared" ca="1" si="40"/>
        <v>06/17/2029</v>
      </c>
      <c r="AH218" t="str">
        <f t="shared" ca="1" si="41"/>
        <v/>
      </c>
      <c r="AI218" t="str">
        <f t="shared" ca="1" si="42"/>
        <v>22:00</v>
      </c>
      <c r="AJ218" s="6">
        <f t="shared" ca="1" si="43"/>
        <v>0.16895056040268999</v>
      </c>
      <c r="AK218">
        <f t="shared" ca="1" si="44"/>
        <v>671.90131354548589</v>
      </c>
      <c r="AL218">
        <f t="shared" ca="1" si="45"/>
        <v>0</v>
      </c>
      <c r="AM218">
        <f t="shared" ca="1" si="46"/>
        <v>0</v>
      </c>
      <c r="AN218">
        <f t="shared" ca="1" si="47"/>
        <v>0</v>
      </c>
      <c r="AO218">
        <f t="shared" ca="1" si="48"/>
        <v>57.599999999999902</v>
      </c>
      <c r="AP218">
        <f t="shared" ca="1" si="49"/>
        <v>11.184578956491601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178.19999999999601</v>
      </c>
      <c r="H219">
        <f ca="1">IF(ISNA(H$1), 0, OFFSET(data!$A$1, ROW()-1, H$1-1))</f>
        <v>0</v>
      </c>
      <c r="I219">
        <f ca="1">IF(ISNA(I$1), 0, OFFSET(data!$A$1, ROW()-1, I$1-1))</f>
        <v>175.98873458899399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94.208199439265798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7.5495165674510597E-15</v>
      </c>
      <c r="Q219">
        <f ca="1">IF(ISNA(Q$1), 0, OFFSET(data!$A$1, ROW()-1, Q$1-1))</f>
        <v>505.99693402826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591.12225250200004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-85.125318473739796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129.22630801052301</v>
      </c>
      <c r="AD219" t="str">
        <f ca="1">IF(ISNA(AD$1), #N/A, OFFSET(data!$A$1, ROW()-1, AD$1-1))</f>
        <v>typical</v>
      </c>
      <c r="AE219">
        <f t="shared" ca="1" si="38"/>
        <v>2029</v>
      </c>
      <c r="AF219">
        <f t="shared" ca="1" si="39"/>
        <v>8</v>
      </c>
      <c r="AG219" t="str">
        <f t="shared" ca="1" si="40"/>
        <v>08/24/2029</v>
      </c>
      <c r="AH219" t="str">
        <f t="shared" ca="1" si="41"/>
        <v/>
      </c>
      <c r="AI219" t="str">
        <f t="shared" ca="1" si="42"/>
        <v>00:00</v>
      </c>
      <c r="AJ219" s="6">
        <f t="shared" ca="1" si="43"/>
        <v>0.12922630801052301</v>
      </c>
      <c r="AK219">
        <f t="shared" ca="1" si="44"/>
        <v>505.99693402826023</v>
      </c>
      <c r="AL219">
        <f t="shared" ca="1" si="45"/>
        <v>0</v>
      </c>
      <c r="AM219">
        <f t="shared" ca="1" si="46"/>
        <v>0</v>
      </c>
      <c r="AN219">
        <f t="shared" ca="1" si="47"/>
        <v>0</v>
      </c>
      <c r="AO219">
        <f t="shared" ca="1" si="48"/>
        <v>57.599999999999902</v>
      </c>
      <c r="AP219">
        <f t="shared" ca="1" si="49"/>
        <v>94.208199439265812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178.19999999999601</v>
      </c>
      <c r="H220">
        <f ca="1">IF(ISNA(H$1), 0, OFFSET(data!$A$1, ROW()-1, H$1-1))</f>
        <v>0</v>
      </c>
      <c r="I220">
        <f ca="1">IF(ISNA(I$1), 0, OFFSET(data!$A$1, ROW()-1, I$1-1))</f>
        <v>175.98873458899399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81.734829517709599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5.3290705182007498E-15</v>
      </c>
      <c r="Q220">
        <f ca="1">IF(ISNA(Q$1), 0, OFFSET(data!$A$1, ROW()-1, Q$1-1))</f>
        <v>493.52356410670302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506.333839764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-12.810275657296099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129.22630801052301</v>
      </c>
      <c r="AD220" t="str">
        <f ca="1">IF(ISNA(AD$1), #N/A, OFFSET(data!$A$1, ROW()-1, AD$1-1))</f>
        <v>typical</v>
      </c>
      <c r="AE220">
        <f t="shared" ca="1" si="38"/>
        <v>2029</v>
      </c>
      <c r="AF220">
        <f t="shared" ca="1" si="39"/>
        <v>8</v>
      </c>
      <c r="AG220" t="str">
        <f t="shared" ca="1" si="40"/>
        <v>08/24/2029</v>
      </c>
      <c r="AH220" t="str">
        <f t="shared" ca="1" si="41"/>
        <v/>
      </c>
      <c r="AI220" t="str">
        <f t="shared" ca="1" si="42"/>
        <v>02:00</v>
      </c>
      <c r="AJ220" s="6">
        <f t="shared" ca="1" si="43"/>
        <v>0.12922630801052301</v>
      </c>
      <c r="AK220">
        <f t="shared" ca="1" si="44"/>
        <v>493.52356410670393</v>
      </c>
      <c r="AL220">
        <f t="shared" ca="1" si="45"/>
        <v>0</v>
      </c>
      <c r="AM220">
        <f t="shared" ca="1" si="46"/>
        <v>0</v>
      </c>
      <c r="AN220">
        <f t="shared" ca="1" si="47"/>
        <v>0</v>
      </c>
      <c r="AO220">
        <f t="shared" ca="1" si="48"/>
        <v>57.599999999999902</v>
      </c>
      <c r="AP220">
        <f t="shared" ca="1" si="49"/>
        <v>81.734829517709599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178.19999999999601</v>
      </c>
      <c r="H221">
        <f ca="1">IF(ISNA(H$1), 0, OFFSET(data!$A$1, ROW()-1, H$1-1))</f>
        <v>0</v>
      </c>
      <c r="I221">
        <f ca="1">IF(ISNA(I$1), 0, OFFSET(data!$A$1, ROW()-1, I$1-1))</f>
        <v>325.364734588994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110.524851766875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6.2172489379008703E-15</v>
      </c>
      <c r="Q221">
        <f ca="1">IF(ISNA(Q$1), 0, OFFSET(data!$A$1, ROW()-1, Q$1-1))</f>
        <v>671.68958635586898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507.87094826499998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80.902581874300694</v>
      </c>
      <c r="Y221">
        <f ca="1">IF(ISNA(Y$1), 0, OFFSET(data!$A$1, ROW()-1, Y$1-1))</f>
        <v>82.916056216568705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129.22630801052301</v>
      </c>
      <c r="AD221" t="str">
        <f ca="1">IF(ISNA(AD$1), #N/A, OFFSET(data!$A$1, ROW()-1, AD$1-1))</f>
        <v>typical</v>
      </c>
      <c r="AE221">
        <f t="shared" ca="1" si="38"/>
        <v>2029</v>
      </c>
      <c r="AF221">
        <f t="shared" ca="1" si="39"/>
        <v>8</v>
      </c>
      <c r="AG221" t="str">
        <f t="shared" ca="1" si="40"/>
        <v>08/24/2029</v>
      </c>
      <c r="AH221" t="str">
        <f t="shared" ca="1" si="41"/>
        <v/>
      </c>
      <c r="AI221" t="str">
        <f t="shared" ca="1" si="42"/>
        <v>04:00</v>
      </c>
      <c r="AJ221" s="6">
        <f t="shared" ca="1" si="43"/>
        <v>0.12922630801052301</v>
      </c>
      <c r="AK221">
        <f t="shared" ca="1" si="44"/>
        <v>588.77353013930065</v>
      </c>
      <c r="AL221">
        <f t="shared" ca="1" si="45"/>
        <v>0</v>
      </c>
      <c r="AM221">
        <f t="shared" ca="1" si="46"/>
        <v>0</v>
      </c>
      <c r="AN221">
        <f t="shared" ca="1" si="47"/>
        <v>0</v>
      </c>
      <c r="AO221">
        <f t="shared" ca="1" si="48"/>
        <v>57.599999999999902</v>
      </c>
      <c r="AP221">
        <f t="shared" ca="1" si="49"/>
        <v>110.524851766875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178.19999999999601</v>
      </c>
      <c r="H222">
        <f ca="1">IF(ISNA(H$1), 0, OFFSET(data!$A$1, ROW()-1, H$1-1))</f>
        <v>0</v>
      </c>
      <c r="I222">
        <f ca="1">IF(ISNA(I$1), 0, OFFSET(data!$A$1, ROW()-1, I$1-1))</f>
        <v>275.54073458899398</v>
      </c>
      <c r="J222">
        <f ca="1">IF(ISNA(J$1), 0, OFFSET(data!$A$1, ROW()-1, J$1-1))</f>
        <v>0</v>
      </c>
      <c r="K222">
        <f ca="1">IF(ISNA(K$1), 0, OFFSET(data!$A$1, ROW()-1, K$1-1))</f>
        <v>30.4077915300198</v>
      </c>
      <c r="L222">
        <f ca="1">IF(ISNA(L$1), 0, OFFSET(data!$A$1, ROW()-1, L$1-1))</f>
        <v>57.599999999999902</v>
      </c>
      <c r="M222">
        <f ca="1">IF(ISNA(M$1), 0, OFFSET(data!$A$1, ROW()-1, M$1-1))</f>
        <v>95.287389989621303</v>
      </c>
      <c r="N222">
        <f ca="1">IF(ISNA(N$1), 0, OFFSET(data!$A$1, ROW()-1, N$1-1))</f>
        <v>9.7317987002298799E-16</v>
      </c>
      <c r="O222">
        <f ca="1">IF(ISNA(O$1), 0, OFFSET(data!$A$1, ROW()-1, O$1-1))</f>
        <v>0</v>
      </c>
      <c r="P222">
        <f ca="1">IF(ISNA(P$1), 0, OFFSET(data!$A$1, ROW()-1, P$1-1))</f>
        <v>8.8817841970012504E-16</v>
      </c>
      <c r="Q222">
        <f ca="1">IF(ISNA(Q$1), 0, OFFSET(data!$A$1, ROW()-1, Q$1-1))</f>
        <v>637.03591610863498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607.46778891899999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13.7773264236837</v>
      </c>
      <c r="Y222">
        <f ca="1">IF(ISNA(Y$1), 0, OFFSET(data!$A$1, ROW()-1, Y$1-1))</f>
        <v>15.790800765951699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129.22630801052301</v>
      </c>
      <c r="AD222" t="str">
        <f ca="1">IF(ISNA(AD$1), #N/A, OFFSET(data!$A$1, ROW()-1, AD$1-1))</f>
        <v>typical</v>
      </c>
      <c r="AE222">
        <f t="shared" ca="1" si="38"/>
        <v>2029</v>
      </c>
      <c r="AF222">
        <f t="shared" ca="1" si="39"/>
        <v>8</v>
      </c>
      <c r="AG222" t="str">
        <f t="shared" ca="1" si="40"/>
        <v>08/24/2029</v>
      </c>
      <c r="AH222" t="str">
        <f t="shared" ca="1" si="41"/>
        <v/>
      </c>
      <c r="AI222" t="str">
        <f t="shared" ca="1" si="42"/>
        <v>06:00</v>
      </c>
      <c r="AJ222" s="6">
        <f t="shared" ca="1" si="43"/>
        <v>0.12922630801052301</v>
      </c>
      <c r="AK222">
        <f t="shared" ca="1" si="44"/>
        <v>621.24511534268368</v>
      </c>
      <c r="AL222">
        <f t="shared" ca="1" si="45"/>
        <v>0</v>
      </c>
      <c r="AM222">
        <f t="shared" ca="1" si="46"/>
        <v>0</v>
      </c>
      <c r="AN222">
        <f t="shared" ca="1" si="47"/>
        <v>30.4077915300198</v>
      </c>
      <c r="AO222">
        <f t="shared" ca="1" si="48"/>
        <v>57.599999999999902</v>
      </c>
      <c r="AP222">
        <f t="shared" ca="1" si="49"/>
        <v>95.287389989621303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178.19999999999601</v>
      </c>
      <c r="H223">
        <f ca="1">IF(ISNA(H$1), 0, OFFSET(data!$A$1, ROW()-1, H$1-1))</f>
        <v>0</v>
      </c>
      <c r="I223">
        <f ca="1">IF(ISNA(I$1), 0, OFFSET(data!$A$1, ROW()-1, I$1-1))</f>
        <v>175.98873458899399</v>
      </c>
      <c r="J223">
        <f ca="1">IF(ISNA(J$1), 0, OFFSET(data!$A$1, ROW()-1, J$1-1))</f>
        <v>0</v>
      </c>
      <c r="K223">
        <f ca="1">IF(ISNA(K$1), 0, OFFSET(data!$A$1, ROW()-1, K$1-1))</f>
        <v>528.56950273250402</v>
      </c>
      <c r="L223">
        <f ca="1">IF(ISNA(L$1), 0, OFFSET(data!$A$1, ROW()-1, L$1-1))</f>
        <v>57.599999999999902</v>
      </c>
      <c r="M223">
        <f ca="1">IF(ISNA(M$1), 0, OFFSET(data!$A$1, ROW()-1, M$1-1))</f>
        <v>86.7221015072938</v>
      </c>
      <c r="N223">
        <f ca="1">IF(ISNA(N$1), 0, OFFSET(data!$A$1, ROW()-1, N$1-1))</f>
        <v>-4.0467629247586899E-14</v>
      </c>
      <c r="O223">
        <f ca="1">IF(ISNA(O$1), 0, OFFSET(data!$A$1, ROW()-1, O$1-1))</f>
        <v>0</v>
      </c>
      <c r="P223">
        <f ca="1">IF(ISNA(P$1), 0, OFFSET(data!$A$1, ROW()-1, P$1-1))</f>
        <v>-5.5511151231257802E-14</v>
      </c>
      <c r="Q223">
        <f ca="1">IF(ISNA(Q$1), 0, OFFSET(data!$A$1, ROW()-1, Q$1-1))</f>
        <v>1027.08033882879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868.80479844000001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78.131033023262404</v>
      </c>
      <c r="Y223">
        <f ca="1">IF(ISNA(Y$1), 0, OFFSET(data!$A$1, ROW()-1, Y$1-1))</f>
        <v>80.144507365530501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129.22630801052301</v>
      </c>
      <c r="AD223" t="str">
        <f ca="1">IF(ISNA(AD$1), #N/A, OFFSET(data!$A$1, ROW()-1, AD$1-1))</f>
        <v>typical</v>
      </c>
      <c r="AE223">
        <f t="shared" ca="1" si="38"/>
        <v>2029</v>
      </c>
      <c r="AF223">
        <f t="shared" ca="1" si="39"/>
        <v>8</v>
      </c>
      <c r="AG223" t="str">
        <f t="shared" ca="1" si="40"/>
        <v>08/24/2029</v>
      </c>
      <c r="AH223" t="str">
        <f t="shared" ca="1" si="41"/>
        <v/>
      </c>
      <c r="AI223" t="str">
        <f t="shared" ca="1" si="42"/>
        <v>08:00</v>
      </c>
      <c r="AJ223" s="6">
        <f t="shared" ca="1" si="43"/>
        <v>0.12922630801052301</v>
      </c>
      <c r="AK223">
        <f t="shared" ca="1" si="44"/>
        <v>946.93583146326239</v>
      </c>
      <c r="AL223">
        <f t="shared" ca="1" si="45"/>
        <v>0</v>
      </c>
      <c r="AM223">
        <f t="shared" ca="1" si="46"/>
        <v>0</v>
      </c>
      <c r="AN223">
        <f t="shared" ca="1" si="47"/>
        <v>528.56950273250402</v>
      </c>
      <c r="AO223">
        <f t="shared" ca="1" si="48"/>
        <v>57.599999999999902</v>
      </c>
      <c r="AP223">
        <f t="shared" ca="1" si="49"/>
        <v>86.722101507293743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178.19999999999601</v>
      </c>
      <c r="H224">
        <f ca="1">IF(ISNA(H$1), 0, OFFSET(data!$A$1, ROW()-1, H$1-1))</f>
        <v>0</v>
      </c>
      <c r="I224">
        <f ca="1">IF(ISNA(I$1), 0, OFFSET(data!$A$1, ROW()-1, I$1-1))</f>
        <v>175.98873458899399</v>
      </c>
      <c r="J224">
        <f ca="1">IF(ISNA(J$1), 0, OFFSET(data!$A$1, ROW()-1, J$1-1))</f>
        <v>0</v>
      </c>
      <c r="K224">
        <f ca="1">IF(ISNA(K$1), 0, OFFSET(data!$A$1, ROW()-1, K$1-1))</f>
        <v>651.01994789482001</v>
      </c>
      <c r="L224">
        <f ca="1">IF(ISNA(L$1), 0, OFFSET(data!$A$1, ROW()-1, L$1-1))</f>
        <v>57.599999999999902</v>
      </c>
      <c r="M224">
        <f ca="1">IF(ISNA(M$1), 0, OFFSET(data!$A$1, ROW()-1, M$1-1))</f>
        <v>62.999349549575001</v>
      </c>
      <c r="N224">
        <f ca="1">IF(ISNA(N$1), 0, OFFSET(data!$A$1, ROW()-1, N$1-1))</f>
        <v>1.3239409568654901E-13</v>
      </c>
      <c r="O224">
        <f ca="1">IF(ISNA(O$1), 0, OFFSET(data!$A$1, ROW()-1, O$1-1))</f>
        <v>0</v>
      </c>
      <c r="P224">
        <f ca="1">IF(ISNA(P$1), 0, OFFSET(data!$A$1, ROW()-1, P$1-1))</f>
        <v>-2.53130849614535E-14</v>
      </c>
      <c r="Q224">
        <f ca="1">IF(ISNA(Q$1), 0, OFFSET(data!$A$1, ROW()-1, Q$1-1))</f>
        <v>1125.80803203338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986.92945075199998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68.432553469560602</v>
      </c>
      <c r="Y224">
        <f ca="1">IF(ISNA(Y$1), 0, OFFSET(data!$A$1, ROW()-1, Y$1-1))</f>
        <v>70.446027811828699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129.22630801052301</v>
      </c>
      <c r="AD224" t="str">
        <f ca="1">IF(ISNA(AD$1), #N/A, OFFSET(data!$A$1, ROW()-1, AD$1-1))</f>
        <v>typical</v>
      </c>
      <c r="AE224">
        <f t="shared" ca="1" si="38"/>
        <v>2029</v>
      </c>
      <c r="AF224">
        <f t="shared" ca="1" si="39"/>
        <v>8</v>
      </c>
      <c r="AG224" t="str">
        <f t="shared" ca="1" si="40"/>
        <v>08/24/2029</v>
      </c>
      <c r="AH224" t="str">
        <f t="shared" ca="1" si="41"/>
        <v/>
      </c>
      <c r="AI224" t="str">
        <f t="shared" ca="1" si="42"/>
        <v>10:00</v>
      </c>
      <c r="AJ224" s="6">
        <f t="shared" ca="1" si="43"/>
        <v>0.12922630801052301</v>
      </c>
      <c r="AK224">
        <f t="shared" ca="1" si="44"/>
        <v>1055.3620042215605</v>
      </c>
      <c r="AL224">
        <f t="shared" ca="1" si="45"/>
        <v>0</v>
      </c>
      <c r="AM224">
        <f t="shared" ca="1" si="46"/>
        <v>0</v>
      </c>
      <c r="AN224">
        <f t="shared" ca="1" si="47"/>
        <v>651.01994789482012</v>
      </c>
      <c r="AO224">
        <f t="shared" ca="1" si="48"/>
        <v>57.599999999999902</v>
      </c>
      <c r="AP224">
        <f t="shared" ca="1" si="49"/>
        <v>62.999349549574973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178.19999999999601</v>
      </c>
      <c r="H225">
        <f ca="1">IF(ISNA(H$1), 0, OFFSET(data!$A$1, ROW()-1, H$1-1))</f>
        <v>0</v>
      </c>
      <c r="I225">
        <f ca="1">IF(ISNA(I$1), 0, OFFSET(data!$A$1, ROW()-1, I$1-1))</f>
        <v>175.98873458899399</v>
      </c>
      <c r="J225">
        <f ca="1">IF(ISNA(J$1), 0, OFFSET(data!$A$1, ROW()-1, J$1-1))</f>
        <v>0</v>
      </c>
      <c r="K225">
        <f ca="1">IF(ISNA(K$1), 0, OFFSET(data!$A$1, ROW()-1, K$1-1))</f>
        <v>600.74596833138696</v>
      </c>
      <c r="L225">
        <f ca="1">IF(ISNA(L$1), 0, OFFSET(data!$A$1, ROW()-1, L$1-1))</f>
        <v>57.599999999999902</v>
      </c>
      <c r="M225">
        <f ca="1">IF(ISNA(M$1), 0, OFFSET(data!$A$1, ROW()-1, M$1-1))</f>
        <v>83.865265426896698</v>
      </c>
      <c r="N225">
        <f ca="1">IF(ISNA(N$1), 0, OFFSET(data!$A$1, ROW()-1, N$1-1))</f>
        <v>2.1144197503986099E-13</v>
      </c>
      <c r="O225">
        <f ca="1">IF(ISNA(O$1), 0, OFFSET(data!$A$1, ROW()-1, O$1-1))</f>
        <v>0</v>
      </c>
      <c r="P225">
        <f ca="1">IF(ISNA(P$1), 0, OFFSET(data!$A$1, ROW()-1, P$1-1))</f>
        <v>2.57571741713036E-14</v>
      </c>
      <c r="Q225">
        <f ca="1">IF(ISNA(Q$1), 0, OFFSET(data!$A$1, ROW()-1, Q$1-1))</f>
        <v>1096.39996834727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1023.44964096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35.468426522504899</v>
      </c>
      <c r="Y225">
        <f ca="1">IF(ISNA(Y$1), 0, OFFSET(data!$A$1, ROW()-1, Y$1-1))</f>
        <v>37.481900864773003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129.22630801052301</v>
      </c>
      <c r="AD225" t="str">
        <f ca="1">IF(ISNA(AD$1), #N/A, OFFSET(data!$A$1, ROW()-1, AD$1-1))</f>
        <v>typical</v>
      </c>
      <c r="AE225">
        <f t="shared" ca="1" si="38"/>
        <v>2029</v>
      </c>
      <c r="AF225">
        <f t="shared" ca="1" si="39"/>
        <v>8</v>
      </c>
      <c r="AG225" t="str">
        <f t="shared" ca="1" si="40"/>
        <v>08/24/2029</v>
      </c>
      <c r="AH225" t="str">
        <f t="shared" ca="1" si="41"/>
        <v>08/24/2029</v>
      </c>
      <c r="AI225" t="str">
        <f t="shared" ca="1" si="42"/>
        <v>12:00</v>
      </c>
      <c r="AJ225" s="6">
        <f t="shared" ca="1" si="43"/>
        <v>0.12922630801052301</v>
      </c>
      <c r="AK225">
        <f t="shared" ca="1" si="44"/>
        <v>1058.918067482505</v>
      </c>
      <c r="AL225">
        <f t="shared" ca="1" si="45"/>
        <v>0</v>
      </c>
      <c r="AM225">
        <f t="shared" ca="1" si="46"/>
        <v>0</v>
      </c>
      <c r="AN225">
        <f t="shared" ca="1" si="47"/>
        <v>600.74596833138719</v>
      </c>
      <c r="AO225">
        <f t="shared" ca="1" si="48"/>
        <v>57.599999999999902</v>
      </c>
      <c r="AP225">
        <f t="shared" ca="1" si="49"/>
        <v>83.865265426896727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178.19999999999601</v>
      </c>
      <c r="H226">
        <f ca="1">IF(ISNA(H$1), 0, OFFSET(data!$A$1, ROW()-1, H$1-1))</f>
        <v>0</v>
      </c>
      <c r="I226">
        <f ca="1">IF(ISNA(I$1), 0, OFFSET(data!$A$1, ROW()-1, I$1-1))</f>
        <v>265.47310406345701</v>
      </c>
      <c r="J226">
        <f ca="1">IF(ISNA(J$1), 0, OFFSET(data!$A$1, ROW()-1, J$1-1))</f>
        <v>0</v>
      </c>
      <c r="K226">
        <f ca="1">IF(ISNA(K$1), 0, OFFSET(data!$A$1, ROW()-1, K$1-1))</f>
        <v>711.69673228094302</v>
      </c>
      <c r="L226">
        <f ca="1">IF(ISNA(L$1), 0, OFFSET(data!$A$1, ROW()-1, L$1-1))</f>
        <v>57.599999999999902</v>
      </c>
      <c r="M226">
        <f ca="1">IF(ISNA(M$1), 0, OFFSET(data!$A$1, ROW()-1, M$1-1))</f>
        <v>96.319211005098893</v>
      </c>
      <c r="N226">
        <f ca="1">IF(ISNA(N$1), 0, OFFSET(data!$A$1, ROW()-1, N$1-1))</f>
        <v>2.7144952952085002E-13</v>
      </c>
      <c r="O226">
        <f ca="1">IF(ISNA(O$1), 0, OFFSET(data!$A$1, ROW()-1, O$1-1))</f>
        <v>0</v>
      </c>
      <c r="P226">
        <f ca="1">IF(ISNA(P$1), 0, OFFSET(data!$A$1, ROW()-1, P$1-1))</f>
        <v>6.4392935428259004E-14</v>
      </c>
      <c r="Q226">
        <f ca="1">IF(ISNA(Q$1), 0, OFFSET(data!$A$1, ROW()-1, Q$1-1))</f>
        <v>1309.2890473494899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1033.7153478299999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136.780112588615</v>
      </c>
      <c r="Y226">
        <f ca="1">IF(ISNA(Y$1), 0, OFFSET(data!$A$1, ROW()-1, Y$1-1))</f>
        <v>138.79358693088301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129.22630801052301</v>
      </c>
      <c r="AD226" t="str">
        <f ca="1">IF(ISNA(AD$1), #N/A, OFFSET(data!$A$1, ROW()-1, AD$1-1))</f>
        <v>typical</v>
      </c>
      <c r="AE226">
        <f t="shared" ca="1" si="38"/>
        <v>2029</v>
      </c>
      <c r="AF226">
        <f t="shared" ca="1" si="39"/>
        <v>8</v>
      </c>
      <c r="AG226" t="str">
        <f t="shared" ca="1" si="40"/>
        <v>08/24/2029</v>
      </c>
      <c r="AH226" t="str">
        <f t="shared" ca="1" si="41"/>
        <v/>
      </c>
      <c r="AI226" t="str">
        <f t="shared" ca="1" si="42"/>
        <v>14:00</v>
      </c>
      <c r="AJ226" s="6">
        <f t="shared" ca="1" si="43"/>
        <v>0.12922630801052301</v>
      </c>
      <c r="AK226">
        <f t="shared" ca="1" si="44"/>
        <v>1170.495460418615</v>
      </c>
      <c r="AL226">
        <f t="shared" ca="1" si="45"/>
        <v>0</v>
      </c>
      <c r="AM226">
        <f t="shared" ca="1" si="46"/>
        <v>0</v>
      </c>
      <c r="AN226">
        <f t="shared" ca="1" si="47"/>
        <v>711.69673228094325</v>
      </c>
      <c r="AO226">
        <f t="shared" ca="1" si="48"/>
        <v>57.599999999999902</v>
      </c>
      <c r="AP226">
        <f t="shared" ca="1" si="49"/>
        <v>96.319211005098964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178.19999999999601</v>
      </c>
      <c r="H227">
        <f ca="1">IF(ISNA(H$1), 0, OFFSET(data!$A$1, ROW()-1, H$1-1))</f>
        <v>0</v>
      </c>
      <c r="I227">
        <f ca="1">IF(ISNA(I$1), 0, OFFSET(data!$A$1, ROW()-1, I$1-1))</f>
        <v>424.91673458899402</v>
      </c>
      <c r="J227">
        <f ca="1">IF(ISNA(J$1), 0, OFFSET(data!$A$1, ROW()-1, J$1-1))</f>
        <v>0</v>
      </c>
      <c r="K227">
        <f ca="1">IF(ISNA(K$1), 0, OFFSET(data!$A$1, ROW()-1, K$1-1))</f>
        <v>630.00199867745596</v>
      </c>
      <c r="L227">
        <f ca="1">IF(ISNA(L$1), 0, OFFSET(data!$A$1, ROW()-1, L$1-1))</f>
        <v>57.599999999999902</v>
      </c>
      <c r="M227">
        <f ca="1">IF(ISNA(M$1), 0, OFFSET(data!$A$1, ROW()-1, M$1-1))</f>
        <v>61.376077382552097</v>
      </c>
      <c r="N227">
        <f ca="1">IF(ISNA(N$1), 0, OFFSET(data!$A$1, ROW()-1, N$1-1))</f>
        <v>2.3406276916659802E-13</v>
      </c>
      <c r="O227">
        <f ca="1">IF(ISNA(O$1), 0, OFFSET(data!$A$1, ROW()-1, O$1-1))</f>
        <v>0</v>
      </c>
      <c r="P227">
        <f ca="1">IF(ISNA(P$1), 0, OFFSET(data!$A$1, ROW()-1, P$1-1))</f>
        <v>6.0840221749458503E-14</v>
      </c>
      <c r="Q227">
        <f ca="1">IF(ISNA(Q$1), 0, OFFSET(data!$A$1, ROW()-1, Q$1-1))</f>
        <v>1352.094810649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1058.1170918800001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145.98212221336701</v>
      </c>
      <c r="Y227">
        <f ca="1">IF(ISNA(Y$1), 0, OFFSET(data!$A$1, ROW()-1, Y$1-1))</f>
        <v>147.99559655563499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129.22630801052301</v>
      </c>
      <c r="AD227" t="str">
        <f ca="1">IF(ISNA(AD$1), #N/A, OFFSET(data!$A$1, ROW()-1, AD$1-1))</f>
        <v>typical</v>
      </c>
      <c r="AE227">
        <f t="shared" ca="1" si="38"/>
        <v>2029</v>
      </c>
      <c r="AF227">
        <f t="shared" ca="1" si="39"/>
        <v>8</v>
      </c>
      <c r="AG227" t="str">
        <f t="shared" ca="1" si="40"/>
        <v>08/24/2029</v>
      </c>
      <c r="AH227" t="str">
        <f t="shared" ca="1" si="41"/>
        <v/>
      </c>
      <c r="AI227" t="str">
        <f t="shared" ca="1" si="42"/>
        <v>16:00</v>
      </c>
      <c r="AJ227" s="6">
        <f t="shared" ca="1" si="43"/>
        <v>0.12922630801052301</v>
      </c>
      <c r="AK227">
        <f t="shared" ca="1" si="44"/>
        <v>1204.0992140933672</v>
      </c>
      <c r="AL227">
        <f t="shared" ca="1" si="45"/>
        <v>0</v>
      </c>
      <c r="AM227">
        <f t="shared" ca="1" si="46"/>
        <v>0</v>
      </c>
      <c r="AN227">
        <f t="shared" ca="1" si="47"/>
        <v>630.00199867745619</v>
      </c>
      <c r="AO227">
        <f t="shared" ca="1" si="48"/>
        <v>57.599999999999902</v>
      </c>
      <c r="AP227">
        <f t="shared" ca="1" si="49"/>
        <v>61.376077382552161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178.19999999999601</v>
      </c>
      <c r="H228">
        <f ca="1">IF(ISNA(H$1), 0, OFFSET(data!$A$1, ROW()-1, H$1-1))</f>
        <v>0</v>
      </c>
      <c r="I228">
        <f ca="1">IF(ISNA(I$1), 0, OFFSET(data!$A$1, ROW()-1, I$1-1))</f>
        <v>424.91673458899402</v>
      </c>
      <c r="J228">
        <f ca="1">IF(ISNA(J$1), 0, OFFSET(data!$A$1, ROW()-1, J$1-1))</f>
        <v>0</v>
      </c>
      <c r="K228">
        <f ca="1">IF(ISNA(K$1), 0, OFFSET(data!$A$1, ROW()-1, K$1-1))</f>
        <v>87.489348784484406</v>
      </c>
      <c r="L228">
        <f ca="1">IF(ISNA(L$1), 0, OFFSET(data!$A$1, ROW()-1, L$1-1))</f>
        <v>57.599999999999902</v>
      </c>
      <c r="M228">
        <f ca="1">IF(ISNA(M$1), 0, OFFSET(data!$A$1, ROW()-1, M$1-1))</f>
        <v>102.341751853703</v>
      </c>
      <c r="N228">
        <f ca="1">IF(ISNA(N$1), 0, OFFSET(data!$A$1, ROW()-1, N$1-1))</f>
        <v>-5.89528426075958E-14</v>
      </c>
      <c r="O228">
        <f ca="1">IF(ISNA(O$1), 0, OFFSET(data!$A$1, ROW()-1, O$1-1))</f>
        <v>0</v>
      </c>
      <c r="P228">
        <f ca="1">IF(ISNA(P$1), 0, OFFSET(data!$A$1, ROW()-1, P$1-1))</f>
        <v>1.5099033134902101E-14</v>
      </c>
      <c r="Q228">
        <f ca="1">IF(ISNA(Q$1), 0, OFFSET(data!$A$1, ROW()-1, Q$1-1))</f>
        <v>850.54783522718196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1075.1762319699999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-224.62839674281699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129.22630801052301</v>
      </c>
      <c r="AD228" t="str">
        <f ca="1">IF(ISNA(AD$1), #N/A, OFFSET(data!$A$1, ROW()-1, AD$1-1))</f>
        <v>typical</v>
      </c>
      <c r="AE228">
        <f t="shared" ca="1" si="38"/>
        <v>2029</v>
      </c>
      <c r="AF228">
        <f t="shared" ca="1" si="39"/>
        <v>8</v>
      </c>
      <c r="AG228" t="str">
        <f t="shared" ca="1" si="40"/>
        <v>08/24/2029</v>
      </c>
      <c r="AH228" t="str">
        <f t="shared" ca="1" si="41"/>
        <v/>
      </c>
      <c r="AI228" t="str">
        <f t="shared" ca="1" si="42"/>
        <v>18:00</v>
      </c>
      <c r="AJ228" s="6">
        <f t="shared" ca="1" si="43"/>
        <v>0.12922630801052301</v>
      </c>
      <c r="AK228">
        <f t="shared" ca="1" si="44"/>
        <v>850.54783522718287</v>
      </c>
      <c r="AL228">
        <f t="shared" ca="1" si="45"/>
        <v>0</v>
      </c>
      <c r="AM228">
        <f t="shared" ca="1" si="46"/>
        <v>0</v>
      </c>
      <c r="AN228">
        <f t="shared" ca="1" si="47"/>
        <v>87.489348784484349</v>
      </c>
      <c r="AO228">
        <f t="shared" ca="1" si="48"/>
        <v>57.599999999999902</v>
      </c>
      <c r="AP228">
        <f t="shared" ca="1" si="49"/>
        <v>102.34175185370302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178.19999999999601</v>
      </c>
      <c r="H229">
        <f ca="1">IF(ISNA(H$1), 0, OFFSET(data!$A$1, ROW()-1, H$1-1))</f>
        <v>0</v>
      </c>
      <c r="I229">
        <f ca="1">IF(ISNA(I$1), 0, OFFSET(data!$A$1, ROW()-1, I$1-1))</f>
        <v>424.91673458899402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118.276947406734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-6.2172489379008703E-15</v>
      </c>
      <c r="Q229">
        <f ca="1">IF(ISNA(Q$1), 0, OFFSET(data!$A$1, ROW()-1, Q$1-1))</f>
        <v>778.99368199572802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1026.2219648299999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-247.228282834271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129.22630801052301</v>
      </c>
      <c r="AD229" t="str">
        <f ca="1">IF(ISNA(AD$1), #N/A, OFFSET(data!$A$1, ROW()-1, AD$1-1))</f>
        <v>typical</v>
      </c>
      <c r="AE229">
        <f t="shared" ca="1" si="38"/>
        <v>2029</v>
      </c>
      <c r="AF229">
        <f t="shared" ca="1" si="39"/>
        <v>8</v>
      </c>
      <c r="AG229" t="str">
        <f t="shared" ca="1" si="40"/>
        <v>08/24/2029</v>
      </c>
      <c r="AH229" t="str">
        <f t="shared" ca="1" si="41"/>
        <v/>
      </c>
      <c r="AI229" t="str">
        <f t="shared" ca="1" si="42"/>
        <v>20:00</v>
      </c>
      <c r="AJ229" s="6">
        <f t="shared" ca="1" si="43"/>
        <v>0.12922630801052301</v>
      </c>
      <c r="AK229">
        <f t="shared" ca="1" si="44"/>
        <v>778.99368199572893</v>
      </c>
      <c r="AL229">
        <f t="shared" ca="1" si="45"/>
        <v>0</v>
      </c>
      <c r="AM229">
        <f t="shared" ca="1" si="46"/>
        <v>0</v>
      </c>
      <c r="AN229">
        <f t="shared" ca="1" si="47"/>
        <v>0</v>
      </c>
      <c r="AO229">
        <f t="shared" ca="1" si="48"/>
        <v>57.599999999999902</v>
      </c>
      <c r="AP229">
        <f t="shared" ca="1" si="49"/>
        <v>118.276947406734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178.19999999999601</v>
      </c>
      <c r="H230">
        <f ca="1">IF(ISNA(H$1), 0, OFFSET(data!$A$1, ROW()-1, H$1-1))</f>
        <v>0</v>
      </c>
      <c r="I230">
        <f ca="1">IF(ISNA(I$1), 0, OFFSET(data!$A$1, ROW()-1, I$1-1))</f>
        <v>424.91673458899402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142.76541000693101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-7.1054273576010003E-15</v>
      </c>
      <c r="Q230">
        <f ca="1">IF(ISNA(Q$1), 0, OFFSET(data!$A$1, ROW()-1, Q$1-1))</f>
        <v>803.48214459592498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780.832435068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10.3181175928288</v>
      </c>
      <c r="Y230">
        <f ca="1">IF(ISNA(Y$1), 0, OFFSET(data!$A$1, ROW()-1, Y$1-1))</f>
        <v>12.331591935096901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129.22630801052301</v>
      </c>
      <c r="AD230" t="str">
        <f ca="1">IF(ISNA(AD$1), #N/A, OFFSET(data!$A$1, ROW()-1, AD$1-1))</f>
        <v>typical</v>
      </c>
      <c r="AE230">
        <f t="shared" ca="1" si="38"/>
        <v>2029</v>
      </c>
      <c r="AF230">
        <f t="shared" ca="1" si="39"/>
        <v>8</v>
      </c>
      <c r="AG230" t="str">
        <f t="shared" ca="1" si="40"/>
        <v>08/24/2029</v>
      </c>
      <c r="AH230" t="str">
        <f t="shared" ca="1" si="41"/>
        <v/>
      </c>
      <c r="AI230" t="str">
        <f t="shared" ca="1" si="42"/>
        <v>22:00</v>
      </c>
      <c r="AJ230" s="6">
        <f t="shared" ca="1" si="43"/>
        <v>0.12922630801052301</v>
      </c>
      <c r="AK230">
        <f t="shared" ca="1" si="44"/>
        <v>791.15055266082879</v>
      </c>
      <c r="AL230">
        <f t="shared" ca="1" si="45"/>
        <v>0</v>
      </c>
      <c r="AM230">
        <f t="shared" ca="1" si="46"/>
        <v>0</v>
      </c>
      <c r="AN230">
        <f t="shared" ca="1" si="47"/>
        <v>0</v>
      </c>
      <c r="AO230">
        <f t="shared" ca="1" si="48"/>
        <v>57.599999999999902</v>
      </c>
      <c r="AP230">
        <f t="shared" ca="1" si="49"/>
        <v>142.76541000693101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375.09273458899401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48.813719509889303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-3.10862446895043E-15</v>
      </c>
      <c r="Q231">
        <f ca="1">IF(ISNA(Q$1), 0, OFFSET(data!$A$1, ROW()-1, Q$1-1))</f>
        <v>659.706454098883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605.84429047200001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48.1443451070813</v>
      </c>
      <c r="Y231">
        <f ca="1">IF(ISNA(Y$1), 0, OFFSET(data!$A$1, ROW()-1, Y$1-1))</f>
        <v>5.7178185198022504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129.22630801052301</v>
      </c>
      <c r="AD231" t="str">
        <f ca="1">IF(ISNA(AD$1), #N/A, OFFSET(data!$A$1, ROW()-1, AD$1-1))</f>
        <v>peak</v>
      </c>
      <c r="AE231">
        <f t="shared" ca="1" si="38"/>
        <v>2029</v>
      </c>
      <c r="AF231">
        <f t="shared" ca="1" si="39"/>
        <v>8</v>
      </c>
      <c r="AG231" t="str">
        <f t="shared" ca="1" si="40"/>
        <v>08/30/2029</v>
      </c>
      <c r="AH231" t="str">
        <f t="shared" ca="1" si="41"/>
        <v/>
      </c>
      <c r="AI231" t="str">
        <f t="shared" ca="1" si="42"/>
        <v>00:00</v>
      </c>
      <c r="AJ231" s="6">
        <f t="shared" ca="1" si="43"/>
        <v>0.12922630801052301</v>
      </c>
      <c r="AK231">
        <f t="shared" ca="1" si="44"/>
        <v>653.98863557908135</v>
      </c>
      <c r="AL231">
        <f t="shared" ca="1" si="45"/>
        <v>0</v>
      </c>
      <c r="AM231">
        <f t="shared" ca="1" si="46"/>
        <v>0</v>
      </c>
      <c r="AN231">
        <f t="shared" ca="1" si="47"/>
        <v>0</v>
      </c>
      <c r="AO231">
        <f t="shared" ca="1" si="48"/>
        <v>57.599999999999902</v>
      </c>
      <c r="AP231">
        <f t="shared" ca="1" si="49"/>
        <v>48.813719509889303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424.91673458899402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74.082913585379202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-5.3290705182007498E-15</v>
      </c>
      <c r="Q232">
        <f ca="1">IF(ISNA(Q$1), 0, OFFSET(data!$A$1, ROW()-1, Q$1-1))</f>
        <v>734.79964817437303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532.69842364399994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122.263875558826</v>
      </c>
      <c r="Y232">
        <f ca="1">IF(ISNA(Y$1), 0, OFFSET(data!$A$1, ROW()-1, Y$1-1))</f>
        <v>79.837348971547101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129.22630801052301</v>
      </c>
      <c r="AD232" t="str">
        <f ca="1">IF(ISNA(AD$1), #N/A, OFFSET(data!$A$1, ROW()-1, AD$1-1))</f>
        <v>peak</v>
      </c>
      <c r="AE232">
        <f t="shared" ca="1" si="38"/>
        <v>2029</v>
      </c>
      <c r="AF232">
        <f t="shared" ca="1" si="39"/>
        <v>8</v>
      </c>
      <c r="AG232" t="str">
        <f t="shared" ca="1" si="40"/>
        <v>08/30/2029</v>
      </c>
      <c r="AH232" t="str">
        <f t="shared" ca="1" si="41"/>
        <v/>
      </c>
      <c r="AI232" t="str">
        <f t="shared" ca="1" si="42"/>
        <v>02:00</v>
      </c>
      <c r="AJ232" s="6">
        <f t="shared" ca="1" si="43"/>
        <v>0.12922630801052301</v>
      </c>
      <c r="AK232">
        <f t="shared" ca="1" si="44"/>
        <v>654.96229920282599</v>
      </c>
      <c r="AL232">
        <f t="shared" ca="1" si="45"/>
        <v>0</v>
      </c>
      <c r="AM232">
        <f t="shared" ca="1" si="46"/>
        <v>0</v>
      </c>
      <c r="AN232">
        <f t="shared" ca="1" si="47"/>
        <v>0</v>
      </c>
      <c r="AO232">
        <f t="shared" ca="1" si="48"/>
        <v>57.599999999999902</v>
      </c>
      <c r="AP232">
        <f t="shared" ca="1" si="49"/>
        <v>74.082913585379202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424.91673458899402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71.208595653504005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4.4408920985006199E-15</v>
      </c>
      <c r="Q233">
        <f ca="1">IF(ISNA(Q$1), 0, OFFSET(data!$A$1, ROW()-1, Q$1-1))</f>
        <v>731.92533024249803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610.98807187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81.681892479888603</v>
      </c>
      <c r="Y233">
        <f ca="1">IF(ISNA(Y$1), 0, OFFSET(data!$A$1, ROW()-1, Y$1-1))</f>
        <v>39.255365892609497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129.22630801052301</v>
      </c>
      <c r="AD233" t="str">
        <f ca="1">IF(ISNA(AD$1), #N/A, OFFSET(data!$A$1, ROW()-1, AD$1-1))</f>
        <v>peak</v>
      </c>
      <c r="AE233">
        <f t="shared" ca="1" si="38"/>
        <v>2029</v>
      </c>
      <c r="AF233">
        <f t="shared" ca="1" si="39"/>
        <v>8</v>
      </c>
      <c r="AG233" t="str">
        <f t="shared" ca="1" si="40"/>
        <v>08/30/2029</v>
      </c>
      <c r="AH233" t="str">
        <f t="shared" ca="1" si="41"/>
        <v/>
      </c>
      <c r="AI233" t="str">
        <f t="shared" ca="1" si="42"/>
        <v>04:00</v>
      </c>
      <c r="AJ233" s="6">
        <f t="shared" ca="1" si="43"/>
        <v>0.12922630801052301</v>
      </c>
      <c r="AK233">
        <f t="shared" ca="1" si="44"/>
        <v>692.66996434988857</v>
      </c>
      <c r="AL233">
        <f t="shared" ca="1" si="45"/>
        <v>0</v>
      </c>
      <c r="AM233">
        <f t="shared" ca="1" si="46"/>
        <v>0</v>
      </c>
      <c r="AN233">
        <f t="shared" ca="1" si="47"/>
        <v>0</v>
      </c>
      <c r="AO233">
        <f t="shared" ca="1" si="48"/>
        <v>57.599999999999902</v>
      </c>
      <c r="AP233">
        <f t="shared" ca="1" si="49"/>
        <v>71.208595653504005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424.91673458899402</v>
      </c>
      <c r="J234">
        <f ca="1">IF(ISNA(J$1), 0, OFFSET(data!$A$1, ROW()-1, J$1-1))</f>
        <v>0</v>
      </c>
      <c r="K234">
        <f ca="1">IF(ISNA(K$1), 0, OFFSET(data!$A$1, ROW()-1, K$1-1))</f>
        <v>29.588608657061201</v>
      </c>
      <c r="L234">
        <f ca="1">IF(ISNA(L$1), 0, OFFSET(data!$A$1, ROW()-1, L$1-1))</f>
        <v>57.599999999999902</v>
      </c>
      <c r="M234">
        <f ca="1">IF(ISNA(M$1), 0, OFFSET(data!$A$1, ROW()-1, M$1-1))</f>
        <v>66.040241179137396</v>
      </c>
      <c r="N234">
        <f ca="1">IF(ISNA(N$1), 0, OFFSET(data!$A$1, ROW()-1, N$1-1))</f>
        <v>5.1130974454416302E-15</v>
      </c>
      <c r="O234">
        <f ca="1">IF(ISNA(O$1), 0, OFFSET(data!$A$1, ROW()-1, O$1-1))</f>
        <v>0</v>
      </c>
      <c r="P234">
        <f ca="1">IF(ISNA(P$1), 0, OFFSET(data!$A$1, ROW()-1, P$1-1))</f>
        <v>-3.5527136788005001E-15</v>
      </c>
      <c r="Q234">
        <f ca="1">IF(ISNA(Q$1), 0, OFFSET(data!$A$1, ROW()-1, Q$1-1))</f>
        <v>756.34558442519301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923.24182267100002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-166.89623824580701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129.22630801052301</v>
      </c>
      <c r="AD234" t="str">
        <f ca="1">IF(ISNA(AD$1), #N/A, OFFSET(data!$A$1, ROW()-1, AD$1-1))</f>
        <v>peak</v>
      </c>
      <c r="AE234">
        <f t="shared" ca="1" si="38"/>
        <v>2029</v>
      </c>
      <c r="AF234">
        <f t="shared" ca="1" si="39"/>
        <v>8</v>
      </c>
      <c r="AG234" t="str">
        <f t="shared" ca="1" si="40"/>
        <v>08/30/2029</v>
      </c>
      <c r="AH234" t="str">
        <f t="shared" ca="1" si="41"/>
        <v/>
      </c>
      <c r="AI234" t="str">
        <f t="shared" ca="1" si="42"/>
        <v>06:00</v>
      </c>
      <c r="AJ234" s="6">
        <f t="shared" ca="1" si="43"/>
        <v>0.12922630801052301</v>
      </c>
      <c r="AK234">
        <f t="shared" ca="1" si="44"/>
        <v>756.34558442519301</v>
      </c>
      <c r="AL234">
        <f t="shared" ca="1" si="45"/>
        <v>0</v>
      </c>
      <c r="AM234">
        <f t="shared" ca="1" si="46"/>
        <v>0</v>
      </c>
      <c r="AN234">
        <f t="shared" ca="1" si="47"/>
        <v>29.588608657061204</v>
      </c>
      <c r="AO234">
        <f t="shared" ca="1" si="48"/>
        <v>57.599999999999902</v>
      </c>
      <c r="AP234">
        <f t="shared" ca="1" si="49"/>
        <v>66.040241179137396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375.18873458899401</v>
      </c>
      <c r="J235">
        <f ca="1">IF(ISNA(J$1), 0, OFFSET(data!$A$1, ROW()-1, J$1-1))</f>
        <v>0</v>
      </c>
      <c r="K235">
        <f ca="1">IF(ISNA(K$1), 0, OFFSET(data!$A$1, ROW()-1, K$1-1))</f>
        <v>601.98007939208605</v>
      </c>
      <c r="L235">
        <f ca="1">IF(ISNA(L$1), 0, OFFSET(data!$A$1, ROW()-1, L$1-1))</f>
        <v>57.599999999999902</v>
      </c>
      <c r="M235">
        <f ca="1">IF(ISNA(M$1), 0, OFFSET(data!$A$1, ROW()-1, M$1-1))</f>
        <v>36.168888585467599</v>
      </c>
      <c r="N235">
        <f ca="1">IF(ISNA(N$1), 0, OFFSET(data!$A$1, ROW()-1, N$1-1))</f>
        <v>-1.5656920204776199E-13</v>
      </c>
      <c r="O235">
        <f ca="1">IF(ISNA(O$1), 0, OFFSET(data!$A$1, ROW()-1, O$1-1))</f>
        <v>0</v>
      </c>
      <c r="P235">
        <f ca="1">IF(ISNA(P$1), 0, OFFSET(data!$A$1, ROW()-1, P$1-1))</f>
        <v>2.2204460492503099E-15</v>
      </c>
      <c r="Q235">
        <f ca="1">IF(ISNA(Q$1), 0, OFFSET(data!$A$1, ROW()-1, Q$1-1))</f>
        <v>1249.1377025665399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1108.8606919900001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91.351768581913703</v>
      </c>
      <c r="Y235">
        <f ca="1">IF(ISNA(Y$1), 0, OFFSET(data!$A$1, ROW()-1, Y$1-1))</f>
        <v>48.925241994634597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129.22630801052301</v>
      </c>
      <c r="AD235" t="str">
        <f ca="1">IF(ISNA(AD$1), #N/A, OFFSET(data!$A$1, ROW()-1, AD$1-1))</f>
        <v>peak</v>
      </c>
      <c r="AE235">
        <f t="shared" ca="1" si="38"/>
        <v>2029</v>
      </c>
      <c r="AF235">
        <f t="shared" ca="1" si="39"/>
        <v>8</v>
      </c>
      <c r="AG235" t="str">
        <f t="shared" ca="1" si="40"/>
        <v>08/30/2029</v>
      </c>
      <c r="AH235" t="str">
        <f t="shared" ca="1" si="41"/>
        <v/>
      </c>
      <c r="AI235" t="str">
        <f t="shared" ca="1" si="42"/>
        <v>08:00</v>
      </c>
      <c r="AJ235" s="6">
        <f t="shared" ca="1" si="43"/>
        <v>0.12922630801052301</v>
      </c>
      <c r="AK235">
        <f t="shared" ca="1" si="44"/>
        <v>1200.2124605719139</v>
      </c>
      <c r="AL235">
        <f t="shared" ca="1" si="45"/>
        <v>0</v>
      </c>
      <c r="AM235">
        <f t="shared" ca="1" si="46"/>
        <v>0</v>
      </c>
      <c r="AN235">
        <f t="shared" ca="1" si="47"/>
        <v>601.98007939208594</v>
      </c>
      <c r="AO235">
        <f t="shared" ca="1" si="48"/>
        <v>57.599999999999902</v>
      </c>
      <c r="AP235">
        <f t="shared" ca="1" si="49"/>
        <v>36.168888585467599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424.91673458899402</v>
      </c>
      <c r="J236">
        <f ca="1">IF(ISNA(J$1), 0, OFFSET(data!$A$1, ROW()-1, J$1-1))</f>
        <v>0</v>
      </c>
      <c r="K236">
        <f ca="1">IF(ISNA(K$1), 0, OFFSET(data!$A$1, ROW()-1, K$1-1))</f>
        <v>785.743223782732</v>
      </c>
      <c r="L236">
        <f ca="1">IF(ISNA(L$1), 0, OFFSET(data!$A$1, ROW()-1, L$1-1))</f>
        <v>57.599999999999902</v>
      </c>
      <c r="M236">
        <f ca="1">IF(ISNA(M$1), 0, OFFSET(data!$A$1, ROW()-1, M$1-1))</f>
        <v>35.408093155860698</v>
      </c>
      <c r="N236">
        <f ca="1">IF(ISNA(N$1), 0, OFFSET(data!$A$1, ROW()-1, N$1-1))</f>
        <v>4.2632564145605999E-14</v>
      </c>
      <c r="O236">
        <f ca="1">IF(ISNA(O$1), 0, OFFSET(data!$A$1, ROW()-1, O$1-1))</f>
        <v>0</v>
      </c>
      <c r="P236">
        <f ca="1">IF(ISNA(P$1), 0, OFFSET(data!$A$1, ROW()-1, P$1-1))</f>
        <v>-3.9745984281580598E-14</v>
      </c>
      <c r="Q236">
        <f ca="1">IF(ISNA(Q$1), 0, OFFSET(data!$A$1, ROW()-1, Q$1-1))</f>
        <v>1481.8680515275801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1205.2004611100001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159.547058502433</v>
      </c>
      <c r="Y236">
        <f ca="1">IF(ISNA(Y$1), 0, OFFSET(data!$A$1, ROW()-1, Y$1-1))</f>
        <v>117.120531915154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129.22630801052301</v>
      </c>
      <c r="AD236" t="str">
        <f ca="1">IF(ISNA(AD$1), #N/A, OFFSET(data!$A$1, ROW()-1, AD$1-1))</f>
        <v>peak</v>
      </c>
      <c r="AE236">
        <f t="shared" ca="1" si="38"/>
        <v>2029</v>
      </c>
      <c r="AF236">
        <f t="shared" ca="1" si="39"/>
        <v>8</v>
      </c>
      <c r="AG236" t="str">
        <f t="shared" ca="1" si="40"/>
        <v>08/30/2029</v>
      </c>
      <c r="AH236" t="str">
        <f t="shared" ca="1" si="41"/>
        <v/>
      </c>
      <c r="AI236" t="str">
        <f t="shared" ca="1" si="42"/>
        <v>10:00</v>
      </c>
      <c r="AJ236" s="6">
        <f t="shared" ca="1" si="43"/>
        <v>0.12922630801052301</v>
      </c>
      <c r="AK236">
        <f t="shared" ca="1" si="44"/>
        <v>1364.7475196124331</v>
      </c>
      <c r="AL236">
        <f t="shared" ca="1" si="45"/>
        <v>0</v>
      </c>
      <c r="AM236">
        <f t="shared" ca="1" si="46"/>
        <v>0</v>
      </c>
      <c r="AN236">
        <f t="shared" ca="1" si="47"/>
        <v>785.743223782732</v>
      </c>
      <c r="AO236">
        <f t="shared" ca="1" si="48"/>
        <v>57.599999999999902</v>
      </c>
      <c r="AP236">
        <f t="shared" ca="1" si="49"/>
        <v>35.408093155860655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424.91673458899402</v>
      </c>
      <c r="J237">
        <f ca="1">IF(ISNA(J$1), 0, OFFSET(data!$A$1, ROW()-1, J$1-1))</f>
        <v>0</v>
      </c>
      <c r="K237">
        <f ca="1">IF(ISNA(K$1), 0, OFFSET(data!$A$1, ROW()-1, K$1-1))</f>
        <v>815.58315225556998</v>
      </c>
      <c r="L237">
        <f ca="1">IF(ISNA(L$1), 0, OFFSET(data!$A$1, ROW()-1, L$1-1))</f>
        <v>57.599999999999902</v>
      </c>
      <c r="M237">
        <f ca="1">IF(ISNA(M$1), 0, OFFSET(data!$A$1, ROW()-1, M$1-1))</f>
        <v>39.870743521534102</v>
      </c>
      <c r="N237">
        <f ca="1">IF(ISNA(N$1), 0, OFFSET(data!$A$1, ROW()-1, N$1-1))</f>
        <v>-2.9520830224782902E-13</v>
      </c>
      <c r="O237">
        <f ca="1">IF(ISNA(O$1), 0, OFFSET(data!$A$1, ROW()-1, O$1-1))</f>
        <v>0</v>
      </c>
      <c r="P237">
        <f ca="1">IF(ISNA(P$1), 0, OFFSET(data!$A$1, ROW()-1, P$1-1))</f>
        <v>-2.42028619368284E-14</v>
      </c>
      <c r="Q237">
        <f ca="1">IF(ISNA(Q$1), 0, OFFSET(data!$A$1, ROW()-1, Q$1-1))</f>
        <v>1516.1706303661001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1234.95551927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161.820818841689</v>
      </c>
      <c r="Y237">
        <f ca="1">IF(ISNA(Y$1), 0, OFFSET(data!$A$1, ROW()-1, Y$1-1))</f>
        <v>119.39429225441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129.22630801052301</v>
      </c>
      <c r="AD237" t="str">
        <f ca="1">IF(ISNA(AD$1), #N/A, OFFSET(data!$A$1, ROW()-1, AD$1-1))</f>
        <v>peak</v>
      </c>
      <c r="AE237">
        <f t="shared" ca="1" si="38"/>
        <v>2029</v>
      </c>
      <c r="AF237">
        <f t="shared" ca="1" si="39"/>
        <v>8</v>
      </c>
      <c r="AG237" t="str">
        <f t="shared" ca="1" si="40"/>
        <v>08/30/2029</v>
      </c>
      <c r="AH237" t="str">
        <f t="shared" ca="1" si="41"/>
        <v>08/30/2029</v>
      </c>
      <c r="AI237" t="str">
        <f t="shared" ca="1" si="42"/>
        <v>12:00</v>
      </c>
      <c r="AJ237" s="6">
        <f t="shared" ca="1" si="43"/>
        <v>0.12922630801052301</v>
      </c>
      <c r="AK237">
        <f t="shared" ca="1" si="44"/>
        <v>1396.776338111689</v>
      </c>
      <c r="AL237">
        <f t="shared" ca="1" si="45"/>
        <v>0</v>
      </c>
      <c r="AM237">
        <f t="shared" ca="1" si="46"/>
        <v>0</v>
      </c>
      <c r="AN237">
        <f t="shared" ca="1" si="47"/>
        <v>815.58315225556964</v>
      </c>
      <c r="AO237">
        <f t="shared" ca="1" si="48"/>
        <v>57.599999999999902</v>
      </c>
      <c r="AP237">
        <f t="shared" ca="1" si="49"/>
        <v>39.870743521534081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0</v>
      </c>
      <c r="I238">
        <f ca="1">IF(ISNA(I$1), 0, OFFSET(data!$A$1, ROW()-1, I$1-1))</f>
        <v>424.91673458899402</v>
      </c>
      <c r="J238">
        <f ca="1">IF(ISNA(J$1), 0, OFFSET(data!$A$1, ROW()-1, J$1-1))</f>
        <v>0</v>
      </c>
      <c r="K238">
        <f ca="1">IF(ISNA(K$1), 0, OFFSET(data!$A$1, ROW()-1, K$1-1))</f>
        <v>812.03964528073095</v>
      </c>
      <c r="L238">
        <f ca="1">IF(ISNA(L$1), 0, OFFSET(data!$A$1, ROW()-1, L$1-1))</f>
        <v>57.599999999999902</v>
      </c>
      <c r="M238">
        <f ca="1">IF(ISNA(M$1), 0, OFFSET(data!$A$1, ROW()-1, M$1-1))</f>
        <v>48.0513953349489</v>
      </c>
      <c r="N238">
        <f ca="1">IF(ISNA(N$1), 0, OFFSET(data!$A$1, ROW()-1, N$1-1))</f>
        <v>5.6277205118249104E-13</v>
      </c>
      <c r="O238">
        <f ca="1">IF(ISNA(O$1), 0, OFFSET(data!$A$1, ROW()-1, O$1-1))</f>
        <v>0</v>
      </c>
      <c r="P238">
        <f ca="1">IF(ISNA(P$1), 0, OFFSET(data!$A$1, ROW()-1, P$1-1))</f>
        <v>-5.6843418860808002E-14</v>
      </c>
      <c r="Q238">
        <f ca="1">IF(ISNA(Q$1), 0, OFFSET(data!$A$1, ROW()-1, Q$1-1))</f>
        <v>1520.80777520467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1245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159.11715089597701</v>
      </c>
      <c r="Y238">
        <f ca="1">IF(ISNA(Y$1), 0, OFFSET(data!$A$1, ROW()-1, Y$1-1))</f>
        <v>116.690624308697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129.22630801052301</v>
      </c>
      <c r="AD238" t="str">
        <f ca="1">IF(ISNA(AD$1), #N/A, OFFSET(data!$A$1, ROW()-1, AD$1-1))</f>
        <v>peak</v>
      </c>
      <c r="AE238">
        <f t="shared" ca="1" si="38"/>
        <v>2029</v>
      </c>
      <c r="AF238">
        <f t="shared" ca="1" si="39"/>
        <v>8</v>
      </c>
      <c r="AG238" t="str">
        <f t="shared" ca="1" si="40"/>
        <v>08/30/2029</v>
      </c>
      <c r="AH238" t="str">
        <f t="shared" ca="1" si="41"/>
        <v/>
      </c>
      <c r="AI238" t="str">
        <f t="shared" ca="1" si="42"/>
        <v>14:00</v>
      </c>
      <c r="AJ238" s="6">
        <f t="shared" ca="1" si="43"/>
        <v>0.12922630801052301</v>
      </c>
      <c r="AK238">
        <f t="shared" ca="1" si="44"/>
        <v>1404.1171508959769</v>
      </c>
      <c r="AL238">
        <f t="shared" ca="1" si="45"/>
        <v>0</v>
      </c>
      <c r="AM238">
        <f t="shared" ca="1" si="46"/>
        <v>0</v>
      </c>
      <c r="AN238">
        <f t="shared" ca="1" si="47"/>
        <v>812.03964528073152</v>
      </c>
      <c r="AO238">
        <f t="shared" ca="1" si="48"/>
        <v>57.599999999999902</v>
      </c>
      <c r="AP238">
        <f t="shared" ca="1" si="49"/>
        <v>48.051395334948843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352.53930146838599</v>
      </c>
      <c r="J239">
        <f ca="1">IF(ISNA(J$1), 0, OFFSET(data!$A$1, ROW()-1, J$1-1))</f>
        <v>0</v>
      </c>
      <c r="K239">
        <f ca="1">IF(ISNA(K$1), 0, OFFSET(data!$A$1, ROW()-1, K$1-1))</f>
        <v>716.49260947159303</v>
      </c>
      <c r="L239">
        <f ca="1">IF(ISNA(L$1), 0, OFFSET(data!$A$1, ROW()-1, L$1-1))</f>
        <v>57.599999999999902</v>
      </c>
      <c r="M239">
        <f ca="1">IF(ISNA(M$1), 0, OFFSET(data!$A$1, ROW()-1, M$1-1))</f>
        <v>54.3539037961269</v>
      </c>
      <c r="N239">
        <f ca="1">IF(ISNA(N$1), 0, OFFSET(data!$A$1, ROW()-1, N$1-1))</f>
        <v>2.1660451210436799E-13</v>
      </c>
      <c r="O239">
        <f ca="1">IF(ISNA(O$1), 0, OFFSET(data!$A$1, ROW()-1, O$1-1))</f>
        <v>0</v>
      </c>
      <c r="P239">
        <f ca="1">IF(ISNA(P$1), 0, OFFSET(data!$A$1, ROW()-1, P$1-1))</f>
        <v>8.9261931179862497E-14</v>
      </c>
      <c r="Q239">
        <f ca="1">IF(ISNA(Q$1), 0, OFFSET(data!$A$1, ROW()-1, Q$1-1))</f>
        <v>1359.1858147360999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1198.8415989699999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101.385371176692</v>
      </c>
      <c r="Y239">
        <f ca="1">IF(ISNA(Y$1), 0, OFFSET(data!$A$1, ROW()-1, Y$1-1))</f>
        <v>58.9588445894138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129.22630801052301</v>
      </c>
      <c r="AD239" t="str">
        <f ca="1">IF(ISNA(AD$1), #N/A, OFFSET(data!$A$1, ROW()-1, AD$1-1))</f>
        <v>peak</v>
      </c>
      <c r="AE239">
        <f t="shared" ca="1" si="38"/>
        <v>2029</v>
      </c>
      <c r="AF239">
        <f t="shared" ca="1" si="39"/>
        <v>8</v>
      </c>
      <c r="AG239" t="str">
        <f t="shared" ca="1" si="40"/>
        <v>08/30/2029</v>
      </c>
      <c r="AH239" t="str">
        <f t="shared" ca="1" si="41"/>
        <v/>
      </c>
      <c r="AI239" t="str">
        <f t="shared" ca="1" si="42"/>
        <v>16:00</v>
      </c>
      <c r="AJ239" s="6">
        <f t="shared" ca="1" si="43"/>
        <v>0.12922630801052301</v>
      </c>
      <c r="AK239">
        <f t="shared" ca="1" si="44"/>
        <v>1300.2269701466919</v>
      </c>
      <c r="AL239">
        <f t="shared" ca="1" si="45"/>
        <v>0</v>
      </c>
      <c r="AM239">
        <f t="shared" ca="1" si="46"/>
        <v>0</v>
      </c>
      <c r="AN239">
        <f t="shared" ca="1" si="47"/>
        <v>716.49260947159325</v>
      </c>
      <c r="AO239">
        <f t="shared" ca="1" si="48"/>
        <v>57.599999999999902</v>
      </c>
      <c r="AP239">
        <f t="shared" ca="1" si="49"/>
        <v>54.353903796126993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424.91673458899402</v>
      </c>
      <c r="J240">
        <f ca="1">IF(ISNA(J$1), 0, OFFSET(data!$A$1, ROW()-1, J$1-1))</f>
        <v>0</v>
      </c>
      <c r="K240">
        <f ca="1">IF(ISNA(K$1), 0, OFFSET(data!$A$1, ROW()-1, K$1-1))</f>
        <v>72.550239071907797</v>
      </c>
      <c r="L240">
        <f ca="1">IF(ISNA(L$1), 0, OFFSET(data!$A$1, ROW()-1, L$1-1))</f>
        <v>57.599999999999902</v>
      </c>
      <c r="M240">
        <f ca="1">IF(ISNA(M$1), 0, OFFSET(data!$A$1, ROW()-1, M$1-1))</f>
        <v>103.372219314188</v>
      </c>
      <c r="N240">
        <f ca="1">IF(ISNA(N$1), 0, OFFSET(data!$A$1, ROW()-1, N$1-1))</f>
        <v>-8.0602191587786302E-14</v>
      </c>
      <c r="O240">
        <f ca="1">IF(ISNA(O$1), 0, OFFSET(data!$A$1, ROW()-1, O$1-1))</f>
        <v>0</v>
      </c>
      <c r="P240">
        <f ca="1">IF(ISNA(P$1), 0, OFFSET(data!$A$1, ROW()-1, P$1-1))</f>
        <v>7.9936057773011208E-15</v>
      </c>
      <c r="Q240">
        <f ca="1">IF(ISNA(Q$1), 0, OFFSET(data!$A$1, ROW()-1, Q$1-1))</f>
        <v>836.63919297509005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1190.66036291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-354.02116993490898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129.22630801052301</v>
      </c>
      <c r="AD240" t="str">
        <f ca="1">IF(ISNA(AD$1), #N/A, OFFSET(data!$A$1, ROW()-1, AD$1-1))</f>
        <v>peak</v>
      </c>
      <c r="AE240">
        <f t="shared" ca="1" si="38"/>
        <v>2029</v>
      </c>
      <c r="AF240">
        <f t="shared" ca="1" si="39"/>
        <v>8</v>
      </c>
      <c r="AG240" t="str">
        <f t="shared" ca="1" si="40"/>
        <v>08/30/2029</v>
      </c>
      <c r="AH240" t="str">
        <f t="shared" ca="1" si="41"/>
        <v/>
      </c>
      <c r="AI240" t="str">
        <f t="shared" ca="1" si="42"/>
        <v>18:00</v>
      </c>
      <c r="AJ240" s="6">
        <f t="shared" ca="1" si="43"/>
        <v>0.12922630801052301</v>
      </c>
      <c r="AK240">
        <f t="shared" ca="1" si="44"/>
        <v>836.63919297509096</v>
      </c>
      <c r="AL240">
        <f t="shared" ca="1" si="45"/>
        <v>0</v>
      </c>
      <c r="AM240">
        <f t="shared" ca="1" si="46"/>
        <v>0</v>
      </c>
      <c r="AN240">
        <f t="shared" ca="1" si="47"/>
        <v>72.550239071907711</v>
      </c>
      <c r="AO240">
        <f t="shared" ca="1" si="48"/>
        <v>57.599999999999902</v>
      </c>
      <c r="AP240">
        <f t="shared" ca="1" si="49"/>
        <v>103.37221931418802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442.83361999638998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98.211425070609394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776.845045067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1109.77863581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-332.933590742999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229.14553990987801</v>
      </c>
      <c r="AD241" t="str">
        <f ca="1">IF(ISNA(AD$1), #N/A, OFFSET(data!$A$1, ROW()-1, AD$1-1))</f>
        <v>peak</v>
      </c>
      <c r="AE241">
        <f t="shared" ca="1" si="38"/>
        <v>2029</v>
      </c>
      <c r="AF241">
        <f t="shared" ca="1" si="39"/>
        <v>8</v>
      </c>
      <c r="AG241" t="str">
        <f t="shared" ca="1" si="40"/>
        <v>08/30/2029</v>
      </c>
      <c r="AH241" t="str">
        <f t="shared" ca="1" si="41"/>
        <v/>
      </c>
      <c r="AI241" t="str">
        <f t="shared" ca="1" si="42"/>
        <v>20:00</v>
      </c>
      <c r="AJ241" s="6">
        <f t="shared" ca="1" si="43"/>
        <v>0.22914553990987802</v>
      </c>
      <c r="AK241">
        <f t="shared" ca="1" si="44"/>
        <v>776.84504506700091</v>
      </c>
      <c r="AL241">
        <f t="shared" ca="1" si="45"/>
        <v>0</v>
      </c>
      <c r="AM241">
        <f t="shared" ca="1" si="46"/>
        <v>0</v>
      </c>
      <c r="AN241">
        <f t="shared" ca="1" si="47"/>
        <v>0</v>
      </c>
      <c r="AO241">
        <f t="shared" ca="1" si="48"/>
        <v>57.599999999999902</v>
      </c>
      <c r="AP241">
        <f t="shared" ca="1" si="49"/>
        <v>98.211425070609394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424.91673458899402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78.442399704219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8.8817841970012507E-15</v>
      </c>
      <c r="Q242">
        <f ca="1">IF(ISNA(Q$1), 0, OFFSET(data!$A$1, ROW()-1, Q$1-1))</f>
        <v>739.15913429321301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810.620416514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-71.4612822207867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129.22630801052301</v>
      </c>
      <c r="AD242" t="str">
        <f ca="1">IF(ISNA(AD$1), #N/A, OFFSET(data!$A$1, ROW()-1, AD$1-1))</f>
        <v>peak</v>
      </c>
      <c r="AE242">
        <f t="shared" ca="1" si="38"/>
        <v>2029</v>
      </c>
      <c r="AF242">
        <f t="shared" ca="1" si="39"/>
        <v>8</v>
      </c>
      <c r="AG242" t="str">
        <f t="shared" ca="1" si="40"/>
        <v>08/30/2029</v>
      </c>
      <c r="AH242" t="str">
        <f t="shared" ca="1" si="41"/>
        <v/>
      </c>
      <c r="AI242" t="str">
        <f t="shared" ca="1" si="42"/>
        <v>22:00</v>
      </c>
      <c r="AJ242" s="6">
        <f t="shared" ca="1" si="43"/>
        <v>0.12922630801052301</v>
      </c>
      <c r="AK242">
        <f t="shared" ca="1" si="44"/>
        <v>739.15913429321336</v>
      </c>
      <c r="AL242">
        <f t="shared" ca="1" si="45"/>
        <v>0</v>
      </c>
      <c r="AM242">
        <f t="shared" ca="1" si="46"/>
        <v>0</v>
      </c>
      <c r="AN242">
        <f t="shared" ca="1" si="47"/>
        <v>0</v>
      </c>
      <c r="AO242">
        <f t="shared" ca="1" si="48"/>
        <v>57.599999999999902</v>
      </c>
      <c r="AP242">
        <f t="shared" ca="1" si="49"/>
        <v>78.442399704219014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178.19999999999601</v>
      </c>
      <c r="H243">
        <f ca="1">IF(ISNA(H$1), 0, OFFSET(data!$A$1, ROW()-1, H$1-1))</f>
        <v>0</v>
      </c>
      <c r="I243">
        <f ca="1">IF(ISNA(I$1), 0, OFFSET(data!$A$1, ROW()-1, I$1-1))</f>
        <v>424.91673458899402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84.057976077102296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-4.8849813083506801E-15</v>
      </c>
      <c r="Q243">
        <f ca="1">IF(ISNA(Q$1), 0, OFFSET(data!$A$1, ROW()-1, Q$1-1))</f>
        <v>744.77471066609598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554.43432792299996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122.447436371525</v>
      </c>
      <c r="Y243">
        <f ca="1">IF(ISNA(Y$1), 0, OFFSET(data!$A$1, ROW()-1, Y$1-1))</f>
        <v>67.892946371571497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129.22630801052301</v>
      </c>
      <c r="AD243" t="str">
        <f ca="1">IF(ISNA(AD$1), #N/A, OFFSET(data!$A$1, ROW()-1, AD$1-1))</f>
        <v>typical</v>
      </c>
      <c r="AE243">
        <f t="shared" ca="1" si="38"/>
        <v>2029</v>
      </c>
      <c r="AF243">
        <f t="shared" ca="1" si="39"/>
        <v>10</v>
      </c>
      <c r="AG243" t="str">
        <f t="shared" ca="1" si="40"/>
        <v>10/18/2029</v>
      </c>
      <c r="AH243" t="str">
        <f t="shared" ca="1" si="41"/>
        <v/>
      </c>
      <c r="AI243" t="str">
        <f t="shared" ca="1" si="42"/>
        <v>00:00</v>
      </c>
      <c r="AJ243" s="6">
        <f t="shared" ca="1" si="43"/>
        <v>0.12922630801052301</v>
      </c>
      <c r="AK243">
        <f t="shared" ca="1" si="44"/>
        <v>676.88176429452494</v>
      </c>
      <c r="AL243">
        <f t="shared" ca="1" si="45"/>
        <v>0</v>
      </c>
      <c r="AM243">
        <f t="shared" ca="1" si="46"/>
        <v>0</v>
      </c>
      <c r="AN243">
        <f t="shared" ca="1" si="47"/>
        <v>0</v>
      </c>
      <c r="AO243">
        <f t="shared" ca="1" si="48"/>
        <v>57.599999999999902</v>
      </c>
      <c r="AP243">
        <f t="shared" ca="1" si="49"/>
        <v>84.057976077102296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178.19999999999601</v>
      </c>
      <c r="H244">
        <f ca="1">IF(ISNA(H$1), 0, OFFSET(data!$A$1, ROW()-1, H$1-1))</f>
        <v>0</v>
      </c>
      <c r="I244">
        <f ca="1">IF(ISNA(I$1), 0, OFFSET(data!$A$1, ROW()-1, I$1-1))</f>
        <v>424.91673458899402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74.625609565931796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1.7763568394002501E-15</v>
      </c>
      <c r="Q244">
        <f ca="1">IF(ISNA(Q$1), 0, OFFSET(data!$A$1, ROW()-1, Q$1-1))</f>
        <v>735.34234415492597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489.53726573199998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150.179784211439</v>
      </c>
      <c r="Y244">
        <f ca="1">IF(ISNA(Y$1), 0, OFFSET(data!$A$1, ROW()-1, Y$1-1))</f>
        <v>95.625294211486207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129.22630801052301</v>
      </c>
      <c r="AD244" t="str">
        <f ca="1">IF(ISNA(AD$1), #N/A, OFFSET(data!$A$1, ROW()-1, AD$1-1))</f>
        <v>typical</v>
      </c>
      <c r="AE244">
        <f t="shared" ca="1" si="38"/>
        <v>2029</v>
      </c>
      <c r="AF244">
        <f t="shared" ca="1" si="39"/>
        <v>10</v>
      </c>
      <c r="AG244" t="str">
        <f t="shared" ca="1" si="40"/>
        <v>10/18/2029</v>
      </c>
      <c r="AH244" t="str">
        <f t="shared" ca="1" si="41"/>
        <v/>
      </c>
      <c r="AI244" t="str">
        <f t="shared" ca="1" si="42"/>
        <v>02:00</v>
      </c>
      <c r="AJ244" s="6">
        <f t="shared" ca="1" si="43"/>
        <v>0.12922630801052301</v>
      </c>
      <c r="AK244">
        <f t="shared" ca="1" si="44"/>
        <v>639.71704994343895</v>
      </c>
      <c r="AL244">
        <f t="shared" ca="1" si="45"/>
        <v>0</v>
      </c>
      <c r="AM244">
        <f t="shared" ca="1" si="46"/>
        <v>0</v>
      </c>
      <c r="AN244">
        <f t="shared" ca="1" si="47"/>
        <v>0</v>
      </c>
      <c r="AO244">
        <f t="shared" ca="1" si="48"/>
        <v>57.599999999999902</v>
      </c>
      <c r="AP244">
        <f t="shared" ca="1" si="49"/>
        <v>74.625609565931796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178.19999999999601</v>
      </c>
      <c r="H245">
        <f ca="1">IF(ISNA(H$1), 0, OFFSET(data!$A$1, ROW()-1, H$1-1))</f>
        <v>0</v>
      </c>
      <c r="I245">
        <f ca="1">IF(ISNA(I$1), 0, OFFSET(data!$A$1, ROW()-1, I$1-1))</f>
        <v>424.91673458899402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56.665420505637798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7.1054273576010003E-15</v>
      </c>
      <c r="Q245">
        <f ca="1">IF(ISNA(Q$1), 0, OFFSET(data!$A$1, ROW()-1, Q$1-1))</f>
        <v>717.38215509463203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575.265637298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98.335503898292799</v>
      </c>
      <c r="Y245">
        <f ca="1">IF(ISNA(Y$1), 0, OFFSET(data!$A$1, ROW()-1, Y$1-1))</f>
        <v>43.781013898339197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129.22630801052301</v>
      </c>
      <c r="AD245" t="str">
        <f ca="1">IF(ISNA(AD$1), #N/A, OFFSET(data!$A$1, ROW()-1, AD$1-1))</f>
        <v>typical</v>
      </c>
      <c r="AE245">
        <f t="shared" ca="1" si="38"/>
        <v>2029</v>
      </c>
      <c r="AF245">
        <f t="shared" ca="1" si="39"/>
        <v>10</v>
      </c>
      <c r="AG245" t="str">
        <f t="shared" ca="1" si="40"/>
        <v>10/18/2029</v>
      </c>
      <c r="AH245" t="str">
        <f t="shared" ca="1" si="41"/>
        <v/>
      </c>
      <c r="AI245" t="str">
        <f t="shared" ca="1" si="42"/>
        <v>04:00</v>
      </c>
      <c r="AJ245" s="6">
        <f t="shared" ca="1" si="43"/>
        <v>0.12922630801052301</v>
      </c>
      <c r="AK245">
        <f t="shared" ca="1" si="44"/>
        <v>673.60114119629282</v>
      </c>
      <c r="AL245">
        <f t="shared" ca="1" si="45"/>
        <v>0</v>
      </c>
      <c r="AM245">
        <f t="shared" ca="1" si="46"/>
        <v>0</v>
      </c>
      <c r="AN245">
        <f t="shared" ca="1" si="47"/>
        <v>0</v>
      </c>
      <c r="AO245">
        <f t="shared" ca="1" si="48"/>
        <v>57.599999999999902</v>
      </c>
      <c r="AP245">
        <f t="shared" ca="1" si="49"/>
        <v>56.665420505637805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178.19999999999601</v>
      </c>
      <c r="H246">
        <f ca="1">IF(ISNA(H$1), 0, OFFSET(data!$A$1, ROW()-1, H$1-1))</f>
        <v>0</v>
      </c>
      <c r="I246">
        <f ca="1">IF(ISNA(I$1), 0, OFFSET(data!$A$1, ROW()-1, I$1-1))</f>
        <v>424.91673458899402</v>
      </c>
      <c r="J246">
        <f ca="1">IF(ISNA(J$1), 0, OFFSET(data!$A$1, ROW()-1, J$1-1))</f>
        <v>0</v>
      </c>
      <c r="K246">
        <f ca="1">IF(ISNA(K$1), 0, OFFSET(data!$A$1, ROW()-1, K$1-1))</f>
        <v>0.18282868470628699</v>
      </c>
      <c r="L246">
        <f ca="1">IF(ISNA(L$1), 0, OFFSET(data!$A$1, ROW()-1, L$1-1))</f>
        <v>57.599999999999902</v>
      </c>
      <c r="M246">
        <f ca="1">IF(ISNA(M$1), 0, OFFSET(data!$A$1, ROW()-1, M$1-1))</f>
        <v>49.395073590096601</v>
      </c>
      <c r="N246">
        <f ca="1">IF(ISNA(N$1), 0, OFFSET(data!$A$1, ROW()-1, N$1-1))</f>
        <v>8.4064360832657107E-15</v>
      </c>
      <c r="O246">
        <f ca="1">IF(ISNA(O$1), 0, OFFSET(data!$A$1, ROW()-1, O$1-1))</f>
        <v>0</v>
      </c>
      <c r="P246">
        <f ca="1">IF(ISNA(P$1), 0, OFFSET(data!$A$1, ROW()-1, P$1-1))</f>
        <v>-4.4408920985006199E-15</v>
      </c>
      <c r="Q246">
        <f ca="1">IF(ISNA(Q$1), 0, OFFSET(data!$A$1, ROW()-1, Q$1-1))</f>
        <v>710.294636863797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892.44711485799996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-182.152477994202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129.22630801052301</v>
      </c>
      <c r="AD246" t="str">
        <f ca="1">IF(ISNA(AD$1), #N/A, OFFSET(data!$A$1, ROW()-1, AD$1-1))</f>
        <v>typical</v>
      </c>
      <c r="AE246">
        <f t="shared" ca="1" si="38"/>
        <v>2029</v>
      </c>
      <c r="AF246">
        <f t="shared" ca="1" si="39"/>
        <v>10</v>
      </c>
      <c r="AG246" t="str">
        <f t="shared" ca="1" si="40"/>
        <v>10/18/2029</v>
      </c>
      <c r="AH246" t="str">
        <f t="shared" ca="1" si="41"/>
        <v/>
      </c>
      <c r="AI246" t="str">
        <f t="shared" ca="1" si="42"/>
        <v>06:00</v>
      </c>
      <c r="AJ246" s="6">
        <f t="shared" ca="1" si="43"/>
        <v>0.12922630801052301</v>
      </c>
      <c r="AK246">
        <f t="shared" ca="1" si="44"/>
        <v>710.2946368637979</v>
      </c>
      <c r="AL246">
        <f t="shared" ca="1" si="45"/>
        <v>0</v>
      </c>
      <c r="AM246">
        <f t="shared" ca="1" si="46"/>
        <v>0</v>
      </c>
      <c r="AN246">
        <f t="shared" ca="1" si="47"/>
        <v>0.1828286847062954</v>
      </c>
      <c r="AO246">
        <f t="shared" ca="1" si="48"/>
        <v>57.599999999999902</v>
      </c>
      <c r="AP246">
        <f t="shared" ca="1" si="49"/>
        <v>49.395073590096594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178.19999999999601</v>
      </c>
      <c r="H247">
        <f ca="1">IF(ISNA(H$1), 0, OFFSET(data!$A$1, ROW()-1, H$1-1))</f>
        <v>0</v>
      </c>
      <c r="I247">
        <f ca="1">IF(ISNA(I$1), 0, OFFSET(data!$A$1, ROW()-1, I$1-1))</f>
        <v>424.91673458899402</v>
      </c>
      <c r="J247">
        <f ca="1">IF(ISNA(J$1), 0, OFFSET(data!$A$1, ROW()-1, J$1-1))</f>
        <v>0</v>
      </c>
      <c r="K247">
        <f ca="1">IF(ISNA(K$1), 0, OFFSET(data!$A$1, ROW()-1, K$1-1))</f>
        <v>510.768765700774</v>
      </c>
      <c r="L247">
        <f ca="1">IF(ISNA(L$1), 0, OFFSET(data!$A$1, ROW()-1, L$1-1))</f>
        <v>57.599999999999902</v>
      </c>
      <c r="M247">
        <f ca="1">IF(ISNA(M$1), 0, OFFSET(data!$A$1, ROW()-1, M$1-1))</f>
        <v>62.385867783655598</v>
      </c>
      <c r="N247">
        <f ca="1">IF(ISNA(N$1), 0, OFFSET(data!$A$1, ROW()-1, N$1-1))</f>
        <v>-9.81437153768638E-14</v>
      </c>
      <c r="O247">
        <f ca="1">IF(ISNA(O$1), 0, OFFSET(data!$A$1, ROW()-1, O$1-1))</f>
        <v>0</v>
      </c>
      <c r="P247">
        <f ca="1">IF(ISNA(P$1), 0, OFFSET(data!$A$1, ROW()-1, P$1-1))</f>
        <v>4.75175454539567E-14</v>
      </c>
      <c r="Q247">
        <f ca="1">IF(ISNA(Q$1), 0, OFFSET(data!$A$1, ROW()-1, Q$1-1))</f>
        <v>1233.8713680734199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1062.6752635299999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112.87529727168901</v>
      </c>
      <c r="Y247">
        <f ca="1">IF(ISNA(Y$1), 0, OFFSET(data!$A$1, ROW()-1, Y$1-1))</f>
        <v>58.320807271735603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129.22630801052301</v>
      </c>
      <c r="AD247" t="str">
        <f ca="1">IF(ISNA(AD$1), #N/A, OFFSET(data!$A$1, ROW()-1, AD$1-1))</f>
        <v>typical</v>
      </c>
      <c r="AE247">
        <f t="shared" ca="1" si="38"/>
        <v>2029</v>
      </c>
      <c r="AF247">
        <f t="shared" ca="1" si="39"/>
        <v>10</v>
      </c>
      <c r="AG247" t="str">
        <f t="shared" ca="1" si="40"/>
        <v>10/18/2029</v>
      </c>
      <c r="AH247" t="str">
        <f t="shared" ca="1" si="41"/>
        <v/>
      </c>
      <c r="AI247" t="str">
        <f t="shared" ca="1" si="42"/>
        <v>08:00</v>
      </c>
      <c r="AJ247" s="6">
        <f t="shared" ca="1" si="43"/>
        <v>0.12922630801052301</v>
      </c>
      <c r="AK247">
        <f t="shared" ca="1" si="44"/>
        <v>1175.550560801689</v>
      </c>
      <c r="AL247">
        <f t="shared" ca="1" si="45"/>
        <v>0</v>
      </c>
      <c r="AM247">
        <f t="shared" ca="1" si="46"/>
        <v>0</v>
      </c>
      <c r="AN247">
        <f t="shared" ca="1" si="47"/>
        <v>510.76876570077388</v>
      </c>
      <c r="AO247">
        <f t="shared" ca="1" si="48"/>
        <v>57.599999999999902</v>
      </c>
      <c r="AP247">
        <f t="shared" ca="1" si="49"/>
        <v>62.385867783655648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178.19999999999601</v>
      </c>
      <c r="H248">
        <f ca="1">IF(ISNA(H$1), 0, OFFSET(data!$A$1, ROW()-1, H$1-1))</f>
        <v>0</v>
      </c>
      <c r="I248">
        <f ca="1">IF(ISNA(I$1), 0, OFFSET(data!$A$1, ROW()-1, I$1-1))</f>
        <v>424.91673458899402</v>
      </c>
      <c r="J248">
        <f ca="1">IF(ISNA(J$1), 0, OFFSET(data!$A$1, ROW()-1, J$1-1))</f>
        <v>0</v>
      </c>
      <c r="K248">
        <f ca="1">IF(ISNA(K$1), 0, OFFSET(data!$A$1, ROW()-1, K$1-1))</f>
        <v>717.35216220782297</v>
      </c>
      <c r="L248">
        <f ca="1">IF(ISNA(L$1), 0, OFFSET(data!$A$1, ROW()-1, L$1-1))</f>
        <v>57.599999999999902</v>
      </c>
      <c r="M248">
        <f ca="1">IF(ISNA(M$1), 0, OFFSET(data!$A$1, ROW()-1, M$1-1))</f>
        <v>49.510558948378801</v>
      </c>
      <c r="N248">
        <f ca="1">IF(ISNA(N$1), 0, OFFSET(data!$A$1, ROW()-1, N$1-1))</f>
        <v>8.8051788083021105E-13</v>
      </c>
      <c r="O248">
        <f ca="1">IF(ISNA(O$1), 0, OFFSET(data!$A$1, ROW()-1, O$1-1))</f>
        <v>0</v>
      </c>
      <c r="P248">
        <f ca="1">IF(ISNA(P$1), 0, OFFSET(data!$A$1, ROW()-1, P$1-1))</f>
        <v>6.0396132539608503E-14</v>
      </c>
      <c r="Q248">
        <f ca="1">IF(ISNA(Q$1), 0, OFFSET(data!$A$1, ROW()-1, Q$1-1))</f>
        <v>1427.57945574519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1147.6880673999999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167.222939172575</v>
      </c>
      <c r="Y248">
        <f ca="1">IF(ISNA(Y$1), 0, OFFSET(data!$A$1, ROW()-1, Y$1-1))</f>
        <v>112.668449172621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129.22630801052301</v>
      </c>
      <c r="AD248" t="str">
        <f ca="1">IF(ISNA(AD$1), #N/A, OFFSET(data!$A$1, ROW()-1, AD$1-1))</f>
        <v>typical</v>
      </c>
      <c r="AE248">
        <f t="shared" ca="1" si="38"/>
        <v>2029</v>
      </c>
      <c r="AF248">
        <f t="shared" ca="1" si="39"/>
        <v>10</v>
      </c>
      <c r="AG248" t="str">
        <f t="shared" ca="1" si="40"/>
        <v>10/18/2029</v>
      </c>
      <c r="AH248" t="str">
        <f t="shared" ca="1" si="41"/>
        <v/>
      </c>
      <c r="AI248" t="str">
        <f t="shared" ca="1" si="42"/>
        <v>10:00</v>
      </c>
      <c r="AJ248" s="6">
        <f t="shared" ca="1" si="43"/>
        <v>0.12922630801052301</v>
      </c>
      <c r="AK248">
        <f t="shared" ca="1" si="44"/>
        <v>1314.9110065725749</v>
      </c>
      <c r="AL248">
        <f t="shared" ca="1" si="45"/>
        <v>0</v>
      </c>
      <c r="AM248">
        <f t="shared" ca="1" si="46"/>
        <v>0</v>
      </c>
      <c r="AN248">
        <f t="shared" ca="1" si="47"/>
        <v>717.35216220782388</v>
      </c>
      <c r="AO248">
        <f t="shared" ca="1" si="48"/>
        <v>57.599999999999902</v>
      </c>
      <c r="AP248">
        <f t="shared" ca="1" si="49"/>
        <v>49.510558948378858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178.19999999999601</v>
      </c>
      <c r="H249">
        <f ca="1">IF(ISNA(H$1), 0, OFFSET(data!$A$1, ROW()-1, H$1-1))</f>
        <v>0</v>
      </c>
      <c r="I249">
        <f ca="1">IF(ISNA(I$1), 0, OFFSET(data!$A$1, ROW()-1, I$1-1))</f>
        <v>390.073105095796</v>
      </c>
      <c r="J249">
        <f ca="1">IF(ISNA(J$1), 0, OFFSET(data!$A$1, ROW()-1, J$1-1))</f>
        <v>0</v>
      </c>
      <c r="K249">
        <f ca="1">IF(ISNA(K$1), 0, OFFSET(data!$A$1, ROW()-1, K$1-1))</f>
        <v>784.92613433849999</v>
      </c>
      <c r="L249">
        <f ca="1">IF(ISNA(L$1), 0, OFFSET(data!$A$1, ROW()-1, L$1-1))</f>
        <v>57.599999999999902</v>
      </c>
      <c r="M249">
        <f ca="1">IF(ISNA(M$1), 0, OFFSET(data!$A$1, ROW()-1, M$1-1))</f>
        <v>28.247542075843899</v>
      </c>
      <c r="N249">
        <f ca="1">IF(ISNA(N$1), 0, OFFSET(data!$A$1, ROW()-1, N$1-1))</f>
        <v>2.8485547254319898E-13</v>
      </c>
      <c r="O249">
        <f ca="1">IF(ISNA(O$1), 0, OFFSET(data!$A$1, ROW()-1, O$1-1))</f>
        <v>0</v>
      </c>
      <c r="P249">
        <f ca="1">IF(ISNA(P$1), 0, OFFSET(data!$A$1, ROW()-1, P$1-1))</f>
        <v>1.5032419753424599E-13</v>
      </c>
      <c r="Q249">
        <f ca="1">IF(ISNA(Q$1), 0, OFFSET(data!$A$1, ROW()-1, Q$1-1))</f>
        <v>1439.0467815101399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1174.4056708999999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159.597800305047</v>
      </c>
      <c r="Y249">
        <f ca="1">IF(ISNA(Y$1), 0, OFFSET(data!$A$1, ROW()-1, Y$1-1))</f>
        <v>105.043310305093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129.22630801052301</v>
      </c>
      <c r="AD249" t="str">
        <f ca="1">IF(ISNA(AD$1), #N/A, OFFSET(data!$A$1, ROW()-1, AD$1-1))</f>
        <v>typical</v>
      </c>
      <c r="AE249">
        <f t="shared" ca="1" si="38"/>
        <v>2029</v>
      </c>
      <c r="AF249">
        <f t="shared" ca="1" si="39"/>
        <v>10</v>
      </c>
      <c r="AG249" t="str">
        <f t="shared" ca="1" si="40"/>
        <v>10/18/2029</v>
      </c>
      <c r="AH249" t="str">
        <f t="shared" ca="1" si="41"/>
        <v>10/18/2029</v>
      </c>
      <c r="AI249" t="str">
        <f t="shared" ca="1" si="42"/>
        <v>12:00</v>
      </c>
      <c r="AJ249" s="6">
        <f t="shared" ca="1" si="43"/>
        <v>0.12922630801052301</v>
      </c>
      <c r="AK249">
        <f t="shared" ca="1" si="44"/>
        <v>1334.0034712050469</v>
      </c>
      <c r="AL249">
        <f t="shared" ca="1" si="45"/>
        <v>0</v>
      </c>
      <c r="AM249">
        <f t="shared" ca="1" si="46"/>
        <v>0</v>
      </c>
      <c r="AN249">
        <f t="shared" ca="1" si="47"/>
        <v>784.92613433850033</v>
      </c>
      <c r="AO249">
        <f t="shared" ca="1" si="48"/>
        <v>57.599999999999902</v>
      </c>
      <c r="AP249">
        <f t="shared" ca="1" si="49"/>
        <v>28.247542075844049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178.19999999999601</v>
      </c>
      <c r="H250">
        <f ca="1">IF(ISNA(H$1), 0, OFFSET(data!$A$1, ROW()-1, H$1-1))</f>
        <v>0</v>
      </c>
      <c r="I250">
        <f ca="1">IF(ISNA(I$1), 0, OFFSET(data!$A$1, ROW()-1, I$1-1))</f>
        <v>424.91673458899402</v>
      </c>
      <c r="J250">
        <f ca="1">IF(ISNA(J$1), 0, OFFSET(data!$A$1, ROW()-1, J$1-1))</f>
        <v>0</v>
      </c>
      <c r="K250">
        <f ca="1">IF(ISNA(K$1), 0, OFFSET(data!$A$1, ROW()-1, K$1-1))</f>
        <v>742.08276104448203</v>
      </c>
      <c r="L250">
        <f ca="1">IF(ISNA(L$1), 0, OFFSET(data!$A$1, ROW()-1, L$1-1))</f>
        <v>57.599999999999902</v>
      </c>
      <c r="M250">
        <f ca="1">IF(ISNA(M$1), 0, OFFSET(data!$A$1, ROW()-1, M$1-1))</f>
        <v>43.326178917319297</v>
      </c>
      <c r="N250">
        <f ca="1">IF(ISNA(N$1), 0, OFFSET(data!$A$1, ROW()-1, N$1-1))</f>
        <v>-1.03000941109598E-13</v>
      </c>
      <c r="O250">
        <f ca="1">IF(ISNA(O$1), 0, OFFSET(data!$A$1, ROW()-1, O$1-1))</f>
        <v>0</v>
      </c>
      <c r="P250">
        <f ca="1">IF(ISNA(P$1), 0, OFFSET(data!$A$1, ROW()-1, P$1-1))</f>
        <v>-2.19824158875781E-14</v>
      </c>
      <c r="Q250">
        <f ca="1">IF(ISNA(Q$1), 0, OFFSET(data!$A$1, ROW()-1, Q$1-1))</f>
        <v>1446.1256745507901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1186.4346901199999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157.122737215374</v>
      </c>
      <c r="Y250">
        <f ca="1">IF(ISNA(Y$1), 0, OFFSET(data!$A$1, ROW()-1, Y$1-1))</f>
        <v>102.568247215421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129.22630801052301</v>
      </c>
      <c r="AD250" t="str">
        <f ca="1">IF(ISNA(AD$1), #N/A, OFFSET(data!$A$1, ROW()-1, AD$1-1))</f>
        <v>typical</v>
      </c>
      <c r="AE250">
        <f t="shared" ca="1" si="38"/>
        <v>2029</v>
      </c>
      <c r="AF250">
        <f t="shared" ca="1" si="39"/>
        <v>10</v>
      </c>
      <c r="AG250" t="str">
        <f t="shared" ca="1" si="40"/>
        <v>10/18/2029</v>
      </c>
      <c r="AH250" t="str">
        <f t="shared" ca="1" si="41"/>
        <v/>
      </c>
      <c r="AI250" t="str">
        <f t="shared" ca="1" si="42"/>
        <v>14:00</v>
      </c>
      <c r="AJ250" s="6">
        <f t="shared" ca="1" si="43"/>
        <v>0.12922630801052301</v>
      </c>
      <c r="AK250">
        <f t="shared" ca="1" si="44"/>
        <v>1343.5574273353739</v>
      </c>
      <c r="AL250">
        <f t="shared" ca="1" si="45"/>
        <v>0</v>
      </c>
      <c r="AM250">
        <f t="shared" ca="1" si="46"/>
        <v>0</v>
      </c>
      <c r="AN250">
        <f t="shared" ca="1" si="47"/>
        <v>742.08276104448191</v>
      </c>
      <c r="AO250">
        <f t="shared" ca="1" si="48"/>
        <v>57.599999999999902</v>
      </c>
      <c r="AP250">
        <f t="shared" ca="1" si="49"/>
        <v>43.326178917319275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178.19999999999601</v>
      </c>
      <c r="H251">
        <f ca="1">IF(ISNA(H$1), 0, OFFSET(data!$A$1, ROW()-1, H$1-1))</f>
        <v>0</v>
      </c>
      <c r="I251">
        <f ca="1">IF(ISNA(I$1), 0, OFFSET(data!$A$1, ROW()-1, I$1-1))</f>
        <v>225.812734588994</v>
      </c>
      <c r="J251">
        <f ca="1">IF(ISNA(J$1), 0, OFFSET(data!$A$1, ROW()-1, J$1-1))</f>
        <v>0</v>
      </c>
      <c r="K251">
        <f ca="1">IF(ISNA(K$1), 0, OFFSET(data!$A$1, ROW()-1, K$1-1))</f>
        <v>637.96243638239298</v>
      </c>
      <c r="L251">
        <f ca="1">IF(ISNA(L$1), 0, OFFSET(data!$A$1, ROW()-1, L$1-1))</f>
        <v>57.599999999999902</v>
      </c>
      <c r="M251">
        <f ca="1">IF(ISNA(M$1), 0, OFFSET(data!$A$1, ROW()-1, M$1-1))</f>
        <v>55.474999503359498</v>
      </c>
      <c r="N251">
        <f ca="1">IF(ISNA(N$1), 0, OFFSET(data!$A$1, ROW()-1, N$1-1))</f>
        <v>-1.44051437445114E-14</v>
      </c>
      <c r="O251">
        <f ca="1">IF(ISNA(O$1), 0, OFFSET(data!$A$1, ROW()-1, O$1-1))</f>
        <v>0</v>
      </c>
      <c r="P251">
        <f ca="1">IF(ISNA(P$1), 0, OFFSET(data!$A$1, ROW()-1, P$1-1))</f>
        <v>5.4622972811557702E-14</v>
      </c>
      <c r="Q251">
        <f ca="1">IF(ISNA(Q$1), 0, OFFSET(data!$A$1, ROW()-1, Q$1-1))</f>
        <v>1155.0501704747401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1141.89645169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13.1537187847466</v>
      </c>
      <c r="Y251">
        <f ca="1">IF(ISNA(Y$1), 0, OFFSET(data!$A$1, ROW()-1, Y$1-1))</f>
        <v>0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129.22630801052301</v>
      </c>
      <c r="AD251" t="str">
        <f ca="1">IF(ISNA(AD$1), #N/A, OFFSET(data!$A$1, ROW()-1, AD$1-1))</f>
        <v>typical</v>
      </c>
      <c r="AE251">
        <f t="shared" ca="1" si="38"/>
        <v>2029</v>
      </c>
      <c r="AF251">
        <f t="shared" ca="1" si="39"/>
        <v>10</v>
      </c>
      <c r="AG251" t="str">
        <f t="shared" ca="1" si="40"/>
        <v>10/18/2029</v>
      </c>
      <c r="AH251" t="str">
        <f t="shared" ca="1" si="41"/>
        <v/>
      </c>
      <c r="AI251" t="str">
        <f t="shared" ca="1" si="42"/>
        <v>16:00</v>
      </c>
      <c r="AJ251" s="6">
        <f t="shared" ca="1" si="43"/>
        <v>0.12922630801052301</v>
      </c>
      <c r="AK251">
        <f t="shared" ca="1" si="44"/>
        <v>1155.0501704747467</v>
      </c>
      <c r="AL251">
        <f t="shared" ca="1" si="45"/>
        <v>0</v>
      </c>
      <c r="AM251">
        <f t="shared" ca="1" si="46"/>
        <v>0</v>
      </c>
      <c r="AN251">
        <f t="shared" ca="1" si="47"/>
        <v>637.96243638239298</v>
      </c>
      <c r="AO251">
        <f t="shared" ca="1" si="48"/>
        <v>57.599999999999902</v>
      </c>
      <c r="AP251">
        <f t="shared" ca="1" si="49"/>
        <v>55.474999503359555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178.19999999999601</v>
      </c>
      <c r="H252">
        <f ca="1">IF(ISNA(H$1), 0, OFFSET(data!$A$1, ROW()-1, H$1-1))</f>
        <v>0</v>
      </c>
      <c r="I252">
        <f ca="1">IF(ISNA(I$1), 0, OFFSET(data!$A$1, ROW()-1, I$1-1))</f>
        <v>495.01503097779101</v>
      </c>
      <c r="J252">
        <f ca="1">IF(ISNA(J$1), 0, OFFSET(data!$A$1, ROW()-1, J$1-1))</f>
        <v>0</v>
      </c>
      <c r="K252">
        <f ca="1">IF(ISNA(K$1), 0, OFFSET(data!$A$1, ROW()-1, K$1-1))</f>
        <v>7.5280349549619601</v>
      </c>
      <c r="L252">
        <f ca="1">IF(ISNA(L$1), 0, OFFSET(data!$A$1, ROW()-1, L$1-1))</f>
        <v>57.599999999999902</v>
      </c>
      <c r="M252">
        <f ca="1">IF(ISNA(M$1), 0, OFFSET(data!$A$1, ROW()-1, M$1-1))</f>
        <v>110.40036526024601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848.74343119299897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1212.4906159899999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-363.74718479699999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229.14553990987801</v>
      </c>
      <c r="AD252" t="str">
        <f ca="1">IF(ISNA(AD$1), #N/A, OFFSET(data!$A$1, ROW()-1, AD$1-1))</f>
        <v>typical</v>
      </c>
      <c r="AE252">
        <f t="shared" ca="1" si="38"/>
        <v>2029</v>
      </c>
      <c r="AF252">
        <f t="shared" ca="1" si="39"/>
        <v>10</v>
      </c>
      <c r="AG252" t="str">
        <f t="shared" ca="1" si="40"/>
        <v>10/18/2029</v>
      </c>
      <c r="AH252" t="str">
        <f t="shared" ca="1" si="41"/>
        <v/>
      </c>
      <c r="AI252" t="str">
        <f t="shared" ca="1" si="42"/>
        <v>18:00</v>
      </c>
      <c r="AJ252" s="6">
        <f t="shared" ca="1" si="43"/>
        <v>0.22914553990987802</v>
      </c>
      <c r="AK252">
        <f t="shared" ca="1" si="44"/>
        <v>848.74343119299988</v>
      </c>
      <c r="AL252">
        <f t="shared" ca="1" si="45"/>
        <v>0</v>
      </c>
      <c r="AM252">
        <f t="shared" ca="1" si="46"/>
        <v>0</v>
      </c>
      <c r="AN252">
        <f t="shared" ca="1" si="47"/>
        <v>7.5280349549619601</v>
      </c>
      <c r="AO252">
        <f t="shared" ca="1" si="48"/>
        <v>57.599999999999902</v>
      </c>
      <c r="AP252">
        <f t="shared" ca="1" si="49"/>
        <v>110.40036526024601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178.19999999999601</v>
      </c>
      <c r="H253">
        <f ca="1">IF(ISNA(H$1), 0, OFFSET(data!$A$1, ROW()-1, H$1-1))</f>
        <v>0</v>
      </c>
      <c r="I253">
        <f ca="1">IF(ISNA(I$1), 0, OFFSET(data!$A$1, ROW()-1, I$1-1))</f>
        <v>424.91673458899402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117.265947133563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8.8817841970012507E-15</v>
      </c>
      <c r="Q253">
        <f ca="1">IF(ISNA(Q$1), 0, OFFSET(data!$A$1, ROW()-1, Q$1-1))</f>
        <v>777.98268172255803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1043.329062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-265.34638027744103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129.22630801052301</v>
      </c>
      <c r="AD253" t="str">
        <f ca="1">IF(ISNA(AD$1), #N/A, OFFSET(data!$A$1, ROW()-1, AD$1-1))</f>
        <v>typical</v>
      </c>
      <c r="AE253">
        <f t="shared" ca="1" si="38"/>
        <v>2029</v>
      </c>
      <c r="AF253">
        <f t="shared" ca="1" si="39"/>
        <v>10</v>
      </c>
      <c r="AG253" t="str">
        <f t="shared" ca="1" si="40"/>
        <v>10/18/2029</v>
      </c>
      <c r="AH253" t="str">
        <f t="shared" ca="1" si="41"/>
        <v/>
      </c>
      <c r="AI253" t="str">
        <f t="shared" ca="1" si="42"/>
        <v>20:00</v>
      </c>
      <c r="AJ253" s="6">
        <f t="shared" ca="1" si="43"/>
        <v>0.12922630801052301</v>
      </c>
      <c r="AK253">
        <f t="shared" ca="1" si="44"/>
        <v>777.98268172255894</v>
      </c>
      <c r="AL253">
        <f t="shared" ca="1" si="45"/>
        <v>0</v>
      </c>
      <c r="AM253">
        <f t="shared" ca="1" si="46"/>
        <v>0</v>
      </c>
      <c r="AN253">
        <f t="shared" ca="1" si="47"/>
        <v>0</v>
      </c>
      <c r="AO253">
        <f t="shared" ca="1" si="48"/>
        <v>57.599999999999902</v>
      </c>
      <c r="AP253">
        <f t="shared" ca="1" si="49"/>
        <v>117.26594713356302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178.19999999999601</v>
      </c>
      <c r="H254">
        <f ca="1">IF(ISNA(H$1), 0, OFFSET(data!$A$1, ROW()-1, H$1-1))</f>
        <v>0</v>
      </c>
      <c r="I254">
        <f ca="1">IF(ISNA(I$1), 0, OFFSET(data!$A$1, ROW()-1, I$1-1))</f>
        <v>275.54073458899398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93.611559806957899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-3.9968028886505604E-15</v>
      </c>
      <c r="Q254">
        <f ca="1">IF(ISNA(Q$1), 0, OFFSET(data!$A$1, ROW()-1, Q$1-1))</f>
        <v>604.95229439595198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774.64146855800004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-169.68917416204701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129.22630801052301</v>
      </c>
      <c r="AD254" t="str">
        <f ca="1">IF(ISNA(AD$1), #N/A, OFFSET(data!$A$1, ROW()-1, AD$1-1))</f>
        <v>typical</v>
      </c>
      <c r="AE254">
        <f t="shared" ca="1" si="38"/>
        <v>2029</v>
      </c>
      <c r="AF254">
        <f t="shared" ca="1" si="39"/>
        <v>10</v>
      </c>
      <c r="AG254" t="str">
        <f t="shared" ca="1" si="40"/>
        <v>10/18/2029</v>
      </c>
      <c r="AH254" t="str">
        <f t="shared" ca="1" si="41"/>
        <v/>
      </c>
      <c r="AI254" t="str">
        <f t="shared" ca="1" si="42"/>
        <v>22:00</v>
      </c>
      <c r="AJ254" s="6">
        <f t="shared" ca="1" si="43"/>
        <v>0.12922630801052301</v>
      </c>
      <c r="AK254">
        <f t="shared" ca="1" si="44"/>
        <v>604.952294395953</v>
      </c>
      <c r="AL254">
        <f t="shared" ca="1" si="45"/>
        <v>0</v>
      </c>
      <c r="AM254">
        <f t="shared" ca="1" si="46"/>
        <v>0</v>
      </c>
      <c r="AN254">
        <f t="shared" ca="1" si="47"/>
        <v>0</v>
      </c>
      <c r="AO254">
        <f t="shared" ca="1" si="48"/>
        <v>57.599999999999902</v>
      </c>
      <c r="AP254">
        <f t="shared" ca="1" si="49"/>
        <v>93.611559806957899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424.91673458899402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2.4230171544135399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-1.11022302462515E-16</v>
      </c>
      <c r="Q255">
        <f ca="1">IF(ISNA(Q$1), 0, OFFSET(data!$A$1, ROW()-1, Q$1-1))</f>
        <v>663.13975174340703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530.94337110000004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76.540248834454403</v>
      </c>
      <c r="Y255">
        <f ca="1">IF(ISNA(Y$1), 0, OFFSET(data!$A$1, ROW()-1, Y$1-1))</f>
        <v>55.656131808953297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229.14553990987801</v>
      </c>
      <c r="AD255" t="str">
        <f ca="1">IF(ISNA(AD$1), #N/A, OFFSET(data!$A$1, ROW()-1, AD$1-1))</f>
        <v>peak</v>
      </c>
      <c r="AE255">
        <f t="shared" ca="1" si="38"/>
        <v>2029</v>
      </c>
      <c r="AF255">
        <f t="shared" ca="1" si="39"/>
        <v>10</v>
      </c>
      <c r="AG255" t="str">
        <f t="shared" ca="1" si="40"/>
        <v>10/22/2029</v>
      </c>
      <c r="AH255" t="str">
        <f t="shared" ca="1" si="41"/>
        <v/>
      </c>
      <c r="AI255" t="str">
        <f t="shared" ca="1" si="42"/>
        <v>00:00</v>
      </c>
      <c r="AJ255" s="6">
        <f t="shared" ca="1" si="43"/>
        <v>0.22914553990987802</v>
      </c>
      <c r="AK255">
        <f t="shared" ca="1" si="44"/>
        <v>607.4836199344544</v>
      </c>
      <c r="AL255">
        <f t="shared" ca="1" si="45"/>
        <v>0</v>
      </c>
      <c r="AM255">
        <f t="shared" ca="1" si="46"/>
        <v>0</v>
      </c>
      <c r="AN255">
        <f t="shared" ca="1" si="47"/>
        <v>0</v>
      </c>
      <c r="AO255">
        <f t="shared" ca="1" si="48"/>
        <v>57.599999999999902</v>
      </c>
      <c r="AP255">
        <f t="shared" ca="1" si="49"/>
        <v>2.4230171544135399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424.91673458899402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0.195957098804839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660.912691687799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467.73387527900002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107.03146671715</v>
      </c>
      <c r="Y256">
        <f ca="1">IF(ISNA(Y$1), 0, OFFSET(data!$A$1, ROW()-1, Y$1-1))</f>
        <v>86.147349691648898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229.14553990987801</v>
      </c>
      <c r="AD256" t="str">
        <f ca="1">IF(ISNA(AD$1), #N/A, OFFSET(data!$A$1, ROW()-1, AD$1-1))</f>
        <v>peak</v>
      </c>
      <c r="AE256">
        <f t="shared" ca="1" si="38"/>
        <v>2029</v>
      </c>
      <c r="AF256">
        <f t="shared" ca="1" si="39"/>
        <v>10</v>
      </c>
      <c r="AG256" t="str">
        <f t="shared" ca="1" si="40"/>
        <v>10/22/2029</v>
      </c>
      <c r="AH256" t="str">
        <f t="shared" ca="1" si="41"/>
        <v/>
      </c>
      <c r="AI256" t="str">
        <f t="shared" ca="1" si="42"/>
        <v>02:00</v>
      </c>
      <c r="AJ256" s="6">
        <f t="shared" ca="1" si="43"/>
        <v>0.22914553990987802</v>
      </c>
      <c r="AK256">
        <f t="shared" ca="1" si="44"/>
        <v>574.76534199615003</v>
      </c>
      <c r="AL256">
        <f t="shared" ca="1" si="45"/>
        <v>0</v>
      </c>
      <c r="AM256">
        <f t="shared" ca="1" si="46"/>
        <v>0</v>
      </c>
      <c r="AN256">
        <f t="shared" ca="1" si="47"/>
        <v>0</v>
      </c>
      <c r="AO256">
        <f t="shared" ca="1" si="48"/>
        <v>57.599999999999902</v>
      </c>
      <c r="AP256">
        <f t="shared" ca="1" si="49"/>
        <v>0.195957098804839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533.39673458899404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0.53133588031893397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2.5729418595688E-14</v>
      </c>
      <c r="Q257">
        <f ca="1">IF(ISNA(Q$1), 0, OFFSET(data!$A$1, ROW()-1, Q$1-1))</f>
        <v>769.72807046931302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557.66097459699995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116.475606448907</v>
      </c>
      <c r="Y257">
        <f ca="1">IF(ISNA(Y$1), 0, OFFSET(data!$A$1, ROW()-1, Y$1-1))</f>
        <v>95.591489423406003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229.14553990987801</v>
      </c>
      <c r="AD257" t="str">
        <f ca="1">IF(ISNA(AD$1), #N/A, OFFSET(data!$A$1, ROW()-1, AD$1-1))</f>
        <v>peak</v>
      </c>
      <c r="AE257">
        <f t="shared" ca="1" si="38"/>
        <v>2029</v>
      </c>
      <c r="AF257">
        <f t="shared" ca="1" si="39"/>
        <v>10</v>
      </c>
      <c r="AG257" t="str">
        <f t="shared" ca="1" si="40"/>
        <v>10/22/2029</v>
      </c>
      <c r="AH257" t="str">
        <f t="shared" ca="1" si="41"/>
        <v/>
      </c>
      <c r="AI257" t="str">
        <f t="shared" ca="1" si="42"/>
        <v>04:00</v>
      </c>
      <c r="AJ257" s="6">
        <f t="shared" ca="1" si="43"/>
        <v>0.22914553990987802</v>
      </c>
      <c r="AK257">
        <f t="shared" ca="1" si="44"/>
        <v>674.13658104590695</v>
      </c>
      <c r="AL257">
        <f t="shared" ca="1" si="45"/>
        <v>0</v>
      </c>
      <c r="AM257">
        <f t="shared" ca="1" si="46"/>
        <v>0</v>
      </c>
      <c r="AN257">
        <f t="shared" ca="1" si="47"/>
        <v>0</v>
      </c>
      <c r="AO257">
        <f t="shared" ca="1" si="48"/>
        <v>57.599999999999902</v>
      </c>
      <c r="AP257">
        <f t="shared" ca="1" si="49"/>
        <v>0.53133588031895973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459.696215974692</v>
      </c>
      <c r="J258">
        <f ca="1">IF(ISNA(J$1), 0, OFFSET(data!$A$1, ROW()-1, J$1-1))</f>
        <v>0</v>
      </c>
      <c r="K258">
        <f ca="1">IF(ISNA(K$1), 0, OFFSET(data!$A$1, ROW()-1, K$1-1))</f>
        <v>1.6039715274296401E-2</v>
      </c>
      <c r="L258">
        <f ca="1">IF(ISNA(L$1), 0, OFFSET(data!$A$1, ROW()-1, L$1-1))</f>
        <v>57.599999999999902</v>
      </c>
      <c r="M258">
        <f ca="1">IF(ISNA(M$1), 0, OFFSET(data!$A$1, ROW()-1, M$1-1))</f>
        <v>0.31780401476912201</v>
      </c>
      <c r="N258">
        <f ca="1">IF(ISNA(N$1), 0, OFFSET(data!$A$1, ROW()-1, N$1-1))</f>
        <v>1.7347234759768E-17</v>
      </c>
      <c r="O258">
        <f ca="1">IF(ISNA(O$1), 0, OFFSET(data!$A$1, ROW()-1, O$1-1))</f>
        <v>0</v>
      </c>
      <c r="P258">
        <f ca="1">IF(ISNA(P$1), 0, OFFSET(data!$A$1, ROW()-1, P$1-1))</f>
        <v>-4.33680868994201E-18</v>
      </c>
      <c r="Q258">
        <f ca="1">IF(ISNA(Q$1), 0, OFFSET(data!$A$1, ROW()-1, Q$1-1))</f>
        <v>695.83005970473505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854.06511523999995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-158.235055535264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229.14553990987801</v>
      </c>
      <c r="AD258" t="str">
        <f ca="1">IF(ISNA(AD$1), #N/A, OFFSET(data!$A$1, ROW()-1, AD$1-1))</f>
        <v>peak</v>
      </c>
      <c r="AE258">
        <f t="shared" ca="1" si="38"/>
        <v>2029</v>
      </c>
      <c r="AF258">
        <f t="shared" ca="1" si="39"/>
        <v>10</v>
      </c>
      <c r="AG258" t="str">
        <f t="shared" ca="1" si="40"/>
        <v>10/22/2029</v>
      </c>
      <c r="AH258" t="str">
        <f t="shared" ca="1" si="41"/>
        <v/>
      </c>
      <c r="AI258" t="str">
        <f t="shared" ca="1" si="42"/>
        <v>06:00</v>
      </c>
      <c r="AJ258" s="6">
        <f t="shared" ca="1" si="43"/>
        <v>0.22914553990987802</v>
      </c>
      <c r="AK258">
        <f t="shared" ca="1" si="44"/>
        <v>695.83005970473596</v>
      </c>
      <c r="AL258">
        <f t="shared" ca="1" si="45"/>
        <v>0</v>
      </c>
      <c r="AM258">
        <f t="shared" ca="1" si="46"/>
        <v>0</v>
      </c>
      <c r="AN258">
        <f t="shared" ca="1" si="47"/>
        <v>1.6039715274296418E-2</v>
      </c>
      <c r="AO258">
        <f t="shared" ca="1" si="48"/>
        <v>57.599999999999902</v>
      </c>
      <c r="AP258">
        <f t="shared" ca="1" si="49"/>
        <v>0.31780401476912201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533.39673458899404</v>
      </c>
      <c r="J259">
        <f ca="1">IF(ISNA(J$1), 0, OFFSET(data!$A$1, ROW()-1, J$1-1))</f>
        <v>0</v>
      </c>
      <c r="K259">
        <f ca="1">IF(ISNA(K$1), 0, OFFSET(data!$A$1, ROW()-1, K$1-1))</f>
        <v>495.53088260206698</v>
      </c>
      <c r="L259">
        <f ca="1">IF(ISNA(L$1), 0, OFFSET(data!$A$1, ROW()-1, L$1-1))</f>
        <v>57.599999999999902</v>
      </c>
      <c r="M259">
        <f ca="1">IF(ISNA(M$1), 0, OFFSET(data!$A$1, ROW()-1, M$1-1))</f>
        <v>0.63842429558650304</v>
      </c>
      <c r="N259">
        <f ca="1">IF(ISNA(N$1), 0, OFFSET(data!$A$1, ROW()-1, N$1-1))</f>
        <v>-3.24615334612587E-13</v>
      </c>
      <c r="O259">
        <f ca="1">IF(ISNA(O$1), 0, OFFSET(data!$A$1, ROW()-1, O$1-1))</f>
        <v>0</v>
      </c>
      <c r="P259">
        <f ca="1">IF(ISNA(P$1), 0, OFFSET(data!$A$1, ROW()-1, P$1-1))</f>
        <v>-3.2900765445376098E-14</v>
      </c>
      <c r="Q259">
        <f ca="1">IF(ISNA(Q$1), 0, OFFSET(data!$A$1, ROW()-1, Q$1-1))</f>
        <v>1265.3660414866399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1056.4515385300001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114.89930999107401</v>
      </c>
      <c r="Y259">
        <f ca="1">IF(ISNA(Y$1), 0, OFFSET(data!$A$1, ROW()-1, Y$1-1))</f>
        <v>94.015192965573206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229.14553990987801</v>
      </c>
      <c r="AD259" t="str">
        <f ca="1">IF(ISNA(AD$1), #N/A, OFFSET(data!$A$1, ROW()-1, AD$1-1))</f>
        <v>peak</v>
      </c>
      <c r="AE259">
        <f t="shared" ref="AE259:AE322" ca="1" si="50">VALUE(LEFT(C259, 4))</f>
        <v>2029</v>
      </c>
      <c r="AF259">
        <f t="shared" ref="AF259:AF322" ca="1" si="51">VALUE(MID(C259, 6, 2))</f>
        <v>10</v>
      </c>
      <c r="AG259" t="str">
        <f t="shared" ref="AG259:AG322" ca="1" si="52">SUBSTITUTE(MID(C259,6,6)&amp;LEFT(C259,4), "-", "/")</f>
        <v>10/22/2029</v>
      </c>
      <c r="AH259" t="str">
        <f t="shared" ref="AH259:AH322" ca="1" si="53">IF(RIGHT(C259, 5)="12:00", AG259, "")</f>
        <v/>
      </c>
      <c r="AI259" t="str">
        <f t="shared" ref="AI259:AI322" ca="1" si="54">RIGHT(C259, 5)</f>
        <v>08:00</v>
      </c>
      <c r="AJ259" s="6">
        <f t="shared" ref="AJ259:AJ322" ca="1" si="55">AC259/1000</f>
        <v>0.22914553990987802</v>
      </c>
      <c r="AK259">
        <f t="shared" ref="AK259:AK322" ca="1" si="56">U259+X259</f>
        <v>1171.3508485210741</v>
      </c>
      <c r="AL259">
        <f t="shared" ca="1" si="45"/>
        <v>0</v>
      </c>
      <c r="AM259">
        <f t="shared" ca="1" si="46"/>
        <v>0</v>
      </c>
      <c r="AN259">
        <f t="shared" ca="1" si="47"/>
        <v>495.53088260206664</v>
      </c>
      <c r="AO259">
        <f t="shared" ca="1" si="48"/>
        <v>57.599999999999902</v>
      </c>
      <c r="AP259">
        <f t="shared" ca="1" si="49"/>
        <v>0.63842429558647018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533.39673458899404</v>
      </c>
      <c r="J260">
        <f ca="1">IF(ISNA(J$1), 0, OFFSET(data!$A$1, ROW()-1, J$1-1))</f>
        <v>0</v>
      </c>
      <c r="K260">
        <f ca="1">IF(ISNA(K$1), 0, OFFSET(data!$A$1, ROW()-1, K$1-1))</f>
        <v>574.99988113071402</v>
      </c>
      <c r="L260">
        <f ca="1">IF(ISNA(L$1), 0, OFFSET(data!$A$1, ROW()-1, L$1-1))</f>
        <v>57.599999999999902</v>
      </c>
      <c r="M260">
        <f ca="1">IF(ISNA(M$1), 0, OFFSET(data!$A$1, ROW()-1, M$1-1))</f>
        <v>3.0389067707241102</v>
      </c>
      <c r="N260">
        <f ca="1">IF(ISNA(N$1), 0, OFFSET(data!$A$1, ROW()-1, N$1-1))</f>
        <v>-1.06442632485936E-14</v>
      </c>
      <c r="O260">
        <f ca="1">IF(ISNA(O$1), 0, OFFSET(data!$A$1, ROW()-1, O$1-1))</f>
        <v>0</v>
      </c>
      <c r="P260">
        <f ca="1">IF(ISNA(P$1), 0, OFFSET(data!$A$1, ROW()-1, P$1-1))</f>
        <v>1.5126788710517701E-14</v>
      </c>
      <c r="Q260">
        <f ca="1">IF(ISNA(Q$1), 0, OFFSET(data!$A$1, ROW()-1, Q$1-1))</f>
        <v>1347.23552249043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1152.61579416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107.75192267796599</v>
      </c>
      <c r="Y260">
        <f ca="1">IF(ISNA(Y$1), 0, OFFSET(data!$A$1, ROW()-1, Y$1-1))</f>
        <v>86.867805652465705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229.14553990987801</v>
      </c>
      <c r="AD260" t="str">
        <f ca="1">IF(ISNA(AD$1), #N/A, OFFSET(data!$A$1, ROW()-1, AD$1-1))</f>
        <v>peak</v>
      </c>
      <c r="AE260">
        <f t="shared" ca="1" si="50"/>
        <v>2029</v>
      </c>
      <c r="AF260">
        <f t="shared" ca="1" si="51"/>
        <v>10</v>
      </c>
      <c r="AG260" t="str">
        <f t="shared" ca="1" si="52"/>
        <v>10/22/2029</v>
      </c>
      <c r="AH260" t="str">
        <f t="shared" ca="1" si="53"/>
        <v/>
      </c>
      <c r="AI260" t="str">
        <f t="shared" ca="1" si="54"/>
        <v>10:00</v>
      </c>
      <c r="AJ260" s="6">
        <f t="shared" ca="1" si="55"/>
        <v>0.22914553990987802</v>
      </c>
      <c r="AK260">
        <f t="shared" ca="1" si="56"/>
        <v>1260.3677168379659</v>
      </c>
      <c r="AL260">
        <f t="shared" ref="AL260:AL323" ca="1" si="57">MAX(S260,Z260)</f>
        <v>0</v>
      </c>
      <c r="AM260">
        <f t="shared" ref="AM260:AM323" ca="1" si="58">MAX(R260,W260)</f>
        <v>0</v>
      </c>
      <c r="AN260">
        <f t="shared" ref="AN260:AN323" ca="1" si="59">K260+N260</f>
        <v>574.99988113071402</v>
      </c>
      <c r="AO260">
        <f t="shared" ref="AO260:AO323" ca="1" si="60">L260+O260</f>
        <v>57.599999999999902</v>
      </c>
      <c r="AP260">
        <f t="shared" ref="AP260:AP323" ca="1" si="61">M260+P260</f>
        <v>3.0389067707241253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424.91673458899402</v>
      </c>
      <c r="J261">
        <f ca="1">IF(ISNA(J$1), 0, OFFSET(data!$A$1, ROW()-1, J$1-1))</f>
        <v>0</v>
      </c>
      <c r="K261">
        <f ca="1">IF(ISNA(K$1), 0, OFFSET(data!$A$1, ROW()-1, K$1-1))</f>
        <v>482.85907650878403</v>
      </c>
      <c r="L261">
        <f ca="1">IF(ISNA(L$1), 0, OFFSET(data!$A$1, ROW()-1, L$1-1))</f>
        <v>57.599999999999902</v>
      </c>
      <c r="M261">
        <f ca="1">IF(ISNA(M$1), 0, OFFSET(data!$A$1, ROW()-1, M$1-1))</f>
        <v>7.7637283395566596</v>
      </c>
      <c r="N261">
        <f ca="1">IF(ISNA(N$1), 0, OFFSET(data!$A$1, ROW()-1, N$1-1))</f>
        <v>-1.03222985714523E-13</v>
      </c>
      <c r="O261">
        <f ca="1">IF(ISNA(O$1), 0, OFFSET(data!$A$1, ROW()-1, O$1-1))</f>
        <v>0</v>
      </c>
      <c r="P261">
        <f ca="1">IF(ISNA(P$1), 0, OFFSET(data!$A$1, ROW()-1, P$1-1))</f>
        <v>1.33781874467331E-14</v>
      </c>
      <c r="Q261">
        <f ca="1">IF(ISNA(Q$1), 0, OFFSET(data!$A$1, ROW()-1, Q$1-1))</f>
        <v>1151.3395394373299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1193.54949631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-42.209956872664698</v>
      </c>
      <c r="Y261">
        <f ca="1">IF(ISNA(Y$1), 0, OFFSET(data!$A$1, ROW()-1, Y$1-1))</f>
        <v>-1.13686837721616E-13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229.14553990987801</v>
      </c>
      <c r="AD261" t="str">
        <f ca="1">IF(ISNA(AD$1), #N/A, OFFSET(data!$A$1, ROW()-1, AD$1-1))</f>
        <v>peak</v>
      </c>
      <c r="AE261">
        <f t="shared" ca="1" si="50"/>
        <v>2029</v>
      </c>
      <c r="AF261">
        <f t="shared" ca="1" si="51"/>
        <v>10</v>
      </c>
      <c r="AG261" t="str">
        <f t="shared" ca="1" si="52"/>
        <v>10/22/2029</v>
      </c>
      <c r="AH261" t="str">
        <f t="shared" ca="1" si="53"/>
        <v>10/22/2029</v>
      </c>
      <c r="AI261" t="str">
        <f t="shared" ca="1" si="54"/>
        <v>12:00</v>
      </c>
      <c r="AJ261" s="6">
        <f t="shared" ca="1" si="55"/>
        <v>0.22914553990987802</v>
      </c>
      <c r="AK261">
        <f t="shared" ca="1" si="56"/>
        <v>1151.3395394373354</v>
      </c>
      <c r="AL261">
        <f t="shared" ca="1" si="57"/>
        <v>0</v>
      </c>
      <c r="AM261">
        <f t="shared" ca="1" si="58"/>
        <v>0</v>
      </c>
      <c r="AN261">
        <f t="shared" ca="1" si="59"/>
        <v>482.85907650878391</v>
      </c>
      <c r="AO261">
        <f t="shared" ca="1" si="60"/>
        <v>57.599999999999902</v>
      </c>
      <c r="AP261">
        <f t="shared" ca="1" si="61"/>
        <v>7.763728339556673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533.39673458899404</v>
      </c>
      <c r="J262">
        <f ca="1">IF(ISNA(J$1), 0, OFFSET(data!$A$1, ROW()-1, J$1-1))</f>
        <v>0</v>
      </c>
      <c r="K262">
        <f ca="1">IF(ISNA(K$1), 0, OFFSET(data!$A$1, ROW()-1, K$1-1))</f>
        <v>539.15776905603104</v>
      </c>
      <c r="L262">
        <f ca="1">IF(ISNA(L$1), 0, OFFSET(data!$A$1, ROW()-1, L$1-1))</f>
        <v>57.599999999999902</v>
      </c>
      <c r="M262">
        <f ca="1">IF(ISNA(M$1), 0, OFFSET(data!$A$1, ROW()-1, M$1-1))</f>
        <v>10.3061593473429</v>
      </c>
      <c r="N262">
        <f ca="1">IF(ISNA(N$1), 0, OFFSET(data!$A$1, ROW()-1, N$1-1))</f>
        <v>-2.2232216068118699E-13</v>
      </c>
      <c r="O262">
        <f ca="1">IF(ISNA(O$1), 0, OFFSET(data!$A$1, ROW()-1, O$1-1))</f>
        <v>0</v>
      </c>
      <c r="P262">
        <f ca="1">IF(ISNA(P$1), 0, OFFSET(data!$A$1, ROW()-1, P$1-1))</f>
        <v>-1.28230759344205E-14</v>
      </c>
      <c r="Q262">
        <f ca="1">IF(ISNA(Q$1), 0, OFFSET(data!$A$1, ROW()-1, Q$1-1))</f>
        <v>1318.6606629923599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1196.23608878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71.654345618935096</v>
      </c>
      <c r="Y262">
        <f ca="1">IF(ISNA(Y$1), 0, OFFSET(data!$A$1, ROW()-1, Y$1-1))</f>
        <v>50.770228593433899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229.14553990987801</v>
      </c>
      <c r="AD262" t="str">
        <f ca="1">IF(ISNA(AD$1), #N/A, OFFSET(data!$A$1, ROW()-1, AD$1-1))</f>
        <v>peak</v>
      </c>
      <c r="AE262">
        <f t="shared" ca="1" si="50"/>
        <v>2029</v>
      </c>
      <c r="AF262">
        <f t="shared" ca="1" si="51"/>
        <v>10</v>
      </c>
      <c r="AG262" t="str">
        <f t="shared" ca="1" si="52"/>
        <v>10/22/2029</v>
      </c>
      <c r="AH262" t="str">
        <f t="shared" ca="1" si="53"/>
        <v/>
      </c>
      <c r="AI262" t="str">
        <f t="shared" ca="1" si="54"/>
        <v>14:00</v>
      </c>
      <c r="AJ262" s="6">
        <f t="shared" ca="1" si="55"/>
        <v>0.22914553990987802</v>
      </c>
      <c r="AK262">
        <f t="shared" ca="1" si="56"/>
        <v>1267.8904343989352</v>
      </c>
      <c r="AL262">
        <f t="shared" ca="1" si="57"/>
        <v>0</v>
      </c>
      <c r="AM262">
        <f t="shared" ca="1" si="58"/>
        <v>0</v>
      </c>
      <c r="AN262">
        <f t="shared" ca="1" si="59"/>
        <v>539.15776905603082</v>
      </c>
      <c r="AO262">
        <f t="shared" ca="1" si="60"/>
        <v>57.599999999999902</v>
      </c>
      <c r="AP262">
        <f t="shared" ca="1" si="61"/>
        <v>10.306159347342888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533.39673458899404</v>
      </c>
      <c r="J263">
        <f ca="1">IF(ISNA(J$1), 0, OFFSET(data!$A$1, ROW()-1, J$1-1))</f>
        <v>0</v>
      </c>
      <c r="K263">
        <f ca="1">IF(ISNA(K$1), 0, OFFSET(data!$A$1, ROW()-1, K$1-1))</f>
        <v>540.55837917910003</v>
      </c>
      <c r="L263">
        <f ca="1">IF(ISNA(L$1), 0, OFFSET(data!$A$1, ROW()-1, L$1-1))</f>
        <v>57.599999999999902</v>
      </c>
      <c r="M263">
        <f ca="1">IF(ISNA(M$1), 0, OFFSET(data!$A$1, ROW()-1, M$1-1))</f>
        <v>19.8960651790883</v>
      </c>
      <c r="N263">
        <f ca="1">IF(ISNA(N$1), 0, OFFSET(data!$A$1, ROW()-1, N$1-1))</f>
        <v>3.3854863357163302E-13</v>
      </c>
      <c r="O263">
        <f ca="1">IF(ISNA(O$1), 0, OFFSET(data!$A$1, ROW()-1, O$1-1))</f>
        <v>0</v>
      </c>
      <c r="P263">
        <f ca="1">IF(ISNA(P$1), 0, OFFSET(data!$A$1, ROW()-1, P$1-1))</f>
        <v>-2.4258373088059601E-14</v>
      </c>
      <c r="Q263">
        <f ca="1">IF(ISNA(Q$1), 0, OFFSET(data!$A$1, ROW()-1, Q$1-1))</f>
        <v>1329.6511789471799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1159.13665608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95.6993199463423</v>
      </c>
      <c r="Y263">
        <f ca="1">IF(ISNA(Y$1), 0, OFFSET(data!$A$1, ROW()-1, Y$1-1))</f>
        <v>74.815202920841102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229.14553990987801</v>
      </c>
      <c r="AD263" t="str">
        <f ca="1">IF(ISNA(AD$1), #N/A, OFFSET(data!$A$1, ROW()-1, AD$1-1))</f>
        <v>peak</v>
      </c>
      <c r="AE263">
        <f t="shared" ca="1" si="50"/>
        <v>2029</v>
      </c>
      <c r="AF263">
        <f t="shared" ca="1" si="51"/>
        <v>10</v>
      </c>
      <c r="AG263" t="str">
        <f t="shared" ca="1" si="52"/>
        <v>10/22/2029</v>
      </c>
      <c r="AH263" t="str">
        <f t="shared" ca="1" si="53"/>
        <v/>
      </c>
      <c r="AI263" t="str">
        <f t="shared" ca="1" si="54"/>
        <v>16:00</v>
      </c>
      <c r="AJ263" s="6">
        <f t="shared" ca="1" si="55"/>
        <v>0.22914553990987802</v>
      </c>
      <c r="AK263">
        <f t="shared" ca="1" si="56"/>
        <v>1254.8359760263422</v>
      </c>
      <c r="AL263">
        <f t="shared" ca="1" si="57"/>
        <v>0</v>
      </c>
      <c r="AM263">
        <f t="shared" ca="1" si="58"/>
        <v>0</v>
      </c>
      <c r="AN263">
        <f t="shared" ca="1" si="59"/>
        <v>540.55837917910037</v>
      </c>
      <c r="AO263">
        <f t="shared" ca="1" si="60"/>
        <v>57.599999999999902</v>
      </c>
      <c r="AP263">
        <f t="shared" ca="1" si="61"/>
        <v>19.896065179088275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554.765121333156</v>
      </c>
      <c r="J264">
        <f ca="1">IF(ISNA(J$1), 0, OFFSET(data!$A$1, ROW()-1, J$1-1))</f>
        <v>0</v>
      </c>
      <c r="K264">
        <f ca="1">IF(ISNA(K$1), 0, OFFSET(data!$A$1, ROW()-1, K$1-1))</f>
        <v>5.7680417600635598</v>
      </c>
      <c r="L264">
        <f ca="1">IF(ISNA(L$1), 0, OFFSET(data!$A$1, ROW()-1, L$1-1))</f>
        <v>57.599999999999902</v>
      </c>
      <c r="M264">
        <f ca="1">IF(ISNA(M$1), 0, OFFSET(data!$A$1, ROW()-1, M$1-1))</f>
        <v>61.293640541779702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857.62680363499999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1225.18114805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-367.554344415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234.227636136461</v>
      </c>
      <c r="AD264" t="str">
        <f ca="1">IF(ISNA(AD$1), #N/A, OFFSET(data!$A$1, ROW()-1, AD$1-1))</f>
        <v>peak</v>
      </c>
      <c r="AE264">
        <f t="shared" ca="1" si="50"/>
        <v>2029</v>
      </c>
      <c r="AF264">
        <f t="shared" ca="1" si="51"/>
        <v>10</v>
      </c>
      <c r="AG264" t="str">
        <f t="shared" ca="1" si="52"/>
        <v>10/22/2029</v>
      </c>
      <c r="AH264" t="str">
        <f t="shared" ca="1" si="53"/>
        <v/>
      </c>
      <c r="AI264" t="str">
        <f t="shared" ca="1" si="54"/>
        <v>18:00</v>
      </c>
      <c r="AJ264" s="6">
        <f t="shared" ca="1" si="55"/>
        <v>0.234227636136461</v>
      </c>
      <c r="AK264">
        <f t="shared" ca="1" si="56"/>
        <v>857.62680363499999</v>
      </c>
      <c r="AL264">
        <f t="shared" ca="1" si="57"/>
        <v>0</v>
      </c>
      <c r="AM264">
        <f t="shared" ca="1" si="58"/>
        <v>0</v>
      </c>
      <c r="AN264">
        <f t="shared" ca="1" si="59"/>
        <v>5.7680417600635598</v>
      </c>
      <c r="AO264">
        <f t="shared" ca="1" si="60"/>
        <v>57.599999999999902</v>
      </c>
      <c r="AP264">
        <f t="shared" ca="1" si="61"/>
        <v>61.293640541779702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533.39673458899404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92.803757023655606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4.4408920985006202E-16</v>
      </c>
      <c r="Q265">
        <f ca="1">IF(ISNA(Q$1), 0, OFFSET(data!$A$1, ROW()-1, Q$1-1))</f>
        <v>862.00049161264894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1046.97413944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-184.973647827349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229.14553990987801</v>
      </c>
      <c r="AD265" t="str">
        <f ca="1">IF(ISNA(AD$1), #N/A, OFFSET(data!$A$1, ROW()-1, AD$1-1))</f>
        <v>peak</v>
      </c>
      <c r="AE265">
        <f t="shared" ca="1" si="50"/>
        <v>2029</v>
      </c>
      <c r="AF265">
        <f t="shared" ca="1" si="51"/>
        <v>10</v>
      </c>
      <c r="AG265" t="str">
        <f t="shared" ca="1" si="52"/>
        <v>10/22/2029</v>
      </c>
      <c r="AH265" t="str">
        <f t="shared" ca="1" si="53"/>
        <v/>
      </c>
      <c r="AI265" t="str">
        <f t="shared" ca="1" si="54"/>
        <v>20:00</v>
      </c>
      <c r="AJ265" s="6">
        <f t="shared" ca="1" si="55"/>
        <v>0.22914553990987802</v>
      </c>
      <c r="AK265">
        <f t="shared" ca="1" si="56"/>
        <v>862.0004916126511</v>
      </c>
      <c r="AL265">
        <f t="shared" ca="1" si="57"/>
        <v>0</v>
      </c>
      <c r="AM265">
        <f t="shared" ca="1" si="58"/>
        <v>0</v>
      </c>
      <c r="AN265">
        <f t="shared" ca="1" si="59"/>
        <v>0</v>
      </c>
      <c r="AO265">
        <f t="shared" ca="1" si="60"/>
        <v>57.599999999999902</v>
      </c>
      <c r="AP265">
        <f t="shared" ca="1" si="61"/>
        <v>92.803757023655606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533.39673458899404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91.946983030401299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-3.5527136788005001E-15</v>
      </c>
      <c r="Q266">
        <f ca="1">IF(ISNA(Q$1), 0, OFFSET(data!$A$1, ROW()-1, Q$1-1))</f>
        <v>861.14371761939503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756.18626581399997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62.920784415448402</v>
      </c>
      <c r="Y266">
        <f ca="1">IF(ISNA(Y$1), 0, OFFSET(data!$A$1, ROW()-1, Y$1-1))</f>
        <v>42.036667389947198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229.14553990987801</v>
      </c>
      <c r="AD266" t="str">
        <f ca="1">IF(ISNA(AD$1), #N/A, OFFSET(data!$A$1, ROW()-1, AD$1-1))</f>
        <v>peak</v>
      </c>
      <c r="AE266">
        <f t="shared" ca="1" si="50"/>
        <v>2029</v>
      </c>
      <c r="AF266">
        <f t="shared" ca="1" si="51"/>
        <v>10</v>
      </c>
      <c r="AG266" t="str">
        <f t="shared" ca="1" si="52"/>
        <v>10/22/2029</v>
      </c>
      <c r="AH266" t="str">
        <f t="shared" ca="1" si="53"/>
        <v/>
      </c>
      <c r="AI266" t="str">
        <f t="shared" ca="1" si="54"/>
        <v>22:00</v>
      </c>
      <c r="AJ266" s="6">
        <f t="shared" ca="1" si="55"/>
        <v>0.22914553990987802</v>
      </c>
      <c r="AK266">
        <f t="shared" ca="1" si="56"/>
        <v>819.10705022944842</v>
      </c>
      <c r="AL266">
        <f t="shared" ca="1" si="57"/>
        <v>0</v>
      </c>
      <c r="AM266">
        <f t="shared" ca="1" si="58"/>
        <v>0</v>
      </c>
      <c r="AN266">
        <f t="shared" ca="1" si="59"/>
        <v>0</v>
      </c>
      <c r="AO266">
        <f t="shared" ca="1" si="60"/>
        <v>57.599999999999902</v>
      </c>
      <c r="AP266">
        <f t="shared" ca="1" si="61"/>
        <v>91.946983030401299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424.91673458899402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12.3702975935191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1.4432899320127E-15</v>
      </c>
      <c r="Q267">
        <f ca="1">IF(ISNA(Q$1), 0, OFFSET(data!$A$1, ROW()-1, Q$1-1))</f>
        <v>673.08703218251298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534.89901678199999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75.912678331836005</v>
      </c>
      <c r="Y267">
        <f ca="1">IF(ISNA(Y$1), 0, OFFSET(data!$A$1, ROW()-1, Y$1-1))</f>
        <v>62.275337068677302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229.14553990987801</v>
      </c>
      <c r="AD267" t="str">
        <f ca="1">IF(ISNA(AD$1), #N/A, OFFSET(data!$A$1, ROW()-1, AD$1-1))</f>
        <v>peak</v>
      </c>
      <c r="AE267">
        <f t="shared" ca="1" si="50"/>
        <v>2029</v>
      </c>
      <c r="AF267">
        <f t="shared" ca="1" si="51"/>
        <v>12</v>
      </c>
      <c r="AG267" t="str">
        <f t="shared" ca="1" si="52"/>
        <v>12/04/2029</v>
      </c>
      <c r="AH267" t="str">
        <f t="shared" ca="1" si="53"/>
        <v/>
      </c>
      <c r="AI267" t="str">
        <f t="shared" ca="1" si="54"/>
        <v>00:00</v>
      </c>
      <c r="AJ267" s="6">
        <f t="shared" ca="1" si="55"/>
        <v>0.22914553990987802</v>
      </c>
      <c r="AK267">
        <f t="shared" ca="1" si="56"/>
        <v>610.81169511383598</v>
      </c>
      <c r="AL267">
        <f t="shared" ca="1" si="57"/>
        <v>0</v>
      </c>
      <c r="AM267">
        <f t="shared" ca="1" si="58"/>
        <v>0</v>
      </c>
      <c r="AN267">
        <f t="shared" ca="1" si="59"/>
        <v>0</v>
      </c>
      <c r="AO267">
        <f t="shared" ca="1" si="60"/>
        <v>57.599999999999902</v>
      </c>
      <c r="AP267">
        <f t="shared" ca="1" si="61"/>
        <v>12.370297593519101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533.39673458899404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38.240453926090503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-5.8386628865036902E-13</v>
      </c>
      <c r="Q268">
        <f ca="1">IF(ISNA(Q$1), 0, OFFSET(data!$A$1, ROW()-1, Q$1-1))</f>
        <v>807.43718851508402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472.24308887500001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174.41572045162101</v>
      </c>
      <c r="Y268">
        <f ca="1">IF(ISNA(Y$1), 0, OFFSET(data!$A$1, ROW()-1, Y$1-1))</f>
        <v>160.77837918846299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229.14553990987801</v>
      </c>
      <c r="AD268" t="str">
        <f ca="1">IF(ISNA(AD$1), #N/A, OFFSET(data!$A$1, ROW()-1, AD$1-1))</f>
        <v>peak</v>
      </c>
      <c r="AE268">
        <f t="shared" ca="1" si="50"/>
        <v>2029</v>
      </c>
      <c r="AF268">
        <f t="shared" ca="1" si="51"/>
        <v>12</v>
      </c>
      <c r="AG268" t="str">
        <f t="shared" ca="1" si="52"/>
        <v>12/04/2029</v>
      </c>
      <c r="AH268" t="str">
        <f t="shared" ca="1" si="53"/>
        <v/>
      </c>
      <c r="AI268" t="str">
        <f t="shared" ca="1" si="54"/>
        <v>02:00</v>
      </c>
      <c r="AJ268" s="6">
        <f t="shared" ca="1" si="55"/>
        <v>0.22914553990987802</v>
      </c>
      <c r="AK268">
        <f t="shared" ca="1" si="56"/>
        <v>646.65880932662105</v>
      </c>
      <c r="AL268">
        <f t="shared" ca="1" si="57"/>
        <v>0</v>
      </c>
      <c r="AM268">
        <f t="shared" ca="1" si="58"/>
        <v>0</v>
      </c>
      <c r="AN268">
        <f t="shared" ca="1" si="59"/>
        <v>0</v>
      </c>
      <c r="AO268">
        <f t="shared" ca="1" si="60"/>
        <v>57.599999999999902</v>
      </c>
      <c r="AP268">
        <f t="shared" ca="1" si="61"/>
        <v>38.24045392608992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533.39673458899404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41.130644735421001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-9.992007221626401E-16</v>
      </c>
      <c r="Q269">
        <f ca="1">IF(ISNA(Q$1), 0, OFFSET(data!$A$1, ROW()-1, Q$1-1))</f>
        <v>810.32737932441501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586.17408938300002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118.895315602286</v>
      </c>
      <c r="Y269">
        <f ca="1">IF(ISNA(Y$1), 0, OFFSET(data!$A$1, ROW()-1, Y$1-1))</f>
        <v>105.257974339128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229.14553990987801</v>
      </c>
      <c r="AD269" t="str">
        <f ca="1">IF(ISNA(AD$1), #N/A, OFFSET(data!$A$1, ROW()-1, AD$1-1))</f>
        <v>peak</v>
      </c>
      <c r="AE269">
        <f t="shared" ca="1" si="50"/>
        <v>2029</v>
      </c>
      <c r="AF269">
        <f t="shared" ca="1" si="51"/>
        <v>12</v>
      </c>
      <c r="AG269" t="str">
        <f t="shared" ca="1" si="52"/>
        <v>12/04/2029</v>
      </c>
      <c r="AH269" t="str">
        <f t="shared" ca="1" si="53"/>
        <v/>
      </c>
      <c r="AI269" t="str">
        <f t="shared" ca="1" si="54"/>
        <v>04:00</v>
      </c>
      <c r="AJ269" s="6">
        <f t="shared" ca="1" si="55"/>
        <v>0.22914553990987802</v>
      </c>
      <c r="AK269">
        <f t="shared" ca="1" si="56"/>
        <v>705.06940498528604</v>
      </c>
      <c r="AL269">
        <f t="shared" ca="1" si="57"/>
        <v>0</v>
      </c>
      <c r="AM269">
        <f t="shared" ca="1" si="58"/>
        <v>0</v>
      </c>
      <c r="AN269">
        <f t="shared" ca="1" si="59"/>
        <v>0</v>
      </c>
      <c r="AO269">
        <f t="shared" ca="1" si="60"/>
        <v>57.599999999999902</v>
      </c>
      <c r="AP269">
        <f t="shared" ca="1" si="61"/>
        <v>41.130644735421001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533.39673458899404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74.511571819413106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9.7699626167013697E-15</v>
      </c>
      <c r="Q270">
        <f ca="1">IF(ISNA(Q$1), 0, OFFSET(data!$A$1, ROW()-1, Q$1-1))</f>
        <v>843.708306408407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938.69994709499997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-94.991640686592504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229.14553990987801</v>
      </c>
      <c r="AD270" t="str">
        <f ca="1">IF(ISNA(AD$1), #N/A, OFFSET(data!$A$1, ROW()-1, AD$1-1))</f>
        <v>peak</v>
      </c>
      <c r="AE270">
        <f t="shared" ca="1" si="50"/>
        <v>2029</v>
      </c>
      <c r="AF270">
        <f t="shared" ca="1" si="51"/>
        <v>12</v>
      </c>
      <c r="AG270" t="str">
        <f t="shared" ca="1" si="52"/>
        <v>12/04/2029</v>
      </c>
      <c r="AH270" t="str">
        <f t="shared" ca="1" si="53"/>
        <v/>
      </c>
      <c r="AI270" t="str">
        <f t="shared" ca="1" si="54"/>
        <v>06:00</v>
      </c>
      <c r="AJ270" s="6">
        <f t="shared" ca="1" si="55"/>
        <v>0.22914553990987802</v>
      </c>
      <c r="AK270">
        <f t="shared" ca="1" si="56"/>
        <v>843.70830640840745</v>
      </c>
      <c r="AL270">
        <f t="shared" ca="1" si="57"/>
        <v>0</v>
      </c>
      <c r="AM270">
        <f t="shared" ca="1" si="58"/>
        <v>0</v>
      </c>
      <c r="AN270">
        <f t="shared" ca="1" si="59"/>
        <v>0</v>
      </c>
      <c r="AO270">
        <f t="shared" ca="1" si="60"/>
        <v>57.599999999999902</v>
      </c>
      <c r="AP270">
        <f t="shared" ca="1" si="61"/>
        <v>74.51157181941312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529.11012098539197</v>
      </c>
      <c r="J271">
        <f ca="1">IF(ISNA(J$1), 0, OFFSET(data!$A$1, ROW()-1, J$1-1))</f>
        <v>0</v>
      </c>
      <c r="K271">
        <f ca="1">IF(ISNA(K$1), 0, OFFSET(data!$A$1, ROW()-1, K$1-1))</f>
        <v>275.05817787819097</v>
      </c>
      <c r="L271">
        <f ca="1">IF(ISNA(L$1), 0, OFFSET(data!$A$1, ROW()-1, L$1-1))</f>
        <v>57.599999999999902</v>
      </c>
      <c r="M271">
        <f ca="1">IF(ISNA(M$1), 0, OFFSET(data!$A$1, ROW()-1, M$1-1))</f>
        <v>90.825079135006803</v>
      </c>
      <c r="N271">
        <f ca="1">IF(ISNA(N$1), 0, OFFSET(data!$A$1, ROW()-1, N$1-1))</f>
        <v>-8.3433260300580501E-14</v>
      </c>
      <c r="O271">
        <f ca="1">IF(ISNA(O$1), 0, OFFSET(data!$A$1, ROW()-1, O$1-1))</f>
        <v>0</v>
      </c>
      <c r="P271">
        <f ca="1">IF(ISNA(P$1), 0, OFFSET(data!$A$1, ROW()-1, P$1-1))</f>
        <v>-2.3092638912203199E-14</v>
      </c>
      <c r="Q271">
        <f ca="1">IF(ISNA(Q$1), 0, OFFSET(data!$A$1, ROW()-1, Q$1-1))</f>
        <v>1130.7933779985899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1052.6309475999999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45.899885830874801</v>
      </c>
      <c r="Y271">
        <f ca="1">IF(ISNA(Y$1), 0, OFFSET(data!$A$1, ROW()-1, Y$1-1))</f>
        <v>32.262544567716198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229.14553990987801</v>
      </c>
      <c r="AD271" t="str">
        <f ca="1">IF(ISNA(AD$1), #N/A, OFFSET(data!$A$1, ROW()-1, AD$1-1))</f>
        <v>peak</v>
      </c>
      <c r="AE271">
        <f t="shared" ca="1" si="50"/>
        <v>2029</v>
      </c>
      <c r="AF271">
        <f t="shared" ca="1" si="51"/>
        <v>12</v>
      </c>
      <c r="AG271" t="str">
        <f t="shared" ca="1" si="52"/>
        <v>12/04/2029</v>
      </c>
      <c r="AH271" t="str">
        <f t="shared" ca="1" si="53"/>
        <v/>
      </c>
      <c r="AI271" t="str">
        <f t="shared" ca="1" si="54"/>
        <v>08:00</v>
      </c>
      <c r="AJ271" s="6">
        <f t="shared" ca="1" si="55"/>
        <v>0.22914553990987802</v>
      </c>
      <c r="AK271">
        <f t="shared" ca="1" si="56"/>
        <v>1098.5308334308747</v>
      </c>
      <c r="AL271">
        <f t="shared" ca="1" si="57"/>
        <v>0</v>
      </c>
      <c r="AM271">
        <f t="shared" ca="1" si="58"/>
        <v>0</v>
      </c>
      <c r="AN271">
        <f t="shared" ca="1" si="59"/>
        <v>275.05817787819092</v>
      </c>
      <c r="AO271">
        <f t="shared" ca="1" si="60"/>
        <v>57.599999999999902</v>
      </c>
      <c r="AP271">
        <f t="shared" ca="1" si="61"/>
        <v>90.825079135006774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424.91673458899402</v>
      </c>
      <c r="J272">
        <f ca="1">IF(ISNA(J$1), 0, OFFSET(data!$A$1, ROW()-1, J$1-1))</f>
        <v>0</v>
      </c>
      <c r="K272">
        <f ca="1">IF(ISNA(K$1), 0, OFFSET(data!$A$1, ROW()-1, K$1-1))</f>
        <v>443.41677516345999</v>
      </c>
      <c r="L272">
        <f ca="1">IF(ISNA(L$1), 0, OFFSET(data!$A$1, ROW()-1, L$1-1))</f>
        <v>57.599999999999902</v>
      </c>
      <c r="M272">
        <f ca="1">IF(ISNA(M$1), 0, OFFSET(data!$A$1, ROW()-1, M$1-1))</f>
        <v>109.706713443282</v>
      </c>
      <c r="N272">
        <f ca="1">IF(ISNA(N$1), 0, OFFSET(data!$A$1, ROW()-1, N$1-1))</f>
        <v>2.4424906541753398E-13</v>
      </c>
      <c r="O272">
        <f ca="1">IF(ISNA(O$1), 0, OFFSET(data!$A$1, ROW()-1, O$1-1))</f>
        <v>0</v>
      </c>
      <c r="P272">
        <f ca="1">IF(ISNA(P$1), 0, OFFSET(data!$A$1, ROW()-1, P$1-1))</f>
        <v>6.2172489379008703E-15</v>
      </c>
      <c r="Q272">
        <f ca="1">IF(ISNA(Q$1), 0, OFFSET(data!$A$1, ROW()-1, Q$1-1))</f>
        <v>1213.84022319573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1124.8182470700001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51.329658694448099</v>
      </c>
      <c r="Y272">
        <f ca="1">IF(ISNA(Y$1), 0, OFFSET(data!$A$1, ROW()-1, Y$1-1))</f>
        <v>37.692317431289403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229.14553990987801</v>
      </c>
      <c r="AD272" t="str">
        <f ca="1">IF(ISNA(AD$1), #N/A, OFFSET(data!$A$1, ROW()-1, AD$1-1))</f>
        <v>peak</v>
      </c>
      <c r="AE272">
        <f t="shared" ca="1" si="50"/>
        <v>2029</v>
      </c>
      <c r="AF272">
        <f t="shared" ca="1" si="51"/>
        <v>12</v>
      </c>
      <c r="AG272" t="str">
        <f t="shared" ca="1" si="52"/>
        <v>12/04/2029</v>
      </c>
      <c r="AH272" t="str">
        <f t="shared" ca="1" si="53"/>
        <v/>
      </c>
      <c r="AI272" t="str">
        <f t="shared" ca="1" si="54"/>
        <v>10:00</v>
      </c>
      <c r="AJ272" s="6">
        <f t="shared" ca="1" si="55"/>
        <v>0.22914553990987802</v>
      </c>
      <c r="AK272">
        <f t="shared" ca="1" si="56"/>
        <v>1176.1479057644483</v>
      </c>
      <c r="AL272">
        <f t="shared" ca="1" si="57"/>
        <v>0</v>
      </c>
      <c r="AM272">
        <f t="shared" ca="1" si="58"/>
        <v>0</v>
      </c>
      <c r="AN272">
        <f t="shared" ca="1" si="59"/>
        <v>443.41677516346022</v>
      </c>
      <c r="AO272">
        <f t="shared" ca="1" si="60"/>
        <v>57.599999999999902</v>
      </c>
      <c r="AP272">
        <f t="shared" ca="1" si="61"/>
        <v>109.706713443282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424.91673458899402</v>
      </c>
      <c r="J273">
        <f ca="1">IF(ISNA(J$1), 0, OFFSET(data!$A$1, ROW()-1, J$1-1))</f>
        <v>0</v>
      </c>
      <c r="K273">
        <f ca="1">IF(ISNA(K$1), 0, OFFSET(data!$A$1, ROW()-1, K$1-1))</f>
        <v>457.16451624250402</v>
      </c>
      <c r="L273">
        <f ca="1">IF(ISNA(L$1), 0, OFFSET(data!$A$1, ROW()-1, L$1-1))</f>
        <v>57.599999999999902</v>
      </c>
      <c r="M273">
        <f ca="1">IF(ISNA(M$1), 0, OFFSET(data!$A$1, ROW()-1, M$1-1))</f>
        <v>147.058919646888</v>
      </c>
      <c r="N273">
        <f ca="1">IF(ISNA(N$1), 0, OFFSET(data!$A$1, ROW()-1, N$1-1))</f>
        <v>3.89965837399586E-15</v>
      </c>
      <c r="O273">
        <f ca="1">IF(ISNA(O$1), 0, OFFSET(data!$A$1, ROW()-1, O$1-1))</f>
        <v>0</v>
      </c>
      <c r="P273">
        <f ca="1">IF(ISNA(P$1), 0, OFFSET(data!$A$1, ROW()-1, P$1-1))</f>
        <v>2.3980817331903299E-14</v>
      </c>
      <c r="Q273">
        <f ca="1">IF(ISNA(Q$1), 0, OFFSET(data!$A$1, ROW()-1, Q$1-1))</f>
        <v>1264.94017047838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1133.93110546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72.323203140773003</v>
      </c>
      <c r="Y273">
        <f ca="1">IF(ISNA(Y$1), 0, OFFSET(data!$A$1, ROW()-1, Y$1-1))</f>
        <v>58.6858618776143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229.14553990987801</v>
      </c>
      <c r="AD273" t="str">
        <f ca="1">IF(ISNA(AD$1), #N/A, OFFSET(data!$A$1, ROW()-1, AD$1-1))</f>
        <v>peak</v>
      </c>
      <c r="AE273">
        <f t="shared" ca="1" si="50"/>
        <v>2029</v>
      </c>
      <c r="AF273">
        <f t="shared" ca="1" si="51"/>
        <v>12</v>
      </c>
      <c r="AG273" t="str">
        <f t="shared" ca="1" si="52"/>
        <v>12/04/2029</v>
      </c>
      <c r="AH273" t="str">
        <f t="shared" ca="1" si="53"/>
        <v>12/04/2029</v>
      </c>
      <c r="AI273" t="str">
        <f t="shared" ca="1" si="54"/>
        <v>12:00</v>
      </c>
      <c r="AJ273" s="6">
        <f t="shared" ca="1" si="55"/>
        <v>0.22914553990987802</v>
      </c>
      <c r="AK273">
        <f t="shared" ca="1" si="56"/>
        <v>1206.2543086007731</v>
      </c>
      <c r="AL273">
        <f t="shared" ca="1" si="57"/>
        <v>0</v>
      </c>
      <c r="AM273">
        <f t="shared" ca="1" si="58"/>
        <v>0</v>
      </c>
      <c r="AN273">
        <f t="shared" ca="1" si="59"/>
        <v>457.16451624250402</v>
      </c>
      <c r="AO273">
        <f t="shared" ca="1" si="60"/>
        <v>57.599999999999902</v>
      </c>
      <c r="AP273">
        <f t="shared" ca="1" si="61"/>
        <v>147.05891964688803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424.91673458899402</v>
      </c>
      <c r="J274">
        <f ca="1">IF(ISNA(J$1), 0, OFFSET(data!$A$1, ROW()-1, J$1-1))</f>
        <v>0</v>
      </c>
      <c r="K274">
        <f ca="1">IF(ISNA(K$1), 0, OFFSET(data!$A$1, ROW()-1, K$1-1))</f>
        <v>498.89896447764602</v>
      </c>
      <c r="L274">
        <f ca="1">IF(ISNA(L$1), 0, OFFSET(data!$A$1, ROW()-1, L$1-1))</f>
        <v>57.599999999999902</v>
      </c>
      <c r="M274">
        <f ca="1">IF(ISNA(M$1), 0, OFFSET(data!$A$1, ROW()-1, M$1-1))</f>
        <v>164.267473656384</v>
      </c>
      <c r="N274">
        <f ca="1">IF(ISNA(N$1), 0, OFFSET(data!$A$1, ROW()-1, N$1-1))</f>
        <v>1.0882961198888E-13</v>
      </c>
      <c r="O274">
        <f ca="1">IF(ISNA(O$1), 0, OFFSET(data!$A$1, ROW()-1, O$1-1))</f>
        <v>0</v>
      </c>
      <c r="P274">
        <f ca="1">IF(ISNA(P$1), 0, OFFSET(data!$A$1, ROW()-1, P$1-1))</f>
        <v>-1.6875389974302301E-14</v>
      </c>
      <c r="Q274">
        <f ca="1">IF(ISNA(Q$1), 0, OFFSET(data!$A$1, ROW()-1, Q$1-1))</f>
        <v>1323.8831727230199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1117.2714964100001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110.124508788092</v>
      </c>
      <c r="Y274">
        <f ca="1">IF(ISNA(Y$1), 0, OFFSET(data!$A$1, ROW()-1, Y$1-1))</f>
        <v>96.487167524933298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229.14553990987801</v>
      </c>
      <c r="AD274" t="str">
        <f ca="1">IF(ISNA(AD$1), #N/A, OFFSET(data!$A$1, ROW()-1, AD$1-1))</f>
        <v>peak</v>
      </c>
      <c r="AE274">
        <f t="shared" ca="1" si="50"/>
        <v>2029</v>
      </c>
      <c r="AF274">
        <f t="shared" ca="1" si="51"/>
        <v>12</v>
      </c>
      <c r="AG274" t="str">
        <f t="shared" ca="1" si="52"/>
        <v>12/04/2029</v>
      </c>
      <c r="AH274" t="str">
        <f t="shared" ca="1" si="53"/>
        <v/>
      </c>
      <c r="AI274" t="str">
        <f t="shared" ca="1" si="54"/>
        <v>14:00</v>
      </c>
      <c r="AJ274" s="6">
        <f t="shared" ca="1" si="55"/>
        <v>0.22914553990987802</v>
      </c>
      <c r="AK274">
        <f t="shared" ca="1" si="56"/>
        <v>1227.3960051980921</v>
      </c>
      <c r="AL274">
        <f t="shared" ca="1" si="57"/>
        <v>0</v>
      </c>
      <c r="AM274">
        <f t="shared" ca="1" si="58"/>
        <v>0</v>
      </c>
      <c r="AN274">
        <f t="shared" ca="1" si="59"/>
        <v>498.89896447764613</v>
      </c>
      <c r="AO274">
        <f t="shared" ca="1" si="60"/>
        <v>57.599999999999902</v>
      </c>
      <c r="AP274">
        <f t="shared" ca="1" si="61"/>
        <v>164.26747365638397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424.91673458899402</v>
      </c>
      <c r="J275">
        <f ca="1">IF(ISNA(J$1), 0, OFFSET(data!$A$1, ROW()-1, J$1-1))</f>
        <v>0</v>
      </c>
      <c r="K275">
        <f ca="1">IF(ISNA(K$1), 0, OFFSET(data!$A$1, ROW()-1, K$1-1))</f>
        <v>391.59122359876</v>
      </c>
      <c r="L275">
        <f ca="1">IF(ISNA(L$1), 0, OFFSET(data!$A$1, ROW()-1, L$1-1))</f>
        <v>57.599999999999902</v>
      </c>
      <c r="M275">
        <f ca="1">IF(ISNA(M$1), 0, OFFSET(data!$A$1, ROW()-1, M$1-1))</f>
        <v>151.31168511229799</v>
      </c>
      <c r="N275">
        <f ca="1">IF(ISNA(N$1), 0, OFFSET(data!$A$1, ROW()-1, N$1-1))</f>
        <v>1.5473733405713099E-13</v>
      </c>
      <c r="O275">
        <f ca="1">IF(ISNA(O$1), 0, OFFSET(data!$A$1, ROW()-1, O$1-1))</f>
        <v>0</v>
      </c>
      <c r="P275">
        <f ca="1">IF(ISNA(P$1), 0, OFFSET(data!$A$1, ROW()-1, P$1-1))</f>
        <v>-2.75335310107038E-14</v>
      </c>
      <c r="Q275">
        <f ca="1">IF(ISNA(Q$1), 0, OFFSET(data!$A$1, ROW()-1, Q$1-1))</f>
        <v>1203.61964330005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1125.06132914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46.0978277116062</v>
      </c>
      <c r="Y275">
        <f ca="1">IF(ISNA(Y$1), 0, OFFSET(data!$A$1, ROW()-1, Y$1-1))</f>
        <v>32.460486448447497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229.14553990987801</v>
      </c>
      <c r="AD275" t="str">
        <f ca="1">IF(ISNA(AD$1), #N/A, OFFSET(data!$A$1, ROW()-1, AD$1-1))</f>
        <v>peak</v>
      </c>
      <c r="AE275">
        <f t="shared" ca="1" si="50"/>
        <v>2029</v>
      </c>
      <c r="AF275">
        <f t="shared" ca="1" si="51"/>
        <v>12</v>
      </c>
      <c r="AG275" t="str">
        <f t="shared" ca="1" si="52"/>
        <v>12/04/2029</v>
      </c>
      <c r="AH275" t="str">
        <f t="shared" ca="1" si="53"/>
        <v/>
      </c>
      <c r="AI275" t="str">
        <f t="shared" ca="1" si="54"/>
        <v>16:00</v>
      </c>
      <c r="AJ275" s="6">
        <f t="shared" ca="1" si="55"/>
        <v>0.22914553990987802</v>
      </c>
      <c r="AK275">
        <f t="shared" ca="1" si="56"/>
        <v>1171.1591568516062</v>
      </c>
      <c r="AL275">
        <f t="shared" ca="1" si="57"/>
        <v>0</v>
      </c>
      <c r="AM275">
        <f t="shared" ca="1" si="58"/>
        <v>0</v>
      </c>
      <c r="AN275">
        <f t="shared" ca="1" si="59"/>
        <v>391.59122359876017</v>
      </c>
      <c r="AO275">
        <f t="shared" ca="1" si="60"/>
        <v>57.599999999999902</v>
      </c>
      <c r="AP275">
        <f t="shared" ca="1" si="61"/>
        <v>151.31168511229797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496.84009263709203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131.668188366908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864.30828100400004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1234.7261157200001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-370.41783471600002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229.14553990987801</v>
      </c>
      <c r="AD276" t="str">
        <f ca="1">IF(ISNA(AD$1), #N/A, OFFSET(data!$A$1, ROW()-1, AD$1-1))</f>
        <v>peak</v>
      </c>
      <c r="AE276">
        <f t="shared" ca="1" si="50"/>
        <v>2029</v>
      </c>
      <c r="AF276">
        <f t="shared" ca="1" si="51"/>
        <v>12</v>
      </c>
      <c r="AG276" t="str">
        <f t="shared" ca="1" si="52"/>
        <v>12/04/2029</v>
      </c>
      <c r="AH276" t="str">
        <f t="shared" ca="1" si="53"/>
        <v/>
      </c>
      <c r="AI276" t="str">
        <f t="shared" ca="1" si="54"/>
        <v>18:00</v>
      </c>
      <c r="AJ276" s="6">
        <f t="shared" ca="1" si="55"/>
        <v>0.22914553990987802</v>
      </c>
      <c r="AK276">
        <f t="shared" ca="1" si="56"/>
        <v>864.30828100400004</v>
      </c>
      <c r="AL276">
        <f t="shared" ca="1" si="57"/>
        <v>0</v>
      </c>
      <c r="AM276">
        <f t="shared" ca="1" si="58"/>
        <v>0</v>
      </c>
      <c r="AN276">
        <f t="shared" ca="1" si="59"/>
        <v>0</v>
      </c>
      <c r="AO276">
        <f t="shared" ca="1" si="60"/>
        <v>57.599999999999902</v>
      </c>
      <c r="AP276">
        <f t="shared" ca="1" si="61"/>
        <v>131.668188366908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533.39673458899404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99.123424619852699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-3.5527136788005001E-15</v>
      </c>
      <c r="Q277">
        <f ca="1">IF(ISNA(Q$1), 0, OFFSET(data!$A$1, ROW()-1, Q$1-1))</f>
        <v>868.32015920884601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1069.07450202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-200.75434281115199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229.14553990987801</v>
      </c>
      <c r="AD277" t="str">
        <f ca="1">IF(ISNA(AD$1), #N/A, OFFSET(data!$A$1, ROW()-1, AD$1-1))</f>
        <v>peak</v>
      </c>
      <c r="AE277">
        <f t="shared" ca="1" si="50"/>
        <v>2029</v>
      </c>
      <c r="AF277">
        <f t="shared" ca="1" si="51"/>
        <v>12</v>
      </c>
      <c r="AG277" t="str">
        <f t="shared" ca="1" si="52"/>
        <v>12/04/2029</v>
      </c>
      <c r="AH277" t="str">
        <f t="shared" ca="1" si="53"/>
        <v/>
      </c>
      <c r="AI277" t="str">
        <f t="shared" ca="1" si="54"/>
        <v>20:00</v>
      </c>
      <c r="AJ277" s="6">
        <f t="shared" ca="1" si="55"/>
        <v>0.22914553990987802</v>
      </c>
      <c r="AK277">
        <f t="shared" ca="1" si="56"/>
        <v>868.32015920884794</v>
      </c>
      <c r="AL277">
        <f t="shared" ca="1" si="57"/>
        <v>0</v>
      </c>
      <c r="AM277">
        <f t="shared" ca="1" si="58"/>
        <v>0</v>
      </c>
      <c r="AN277">
        <f t="shared" ca="1" si="59"/>
        <v>0</v>
      </c>
      <c r="AO277">
        <f t="shared" ca="1" si="60"/>
        <v>57.599999999999902</v>
      </c>
      <c r="AP277">
        <f t="shared" ca="1" si="61"/>
        <v>99.123424619852699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424.91673458899402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101.34436323721199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3.5527136788005001E-15</v>
      </c>
      <c r="Q278">
        <f ca="1">IF(ISNA(Q$1), 0, OFFSET(data!$A$1, ROW()-1, Q$1-1))</f>
        <v>762.06109782620604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790.89607816399996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-28.834980337793599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229.14553990987801</v>
      </c>
      <c r="AD278" t="str">
        <f ca="1">IF(ISNA(AD$1), #N/A, OFFSET(data!$A$1, ROW()-1, AD$1-1))</f>
        <v>peak</v>
      </c>
      <c r="AE278">
        <f t="shared" ca="1" si="50"/>
        <v>2029</v>
      </c>
      <c r="AF278">
        <f t="shared" ca="1" si="51"/>
        <v>12</v>
      </c>
      <c r="AG278" t="str">
        <f t="shared" ca="1" si="52"/>
        <v>12/04/2029</v>
      </c>
      <c r="AH278" t="str">
        <f t="shared" ca="1" si="53"/>
        <v/>
      </c>
      <c r="AI278" t="str">
        <f t="shared" ca="1" si="54"/>
        <v>22:00</v>
      </c>
      <c r="AJ278" s="6">
        <f t="shared" ca="1" si="55"/>
        <v>0.22914553990987802</v>
      </c>
      <c r="AK278">
        <f t="shared" ca="1" si="56"/>
        <v>762.06109782620638</v>
      </c>
      <c r="AL278">
        <f t="shared" ca="1" si="57"/>
        <v>0</v>
      </c>
      <c r="AM278">
        <f t="shared" ca="1" si="58"/>
        <v>0</v>
      </c>
      <c r="AN278">
        <f t="shared" ca="1" si="59"/>
        <v>0</v>
      </c>
      <c r="AO278">
        <f t="shared" ca="1" si="60"/>
        <v>57.599999999999902</v>
      </c>
      <c r="AP278">
        <f t="shared" ca="1" si="61"/>
        <v>101.34436323721199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178.19999999999601</v>
      </c>
      <c r="H279">
        <f ca="1">IF(ISNA(H$1), 0, OFFSET(data!$A$1, ROW()-1, H$1-1))</f>
        <v>0</v>
      </c>
      <c r="I279">
        <f ca="1">IF(ISNA(I$1), 0, OFFSET(data!$A$1, ROW()-1, I$1-1))</f>
        <v>225.716734588994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8.6063775758520205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1.80411241501587E-16</v>
      </c>
      <c r="Q279">
        <f ca="1">IF(ISNA(Q$1), 0, OFFSET(data!$A$1, ROW()-1, Q$1-1))</f>
        <v>470.12311216484602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498.24512467900001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-28.122012514153699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129.22630801052301</v>
      </c>
      <c r="AD279" t="str">
        <f ca="1">IF(ISNA(AD$1), #N/A, OFFSET(data!$A$1, ROW()-1, AD$1-1))</f>
        <v>typical</v>
      </c>
      <c r="AE279">
        <f t="shared" ca="1" si="50"/>
        <v>2029</v>
      </c>
      <c r="AF279">
        <f t="shared" ca="1" si="51"/>
        <v>12</v>
      </c>
      <c r="AG279" t="str">
        <f t="shared" ca="1" si="52"/>
        <v>12/31/2029</v>
      </c>
      <c r="AH279" t="str">
        <f t="shared" ca="1" si="53"/>
        <v/>
      </c>
      <c r="AI279" t="str">
        <f t="shared" ca="1" si="54"/>
        <v>00:00</v>
      </c>
      <c r="AJ279" s="6">
        <f t="shared" ca="1" si="55"/>
        <v>0.12922630801052301</v>
      </c>
      <c r="AK279">
        <f t="shared" ca="1" si="56"/>
        <v>470.1231121648463</v>
      </c>
      <c r="AL279">
        <f t="shared" ca="1" si="57"/>
        <v>0</v>
      </c>
      <c r="AM279">
        <f t="shared" ca="1" si="58"/>
        <v>0</v>
      </c>
      <c r="AN279">
        <f t="shared" ca="1" si="59"/>
        <v>0</v>
      </c>
      <c r="AO279">
        <f t="shared" ca="1" si="60"/>
        <v>57.599999999999902</v>
      </c>
      <c r="AP279">
        <f t="shared" ca="1" si="61"/>
        <v>8.6063775758520205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178.19999999999601</v>
      </c>
      <c r="H280">
        <f ca="1">IF(ISNA(H$1), 0, OFFSET(data!$A$1, ROW()-1, H$1-1))</f>
        <v>0</v>
      </c>
      <c r="I280">
        <f ca="1">IF(ISNA(I$1), 0, OFFSET(data!$A$1, ROW()-1, I$1-1))</f>
        <v>424.91673458899402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28.418085245716998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1.11022302462515E-16</v>
      </c>
      <c r="Q280">
        <f ca="1">IF(ISNA(Q$1), 0, OFFSET(data!$A$1, ROW()-1, Q$1-1))</f>
        <v>689.13481983471104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418.807964282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136.16676379203099</v>
      </c>
      <c r="Y280">
        <f ca="1">IF(ISNA(Y$1), 0, OFFSET(data!$A$1, ROW()-1, Y$1-1))</f>
        <v>134.16009176067999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129.22630801052301</v>
      </c>
      <c r="AD280" t="str">
        <f ca="1">IF(ISNA(AD$1), #N/A, OFFSET(data!$A$1, ROW()-1, AD$1-1))</f>
        <v>typical</v>
      </c>
      <c r="AE280">
        <f t="shared" ca="1" si="50"/>
        <v>2029</v>
      </c>
      <c r="AF280">
        <f t="shared" ca="1" si="51"/>
        <v>12</v>
      </c>
      <c r="AG280" t="str">
        <f t="shared" ca="1" si="52"/>
        <v>12/31/2029</v>
      </c>
      <c r="AH280" t="str">
        <f t="shared" ca="1" si="53"/>
        <v/>
      </c>
      <c r="AI280" t="str">
        <f t="shared" ca="1" si="54"/>
        <v>02:00</v>
      </c>
      <c r="AJ280" s="6">
        <f t="shared" ca="1" si="55"/>
        <v>0.12922630801052301</v>
      </c>
      <c r="AK280">
        <f t="shared" ca="1" si="56"/>
        <v>554.97472807403096</v>
      </c>
      <c r="AL280">
        <f t="shared" ca="1" si="57"/>
        <v>0</v>
      </c>
      <c r="AM280">
        <f t="shared" ca="1" si="58"/>
        <v>0</v>
      </c>
      <c r="AN280">
        <f t="shared" ca="1" si="59"/>
        <v>0</v>
      </c>
      <c r="AO280">
        <f t="shared" ca="1" si="60"/>
        <v>57.599999999999902</v>
      </c>
      <c r="AP280">
        <f t="shared" ca="1" si="61"/>
        <v>28.418085245716998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178.19999999999601</v>
      </c>
      <c r="H281">
        <f ca="1">IF(ISNA(H$1), 0, OFFSET(data!$A$1, ROW()-1, H$1-1))</f>
        <v>0</v>
      </c>
      <c r="I281">
        <f ca="1">IF(ISNA(I$1), 0, OFFSET(data!$A$1, ROW()-1, I$1-1))</f>
        <v>175.98873458899399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11.1175237503557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-1.11022302462515E-16</v>
      </c>
      <c r="Q281">
        <f ca="1">IF(ISNA(Q$1), 0, OFFSET(data!$A$1, ROW()-1, Q$1-1))</f>
        <v>422.90625833934899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473.03957405699998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-50.133315717649999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129.22630801052301</v>
      </c>
      <c r="AD281" t="str">
        <f ca="1">IF(ISNA(AD$1), #N/A, OFFSET(data!$A$1, ROW()-1, AD$1-1))</f>
        <v>typical</v>
      </c>
      <c r="AE281">
        <f t="shared" ca="1" si="50"/>
        <v>2029</v>
      </c>
      <c r="AF281">
        <f t="shared" ca="1" si="51"/>
        <v>12</v>
      </c>
      <c r="AG281" t="str">
        <f t="shared" ca="1" si="52"/>
        <v>12/31/2029</v>
      </c>
      <c r="AH281" t="str">
        <f t="shared" ca="1" si="53"/>
        <v/>
      </c>
      <c r="AI281" t="str">
        <f t="shared" ca="1" si="54"/>
        <v>04:00</v>
      </c>
      <c r="AJ281" s="6">
        <f t="shared" ca="1" si="55"/>
        <v>0.12922630801052301</v>
      </c>
      <c r="AK281">
        <f t="shared" ca="1" si="56"/>
        <v>422.90625833934996</v>
      </c>
      <c r="AL281">
        <f t="shared" ca="1" si="57"/>
        <v>0</v>
      </c>
      <c r="AM281">
        <f t="shared" ca="1" si="58"/>
        <v>0</v>
      </c>
      <c r="AN281">
        <f t="shared" ca="1" si="59"/>
        <v>0</v>
      </c>
      <c r="AO281">
        <f t="shared" ca="1" si="60"/>
        <v>57.599999999999902</v>
      </c>
      <c r="AP281">
        <f t="shared" ca="1" si="61"/>
        <v>11.1175237503557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178.19999999999601</v>
      </c>
      <c r="H282">
        <f ca="1">IF(ISNA(H$1), 0, OFFSET(data!$A$1, ROW()-1, H$1-1))</f>
        <v>0</v>
      </c>
      <c r="I282">
        <f ca="1">IF(ISNA(I$1), 0, OFFSET(data!$A$1, ROW()-1, I$1-1))</f>
        <v>389.27258066720299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2.4626997726840201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-2.13370987545147E-16</v>
      </c>
      <c r="Q282">
        <f ca="1">IF(ISNA(Q$1), 0, OFFSET(data!$A$1, ROW()-1, Q$1-1))</f>
        <v>627.53528043988695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688.30555661899996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-60.770276179112699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129.22630801052301</v>
      </c>
      <c r="AD282" t="str">
        <f ca="1">IF(ISNA(AD$1), #N/A, OFFSET(data!$A$1, ROW()-1, AD$1-1))</f>
        <v>typical</v>
      </c>
      <c r="AE282">
        <f t="shared" ca="1" si="50"/>
        <v>2029</v>
      </c>
      <c r="AF282">
        <f t="shared" ca="1" si="51"/>
        <v>12</v>
      </c>
      <c r="AG282" t="str">
        <f t="shared" ca="1" si="52"/>
        <v>12/31/2029</v>
      </c>
      <c r="AH282" t="str">
        <f t="shared" ca="1" si="53"/>
        <v/>
      </c>
      <c r="AI282" t="str">
        <f t="shared" ca="1" si="54"/>
        <v>06:00</v>
      </c>
      <c r="AJ282" s="6">
        <f t="shared" ca="1" si="55"/>
        <v>0.12922630801052301</v>
      </c>
      <c r="AK282">
        <f t="shared" ca="1" si="56"/>
        <v>627.53528043988729</v>
      </c>
      <c r="AL282">
        <f t="shared" ca="1" si="57"/>
        <v>0</v>
      </c>
      <c r="AM282">
        <f t="shared" ca="1" si="58"/>
        <v>0</v>
      </c>
      <c r="AN282">
        <f t="shared" ca="1" si="59"/>
        <v>0</v>
      </c>
      <c r="AO282">
        <f t="shared" ca="1" si="60"/>
        <v>57.599999999999902</v>
      </c>
      <c r="AP282">
        <f t="shared" ca="1" si="61"/>
        <v>2.4626997726840201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178.19999999999601</v>
      </c>
      <c r="H283">
        <f ca="1">IF(ISNA(H$1), 0, OFFSET(data!$A$1, ROW()-1, H$1-1))</f>
        <v>0</v>
      </c>
      <c r="I283">
        <f ca="1">IF(ISNA(I$1), 0, OFFSET(data!$A$1, ROW()-1, I$1-1))</f>
        <v>175.98873458899399</v>
      </c>
      <c r="J283">
        <f ca="1">IF(ISNA(J$1), 0, OFFSET(data!$A$1, ROW()-1, J$1-1))</f>
        <v>0</v>
      </c>
      <c r="K283">
        <f ca="1">IF(ISNA(K$1), 0, OFFSET(data!$A$1, ROW()-1, K$1-1))</f>
        <v>349.42103163483398</v>
      </c>
      <c r="L283">
        <f ca="1">IF(ISNA(L$1), 0, OFFSET(data!$A$1, ROW()-1, L$1-1))</f>
        <v>57.599999999999902</v>
      </c>
      <c r="M283">
        <f ca="1">IF(ISNA(M$1), 0, OFFSET(data!$A$1, ROW()-1, M$1-1))</f>
        <v>4.3158703150709202E-2</v>
      </c>
      <c r="N283">
        <f ca="1">IF(ISNA(N$1), 0, OFFSET(data!$A$1, ROW()-1, N$1-1))</f>
        <v>-2.51187959321441E-14</v>
      </c>
      <c r="O283">
        <f ca="1">IF(ISNA(O$1), 0, OFFSET(data!$A$1, ROW()-1, O$1-1))</f>
        <v>0</v>
      </c>
      <c r="P283">
        <f ca="1">IF(ISNA(P$1), 0, OFFSET(data!$A$1, ROW()-1, P$1-1))</f>
        <v>-1.20185979224363E-14</v>
      </c>
      <c r="Q283">
        <f ca="1">IF(ISNA(Q$1), 0, OFFSET(data!$A$1, ROW()-1, Q$1-1))</f>
        <v>761.25292492697895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868.20013159799998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-106.94720667102</v>
      </c>
      <c r="Y283">
        <f ca="1">IF(ISNA(Y$1), 0, OFFSET(data!$A$1, ROW()-1, Y$1-1))</f>
        <v>2.2737367544323201E-13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129.22630801052301</v>
      </c>
      <c r="AD283" t="str">
        <f ca="1">IF(ISNA(AD$1), #N/A, OFFSET(data!$A$1, ROW()-1, AD$1-1))</f>
        <v>typical</v>
      </c>
      <c r="AE283">
        <f t="shared" ca="1" si="50"/>
        <v>2029</v>
      </c>
      <c r="AF283">
        <f t="shared" ca="1" si="51"/>
        <v>12</v>
      </c>
      <c r="AG283" t="str">
        <f t="shared" ca="1" si="52"/>
        <v>12/31/2029</v>
      </c>
      <c r="AH283" t="str">
        <f t="shared" ca="1" si="53"/>
        <v/>
      </c>
      <c r="AI283" t="str">
        <f t="shared" ca="1" si="54"/>
        <v>08:00</v>
      </c>
      <c r="AJ283" s="6">
        <f t="shared" ca="1" si="55"/>
        <v>0.12922630801052301</v>
      </c>
      <c r="AK283">
        <f t="shared" ca="1" si="56"/>
        <v>761.25292492697997</v>
      </c>
      <c r="AL283">
        <f t="shared" ca="1" si="57"/>
        <v>0</v>
      </c>
      <c r="AM283">
        <f t="shared" ca="1" si="58"/>
        <v>0</v>
      </c>
      <c r="AN283">
        <f t="shared" ca="1" si="59"/>
        <v>349.42103163483398</v>
      </c>
      <c r="AO283">
        <f t="shared" ca="1" si="60"/>
        <v>57.599999999999902</v>
      </c>
      <c r="AP283">
        <f t="shared" ca="1" si="61"/>
        <v>4.3158703150697184E-2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178.19999999999601</v>
      </c>
      <c r="H284">
        <f ca="1">IF(ISNA(H$1), 0, OFFSET(data!$A$1, ROW()-1, H$1-1))</f>
        <v>0</v>
      </c>
      <c r="I284">
        <f ca="1">IF(ISNA(I$1), 0, OFFSET(data!$A$1, ROW()-1, I$1-1))</f>
        <v>175.98873458899399</v>
      </c>
      <c r="J284">
        <f ca="1">IF(ISNA(J$1), 0, OFFSET(data!$A$1, ROW()-1, J$1-1))</f>
        <v>0</v>
      </c>
      <c r="K284">
        <f ca="1">IF(ISNA(K$1), 0, OFFSET(data!$A$1, ROW()-1, K$1-1))</f>
        <v>598.42940990607303</v>
      </c>
      <c r="L284">
        <f ca="1">IF(ISNA(L$1), 0, OFFSET(data!$A$1, ROW()-1, L$1-1))</f>
        <v>57.599999999999902</v>
      </c>
      <c r="M284">
        <f ca="1">IF(ISNA(M$1), 0, OFFSET(data!$A$1, ROW()-1, M$1-1))</f>
        <v>0.57441179849725499</v>
      </c>
      <c r="N284">
        <f ca="1">IF(ISNA(N$1), 0, OFFSET(data!$A$1, ROW()-1, N$1-1))</f>
        <v>-3.1785685195018201E-13</v>
      </c>
      <c r="O284">
        <f ca="1">IF(ISNA(O$1), 0, OFFSET(data!$A$1, ROW()-1, O$1-1))</f>
        <v>0</v>
      </c>
      <c r="P284">
        <f ca="1">IF(ISNA(P$1), 0, OFFSET(data!$A$1, ROW()-1, P$1-1))</f>
        <v>3.7303493627405203E-14</v>
      </c>
      <c r="Q284">
        <f ca="1">IF(ISNA(Q$1), 0, OFFSET(data!$A$1, ROW()-1, Q$1-1))</f>
        <v>1010.79255629356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952.03847827100003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30.380375026957999</v>
      </c>
      <c r="Y284">
        <f ca="1">IF(ISNA(Y$1), 0, OFFSET(data!$A$1, ROW()-1, Y$1-1))</f>
        <v>28.3737029956066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129.22630801052301</v>
      </c>
      <c r="AD284" t="str">
        <f ca="1">IF(ISNA(AD$1), #N/A, OFFSET(data!$A$1, ROW()-1, AD$1-1))</f>
        <v>typical</v>
      </c>
      <c r="AE284">
        <f t="shared" ca="1" si="50"/>
        <v>2029</v>
      </c>
      <c r="AF284">
        <f t="shared" ca="1" si="51"/>
        <v>12</v>
      </c>
      <c r="AG284" t="str">
        <f t="shared" ca="1" si="52"/>
        <v>12/31/2029</v>
      </c>
      <c r="AH284" t="str">
        <f t="shared" ca="1" si="53"/>
        <v/>
      </c>
      <c r="AI284" t="str">
        <f t="shared" ca="1" si="54"/>
        <v>10:00</v>
      </c>
      <c r="AJ284" s="6">
        <f t="shared" ca="1" si="55"/>
        <v>0.12922630801052301</v>
      </c>
      <c r="AK284">
        <f t="shared" ca="1" si="56"/>
        <v>982.41885329795798</v>
      </c>
      <c r="AL284">
        <f t="shared" ca="1" si="57"/>
        <v>0</v>
      </c>
      <c r="AM284">
        <f t="shared" ca="1" si="58"/>
        <v>0</v>
      </c>
      <c r="AN284">
        <f t="shared" ca="1" si="59"/>
        <v>598.42940990607269</v>
      </c>
      <c r="AO284">
        <f t="shared" ca="1" si="60"/>
        <v>57.599999999999902</v>
      </c>
      <c r="AP284">
        <f t="shared" ca="1" si="61"/>
        <v>0.57441179849729229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178.19999999999601</v>
      </c>
      <c r="H285">
        <f ca="1">IF(ISNA(H$1), 0, OFFSET(data!$A$1, ROW()-1, H$1-1))</f>
        <v>0</v>
      </c>
      <c r="I285">
        <f ca="1">IF(ISNA(I$1), 0, OFFSET(data!$A$1, ROW()-1, I$1-1))</f>
        <v>375.09273458899401</v>
      </c>
      <c r="J285">
        <f ca="1">IF(ISNA(J$1), 0, OFFSET(data!$A$1, ROW()-1, J$1-1))</f>
        <v>0</v>
      </c>
      <c r="K285">
        <f ca="1">IF(ISNA(K$1), 0, OFFSET(data!$A$1, ROW()-1, K$1-1))</f>
        <v>596.03063401666202</v>
      </c>
      <c r="L285">
        <f ca="1">IF(ISNA(L$1), 0, OFFSET(data!$A$1, ROW()-1, L$1-1))</f>
        <v>57.599999999999902</v>
      </c>
      <c r="M285">
        <f ca="1">IF(ISNA(M$1), 0, OFFSET(data!$A$1, ROW()-1, M$1-1))</f>
        <v>16.0435410376714</v>
      </c>
      <c r="N285">
        <f ca="1">IF(ISNA(N$1), 0, OFFSET(data!$A$1, ROW()-1, N$1-1))</f>
        <v>-2.2375157282539201E-13</v>
      </c>
      <c r="O285">
        <f ca="1">IF(ISNA(O$1), 0, OFFSET(data!$A$1, ROW()-1, O$1-1))</f>
        <v>0</v>
      </c>
      <c r="P285">
        <f ca="1">IF(ISNA(P$1), 0, OFFSET(data!$A$1, ROW()-1, P$1-1))</f>
        <v>4.2188474935755898E-14</v>
      </c>
      <c r="Q285">
        <f ca="1">IF(ISNA(Q$1), 0, OFFSET(data!$A$1, ROW()-1, Q$1-1))</f>
        <v>1222.9669096433199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939.15891900300005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142.90733133583899</v>
      </c>
      <c r="Y285">
        <f ca="1">IF(ISNA(Y$1), 0, OFFSET(data!$A$1, ROW()-1, Y$1-1))</f>
        <v>140.90065930448799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129.22630801052301</v>
      </c>
      <c r="AD285" t="str">
        <f ca="1">IF(ISNA(AD$1), #N/A, OFFSET(data!$A$1, ROW()-1, AD$1-1))</f>
        <v>typical</v>
      </c>
      <c r="AE285">
        <f t="shared" ca="1" si="50"/>
        <v>2029</v>
      </c>
      <c r="AF285">
        <f t="shared" ca="1" si="51"/>
        <v>12</v>
      </c>
      <c r="AG285" t="str">
        <f t="shared" ca="1" si="52"/>
        <v>12/31/2029</v>
      </c>
      <c r="AH285" t="str">
        <f t="shared" ca="1" si="53"/>
        <v>12/31/2029</v>
      </c>
      <c r="AI285" t="str">
        <f t="shared" ca="1" si="54"/>
        <v>12:00</v>
      </c>
      <c r="AJ285" s="6">
        <f t="shared" ca="1" si="55"/>
        <v>0.12922630801052301</v>
      </c>
      <c r="AK285">
        <f t="shared" ca="1" si="56"/>
        <v>1082.0662503388389</v>
      </c>
      <c r="AL285">
        <f t="shared" ca="1" si="57"/>
        <v>0</v>
      </c>
      <c r="AM285">
        <f t="shared" ca="1" si="58"/>
        <v>0</v>
      </c>
      <c r="AN285">
        <f t="shared" ca="1" si="59"/>
        <v>596.03063401666179</v>
      </c>
      <c r="AO285">
        <f t="shared" ca="1" si="60"/>
        <v>57.599999999999902</v>
      </c>
      <c r="AP285">
        <f t="shared" ca="1" si="61"/>
        <v>16.043541037671442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178.19999999999601</v>
      </c>
      <c r="H286">
        <f ca="1">IF(ISNA(H$1), 0, OFFSET(data!$A$1, ROW()-1, H$1-1))</f>
        <v>0</v>
      </c>
      <c r="I286">
        <f ca="1">IF(ISNA(I$1), 0, OFFSET(data!$A$1, ROW()-1, I$1-1))</f>
        <v>175.98873458899399</v>
      </c>
      <c r="J286">
        <f ca="1">IF(ISNA(J$1), 0, OFFSET(data!$A$1, ROW()-1, J$1-1))</f>
        <v>0</v>
      </c>
      <c r="K286">
        <f ca="1">IF(ISNA(K$1), 0, OFFSET(data!$A$1, ROW()-1, K$1-1))</f>
        <v>585.12555123251002</v>
      </c>
      <c r="L286">
        <f ca="1">IF(ISNA(L$1), 0, OFFSET(data!$A$1, ROW()-1, L$1-1))</f>
        <v>57.599999999999902</v>
      </c>
      <c r="M286">
        <f ca="1">IF(ISNA(M$1), 0, OFFSET(data!$A$1, ROW()-1, M$1-1))</f>
        <v>141.131195280296</v>
      </c>
      <c r="N286">
        <f ca="1">IF(ISNA(N$1), 0, OFFSET(data!$A$1, ROW()-1, N$1-1))</f>
        <v>-1.5709655798445899E-14</v>
      </c>
      <c r="O286">
        <f ca="1">IF(ISNA(O$1), 0, OFFSET(data!$A$1, ROW()-1, O$1-1))</f>
        <v>0</v>
      </c>
      <c r="P286">
        <f ca="1">IF(ISNA(P$1), 0, OFFSET(data!$A$1, ROW()-1, P$1-1))</f>
        <v>-5.3290705182007501E-14</v>
      </c>
      <c r="Q286">
        <f ca="1">IF(ISNA(Q$1), 0, OFFSET(data!$A$1, ROW()-1, Q$1-1))</f>
        <v>1138.0454811018001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910.15980487900003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114.94617412707601</v>
      </c>
      <c r="Y286">
        <f ca="1">IF(ISNA(Y$1), 0, OFFSET(data!$A$1, ROW()-1, Y$1-1))</f>
        <v>112.939502095724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129.22630801052301</v>
      </c>
      <c r="AD286" t="str">
        <f ca="1">IF(ISNA(AD$1), #N/A, OFFSET(data!$A$1, ROW()-1, AD$1-1))</f>
        <v>typical</v>
      </c>
      <c r="AE286">
        <f t="shared" ca="1" si="50"/>
        <v>2029</v>
      </c>
      <c r="AF286">
        <f t="shared" ca="1" si="51"/>
        <v>12</v>
      </c>
      <c r="AG286" t="str">
        <f t="shared" ca="1" si="52"/>
        <v>12/31/2029</v>
      </c>
      <c r="AH286" t="str">
        <f t="shared" ca="1" si="53"/>
        <v/>
      </c>
      <c r="AI286" t="str">
        <f t="shared" ca="1" si="54"/>
        <v>14:00</v>
      </c>
      <c r="AJ286" s="6">
        <f t="shared" ca="1" si="55"/>
        <v>0.12922630801052301</v>
      </c>
      <c r="AK286">
        <f t="shared" ca="1" si="56"/>
        <v>1025.105979006076</v>
      </c>
      <c r="AL286">
        <f t="shared" ca="1" si="57"/>
        <v>0</v>
      </c>
      <c r="AM286">
        <f t="shared" ca="1" si="58"/>
        <v>0</v>
      </c>
      <c r="AN286">
        <f t="shared" ca="1" si="59"/>
        <v>585.12555123251002</v>
      </c>
      <c r="AO286">
        <f t="shared" ca="1" si="60"/>
        <v>57.599999999999902</v>
      </c>
      <c r="AP286">
        <f t="shared" ca="1" si="61"/>
        <v>141.13119528029594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178.19999999999601</v>
      </c>
      <c r="H287">
        <f ca="1">IF(ISNA(H$1), 0, OFFSET(data!$A$1, ROW()-1, H$1-1))</f>
        <v>0</v>
      </c>
      <c r="I287">
        <f ca="1">IF(ISNA(I$1), 0, OFFSET(data!$A$1, ROW()-1, I$1-1))</f>
        <v>424.91673458899402</v>
      </c>
      <c r="J287">
        <f ca="1">IF(ISNA(J$1), 0, OFFSET(data!$A$1, ROW()-1, J$1-1))</f>
        <v>0</v>
      </c>
      <c r="K287">
        <f ca="1">IF(ISNA(K$1), 0, OFFSET(data!$A$1, ROW()-1, K$1-1))</f>
        <v>544.85526067245996</v>
      </c>
      <c r="L287">
        <f ca="1">IF(ISNA(L$1), 0, OFFSET(data!$A$1, ROW()-1, L$1-1))</f>
        <v>57.599999999999902</v>
      </c>
      <c r="M287">
        <f ca="1">IF(ISNA(M$1), 0, OFFSET(data!$A$1, ROW()-1, M$1-1))</f>
        <v>50.301386921295602</v>
      </c>
      <c r="N287">
        <f ca="1">IF(ISNA(N$1), 0, OFFSET(data!$A$1, ROW()-1, N$1-1))</f>
        <v>2.6886826098859698E-13</v>
      </c>
      <c r="O287">
        <f ca="1">IF(ISNA(O$1), 0, OFFSET(data!$A$1, ROW()-1, O$1-1))</f>
        <v>0</v>
      </c>
      <c r="P287">
        <f ca="1">IF(ISNA(P$1), 0, OFFSET(data!$A$1, ROW()-1, P$1-1))</f>
        <v>7.9936057773011208E-15</v>
      </c>
      <c r="Q287">
        <f ca="1">IF(ISNA(Q$1), 0, OFFSET(data!$A$1, ROW()-1, Q$1-1))</f>
        <v>1255.87338218275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939.30740506699999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159.28632457355101</v>
      </c>
      <c r="Y287">
        <f ca="1">IF(ISNA(Y$1), 0, OFFSET(data!$A$1, ROW()-1, Y$1-1))</f>
        <v>157.27965254219899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129.22630801052301</v>
      </c>
      <c r="AD287" t="str">
        <f ca="1">IF(ISNA(AD$1), #N/A, OFFSET(data!$A$1, ROW()-1, AD$1-1))</f>
        <v>typical</v>
      </c>
      <c r="AE287">
        <f t="shared" ca="1" si="50"/>
        <v>2029</v>
      </c>
      <c r="AF287">
        <f t="shared" ca="1" si="51"/>
        <v>12</v>
      </c>
      <c r="AG287" t="str">
        <f t="shared" ca="1" si="52"/>
        <v>12/31/2029</v>
      </c>
      <c r="AH287" t="str">
        <f t="shared" ca="1" si="53"/>
        <v/>
      </c>
      <c r="AI287" t="str">
        <f t="shared" ca="1" si="54"/>
        <v>16:00</v>
      </c>
      <c r="AJ287" s="6">
        <f t="shared" ca="1" si="55"/>
        <v>0.12922630801052301</v>
      </c>
      <c r="AK287">
        <f t="shared" ca="1" si="56"/>
        <v>1098.5937296405509</v>
      </c>
      <c r="AL287">
        <f t="shared" ca="1" si="57"/>
        <v>0</v>
      </c>
      <c r="AM287">
        <f t="shared" ca="1" si="58"/>
        <v>0</v>
      </c>
      <c r="AN287">
        <f t="shared" ca="1" si="59"/>
        <v>544.85526067246019</v>
      </c>
      <c r="AO287">
        <f t="shared" ca="1" si="60"/>
        <v>57.599999999999902</v>
      </c>
      <c r="AP287">
        <f t="shared" ca="1" si="61"/>
        <v>50.30138692129561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178.19999999999601</v>
      </c>
      <c r="H288">
        <f ca="1">IF(ISNA(H$1), 0, OFFSET(data!$A$1, ROW()-1, H$1-1))</f>
        <v>0</v>
      </c>
      <c r="I288">
        <f ca="1">IF(ISNA(I$1), 0, OFFSET(data!$A$1, ROW()-1, I$1-1))</f>
        <v>394.57526682585302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49.679030078646299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680.05429690449898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971.50613843500003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-291.45184153050002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129.22630801052301</v>
      </c>
      <c r="AD288" t="str">
        <f ca="1">IF(ISNA(AD$1), #N/A, OFFSET(data!$A$1, ROW()-1, AD$1-1))</f>
        <v>typical</v>
      </c>
      <c r="AE288">
        <f t="shared" ca="1" si="50"/>
        <v>2029</v>
      </c>
      <c r="AF288">
        <f t="shared" ca="1" si="51"/>
        <v>12</v>
      </c>
      <c r="AG288" t="str">
        <f t="shared" ca="1" si="52"/>
        <v>12/31/2029</v>
      </c>
      <c r="AH288" t="str">
        <f t="shared" ca="1" si="53"/>
        <v/>
      </c>
      <c r="AI288" t="str">
        <f t="shared" ca="1" si="54"/>
        <v>18:00</v>
      </c>
      <c r="AJ288" s="6">
        <f t="shared" ca="1" si="55"/>
        <v>0.12922630801052301</v>
      </c>
      <c r="AK288">
        <f t="shared" ca="1" si="56"/>
        <v>680.05429690450001</v>
      </c>
      <c r="AL288">
        <f t="shared" ca="1" si="57"/>
        <v>0</v>
      </c>
      <c r="AM288">
        <f t="shared" ca="1" si="58"/>
        <v>0</v>
      </c>
      <c r="AN288">
        <f t="shared" ca="1" si="59"/>
        <v>0</v>
      </c>
      <c r="AO288">
        <f t="shared" ca="1" si="60"/>
        <v>57.599999999999902</v>
      </c>
      <c r="AP288">
        <f t="shared" ca="1" si="61"/>
        <v>49.679030078646299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178.19999999999601</v>
      </c>
      <c r="H289">
        <f ca="1">IF(ISNA(H$1), 0, OFFSET(data!$A$1, ROW()-1, H$1-1))</f>
        <v>0</v>
      </c>
      <c r="I289">
        <f ca="1">IF(ISNA(I$1), 0, OFFSET(data!$A$1, ROW()-1, I$1-1))</f>
        <v>375.18873458899401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194.026971287496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-7.9936057773011208E-15</v>
      </c>
      <c r="Q289">
        <f ca="1">IF(ISNA(Q$1), 0, OFFSET(data!$A$1, ROW()-1, Q$1-1))</f>
        <v>805.01570587648996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778.51611434999995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14.253131778920901</v>
      </c>
      <c r="Y289">
        <f ca="1">IF(ISNA(Y$1), 0, OFFSET(data!$A$1, ROW()-1, Y$1-1))</f>
        <v>12.246459747569499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129.22630801052301</v>
      </c>
      <c r="AD289" t="str">
        <f ca="1">IF(ISNA(AD$1), #N/A, OFFSET(data!$A$1, ROW()-1, AD$1-1))</f>
        <v>typical</v>
      </c>
      <c r="AE289">
        <f t="shared" ca="1" si="50"/>
        <v>2029</v>
      </c>
      <c r="AF289">
        <f t="shared" ca="1" si="51"/>
        <v>12</v>
      </c>
      <c r="AG289" t="str">
        <f t="shared" ca="1" si="52"/>
        <v>12/31/2029</v>
      </c>
      <c r="AH289" t="str">
        <f t="shared" ca="1" si="53"/>
        <v/>
      </c>
      <c r="AI289" t="str">
        <f t="shared" ca="1" si="54"/>
        <v>20:00</v>
      </c>
      <c r="AJ289" s="6">
        <f t="shared" ca="1" si="55"/>
        <v>0.12922630801052301</v>
      </c>
      <c r="AK289">
        <f t="shared" ca="1" si="56"/>
        <v>792.76924612892083</v>
      </c>
      <c r="AL289">
        <f t="shared" ca="1" si="57"/>
        <v>0</v>
      </c>
      <c r="AM289">
        <f t="shared" ca="1" si="58"/>
        <v>0</v>
      </c>
      <c r="AN289">
        <f t="shared" ca="1" si="59"/>
        <v>0</v>
      </c>
      <c r="AO289">
        <f t="shared" ca="1" si="60"/>
        <v>57.599999999999902</v>
      </c>
      <c r="AP289">
        <f t="shared" ca="1" si="61"/>
        <v>194.026971287496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178.19999999999601</v>
      </c>
      <c r="H290">
        <f ca="1">IF(ISNA(H$1), 0, OFFSET(data!$A$1, ROW()-1, H$1-1))</f>
        <v>0</v>
      </c>
      <c r="I290">
        <f ca="1">IF(ISNA(I$1), 0, OFFSET(data!$A$1, ROW()-1, I$1-1))</f>
        <v>175.98873458899399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188.622340079065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-2.2204460492503099E-14</v>
      </c>
      <c r="Q290">
        <f ca="1">IF(ISNA(Q$1), 0, OFFSET(data!$A$1, ROW()-1, Q$1-1))</f>
        <v>600.41107466805897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660.92652268999996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-60.515448021940202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129.22630801052301</v>
      </c>
      <c r="AD290" t="str">
        <f ca="1">IF(ISNA(AD$1), #N/A, OFFSET(data!$A$1, ROW()-1, AD$1-1))</f>
        <v>typical</v>
      </c>
      <c r="AE290">
        <f t="shared" ca="1" si="50"/>
        <v>2029</v>
      </c>
      <c r="AF290">
        <f t="shared" ca="1" si="51"/>
        <v>12</v>
      </c>
      <c r="AG290" t="str">
        <f t="shared" ca="1" si="52"/>
        <v>12/31/2029</v>
      </c>
      <c r="AH290" t="str">
        <f t="shared" ca="1" si="53"/>
        <v/>
      </c>
      <c r="AI290" t="str">
        <f t="shared" ca="1" si="54"/>
        <v>22:00</v>
      </c>
      <c r="AJ290" s="6">
        <f t="shared" ca="1" si="55"/>
        <v>0.12922630801052301</v>
      </c>
      <c r="AK290">
        <f t="shared" ca="1" si="56"/>
        <v>600.41107466805977</v>
      </c>
      <c r="AL290">
        <f t="shared" ca="1" si="57"/>
        <v>0</v>
      </c>
      <c r="AM290">
        <f t="shared" ca="1" si="58"/>
        <v>0</v>
      </c>
      <c r="AN290">
        <f t="shared" ca="1" si="59"/>
        <v>0</v>
      </c>
      <c r="AO290">
        <f t="shared" ca="1" si="60"/>
        <v>57.599999999999902</v>
      </c>
      <c r="AP290">
        <f t="shared" ca="1" si="61"/>
        <v>188.62234007906497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178.2</v>
      </c>
      <c r="G291">
        <f ca="1">IF(ISNA(G$1), 0, OFFSET(data!$A$1, ROW()-1, G$1-1))</f>
        <v>-1.57478059172925E-13</v>
      </c>
      <c r="H291">
        <f ca="1">IF(ISNA(H$1), 0, OFFSET(data!$A$1, ROW()-1, H$1-1))</f>
        <v>0</v>
      </c>
      <c r="I291">
        <f ca="1">IF(ISNA(I$1), 0, OFFSET(data!$A$1, ROW()-1, I$1-1))</f>
        <v>175.98873458899399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216.405208746272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2.57571741713036E-14</v>
      </c>
      <c r="Q291">
        <f ca="1">IF(ISNA(Q$1), 0, OFFSET(data!$A$1, ROW()-1, Q$1-1))</f>
        <v>628.193943335266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51.587977080168898</v>
      </c>
      <c r="U291">
        <f ca="1">IF(ISNA(U$1), 0, OFFSET(data!$A$1, ROW()-1, U$1-1))</f>
        <v>485.80853626499999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86.138585364030106</v>
      </c>
      <c r="Y291">
        <f ca="1">IF(ISNA(Y$1), 0, OFFSET(data!$A$1, ROW()-1, Y$1-1))</f>
        <v>107.834798786405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493.60184994556698</v>
      </c>
      <c r="AD291" t="str">
        <f ca="1">IF(ISNA(AD$1), #N/A, OFFSET(data!$A$1, ROW()-1, AD$1-1))</f>
        <v>peak</v>
      </c>
      <c r="AE291">
        <f t="shared" ca="1" si="50"/>
        <v>2037</v>
      </c>
      <c r="AF291">
        <f t="shared" ca="1" si="51"/>
        <v>2</v>
      </c>
      <c r="AG291" t="str">
        <f t="shared" ca="1" si="52"/>
        <v>02/06/2037</v>
      </c>
      <c r="AH291" t="str">
        <f t="shared" ca="1" si="53"/>
        <v/>
      </c>
      <c r="AI291" t="str">
        <f t="shared" ca="1" si="54"/>
        <v>00:00</v>
      </c>
      <c r="AJ291" s="6">
        <f t="shared" ca="1" si="55"/>
        <v>0.493601849945567</v>
      </c>
      <c r="AK291">
        <f t="shared" ca="1" si="56"/>
        <v>571.94712162903011</v>
      </c>
      <c r="AL291">
        <f t="shared" ca="1" si="57"/>
        <v>0</v>
      </c>
      <c r="AM291">
        <f t="shared" ca="1" si="58"/>
        <v>0</v>
      </c>
      <c r="AN291">
        <f t="shared" ca="1" si="59"/>
        <v>0</v>
      </c>
      <c r="AO291">
        <f t="shared" ca="1" si="60"/>
        <v>57.599999999999902</v>
      </c>
      <c r="AP291">
        <f t="shared" ca="1" si="61"/>
        <v>216.40520874627202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175.98873458899399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207.01057085293101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1.4210854715202001E-14</v>
      </c>
      <c r="Q292">
        <f ca="1">IF(ISNA(Q$1), 0, OFFSET(data!$A$1, ROW()-1, Q$1-1))</f>
        <v>440.59930544192599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51.587977080168898</v>
      </c>
      <c r="U292">
        <f ca="1">IF(ISNA(U$1), 0, OFFSET(data!$A$1, ROW()-1, U$1-1))</f>
        <v>430.89482353599999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19.798122781859998</v>
      </c>
      <c r="Y292">
        <f ca="1">IF(ISNA(Y$1), 0, OFFSET(data!$A$1, ROW()-1, Y$1-1))</f>
        <v>41.494336204234997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493.60184994556698</v>
      </c>
      <c r="AD292" t="str">
        <f ca="1">IF(ISNA(AD$1), #N/A, OFFSET(data!$A$1, ROW()-1, AD$1-1))</f>
        <v>peak</v>
      </c>
      <c r="AE292">
        <f t="shared" ca="1" si="50"/>
        <v>2037</v>
      </c>
      <c r="AF292">
        <f t="shared" ca="1" si="51"/>
        <v>2</v>
      </c>
      <c r="AG292" t="str">
        <f t="shared" ca="1" si="52"/>
        <v>02/06/2037</v>
      </c>
      <c r="AH292" t="str">
        <f t="shared" ca="1" si="53"/>
        <v/>
      </c>
      <c r="AI292" t="str">
        <f t="shared" ca="1" si="54"/>
        <v>02:00</v>
      </c>
      <c r="AJ292" s="6">
        <f t="shared" ca="1" si="55"/>
        <v>0.493601849945567</v>
      </c>
      <c r="AK292">
        <f t="shared" ca="1" si="56"/>
        <v>450.69294631785999</v>
      </c>
      <c r="AL292">
        <f t="shared" ca="1" si="57"/>
        <v>0</v>
      </c>
      <c r="AM292">
        <f t="shared" ca="1" si="58"/>
        <v>0</v>
      </c>
      <c r="AN292">
        <f t="shared" ca="1" si="59"/>
        <v>0</v>
      </c>
      <c r="AO292">
        <f t="shared" ca="1" si="60"/>
        <v>57.599999999999902</v>
      </c>
      <c r="AP292">
        <f t="shared" ca="1" si="61"/>
        <v>207.01057085293101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178.2</v>
      </c>
      <c r="G293">
        <f ca="1">IF(ISNA(G$1), 0, OFFSET(data!$A$1, ROW()-1, G$1-1))</f>
        <v>-1.57478059172925E-13</v>
      </c>
      <c r="H293">
        <f ca="1">IF(ISNA(H$1), 0, OFFSET(data!$A$1, ROW()-1, H$1-1))</f>
        <v>0</v>
      </c>
      <c r="I293">
        <f ca="1">IF(ISNA(I$1), 0, OFFSET(data!$A$1, ROW()-1, I$1-1))</f>
        <v>175.98873458899399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193.55378560141801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8.8817841970012507E-15</v>
      </c>
      <c r="Q293">
        <f ca="1">IF(ISNA(Q$1), 0, OFFSET(data!$A$1, ROW()-1, Q$1-1))</f>
        <v>605.34252019041196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51.587977080168898</v>
      </c>
      <c r="U293">
        <f ca="1">IF(ISNA(U$1), 0, OFFSET(data!$A$1, ROW()-1, U$1-1))</f>
        <v>538.18569321699999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48.524295315603297</v>
      </c>
      <c r="Y293">
        <f ca="1">IF(ISNA(Y$1), 0, OFFSET(data!$A$1, ROW()-1, Y$1-1))</f>
        <v>70.220508737978406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493.60184994556698</v>
      </c>
      <c r="AD293" t="str">
        <f ca="1">IF(ISNA(AD$1), #N/A, OFFSET(data!$A$1, ROW()-1, AD$1-1))</f>
        <v>peak</v>
      </c>
      <c r="AE293">
        <f t="shared" ca="1" si="50"/>
        <v>2037</v>
      </c>
      <c r="AF293">
        <f t="shared" ca="1" si="51"/>
        <v>2</v>
      </c>
      <c r="AG293" t="str">
        <f t="shared" ca="1" si="52"/>
        <v>02/06/2037</v>
      </c>
      <c r="AH293" t="str">
        <f t="shared" ca="1" si="53"/>
        <v/>
      </c>
      <c r="AI293" t="str">
        <f t="shared" ca="1" si="54"/>
        <v>04:00</v>
      </c>
      <c r="AJ293" s="6">
        <f t="shared" ca="1" si="55"/>
        <v>0.493601849945567</v>
      </c>
      <c r="AK293">
        <f t="shared" ca="1" si="56"/>
        <v>586.70998853260335</v>
      </c>
      <c r="AL293">
        <f t="shared" ca="1" si="57"/>
        <v>0</v>
      </c>
      <c r="AM293">
        <f t="shared" ca="1" si="58"/>
        <v>0</v>
      </c>
      <c r="AN293">
        <f t="shared" ca="1" si="59"/>
        <v>0</v>
      </c>
      <c r="AO293">
        <f t="shared" ca="1" si="60"/>
        <v>57.599999999999902</v>
      </c>
      <c r="AP293">
        <f t="shared" ca="1" si="61"/>
        <v>193.55378560141801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178.2</v>
      </c>
      <c r="G294">
        <f ca="1">IF(ISNA(G$1), 0, OFFSET(data!$A$1, ROW()-1, G$1-1))</f>
        <v>-1.57478059172925E-13</v>
      </c>
      <c r="H294">
        <f ca="1">IF(ISNA(H$1), 0, OFFSET(data!$A$1, ROW()-1, H$1-1))</f>
        <v>0</v>
      </c>
      <c r="I294">
        <f ca="1">IF(ISNA(I$1), 0, OFFSET(data!$A$1, ROW()-1, I$1-1))</f>
        <v>175.98873458899399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209.52349219958199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-2.48689957516035E-14</v>
      </c>
      <c r="Q294">
        <f ca="1">IF(ISNA(Q$1), 0, OFFSET(data!$A$1, ROW()-1, Q$1-1))</f>
        <v>621.31222678857603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51.587977080168898</v>
      </c>
      <c r="U294">
        <f ca="1">IF(ISNA(U$1), 0, OFFSET(data!$A$1, ROW()-1, U$1-1))</f>
        <v>879.13067435000005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-206.230470481254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493.60184994556698</v>
      </c>
      <c r="AD294" t="str">
        <f ca="1">IF(ISNA(AD$1), #N/A, OFFSET(data!$A$1, ROW()-1, AD$1-1))</f>
        <v>peak</v>
      </c>
      <c r="AE294">
        <f t="shared" ca="1" si="50"/>
        <v>2037</v>
      </c>
      <c r="AF294">
        <f t="shared" ca="1" si="51"/>
        <v>2</v>
      </c>
      <c r="AG294" t="str">
        <f t="shared" ca="1" si="52"/>
        <v>02/06/2037</v>
      </c>
      <c r="AH294" t="str">
        <f t="shared" ca="1" si="53"/>
        <v/>
      </c>
      <c r="AI294" t="str">
        <f t="shared" ca="1" si="54"/>
        <v>06:00</v>
      </c>
      <c r="AJ294" s="6">
        <f t="shared" ca="1" si="55"/>
        <v>0.493601849945567</v>
      </c>
      <c r="AK294">
        <f t="shared" ca="1" si="56"/>
        <v>672.90020386874608</v>
      </c>
      <c r="AL294">
        <f t="shared" ca="1" si="57"/>
        <v>0</v>
      </c>
      <c r="AM294">
        <f t="shared" ca="1" si="58"/>
        <v>0</v>
      </c>
      <c r="AN294">
        <f t="shared" ca="1" si="59"/>
        <v>0</v>
      </c>
      <c r="AO294">
        <f t="shared" ca="1" si="60"/>
        <v>57.599999999999902</v>
      </c>
      <c r="AP294">
        <f t="shared" ca="1" si="61"/>
        <v>209.52349219958197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175.98873458899399</v>
      </c>
      <c r="J295">
        <f ca="1">IF(ISNA(J$1), 0, OFFSET(data!$A$1, ROW()-1, J$1-1))</f>
        <v>0</v>
      </c>
      <c r="K295">
        <f ca="1">IF(ISNA(K$1), 0, OFFSET(data!$A$1, ROW()-1, K$1-1))</f>
        <v>667.68033699125397</v>
      </c>
      <c r="L295">
        <f ca="1">IF(ISNA(L$1), 0, OFFSET(data!$A$1, ROW()-1, L$1-1))</f>
        <v>57.599999999999902</v>
      </c>
      <c r="M295">
        <f ca="1">IF(ISNA(M$1), 0, OFFSET(data!$A$1, ROW()-1, M$1-1))</f>
        <v>201.663092166947</v>
      </c>
      <c r="N295">
        <f ca="1">IF(ISNA(N$1), 0, OFFSET(data!$A$1, ROW()-1, N$1-1))</f>
        <v>-2.0772272790736601E-13</v>
      </c>
      <c r="O295">
        <f ca="1">IF(ISNA(O$1), 0, OFFSET(data!$A$1, ROW()-1, O$1-1))</f>
        <v>0</v>
      </c>
      <c r="P295">
        <f ca="1">IF(ISNA(P$1), 0, OFFSET(data!$A$1, ROW()-1, P$1-1))</f>
        <v>-2.2204460492503099E-14</v>
      </c>
      <c r="Q295">
        <f ca="1">IF(ISNA(Q$1), 0, OFFSET(data!$A$1, ROW()-1, Q$1-1))</f>
        <v>1102.9321637471901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51.587977080168898</v>
      </c>
      <c r="U295">
        <f ca="1">IF(ISNA(U$1), 0, OFFSET(data!$A$1, ROW()-1, U$1-1))</f>
        <v>958.18995440799995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87.316986498495297</v>
      </c>
      <c r="Y295">
        <f ca="1">IF(ISNA(Y$1), 0, OFFSET(data!$A$1, ROW()-1, Y$1-1))</f>
        <v>109.01319992086999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493.60184994556698</v>
      </c>
      <c r="AD295" t="str">
        <f ca="1">IF(ISNA(AD$1), #N/A, OFFSET(data!$A$1, ROW()-1, AD$1-1))</f>
        <v>peak</v>
      </c>
      <c r="AE295">
        <f t="shared" ca="1" si="50"/>
        <v>2037</v>
      </c>
      <c r="AF295">
        <f t="shared" ca="1" si="51"/>
        <v>2</v>
      </c>
      <c r="AG295" t="str">
        <f t="shared" ca="1" si="52"/>
        <v>02/06/2037</v>
      </c>
      <c r="AH295" t="str">
        <f t="shared" ca="1" si="53"/>
        <v/>
      </c>
      <c r="AI295" t="str">
        <f t="shared" ca="1" si="54"/>
        <v>08:00</v>
      </c>
      <c r="AJ295" s="6">
        <f t="shared" ca="1" si="55"/>
        <v>0.493601849945567</v>
      </c>
      <c r="AK295">
        <f t="shared" ca="1" si="56"/>
        <v>1045.5069409064952</v>
      </c>
      <c r="AL295">
        <f t="shared" ca="1" si="57"/>
        <v>0</v>
      </c>
      <c r="AM295">
        <f t="shared" ca="1" si="58"/>
        <v>0</v>
      </c>
      <c r="AN295">
        <f t="shared" ca="1" si="59"/>
        <v>667.68033699125374</v>
      </c>
      <c r="AO295">
        <f t="shared" ca="1" si="60"/>
        <v>57.599999999999902</v>
      </c>
      <c r="AP295">
        <f t="shared" ca="1" si="61"/>
        <v>201.66309216694697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102.098768592024</v>
      </c>
      <c r="G296">
        <f ca="1">IF(ISNA(G$1), 0, OFFSET(data!$A$1, ROW()-1, G$1-1))</f>
        <v>2.6996238715358602E-13</v>
      </c>
      <c r="H296">
        <f ca="1">IF(ISNA(H$1), 0, OFFSET(data!$A$1, ROW()-1, H$1-1))</f>
        <v>0</v>
      </c>
      <c r="I296">
        <f ca="1">IF(ISNA(I$1), 0, OFFSET(data!$A$1, ROW()-1, I$1-1))</f>
        <v>175.98873458899399</v>
      </c>
      <c r="J296">
        <f ca="1">IF(ISNA(J$1), 0, OFFSET(data!$A$1, ROW()-1, J$1-1))</f>
        <v>0</v>
      </c>
      <c r="K296">
        <f ca="1">IF(ISNA(K$1), 0, OFFSET(data!$A$1, ROW()-1, K$1-1))</f>
        <v>980.22958962521102</v>
      </c>
      <c r="L296">
        <f ca="1">IF(ISNA(L$1), 0, OFFSET(data!$A$1, ROW()-1, L$1-1))</f>
        <v>57.599999999999902</v>
      </c>
      <c r="M296">
        <f ca="1">IF(ISNA(M$1), 0, OFFSET(data!$A$1, ROW()-1, M$1-1))</f>
        <v>183.96719155490501</v>
      </c>
      <c r="N296">
        <f ca="1">IF(ISNA(N$1), 0, OFFSET(data!$A$1, ROW()-1, N$1-1))</f>
        <v>-1.1501910535116599E-13</v>
      </c>
      <c r="O296">
        <f ca="1">IF(ISNA(O$1), 0, OFFSET(data!$A$1, ROW()-1, O$1-1))</f>
        <v>0</v>
      </c>
      <c r="P296">
        <f ca="1">IF(ISNA(P$1), 0, OFFSET(data!$A$1, ROW()-1, P$1-1))</f>
        <v>-2.3980817331903299E-14</v>
      </c>
      <c r="Q296">
        <f ca="1">IF(ISNA(Q$1), 0, OFFSET(data!$A$1, ROW()-1, Q$1-1))</f>
        <v>1499.8842843611301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51.587977080168898</v>
      </c>
      <c r="U296">
        <f ca="1">IF(ISNA(U$1), 0, OFFSET(data!$A$1, ROW()-1, U$1-1))</f>
        <v>1036.8241877200001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246.47593014946401</v>
      </c>
      <c r="Y296">
        <f ca="1">IF(ISNA(Y$1), 0, OFFSET(data!$A$1, ROW()-1, Y$1-1))</f>
        <v>268.172143571839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493.60184994556698</v>
      </c>
      <c r="AD296" t="str">
        <f ca="1">IF(ISNA(AD$1), #N/A, OFFSET(data!$A$1, ROW()-1, AD$1-1))</f>
        <v>peak</v>
      </c>
      <c r="AE296">
        <f t="shared" ca="1" si="50"/>
        <v>2037</v>
      </c>
      <c r="AF296">
        <f t="shared" ca="1" si="51"/>
        <v>2</v>
      </c>
      <c r="AG296" t="str">
        <f t="shared" ca="1" si="52"/>
        <v>02/06/2037</v>
      </c>
      <c r="AH296" t="str">
        <f t="shared" ca="1" si="53"/>
        <v/>
      </c>
      <c r="AI296" t="str">
        <f t="shared" ca="1" si="54"/>
        <v>10:00</v>
      </c>
      <c r="AJ296" s="6">
        <f t="shared" ca="1" si="55"/>
        <v>0.493601849945567</v>
      </c>
      <c r="AK296">
        <f t="shared" ca="1" si="56"/>
        <v>1283.300117869464</v>
      </c>
      <c r="AL296">
        <f t="shared" ca="1" si="57"/>
        <v>0</v>
      </c>
      <c r="AM296">
        <f t="shared" ca="1" si="58"/>
        <v>0</v>
      </c>
      <c r="AN296">
        <f t="shared" ca="1" si="59"/>
        <v>980.22958962521091</v>
      </c>
      <c r="AO296">
        <f t="shared" ca="1" si="60"/>
        <v>57.599999999999902</v>
      </c>
      <c r="AP296">
        <f t="shared" ca="1" si="61"/>
        <v>183.96719155490499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178.2</v>
      </c>
      <c r="G297">
        <f ca="1">IF(ISNA(G$1), 0, OFFSET(data!$A$1, ROW()-1, G$1-1))</f>
        <v>-1.57478059172925E-13</v>
      </c>
      <c r="H297">
        <f ca="1">IF(ISNA(H$1), 0, OFFSET(data!$A$1, ROW()-1, H$1-1))</f>
        <v>0</v>
      </c>
      <c r="I297">
        <f ca="1">IF(ISNA(I$1), 0, OFFSET(data!$A$1, ROW()-1, I$1-1))</f>
        <v>175.98873458899399</v>
      </c>
      <c r="J297">
        <f ca="1">IF(ISNA(J$1), 0, OFFSET(data!$A$1, ROW()-1, J$1-1))</f>
        <v>0</v>
      </c>
      <c r="K297">
        <f ca="1">IF(ISNA(K$1), 0, OFFSET(data!$A$1, ROW()-1, K$1-1))</f>
        <v>1051.0483155464001</v>
      </c>
      <c r="L297">
        <f ca="1">IF(ISNA(L$1), 0, OFFSET(data!$A$1, ROW()-1, L$1-1))</f>
        <v>57.599999999999902</v>
      </c>
      <c r="M297">
        <f ca="1">IF(ISNA(M$1), 0, OFFSET(data!$A$1, ROW()-1, M$1-1))</f>
        <v>152.288828477609</v>
      </c>
      <c r="N297">
        <f ca="1">IF(ISNA(N$1), 0, OFFSET(data!$A$1, ROW()-1, N$1-1))</f>
        <v>6.5583649622169499E-13</v>
      </c>
      <c r="O297">
        <f ca="1">IF(ISNA(O$1), 0, OFFSET(data!$A$1, ROW()-1, O$1-1))</f>
        <v>0</v>
      </c>
      <c r="P297">
        <f ca="1">IF(ISNA(P$1), 0, OFFSET(data!$A$1, ROW()-1, P$1-1))</f>
        <v>-4.3520742565306099E-14</v>
      </c>
      <c r="Q297">
        <f ca="1">IF(ISNA(Q$1), 0, OFFSET(data!$A$1, ROW()-1, Q$1-1))</f>
        <v>1615.1258786129999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51.587977080168898</v>
      </c>
      <c r="U297">
        <f ca="1">IF(ISNA(U$1), 0, OFFSET(data!$A$1, ROW()-1, U$1-1))</f>
        <v>1044.33811702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251.345182339096</v>
      </c>
      <c r="Y297">
        <f ca="1">IF(ISNA(Y$1), 0, OFFSET(data!$A$1, ROW()-1, Y$1-1))</f>
        <v>273.04139576147099</v>
      </c>
      <c r="Z297">
        <f ca="1">IF(ISNA(Z$1), 0, OFFSET(data!$A$1, ROW()-1, Z$1-1))</f>
        <v>97.989160572607602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493.60184994556698</v>
      </c>
      <c r="AD297" t="str">
        <f ca="1">IF(ISNA(AD$1), #N/A, OFFSET(data!$A$1, ROW()-1, AD$1-1))</f>
        <v>peak</v>
      </c>
      <c r="AE297">
        <f t="shared" ca="1" si="50"/>
        <v>2037</v>
      </c>
      <c r="AF297">
        <f t="shared" ca="1" si="51"/>
        <v>2</v>
      </c>
      <c r="AG297" t="str">
        <f t="shared" ca="1" si="52"/>
        <v>02/06/2037</v>
      </c>
      <c r="AH297" t="str">
        <f t="shared" ca="1" si="53"/>
        <v>02/06/2037</v>
      </c>
      <c r="AI297" t="str">
        <f t="shared" ca="1" si="54"/>
        <v>12:00</v>
      </c>
      <c r="AJ297" s="6">
        <f t="shared" ca="1" si="55"/>
        <v>0.493601849945567</v>
      </c>
      <c r="AK297">
        <f t="shared" ca="1" si="56"/>
        <v>1295.6832993590961</v>
      </c>
      <c r="AL297">
        <f t="shared" ca="1" si="57"/>
        <v>97.989160572607602</v>
      </c>
      <c r="AM297">
        <f t="shared" ca="1" si="58"/>
        <v>0</v>
      </c>
      <c r="AN297">
        <f t="shared" ca="1" si="59"/>
        <v>1051.0483155464008</v>
      </c>
      <c r="AO297">
        <f t="shared" ca="1" si="60"/>
        <v>57.599999999999902</v>
      </c>
      <c r="AP297">
        <f t="shared" ca="1" si="61"/>
        <v>152.28882847760894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175.98873458899399</v>
      </c>
      <c r="J298">
        <f ca="1">IF(ISNA(J$1), 0, OFFSET(data!$A$1, ROW()-1, J$1-1))</f>
        <v>0</v>
      </c>
      <c r="K298">
        <f ca="1">IF(ISNA(K$1), 0, OFFSET(data!$A$1, ROW()-1, K$1-1))</f>
        <v>883.24920772021403</v>
      </c>
      <c r="L298">
        <f ca="1">IF(ISNA(L$1), 0, OFFSET(data!$A$1, ROW()-1, L$1-1))</f>
        <v>57.599999999999902</v>
      </c>
      <c r="M298">
        <f ca="1">IF(ISNA(M$1), 0, OFFSET(data!$A$1, ROW()-1, M$1-1))</f>
        <v>140.44486339150299</v>
      </c>
      <c r="N298">
        <f ca="1">IF(ISNA(N$1), 0, OFFSET(data!$A$1, ROW()-1, N$1-1))</f>
        <v>9.2509333526891106E-14</v>
      </c>
      <c r="O298">
        <f ca="1">IF(ISNA(O$1), 0, OFFSET(data!$A$1, ROW()-1, O$1-1))</f>
        <v>0</v>
      </c>
      <c r="P298">
        <f ca="1">IF(ISNA(P$1), 0, OFFSET(data!$A$1, ROW()-1, P$1-1))</f>
        <v>4.8849813083506801E-15</v>
      </c>
      <c r="Q298">
        <f ca="1">IF(ISNA(Q$1), 0, OFFSET(data!$A$1, ROW()-1, Q$1-1))</f>
        <v>1257.28280570071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51.587977080168898</v>
      </c>
      <c r="U298">
        <f ca="1">IF(ISNA(U$1), 0, OFFSET(data!$A$1, ROW()-1, U$1-1))</f>
        <v>1056.6508315799999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115.26186888925299</v>
      </c>
      <c r="Y298">
        <f ca="1">IF(ISNA(Y$1), 0, OFFSET(data!$A$1, ROW()-1, Y$1-1))</f>
        <v>136.958082311628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493.60184994556698</v>
      </c>
      <c r="AD298" t="str">
        <f ca="1">IF(ISNA(AD$1), #N/A, OFFSET(data!$A$1, ROW()-1, AD$1-1))</f>
        <v>peak</v>
      </c>
      <c r="AE298">
        <f t="shared" ca="1" si="50"/>
        <v>2037</v>
      </c>
      <c r="AF298">
        <f t="shared" ca="1" si="51"/>
        <v>2</v>
      </c>
      <c r="AG298" t="str">
        <f t="shared" ca="1" si="52"/>
        <v>02/06/2037</v>
      </c>
      <c r="AH298" t="str">
        <f t="shared" ca="1" si="53"/>
        <v/>
      </c>
      <c r="AI298" t="str">
        <f t="shared" ca="1" si="54"/>
        <v>14:00</v>
      </c>
      <c r="AJ298" s="6">
        <f t="shared" ca="1" si="55"/>
        <v>0.493601849945567</v>
      </c>
      <c r="AK298">
        <f t="shared" ca="1" si="56"/>
        <v>1171.912700469253</v>
      </c>
      <c r="AL298">
        <f t="shared" ca="1" si="57"/>
        <v>0</v>
      </c>
      <c r="AM298">
        <f t="shared" ca="1" si="58"/>
        <v>0</v>
      </c>
      <c r="AN298">
        <f t="shared" ca="1" si="59"/>
        <v>883.24920772021414</v>
      </c>
      <c r="AO298">
        <f t="shared" ca="1" si="60"/>
        <v>57.599999999999902</v>
      </c>
      <c r="AP298">
        <f t="shared" ca="1" si="61"/>
        <v>140.44486339150299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175.98873458899399</v>
      </c>
      <c r="J299">
        <f ca="1">IF(ISNA(J$1), 0, OFFSET(data!$A$1, ROW()-1, J$1-1))</f>
        <v>0</v>
      </c>
      <c r="K299">
        <f ca="1">IF(ISNA(K$1), 0, OFFSET(data!$A$1, ROW()-1, K$1-1))</f>
        <v>925.49775952179004</v>
      </c>
      <c r="L299">
        <f ca="1">IF(ISNA(L$1), 0, OFFSET(data!$A$1, ROW()-1, L$1-1))</f>
        <v>57.599999999999902</v>
      </c>
      <c r="M299">
        <f ca="1">IF(ISNA(M$1), 0, OFFSET(data!$A$1, ROW()-1, M$1-1))</f>
        <v>120.149886291573</v>
      </c>
      <c r="N299">
        <f ca="1">IF(ISNA(N$1), 0, OFFSET(data!$A$1, ROW()-1, N$1-1))</f>
        <v>2.55212517785707E-13</v>
      </c>
      <c r="O299">
        <f ca="1">IF(ISNA(O$1), 0, OFFSET(data!$A$1, ROW()-1, O$1-1))</f>
        <v>0</v>
      </c>
      <c r="P299">
        <f ca="1">IF(ISNA(P$1), 0, OFFSET(data!$A$1, ROW()-1, P$1-1))</f>
        <v>-2.44249065417534E-14</v>
      </c>
      <c r="Q299">
        <f ca="1">IF(ISNA(Q$1), 0, OFFSET(data!$A$1, ROW()-1, Q$1-1))</f>
        <v>1279.2363804023501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51.587977080168898</v>
      </c>
      <c r="U299">
        <f ca="1">IF(ISNA(U$1), 0, OFFSET(data!$A$1, ROW()-1, U$1-1))</f>
        <v>1049.7677355799999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129.68020424007599</v>
      </c>
      <c r="Y299">
        <f ca="1">IF(ISNA(Y$1), 0, OFFSET(data!$A$1, ROW()-1, Y$1-1))</f>
        <v>151.37641766245099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493.60184994556698</v>
      </c>
      <c r="AD299" t="str">
        <f ca="1">IF(ISNA(AD$1), #N/A, OFFSET(data!$A$1, ROW()-1, AD$1-1))</f>
        <v>peak</v>
      </c>
      <c r="AE299">
        <f t="shared" ca="1" si="50"/>
        <v>2037</v>
      </c>
      <c r="AF299">
        <f t="shared" ca="1" si="51"/>
        <v>2</v>
      </c>
      <c r="AG299" t="str">
        <f t="shared" ca="1" si="52"/>
        <v>02/06/2037</v>
      </c>
      <c r="AH299" t="str">
        <f t="shared" ca="1" si="53"/>
        <v/>
      </c>
      <c r="AI299" t="str">
        <f t="shared" ca="1" si="54"/>
        <v>16:00</v>
      </c>
      <c r="AJ299" s="6">
        <f t="shared" ca="1" si="55"/>
        <v>0.493601849945567</v>
      </c>
      <c r="AK299">
        <f t="shared" ca="1" si="56"/>
        <v>1179.4479398200758</v>
      </c>
      <c r="AL299">
        <f t="shared" ca="1" si="57"/>
        <v>0</v>
      </c>
      <c r="AM299">
        <f t="shared" ca="1" si="58"/>
        <v>0</v>
      </c>
      <c r="AN299">
        <f t="shared" ca="1" si="59"/>
        <v>925.49775952179027</v>
      </c>
      <c r="AO299">
        <f t="shared" ca="1" si="60"/>
        <v>57.599999999999902</v>
      </c>
      <c r="AP299">
        <f t="shared" ca="1" si="61"/>
        <v>120.14988629157297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178.2</v>
      </c>
      <c r="G300">
        <f ca="1">IF(ISNA(G$1), 0, OFFSET(data!$A$1, ROW()-1, G$1-1))</f>
        <v>-1.57478059172925E-13</v>
      </c>
      <c r="H300">
        <f ca="1">IF(ISNA(H$1), 0, OFFSET(data!$A$1, ROW()-1, H$1-1))</f>
        <v>0</v>
      </c>
      <c r="I300">
        <f ca="1">IF(ISNA(I$1), 0, OFFSET(data!$A$1, ROW()-1, I$1-1))</f>
        <v>268.51948219291302</v>
      </c>
      <c r="J300">
        <f ca="1">IF(ISNA(J$1), 0, OFFSET(data!$A$1, ROW()-1, J$1-1))</f>
        <v>0</v>
      </c>
      <c r="K300">
        <f ca="1">IF(ISNA(K$1), 0, OFFSET(data!$A$1, ROW()-1, K$1-1))</f>
        <v>2.40707751271596</v>
      </c>
      <c r="L300">
        <f ca="1">IF(ISNA(L$1), 0, OFFSET(data!$A$1, ROW()-1, L$1-1))</f>
        <v>57.599999999999902</v>
      </c>
      <c r="M300">
        <f ca="1">IF(ISNA(M$1), 0, OFFSET(data!$A$1, ROW()-1, M$1-1))</f>
        <v>145.58936698920201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652.31592669483098</v>
      </c>
      <c r="R300">
        <f ca="1">IF(ISNA(R$1), 0, OFFSET(data!$A$1, ROW()-1, R$1-1))</f>
        <v>0</v>
      </c>
      <c r="S300">
        <f ca="1">IF(ISNA(S$1), 0, OFFSET(data!$A$1, ROW()-1, S$1-1))</f>
        <v>100</v>
      </c>
      <c r="T300">
        <f ca="1">IF(ISNA(T$1), 0, OFFSET(data!$A$1, ROW()-1, T$1-1))</f>
        <v>51.587977080168898</v>
      </c>
      <c r="U300">
        <f ca="1">IF(ISNA(U$1), 0, OFFSET(data!$A$1, ROW()-1, U$1-1))</f>
        <v>1148.4341482499999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-344.53024447499899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705.77447014246104</v>
      </c>
      <c r="AD300" t="str">
        <f ca="1">IF(ISNA(AD$1), #N/A, OFFSET(data!$A$1, ROW()-1, AD$1-1))</f>
        <v>peak</v>
      </c>
      <c r="AE300">
        <f t="shared" ca="1" si="50"/>
        <v>2037</v>
      </c>
      <c r="AF300">
        <f t="shared" ca="1" si="51"/>
        <v>2</v>
      </c>
      <c r="AG300" t="str">
        <f t="shared" ca="1" si="52"/>
        <v>02/06/2037</v>
      </c>
      <c r="AH300" t="str">
        <f t="shared" ca="1" si="53"/>
        <v/>
      </c>
      <c r="AI300" t="str">
        <f t="shared" ca="1" si="54"/>
        <v>18:00</v>
      </c>
      <c r="AJ300" s="6">
        <f t="shared" ca="1" si="55"/>
        <v>0.70577447014246109</v>
      </c>
      <c r="AK300">
        <f t="shared" ca="1" si="56"/>
        <v>803.90390377500091</v>
      </c>
      <c r="AL300">
        <f t="shared" ca="1" si="57"/>
        <v>100</v>
      </c>
      <c r="AM300">
        <f t="shared" ca="1" si="58"/>
        <v>0</v>
      </c>
      <c r="AN300">
        <f t="shared" ca="1" si="59"/>
        <v>2.40707751271596</v>
      </c>
      <c r="AO300">
        <f t="shared" ca="1" si="60"/>
        <v>57.599999999999902</v>
      </c>
      <c r="AP300">
        <f t="shared" ca="1" si="61"/>
        <v>145.58936698920201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178.2</v>
      </c>
      <c r="G301">
        <f ca="1">IF(ISNA(G$1), 0, OFFSET(data!$A$1, ROW()-1, G$1-1))</f>
        <v>-1.57478059172925E-13</v>
      </c>
      <c r="H301">
        <f ca="1">IF(ISNA(H$1), 0, OFFSET(data!$A$1, ROW()-1, H$1-1))</f>
        <v>0</v>
      </c>
      <c r="I301">
        <f ca="1">IF(ISNA(I$1), 0, OFFSET(data!$A$1, ROW()-1, I$1-1))</f>
        <v>189.597351728809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142.225616823113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8.8817841970012504E-16</v>
      </c>
      <c r="Q301">
        <f ca="1">IF(ISNA(Q$1), 0, OFFSET(data!$A$1, ROW()-1, Q$1-1))</f>
        <v>567.62296855192301</v>
      </c>
      <c r="R301">
        <f ca="1">IF(ISNA(R$1), 0, OFFSET(data!$A$1, ROW()-1, R$1-1))</f>
        <v>0</v>
      </c>
      <c r="S301">
        <f ca="1">IF(ISNA(S$1), 0, OFFSET(data!$A$1, ROW()-1, S$1-1))</f>
        <v>95.451653640907793</v>
      </c>
      <c r="T301">
        <f ca="1">IF(ISNA(T$1), 0, OFFSET(data!$A$1, ROW()-1, T$1-1))</f>
        <v>51.587977080168898</v>
      </c>
      <c r="U301">
        <f ca="1">IF(ISNA(U$1), 0, OFFSET(data!$A$1, ROW()-1, U$1-1))</f>
        <v>1020.94657039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-306.283971116999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641.04136356567199</v>
      </c>
      <c r="AD301" t="str">
        <f ca="1">IF(ISNA(AD$1), #N/A, OFFSET(data!$A$1, ROW()-1, AD$1-1))</f>
        <v>peak</v>
      </c>
      <c r="AE301">
        <f t="shared" ca="1" si="50"/>
        <v>2037</v>
      </c>
      <c r="AF301">
        <f t="shared" ca="1" si="51"/>
        <v>2</v>
      </c>
      <c r="AG301" t="str">
        <f t="shared" ca="1" si="52"/>
        <v>02/06/2037</v>
      </c>
      <c r="AH301" t="str">
        <f t="shared" ca="1" si="53"/>
        <v/>
      </c>
      <c r="AI301" t="str">
        <f t="shared" ca="1" si="54"/>
        <v>20:00</v>
      </c>
      <c r="AJ301" s="6">
        <f t="shared" ca="1" si="55"/>
        <v>0.64104136356567198</v>
      </c>
      <c r="AK301">
        <f t="shared" ca="1" si="56"/>
        <v>714.66259927300098</v>
      </c>
      <c r="AL301">
        <f t="shared" ca="1" si="57"/>
        <v>95.451653640907793</v>
      </c>
      <c r="AM301">
        <f t="shared" ca="1" si="58"/>
        <v>0</v>
      </c>
      <c r="AN301">
        <f t="shared" ca="1" si="59"/>
        <v>0</v>
      </c>
      <c r="AO301">
        <f t="shared" ca="1" si="60"/>
        <v>57.599999999999902</v>
      </c>
      <c r="AP301">
        <f t="shared" ca="1" si="61"/>
        <v>142.225616823113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178.2</v>
      </c>
      <c r="G302">
        <f ca="1">IF(ISNA(G$1), 0, OFFSET(data!$A$1, ROW()-1, G$1-1))</f>
        <v>-1.57478059172925E-13</v>
      </c>
      <c r="H302">
        <f ca="1">IF(ISNA(H$1), 0, OFFSET(data!$A$1, ROW()-1, H$1-1))</f>
        <v>0</v>
      </c>
      <c r="I302">
        <f ca="1">IF(ISNA(I$1), 0, OFFSET(data!$A$1, ROW()-1, I$1-1))</f>
        <v>175.98873458899399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150.40416096820999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7.1054273576010003E-15</v>
      </c>
      <c r="Q302">
        <f ca="1">IF(ISNA(Q$1), 0, OFFSET(data!$A$1, ROW()-1, Q$1-1))</f>
        <v>562.192895557204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51.587977080168898</v>
      </c>
      <c r="U302">
        <f ca="1">IF(ISNA(U$1), 0, OFFSET(data!$A$1, ROW()-1, U$1-1))</f>
        <v>741.27736214200002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-127.496489504626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493.60184994556698</v>
      </c>
      <c r="AD302" t="str">
        <f ca="1">IF(ISNA(AD$1), #N/A, OFFSET(data!$A$1, ROW()-1, AD$1-1))</f>
        <v>peak</v>
      </c>
      <c r="AE302">
        <f t="shared" ca="1" si="50"/>
        <v>2037</v>
      </c>
      <c r="AF302">
        <f t="shared" ca="1" si="51"/>
        <v>2</v>
      </c>
      <c r="AG302" t="str">
        <f t="shared" ca="1" si="52"/>
        <v>02/06/2037</v>
      </c>
      <c r="AH302" t="str">
        <f t="shared" ca="1" si="53"/>
        <v/>
      </c>
      <c r="AI302" t="str">
        <f t="shared" ca="1" si="54"/>
        <v>22:00</v>
      </c>
      <c r="AJ302" s="6">
        <f t="shared" ca="1" si="55"/>
        <v>0.493601849945567</v>
      </c>
      <c r="AK302">
        <f t="shared" ca="1" si="56"/>
        <v>613.78087263737405</v>
      </c>
      <c r="AL302">
        <f t="shared" ca="1" si="57"/>
        <v>0</v>
      </c>
      <c r="AM302">
        <f t="shared" ca="1" si="58"/>
        <v>0</v>
      </c>
      <c r="AN302">
        <f t="shared" ca="1" si="59"/>
        <v>0</v>
      </c>
      <c r="AO302">
        <f t="shared" ca="1" si="60"/>
        <v>57.599999999999902</v>
      </c>
      <c r="AP302">
        <f t="shared" ca="1" si="61"/>
        <v>150.40416096820999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189.597351728809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20.537317333722601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-8.8817841970012504E-16</v>
      </c>
      <c r="Q303">
        <f ca="1">IF(ISNA(Q$1), 0, OFFSET(data!$A$1, ROW()-1, Q$1-1))</f>
        <v>445.93466906253201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509.95410359300001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-64.019434530467706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209.006959704926</v>
      </c>
      <c r="AD303" t="str">
        <f ca="1">IF(ISNA(AD$1), #N/A, OFFSET(data!$A$1, ROW()-1, AD$1-1))</f>
        <v>typical</v>
      </c>
      <c r="AE303">
        <f t="shared" ca="1" si="50"/>
        <v>2037</v>
      </c>
      <c r="AF303">
        <f t="shared" ca="1" si="51"/>
        <v>2</v>
      </c>
      <c r="AG303" t="str">
        <f t="shared" ca="1" si="52"/>
        <v>02/17/2037</v>
      </c>
      <c r="AH303" t="str">
        <f t="shared" ca="1" si="53"/>
        <v/>
      </c>
      <c r="AI303" t="str">
        <f t="shared" ca="1" si="54"/>
        <v>00:00</v>
      </c>
      <c r="AJ303" s="6">
        <f t="shared" ca="1" si="55"/>
        <v>0.209006959704926</v>
      </c>
      <c r="AK303">
        <f t="shared" ca="1" si="56"/>
        <v>445.93466906253229</v>
      </c>
      <c r="AL303">
        <f t="shared" ca="1" si="57"/>
        <v>0</v>
      </c>
      <c r="AM303">
        <f t="shared" ca="1" si="58"/>
        <v>0</v>
      </c>
      <c r="AN303">
        <f t="shared" ca="1" si="59"/>
        <v>0</v>
      </c>
      <c r="AO303">
        <f t="shared" ca="1" si="60"/>
        <v>57.599999999999902</v>
      </c>
      <c r="AP303">
        <f t="shared" ca="1" si="61"/>
        <v>20.537317333722601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189.597351728809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24.476641426942098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-3.5527136788005001E-15</v>
      </c>
      <c r="Q304">
        <f ca="1">IF(ISNA(Q$1), 0, OFFSET(data!$A$1, ROW()-1, Q$1-1))</f>
        <v>449.87399315575101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430.14063545699997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-3.72454066905255</v>
      </c>
      <c r="Y304">
        <f ca="1">IF(ISNA(Y$1), 0, OFFSET(data!$A$1, ROW()-1, Y$1-1))</f>
        <v>23.457898367804301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209.006959704926</v>
      </c>
      <c r="AD304" t="str">
        <f ca="1">IF(ISNA(AD$1), #N/A, OFFSET(data!$A$1, ROW()-1, AD$1-1))</f>
        <v>typical</v>
      </c>
      <c r="AE304">
        <f t="shared" ca="1" si="50"/>
        <v>2037</v>
      </c>
      <c r="AF304">
        <f t="shared" ca="1" si="51"/>
        <v>2</v>
      </c>
      <c r="AG304" t="str">
        <f t="shared" ca="1" si="52"/>
        <v>02/17/2037</v>
      </c>
      <c r="AH304" t="str">
        <f t="shared" ca="1" si="53"/>
        <v/>
      </c>
      <c r="AI304" t="str">
        <f t="shared" ca="1" si="54"/>
        <v>02:00</v>
      </c>
      <c r="AJ304" s="6">
        <f t="shared" ca="1" si="55"/>
        <v>0.209006959704926</v>
      </c>
      <c r="AK304">
        <f t="shared" ca="1" si="56"/>
        <v>426.41609478794743</v>
      </c>
      <c r="AL304">
        <f t="shared" ca="1" si="57"/>
        <v>0</v>
      </c>
      <c r="AM304">
        <f t="shared" ca="1" si="58"/>
        <v>0</v>
      </c>
      <c r="AN304">
        <f t="shared" ca="1" si="59"/>
        <v>0</v>
      </c>
      <c r="AO304">
        <f t="shared" ca="1" si="60"/>
        <v>57.599999999999902</v>
      </c>
      <c r="AP304">
        <f t="shared" ca="1" si="61"/>
        <v>24.476641426942095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189.597351728809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14.521365052683599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1.33226762955018E-15</v>
      </c>
      <c r="Q305">
        <f ca="1">IF(ISNA(Q$1), 0, OFFSET(data!$A$1, ROW()-1, Q$1-1))</f>
        <v>439.918716781493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449.048562409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-18.1561423321814</v>
      </c>
      <c r="Y305">
        <f ca="1">IF(ISNA(Y$1), 0, OFFSET(data!$A$1, ROW()-1, Y$1-1))</f>
        <v>9.0262967046746692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209.006959704926</v>
      </c>
      <c r="AD305" t="str">
        <f ca="1">IF(ISNA(AD$1), #N/A, OFFSET(data!$A$1, ROW()-1, AD$1-1))</f>
        <v>typical</v>
      </c>
      <c r="AE305">
        <f t="shared" ca="1" si="50"/>
        <v>2037</v>
      </c>
      <c r="AF305">
        <f t="shared" ca="1" si="51"/>
        <v>2</v>
      </c>
      <c r="AG305" t="str">
        <f t="shared" ca="1" si="52"/>
        <v>02/17/2037</v>
      </c>
      <c r="AH305" t="str">
        <f t="shared" ca="1" si="53"/>
        <v/>
      </c>
      <c r="AI305" t="str">
        <f t="shared" ca="1" si="54"/>
        <v>04:00</v>
      </c>
      <c r="AJ305" s="6">
        <f t="shared" ca="1" si="55"/>
        <v>0.209006959704926</v>
      </c>
      <c r="AK305">
        <f t="shared" ca="1" si="56"/>
        <v>430.89242007681861</v>
      </c>
      <c r="AL305">
        <f t="shared" ca="1" si="57"/>
        <v>0</v>
      </c>
      <c r="AM305">
        <f t="shared" ca="1" si="58"/>
        <v>0</v>
      </c>
      <c r="AN305">
        <f t="shared" ca="1" si="59"/>
        <v>0</v>
      </c>
      <c r="AO305">
        <f t="shared" ca="1" si="60"/>
        <v>57.599999999999902</v>
      </c>
      <c r="AP305">
        <f t="shared" ca="1" si="61"/>
        <v>14.521365052683601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189.597351728809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4.7602022561716701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-4.4408920985006202E-16</v>
      </c>
      <c r="Q306">
        <f ca="1">IF(ISNA(Q$1), 0, OFFSET(data!$A$1, ROW()-1, Q$1-1))</f>
        <v>430.15755398498101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557.38150376700003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-127.223949782018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209.006959704926</v>
      </c>
      <c r="AD306" t="str">
        <f ca="1">IF(ISNA(AD$1), #N/A, OFFSET(data!$A$1, ROW()-1, AD$1-1))</f>
        <v>typical</v>
      </c>
      <c r="AE306">
        <f t="shared" ca="1" si="50"/>
        <v>2037</v>
      </c>
      <c r="AF306">
        <f t="shared" ca="1" si="51"/>
        <v>2</v>
      </c>
      <c r="AG306" t="str">
        <f t="shared" ca="1" si="52"/>
        <v>02/17/2037</v>
      </c>
      <c r="AH306" t="str">
        <f t="shared" ca="1" si="53"/>
        <v/>
      </c>
      <c r="AI306" t="str">
        <f t="shared" ca="1" si="54"/>
        <v>06:00</v>
      </c>
      <c r="AJ306" s="6">
        <f t="shared" ca="1" si="55"/>
        <v>0.209006959704926</v>
      </c>
      <c r="AK306">
        <f t="shared" ca="1" si="56"/>
        <v>430.15755398498203</v>
      </c>
      <c r="AL306">
        <f t="shared" ca="1" si="57"/>
        <v>0</v>
      </c>
      <c r="AM306">
        <f t="shared" ca="1" si="58"/>
        <v>0</v>
      </c>
      <c r="AN306">
        <f t="shared" ca="1" si="59"/>
        <v>0</v>
      </c>
      <c r="AO306">
        <f t="shared" ca="1" si="60"/>
        <v>57.599999999999902</v>
      </c>
      <c r="AP306">
        <f t="shared" ca="1" si="61"/>
        <v>4.7602022561716701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189.597351728809</v>
      </c>
      <c r="J307">
        <f ca="1">IF(ISNA(J$1), 0, OFFSET(data!$A$1, ROW()-1, J$1-1))</f>
        <v>0</v>
      </c>
      <c r="K307">
        <f ca="1">IF(ISNA(K$1), 0, OFFSET(data!$A$1, ROW()-1, K$1-1))</f>
        <v>547.15179188281297</v>
      </c>
      <c r="L307">
        <f ca="1">IF(ISNA(L$1), 0, OFFSET(data!$A$1, ROW()-1, L$1-1))</f>
        <v>57.599999999999902</v>
      </c>
      <c r="M307">
        <f ca="1">IF(ISNA(M$1), 0, OFFSET(data!$A$1, ROW()-1, M$1-1))</f>
        <v>1.1828597910460601</v>
      </c>
      <c r="N307">
        <f ca="1">IF(ISNA(N$1), 0, OFFSET(data!$A$1, ROW()-1, N$1-1))</f>
        <v>-5.0418003105789902E-14</v>
      </c>
      <c r="O307">
        <f ca="1">IF(ISNA(O$1), 0, OFFSET(data!$A$1, ROW()-1, O$1-1))</f>
        <v>0</v>
      </c>
      <c r="P307">
        <f ca="1">IF(ISNA(P$1), 0, OFFSET(data!$A$1, ROW()-1, P$1-1))</f>
        <v>1.53210777398271E-14</v>
      </c>
      <c r="Q307">
        <f ca="1">IF(ISNA(Q$1), 0, OFFSET(data!$A$1, ROW()-1, Q$1-1))</f>
        <v>973.73200340266897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783.192795649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81.678384358406205</v>
      </c>
      <c r="Y307">
        <f ca="1">IF(ISNA(Y$1), 0, OFFSET(data!$A$1, ROW()-1, Y$1-1))</f>
        <v>108.860823395262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209.006959704926</v>
      </c>
      <c r="AD307" t="str">
        <f ca="1">IF(ISNA(AD$1), #N/A, OFFSET(data!$A$1, ROW()-1, AD$1-1))</f>
        <v>typical</v>
      </c>
      <c r="AE307">
        <f t="shared" ca="1" si="50"/>
        <v>2037</v>
      </c>
      <c r="AF307">
        <f t="shared" ca="1" si="51"/>
        <v>2</v>
      </c>
      <c r="AG307" t="str">
        <f t="shared" ca="1" si="52"/>
        <v>02/17/2037</v>
      </c>
      <c r="AH307" t="str">
        <f t="shared" ca="1" si="53"/>
        <v/>
      </c>
      <c r="AI307" t="str">
        <f t="shared" ca="1" si="54"/>
        <v>08:00</v>
      </c>
      <c r="AJ307" s="6">
        <f t="shared" ca="1" si="55"/>
        <v>0.209006959704926</v>
      </c>
      <c r="AK307">
        <f t="shared" ca="1" si="56"/>
        <v>864.87118000740622</v>
      </c>
      <c r="AL307">
        <f t="shared" ca="1" si="57"/>
        <v>0</v>
      </c>
      <c r="AM307">
        <f t="shared" ca="1" si="58"/>
        <v>0</v>
      </c>
      <c r="AN307">
        <f t="shared" ca="1" si="59"/>
        <v>547.15179188281297</v>
      </c>
      <c r="AO307">
        <f t="shared" ca="1" si="60"/>
        <v>57.599999999999902</v>
      </c>
      <c r="AP307">
        <f t="shared" ca="1" si="61"/>
        <v>1.1828597910460754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189.597351728809</v>
      </c>
      <c r="J308">
        <f ca="1">IF(ISNA(J$1), 0, OFFSET(data!$A$1, ROW()-1, J$1-1))</f>
        <v>0</v>
      </c>
      <c r="K308">
        <f ca="1">IF(ISNA(K$1), 0, OFFSET(data!$A$1, ROW()-1, K$1-1))</f>
        <v>739.26577803920497</v>
      </c>
      <c r="L308">
        <f ca="1">IF(ISNA(L$1), 0, OFFSET(data!$A$1, ROW()-1, L$1-1))</f>
        <v>57.599999999999902</v>
      </c>
      <c r="M308">
        <f ca="1">IF(ISNA(M$1), 0, OFFSET(data!$A$1, ROW()-1, M$1-1))</f>
        <v>4.7831784347493098</v>
      </c>
      <c r="N308">
        <f ca="1">IF(ISNA(N$1), 0, OFFSET(data!$A$1, ROW()-1, N$1-1))</f>
        <v>1.07580611086177E-13</v>
      </c>
      <c r="O308">
        <f ca="1">IF(ISNA(O$1), 0, OFFSET(data!$A$1, ROW()-1, O$1-1))</f>
        <v>0</v>
      </c>
      <c r="P308">
        <f ca="1">IF(ISNA(P$1), 0, OFFSET(data!$A$1, ROW()-1, P$1-1))</f>
        <v>3.0420110874729201E-14</v>
      </c>
      <c r="Q308">
        <f ca="1">IF(ISNA(Q$1), 0, OFFSET(data!$A$1, ROW()-1, Q$1-1))</f>
        <v>1169.4463082027601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875.16809051600001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133.54788932495401</v>
      </c>
      <c r="Y308">
        <f ca="1">IF(ISNA(Y$1), 0, OFFSET(data!$A$1, ROW()-1, Y$1-1))</f>
        <v>160.73032836181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209.006959704926</v>
      </c>
      <c r="AD308" t="str">
        <f ca="1">IF(ISNA(AD$1), #N/A, OFFSET(data!$A$1, ROW()-1, AD$1-1))</f>
        <v>typical</v>
      </c>
      <c r="AE308">
        <f t="shared" ca="1" si="50"/>
        <v>2037</v>
      </c>
      <c r="AF308">
        <f t="shared" ca="1" si="51"/>
        <v>2</v>
      </c>
      <c r="AG308" t="str">
        <f t="shared" ca="1" si="52"/>
        <v>02/17/2037</v>
      </c>
      <c r="AH308" t="str">
        <f t="shared" ca="1" si="53"/>
        <v/>
      </c>
      <c r="AI308" t="str">
        <f t="shared" ca="1" si="54"/>
        <v>10:00</v>
      </c>
      <c r="AJ308" s="6">
        <f t="shared" ca="1" si="55"/>
        <v>0.209006959704926</v>
      </c>
      <c r="AK308">
        <f t="shared" ca="1" si="56"/>
        <v>1008.715979840954</v>
      </c>
      <c r="AL308">
        <f t="shared" ca="1" si="57"/>
        <v>0</v>
      </c>
      <c r="AM308">
        <f t="shared" ca="1" si="58"/>
        <v>0</v>
      </c>
      <c r="AN308">
        <f t="shared" ca="1" si="59"/>
        <v>739.26577803920509</v>
      </c>
      <c r="AO308">
        <f t="shared" ca="1" si="60"/>
        <v>57.599999999999902</v>
      </c>
      <c r="AP308">
        <f t="shared" ca="1" si="61"/>
        <v>4.78317843474934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189.597351728809</v>
      </c>
      <c r="J309">
        <f ca="1">IF(ISNA(J$1), 0, OFFSET(data!$A$1, ROW()-1, J$1-1))</f>
        <v>0</v>
      </c>
      <c r="K309">
        <f ca="1">IF(ISNA(K$1), 0, OFFSET(data!$A$1, ROW()-1, K$1-1))</f>
        <v>1018.17418144839</v>
      </c>
      <c r="L309">
        <f ca="1">IF(ISNA(L$1), 0, OFFSET(data!$A$1, ROW()-1, L$1-1))</f>
        <v>57.599999999999902</v>
      </c>
      <c r="M309">
        <f ca="1">IF(ISNA(M$1), 0, OFFSET(data!$A$1, ROW()-1, M$1-1))</f>
        <v>4.2373991302976499</v>
      </c>
      <c r="N309">
        <f ca="1">IF(ISNA(N$1), 0, OFFSET(data!$A$1, ROW()-1, N$1-1))</f>
        <v>-1.6021906024121699E-13</v>
      </c>
      <c r="O309">
        <f ca="1">IF(ISNA(O$1), 0, OFFSET(data!$A$1, ROW()-1, O$1-1))</f>
        <v>0</v>
      </c>
      <c r="P309">
        <f ca="1">IF(ISNA(P$1), 0, OFFSET(data!$A$1, ROW()-1, P$1-1))</f>
        <v>-3.71924713249427E-14</v>
      </c>
      <c r="Q309">
        <f ca="1">IF(ISNA(Q$1), 0, OFFSET(data!$A$1, ROW()-1, Q$1-1))</f>
        <v>1447.8089323075001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885.16367685499995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259.53215365550301</v>
      </c>
      <c r="Y309">
        <f ca="1">IF(ISNA(Y$1), 0, OFFSET(data!$A$1, ROW()-1, Y$1-1))</f>
        <v>286.71459269235999</v>
      </c>
      <c r="Z309">
        <f ca="1">IF(ISNA(Z$1), 0, OFFSET(data!$A$1, ROW()-1, Z$1-1))</f>
        <v>16.398509104637402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209.006959704926</v>
      </c>
      <c r="AD309" t="str">
        <f ca="1">IF(ISNA(AD$1), #N/A, OFFSET(data!$A$1, ROW()-1, AD$1-1))</f>
        <v>typical</v>
      </c>
      <c r="AE309">
        <f t="shared" ca="1" si="50"/>
        <v>2037</v>
      </c>
      <c r="AF309">
        <f t="shared" ca="1" si="51"/>
        <v>2</v>
      </c>
      <c r="AG309" t="str">
        <f t="shared" ca="1" si="52"/>
        <v>02/17/2037</v>
      </c>
      <c r="AH309" t="str">
        <f t="shared" ca="1" si="53"/>
        <v>02/17/2037</v>
      </c>
      <c r="AI309" t="str">
        <f t="shared" ca="1" si="54"/>
        <v>12:00</v>
      </c>
      <c r="AJ309" s="6">
        <f t="shared" ca="1" si="55"/>
        <v>0.209006959704926</v>
      </c>
      <c r="AK309">
        <f t="shared" ca="1" si="56"/>
        <v>1144.6958305105029</v>
      </c>
      <c r="AL309">
        <f t="shared" ca="1" si="57"/>
        <v>16.398509104637402</v>
      </c>
      <c r="AM309">
        <f t="shared" ca="1" si="58"/>
        <v>0</v>
      </c>
      <c r="AN309">
        <f t="shared" ca="1" si="59"/>
        <v>1018.1741814483898</v>
      </c>
      <c r="AO309">
        <f t="shared" ca="1" si="60"/>
        <v>57.599999999999902</v>
      </c>
      <c r="AP309">
        <f t="shared" ca="1" si="61"/>
        <v>4.2373991302976126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189.597351728809</v>
      </c>
      <c r="J310">
        <f ca="1">IF(ISNA(J$1), 0, OFFSET(data!$A$1, ROW()-1, J$1-1))</f>
        <v>0</v>
      </c>
      <c r="K310">
        <f ca="1">IF(ISNA(K$1), 0, OFFSET(data!$A$1, ROW()-1, K$1-1))</f>
        <v>1021.35060371896</v>
      </c>
      <c r="L310">
        <f ca="1">IF(ISNA(L$1), 0, OFFSET(data!$A$1, ROW()-1, L$1-1))</f>
        <v>57.599999999999902</v>
      </c>
      <c r="M310">
        <f ca="1">IF(ISNA(M$1), 0, OFFSET(data!$A$1, ROW()-1, M$1-1))</f>
        <v>5.6719374374562896</v>
      </c>
      <c r="N310">
        <f ca="1">IF(ISNA(N$1), 0, OFFSET(data!$A$1, ROW()-1, N$1-1))</f>
        <v>-4.8849813083506801E-15</v>
      </c>
      <c r="O310">
        <f ca="1">IF(ISNA(O$1), 0, OFFSET(data!$A$1, ROW()-1, O$1-1))</f>
        <v>0</v>
      </c>
      <c r="P310">
        <f ca="1">IF(ISNA(P$1), 0, OFFSET(data!$A$1, ROW()-1, P$1-1))</f>
        <v>-4.2077452633293401E-14</v>
      </c>
      <c r="Q310">
        <f ca="1">IF(ISNA(Q$1), 0, OFFSET(data!$A$1, ROW()-1, Q$1-1))</f>
        <v>1452.41989288523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875.23663024500001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259.53215365550301</v>
      </c>
      <c r="Y310">
        <f ca="1">IF(ISNA(Y$1), 0, OFFSET(data!$A$1, ROW()-1, Y$1-1))</f>
        <v>286.71459269235999</v>
      </c>
      <c r="Z310">
        <f ca="1">IF(ISNA(Z$1), 0, OFFSET(data!$A$1, ROW()-1, Z$1-1))</f>
        <v>30.936516292368999</v>
      </c>
      <c r="AA310">
        <f ca="1">IF(ISNA(AA$1), 0, OFFSET(data!$A$1, ROW()-1, AA$1-1))</f>
        <v>0</v>
      </c>
      <c r="AB310">
        <f ca="1">IF(ISNA(AB$1), 0, OFFSET(data!$A$1, ROW()-1, AB$1-1))</f>
        <v>7.4674301829777195E-13</v>
      </c>
      <c r="AC310">
        <f ca="1">IF(ISNA(AC$1), 0, OFFSET(data!$A$1, ROW()-1, AC$1-1))</f>
        <v>209.006959704926</v>
      </c>
      <c r="AD310" t="str">
        <f ca="1">IF(ISNA(AD$1), #N/A, OFFSET(data!$A$1, ROW()-1, AD$1-1))</f>
        <v>typical</v>
      </c>
      <c r="AE310">
        <f t="shared" ca="1" si="50"/>
        <v>2037</v>
      </c>
      <c r="AF310">
        <f t="shared" ca="1" si="51"/>
        <v>2</v>
      </c>
      <c r="AG310" t="str">
        <f t="shared" ca="1" si="52"/>
        <v>02/17/2037</v>
      </c>
      <c r="AH310" t="str">
        <f t="shared" ca="1" si="53"/>
        <v/>
      </c>
      <c r="AI310" t="str">
        <f t="shared" ca="1" si="54"/>
        <v>14:00</v>
      </c>
      <c r="AJ310" s="6">
        <f t="shared" ca="1" si="55"/>
        <v>0.209006959704926</v>
      </c>
      <c r="AK310">
        <f t="shared" ca="1" si="56"/>
        <v>1134.768783900503</v>
      </c>
      <c r="AL310">
        <f t="shared" ca="1" si="57"/>
        <v>30.936516292368999</v>
      </c>
      <c r="AM310">
        <f t="shared" ca="1" si="58"/>
        <v>0</v>
      </c>
      <c r="AN310">
        <f t="shared" ca="1" si="59"/>
        <v>1021.35060371896</v>
      </c>
      <c r="AO310">
        <f t="shared" ca="1" si="60"/>
        <v>57.599999999999902</v>
      </c>
      <c r="AP310">
        <f t="shared" ca="1" si="61"/>
        <v>5.6719374374562479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189.597351728809</v>
      </c>
      <c r="J311">
        <f ca="1">IF(ISNA(J$1), 0, OFFSET(data!$A$1, ROW()-1, J$1-1))</f>
        <v>0</v>
      </c>
      <c r="K311">
        <f ca="1">IF(ISNA(K$1), 0, OFFSET(data!$A$1, ROW()-1, K$1-1))</f>
        <v>1015.82899980761</v>
      </c>
      <c r="L311">
        <f ca="1">IF(ISNA(L$1), 0, OFFSET(data!$A$1, ROW()-1, L$1-1))</f>
        <v>57.599999999999902</v>
      </c>
      <c r="M311">
        <f ca="1">IF(ISNA(M$1), 0, OFFSET(data!$A$1, ROW()-1, M$1-1))</f>
        <v>0.779441935929021</v>
      </c>
      <c r="N311">
        <f ca="1">IF(ISNA(N$1), 0, OFFSET(data!$A$1, ROW()-1, N$1-1))</f>
        <v>1.24650290089789E-13</v>
      </c>
      <c r="O311">
        <f ca="1">IF(ISNA(O$1), 0, OFFSET(data!$A$1, ROW()-1, O$1-1))</f>
        <v>0</v>
      </c>
      <c r="P311">
        <f ca="1">IF(ISNA(P$1), 0, OFFSET(data!$A$1, ROW()-1, P$1-1))</f>
        <v>-2.3814283878209601E-14</v>
      </c>
      <c r="Q311">
        <f ca="1">IF(ISNA(Q$1), 0, OFFSET(data!$A$1, ROW()-1, Q$1-1))</f>
        <v>1442.00579347235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903.97553102400002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255.42391170574899</v>
      </c>
      <c r="Y311">
        <f ca="1">IF(ISNA(Y$1), 0, OFFSET(data!$A$1, ROW()-1, Y$1-1))</f>
        <v>282.60635074260603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209.006959704926</v>
      </c>
      <c r="AD311" t="str">
        <f ca="1">IF(ISNA(AD$1), #N/A, OFFSET(data!$A$1, ROW()-1, AD$1-1))</f>
        <v>typical</v>
      </c>
      <c r="AE311">
        <f t="shared" ca="1" si="50"/>
        <v>2037</v>
      </c>
      <c r="AF311">
        <f t="shared" ca="1" si="51"/>
        <v>2</v>
      </c>
      <c r="AG311" t="str">
        <f t="shared" ca="1" si="52"/>
        <v>02/17/2037</v>
      </c>
      <c r="AH311" t="str">
        <f t="shared" ca="1" si="53"/>
        <v/>
      </c>
      <c r="AI311" t="str">
        <f t="shared" ca="1" si="54"/>
        <v>16:00</v>
      </c>
      <c r="AJ311" s="6">
        <f t="shared" ca="1" si="55"/>
        <v>0.209006959704926</v>
      </c>
      <c r="AK311">
        <f t="shared" ca="1" si="56"/>
        <v>1159.3994427297489</v>
      </c>
      <c r="AL311">
        <f t="shared" ca="1" si="57"/>
        <v>0</v>
      </c>
      <c r="AM311">
        <f t="shared" ca="1" si="58"/>
        <v>0</v>
      </c>
      <c r="AN311">
        <f t="shared" ca="1" si="59"/>
        <v>1015.8289998076101</v>
      </c>
      <c r="AO311">
        <f t="shared" ca="1" si="60"/>
        <v>57.599999999999902</v>
      </c>
      <c r="AP311">
        <f t="shared" ca="1" si="61"/>
        <v>0.77944193592899724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359.02875147108801</v>
      </c>
      <c r="J312">
        <f ca="1">IF(ISNA(J$1), 0, OFFSET(data!$A$1, ROW()-1, J$1-1))</f>
        <v>0</v>
      </c>
      <c r="K312">
        <f ca="1">IF(ISNA(K$1), 0, OFFSET(data!$A$1, ROW()-1, K$1-1))</f>
        <v>9.1724332634679904</v>
      </c>
      <c r="L312">
        <f ca="1">IF(ISNA(L$1), 0, OFFSET(data!$A$1, ROW()-1, L$1-1))</f>
        <v>57.599999999999902</v>
      </c>
      <c r="M312">
        <f ca="1">IF(ISNA(M$1), 0, OFFSET(data!$A$1, ROW()-1, M$1-1))</f>
        <v>0.17096968544319799</v>
      </c>
      <c r="N312">
        <f ca="1">IF(ISNA(N$1), 0, OFFSET(data!$A$1, ROW()-1, N$1-1))</f>
        <v>6.8651681561782101E-16</v>
      </c>
      <c r="O312">
        <f ca="1">IF(ISNA(O$1), 0, OFFSET(data!$A$1, ROW()-1, O$1-1))</f>
        <v>0</v>
      </c>
      <c r="P312">
        <f ca="1">IF(ISNA(P$1), 0, OFFSET(data!$A$1, ROW()-1, P$1-1))</f>
        <v>1.94289029309402E-16</v>
      </c>
      <c r="Q312">
        <f ca="1">IF(ISNA(Q$1), 0, OFFSET(data!$A$1, ROW()-1, Q$1-1))</f>
        <v>604.17215441999895</v>
      </c>
      <c r="R312">
        <f ca="1">IF(ISNA(R$1), 0, OFFSET(data!$A$1, ROW()-1, R$1-1))</f>
        <v>0</v>
      </c>
      <c r="S312">
        <f ca="1">IF(ISNA(S$1), 0, OFFSET(data!$A$1, ROW()-1, S$1-1))</f>
        <v>100.00000000000099</v>
      </c>
      <c r="T312">
        <f ca="1">IF(ISNA(T$1), 0, OFFSET(data!$A$1, ROW()-1, T$1-1))</f>
        <v>-1.3215546794884799E-12</v>
      </c>
      <c r="U312">
        <f ca="1">IF(ISNA(U$1), 0, OFFSET(data!$A$1, ROW()-1, U$1-1))</f>
        <v>1005.9602206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-301.78806617999999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271.43761000639802</v>
      </c>
      <c r="AD312" t="str">
        <f ca="1">IF(ISNA(AD$1), #N/A, OFFSET(data!$A$1, ROW()-1, AD$1-1))</f>
        <v>typical</v>
      </c>
      <c r="AE312">
        <f t="shared" ca="1" si="50"/>
        <v>2037</v>
      </c>
      <c r="AF312">
        <f t="shared" ca="1" si="51"/>
        <v>2</v>
      </c>
      <c r="AG312" t="str">
        <f t="shared" ca="1" si="52"/>
        <v>02/17/2037</v>
      </c>
      <c r="AH312" t="str">
        <f t="shared" ca="1" si="53"/>
        <v/>
      </c>
      <c r="AI312" t="str">
        <f t="shared" ca="1" si="54"/>
        <v>18:00</v>
      </c>
      <c r="AJ312" s="6">
        <f t="shared" ca="1" si="55"/>
        <v>0.27143761000639804</v>
      </c>
      <c r="AK312">
        <f t="shared" ca="1" si="56"/>
        <v>704.17215441999997</v>
      </c>
      <c r="AL312">
        <f t="shared" ca="1" si="57"/>
        <v>100.00000000000099</v>
      </c>
      <c r="AM312">
        <f t="shared" ca="1" si="58"/>
        <v>0</v>
      </c>
      <c r="AN312">
        <f t="shared" ca="1" si="59"/>
        <v>9.1724332634679904</v>
      </c>
      <c r="AO312">
        <f t="shared" ca="1" si="60"/>
        <v>57.599999999999902</v>
      </c>
      <c r="AP312">
        <f t="shared" ca="1" si="61"/>
        <v>0.17096968544319818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327.65845054081399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4.8622241479920696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568.32067468880598</v>
      </c>
      <c r="R313">
        <f ca="1">IF(ISNA(R$1), 0, OFFSET(data!$A$1, ROW()-1, R$1-1))</f>
        <v>0</v>
      </c>
      <c r="S313">
        <f ca="1">IF(ISNA(S$1), 0, OFFSET(data!$A$1, ROW()-1, S$1-1))</f>
        <v>56.447969555693803</v>
      </c>
      <c r="T313">
        <f ca="1">IF(ISNA(T$1), 0, OFFSET(data!$A$1, ROW()-1, T$1-1))</f>
        <v>0</v>
      </c>
      <c r="U313">
        <f ca="1">IF(ISNA(U$1), 0, OFFSET(data!$A$1, ROW()-1, U$1-1))</f>
        <v>892.52663463500005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-267.75799039050003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271.43761000639802</v>
      </c>
      <c r="AD313" t="str">
        <f ca="1">IF(ISNA(AD$1), #N/A, OFFSET(data!$A$1, ROW()-1, AD$1-1))</f>
        <v>typical</v>
      </c>
      <c r="AE313">
        <f t="shared" ca="1" si="50"/>
        <v>2037</v>
      </c>
      <c r="AF313">
        <f t="shared" ca="1" si="51"/>
        <v>2</v>
      </c>
      <c r="AG313" t="str">
        <f t="shared" ca="1" si="52"/>
        <v>02/17/2037</v>
      </c>
      <c r="AH313" t="str">
        <f t="shared" ca="1" si="53"/>
        <v/>
      </c>
      <c r="AI313" t="str">
        <f t="shared" ca="1" si="54"/>
        <v>20:00</v>
      </c>
      <c r="AJ313" s="6">
        <f t="shared" ca="1" si="55"/>
        <v>0.27143761000639804</v>
      </c>
      <c r="AK313">
        <f t="shared" ca="1" si="56"/>
        <v>624.76864424450002</v>
      </c>
      <c r="AL313">
        <f t="shared" ca="1" si="57"/>
        <v>56.447969555693803</v>
      </c>
      <c r="AM313">
        <f t="shared" ca="1" si="58"/>
        <v>0</v>
      </c>
      <c r="AN313">
        <f t="shared" ca="1" si="59"/>
        <v>0</v>
      </c>
      <c r="AO313">
        <f t="shared" ca="1" si="60"/>
        <v>57.599999999999902</v>
      </c>
      <c r="AP313">
        <f t="shared" ca="1" si="61"/>
        <v>4.8622241479920696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239.461439840764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7.84208739633584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-1.11022302462515E-16</v>
      </c>
      <c r="Q314">
        <f ca="1">IF(ISNA(Q$1), 0, OFFSET(data!$A$1, ROW()-1, Q$1-1))</f>
        <v>483.103527237099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0</v>
      </c>
      <c r="U314">
        <f ca="1">IF(ISNA(U$1), 0, OFFSET(data!$A$1, ROW()-1, U$1-1))</f>
        <v>690.14789605299995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-207.04436881589899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265.88532155857001</v>
      </c>
      <c r="AD314" t="str">
        <f ca="1">IF(ISNA(AD$1), #N/A, OFFSET(data!$A$1, ROW()-1, AD$1-1))</f>
        <v>typical</v>
      </c>
      <c r="AE314">
        <f t="shared" ca="1" si="50"/>
        <v>2037</v>
      </c>
      <c r="AF314">
        <f t="shared" ca="1" si="51"/>
        <v>2</v>
      </c>
      <c r="AG314" t="str">
        <f t="shared" ca="1" si="52"/>
        <v>02/17/2037</v>
      </c>
      <c r="AH314" t="str">
        <f t="shared" ca="1" si="53"/>
        <v/>
      </c>
      <c r="AI314" t="str">
        <f t="shared" ca="1" si="54"/>
        <v>22:00</v>
      </c>
      <c r="AJ314" s="6">
        <f t="shared" ca="1" si="55"/>
        <v>0.26588532155857003</v>
      </c>
      <c r="AK314">
        <f t="shared" ca="1" si="56"/>
        <v>483.10352723710093</v>
      </c>
      <c r="AL314">
        <f t="shared" ca="1" si="57"/>
        <v>0</v>
      </c>
      <c r="AM314">
        <f t="shared" ca="1" si="58"/>
        <v>0</v>
      </c>
      <c r="AN314">
        <f t="shared" ca="1" si="59"/>
        <v>0</v>
      </c>
      <c r="AO314">
        <f t="shared" ca="1" si="60"/>
        <v>57.599999999999902</v>
      </c>
      <c r="AP314">
        <f t="shared" ca="1" si="61"/>
        <v>7.84208739633584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175.98873458899399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99.0637189062396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-8.8817841970012504E-16</v>
      </c>
      <c r="Q315">
        <f ca="1">IF(ISNA(Q$1), 0, OFFSET(data!$A$1, ROW()-1, Q$1-1))</f>
        <v>332.65245349523298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51.587977080168898</v>
      </c>
      <c r="U315">
        <f ca="1">IF(ISNA(U$1), 0, OFFSET(data!$A$1, ROW()-1, U$1-1))</f>
        <v>459.30334071700003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-75.062910141597101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493.60184994556698</v>
      </c>
      <c r="AD315" t="str">
        <f ca="1">IF(ISNA(AD$1), #N/A, OFFSET(data!$A$1, ROW()-1, AD$1-1))</f>
        <v>peak</v>
      </c>
      <c r="AE315">
        <f t="shared" ca="1" si="50"/>
        <v>2037</v>
      </c>
      <c r="AF315">
        <f t="shared" ca="1" si="51"/>
        <v>4</v>
      </c>
      <c r="AG315" t="str">
        <f t="shared" ca="1" si="52"/>
        <v>04/09/2037</v>
      </c>
      <c r="AH315" t="str">
        <f t="shared" ca="1" si="53"/>
        <v/>
      </c>
      <c r="AI315" t="str">
        <f t="shared" ca="1" si="54"/>
        <v>00:00</v>
      </c>
      <c r="AJ315" s="6">
        <f t="shared" ca="1" si="55"/>
        <v>0.493601849945567</v>
      </c>
      <c r="AK315">
        <f t="shared" ca="1" si="56"/>
        <v>384.24043057540291</v>
      </c>
      <c r="AL315">
        <f t="shared" ca="1" si="57"/>
        <v>0</v>
      </c>
      <c r="AM315">
        <f t="shared" ca="1" si="58"/>
        <v>0</v>
      </c>
      <c r="AN315">
        <f t="shared" ca="1" si="59"/>
        <v>0</v>
      </c>
      <c r="AO315">
        <f t="shared" ca="1" si="60"/>
        <v>57.599999999999902</v>
      </c>
      <c r="AP315">
        <f t="shared" ca="1" si="61"/>
        <v>99.0637189062396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175.98873458899399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103.84576873382601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-8.8817841970012507E-15</v>
      </c>
      <c r="Q316">
        <f ca="1">IF(ISNA(Q$1), 0, OFFSET(data!$A$1, ROW()-1, Q$1-1))</f>
        <v>337.434503322821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51.587977080168898</v>
      </c>
      <c r="U316">
        <f ca="1">IF(ISNA(U$1), 0, OFFSET(data!$A$1, ROW()-1, U$1-1))</f>
        <v>404.09781627000001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-15.0753358670098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493.60184994556698</v>
      </c>
      <c r="AD316" t="str">
        <f ca="1">IF(ISNA(AD$1), #N/A, OFFSET(data!$A$1, ROW()-1, AD$1-1))</f>
        <v>peak</v>
      </c>
      <c r="AE316">
        <f t="shared" ca="1" si="50"/>
        <v>2037</v>
      </c>
      <c r="AF316">
        <f t="shared" ca="1" si="51"/>
        <v>4</v>
      </c>
      <c r="AG316" t="str">
        <f t="shared" ca="1" si="52"/>
        <v>04/09/2037</v>
      </c>
      <c r="AH316" t="str">
        <f t="shared" ca="1" si="53"/>
        <v/>
      </c>
      <c r="AI316" t="str">
        <f t="shared" ca="1" si="54"/>
        <v>02:00</v>
      </c>
      <c r="AJ316" s="6">
        <f t="shared" ca="1" si="55"/>
        <v>0.493601849945567</v>
      </c>
      <c r="AK316">
        <f t="shared" ca="1" si="56"/>
        <v>389.0224804029902</v>
      </c>
      <c r="AL316">
        <f t="shared" ca="1" si="57"/>
        <v>0</v>
      </c>
      <c r="AM316">
        <f t="shared" ca="1" si="58"/>
        <v>0</v>
      </c>
      <c r="AN316">
        <f t="shared" ca="1" si="59"/>
        <v>0</v>
      </c>
      <c r="AO316">
        <f t="shared" ca="1" si="60"/>
        <v>57.599999999999902</v>
      </c>
      <c r="AP316">
        <f t="shared" ca="1" si="61"/>
        <v>103.84576873382599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104.079095149827</v>
      </c>
      <c r="G317">
        <f ca="1">IF(ISNA(G$1), 0, OFFSET(data!$A$1, ROW()-1, G$1-1))</f>
        <v>2.9245925274971801E-13</v>
      </c>
      <c r="H317">
        <f ca="1">IF(ISNA(H$1), 0, OFFSET(data!$A$1, ROW()-1, H$1-1))</f>
        <v>0</v>
      </c>
      <c r="I317">
        <f ca="1">IF(ISNA(I$1), 0, OFFSET(data!$A$1, ROW()-1, I$1-1))</f>
        <v>175.98873458899399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49.081434891435499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8.8817841970012504E-16</v>
      </c>
      <c r="Q317">
        <f ca="1">IF(ISNA(Q$1), 0, OFFSET(data!$A$1, ROW()-1, Q$1-1))</f>
        <v>386.74926463025702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51.587977080168898</v>
      </c>
      <c r="U317">
        <f ca="1">IF(ISNA(U$1), 0, OFFSET(data!$A$1, ROW()-1, U$1-1))</f>
        <v>497.31201216599999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-58.974770455573001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493.60184994556698</v>
      </c>
      <c r="AD317" t="str">
        <f ca="1">IF(ISNA(AD$1), #N/A, OFFSET(data!$A$1, ROW()-1, AD$1-1))</f>
        <v>peak</v>
      </c>
      <c r="AE317">
        <f t="shared" ca="1" si="50"/>
        <v>2037</v>
      </c>
      <c r="AF317">
        <f t="shared" ca="1" si="51"/>
        <v>4</v>
      </c>
      <c r="AG317" t="str">
        <f t="shared" ca="1" si="52"/>
        <v>04/09/2037</v>
      </c>
      <c r="AH317" t="str">
        <f t="shared" ca="1" si="53"/>
        <v/>
      </c>
      <c r="AI317" t="str">
        <f t="shared" ca="1" si="54"/>
        <v>04:00</v>
      </c>
      <c r="AJ317" s="6">
        <f t="shared" ca="1" si="55"/>
        <v>0.493601849945567</v>
      </c>
      <c r="AK317">
        <f t="shared" ca="1" si="56"/>
        <v>438.33724171042701</v>
      </c>
      <c r="AL317">
        <f t="shared" ca="1" si="57"/>
        <v>0</v>
      </c>
      <c r="AM317">
        <f t="shared" ca="1" si="58"/>
        <v>0</v>
      </c>
      <c r="AN317">
        <f t="shared" ca="1" si="59"/>
        <v>0</v>
      </c>
      <c r="AO317">
        <f t="shared" ca="1" si="60"/>
        <v>57.599999999999902</v>
      </c>
      <c r="AP317">
        <f t="shared" ca="1" si="61"/>
        <v>49.081434891435499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178.2</v>
      </c>
      <c r="G318">
        <f ca="1">IF(ISNA(G$1), 0, OFFSET(data!$A$1, ROW()-1, G$1-1))</f>
        <v>-1.57478059172925E-13</v>
      </c>
      <c r="H318">
        <f ca="1">IF(ISNA(H$1), 0, OFFSET(data!$A$1, ROW()-1, H$1-1))</f>
        <v>0</v>
      </c>
      <c r="I318">
        <f ca="1">IF(ISNA(I$1), 0, OFFSET(data!$A$1, ROW()-1, I$1-1))</f>
        <v>175.98873458899399</v>
      </c>
      <c r="J318">
        <f ca="1">IF(ISNA(J$1), 0, OFFSET(data!$A$1, ROW()-1, J$1-1))</f>
        <v>0</v>
      </c>
      <c r="K318">
        <f ca="1">IF(ISNA(K$1), 0, OFFSET(data!$A$1, ROW()-1, K$1-1))</f>
        <v>34.982897997890497</v>
      </c>
      <c r="L318">
        <f ca="1">IF(ISNA(L$1), 0, OFFSET(data!$A$1, ROW()-1, L$1-1))</f>
        <v>57.599999999999902</v>
      </c>
      <c r="M318">
        <f ca="1">IF(ISNA(M$1), 0, OFFSET(data!$A$1, ROW()-1, M$1-1))</f>
        <v>79.186591545427603</v>
      </c>
      <c r="N318">
        <f ca="1">IF(ISNA(N$1), 0, OFFSET(data!$A$1, ROW()-1, N$1-1))</f>
        <v>-3.36102673470506E-14</v>
      </c>
      <c r="O318">
        <f ca="1">IF(ISNA(O$1), 0, OFFSET(data!$A$1, ROW()-1, O$1-1))</f>
        <v>0</v>
      </c>
      <c r="P318">
        <f ca="1">IF(ISNA(P$1), 0, OFFSET(data!$A$1, ROW()-1, P$1-1))</f>
        <v>7.4384942649885394E-15</v>
      </c>
      <c r="Q318">
        <f ca="1">IF(ISNA(Q$1), 0, OFFSET(data!$A$1, ROW()-1, Q$1-1))</f>
        <v>525.95822413231201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51.587977080168898</v>
      </c>
      <c r="U318">
        <f ca="1">IF(ISNA(U$1), 0, OFFSET(data!$A$1, ROW()-1, U$1-1))</f>
        <v>823.05561745600005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-245.50941624351799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493.60184994556698</v>
      </c>
      <c r="AD318" t="str">
        <f ca="1">IF(ISNA(AD$1), #N/A, OFFSET(data!$A$1, ROW()-1, AD$1-1))</f>
        <v>peak</v>
      </c>
      <c r="AE318">
        <f t="shared" ca="1" si="50"/>
        <v>2037</v>
      </c>
      <c r="AF318">
        <f t="shared" ca="1" si="51"/>
        <v>4</v>
      </c>
      <c r="AG318" t="str">
        <f t="shared" ca="1" si="52"/>
        <v>04/09/2037</v>
      </c>
      <c r="AH318" t="str">
        <f t="shared" ca="1" si="53"/>
        <v/>
      </c>
      <c r="AI318" t="str">
        <f t="shared" ca="1" si="54"/>
        <v>06:00</v>
      </c>
      <c r="AJ318" s="6">
        <f t="shared" ca="1" si="55"/>
        <v>0.493601849945567</v>
      </c>
      <c r="AK318">
        <f t="shared" ca="1" si="56"/>
        <v>577.54620121248206</v>
      </c>
      <c r="AL318">
        <f t="shared" ca="1" si="57"/>
        <v>0</v>
      </c>
      <c r="AM318">
        <f t="shared" ca="1" si="58"/>
        <v>0</v>
      </c>
      <c r="AN318">
        <f t="shared" ca="1" si="59"/>
        <v>34.982897997890461</v>
      </c>
      <c r="AO318">
        <f t="shared" ca="1" si="60"/>
        <v>57.599999999999902</v>
      </c>
      <c r="AP318">
        <f t="shared" ca="1" si="61"/>
        <v>79.186591545427618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175.98873458899399</v>
      </c>
      <c r="J319">
        <f ca="1">IF(ISNA(J$1), 0, OFFSET(data!$A$1, ROW()-1, J$1-1))</f>
        <v>0</v>
      </c>
      <c r="K319">
        <f ca="1">IF(ISNA(K$1), 0, OFFSET(data!$A$1, ROW()-1, K$1-1))</f>
        <v>837.92460953664897</v>
      </c>
      <c r="L319">
        <f ca="1">IF(ISNA(L$1), 0, OFFSET(data!$A$1, ROW()-1, L$1-1))</f>
        <v>57.599999999999902</v>
      </c>
      <c r="M319">
        <f ca="1">IF(ISNA(M$1), 0, OFFSET(data!$A$1, ROW()-1, M$1-1))</f>
        <v>78.999249944412696</v>
      </c>
      <c r="N319">
        <f ca="1">IF(ISNA(N$1), 0, OFFSET(data!$A$1, ROW()-1, N$1-1))</f>
        <v>-1.7508217098338701E-13</v>
      </c>
      <c r="O319">
        <f ca="1">IF(ISNA(O$1), 0, OFFSET(data!$A$1, ROW()-1, O$1-1))</f>
        <v>0</v>
      </c>
      <c r="P319">
        <f ca="1">IF(ISNA(P$1), 0, OFFSET(data!$A$1, ROW()-1, P$1-1))</f>
        <v>-6.8389738316909605E-14</v>
      </c>
      <c r="Q319">
        <f ca="1">IF(ISNA(Q$1), 0, OFFSET(data!$A$1, ROW()-1, Q$1-1))</f>
        <v>1150.51259407005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51.587977080168898</v>
      </c>
      <c r="U319">
        <f ca="1">IF(ISNA(U$1), 0, OFFSET(data!$A$1, ROW()-1, U$1-1))</f>
        <v>975.88578993600004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120.915810164455</v>
      </c>
      <c r="Y319">
        <f ca="1">IF(ISNA(Y$1), 0, OFFSET(data!$A$1, ROW()-1, Y$1-1))</f>
        <v>105.29897104976899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493.60184994556698</v>
      </c>
      <c r="AD319" t="str">
        <f ca="1">IF(ISNA(AD$1), #N/A, OFFSET(data!$A$1, ROW()-1, AD$1-1))</f>
        <v>peak</v>
      </c>
      <c r="AE319">
        <f t="shared" ca="1" si="50"/>
        <v>2037</v>
      </c>
      <c r="AF319">
        <f t="shared" ca="1" si="51"/>
        <v>4</v>
      </c>
      <c r="AG319" t="str">
        <f t="shared" ca="1" si="52"/>
        <v>04/09/2037</v>
      </c>
      <c r="AH319" t="str">
        <f t="shared" ca="1" si="53"/>
        <v/>
      </c>
      <c r="AI319" t="str">
        <f t="shared" ca="1" si="54"/>
        <v>08:00</v>
      </c>
      <c r="AJ319" s="6">
        <f t="shared" ca="1" si="55"/>
        <v>0.493601849945567</v>
      </c>
      <c r="AK319">
        <f t="shared" ca="1" si="56"/>
        <v>1096.8016001004551</v>
      </c>
      <c r="AL319">
        <f t="shared" ca="1" si="57"/>
        <v>0</v>
      </c>
      <c r="AM319">
        <f t="shared" ca="1" si="58"/>
        <v>0</v>
      </c>
      <c r="AN319">
        <f t="shared" ca="1" si="59"/>
        <v>837.92460953664875</v>
      </c>
      <c r="AO319">
        <f t="shared" ca="1" si="60"/>
        <v>57.599999999999902</v>
      </c>
      <c r="AP319">
        <f t="shared" ca="1" si="61"/>
        <v>78.999249944412625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175.98873458899399</v>
      </c>
      <c r="J320">
        <f ca="1">IF(ISNA(J$1), 0, OFFSET(data!$A$1, ROW()-1, J$1-1))</f>
        <v>0</v>
      </c>
      <c r="K320">
        <f ca="1">IF(ISNA(K$1), 0, OFFSET(data!$A$1, ROW()-1, K$1-1))</f>
        <v>1238.4881035456499</v>
      </c>
      <c r="L320">
        <f ca="1">IF(ISNA(L$1), 0, OFFSET(data!$A$1, ROW()-1, L$1-1))</f>
        <v>57.599999999999902</v>
      </c>
      <c r="M320">
        <f ca="1">IF(ISNA(M$1), 0, OFFSET(data!$A$1, ROW()-1, M$1-1))</f>
        <v>71.417414821183698</v>
      </c>
      <c r="N320">
        <f ca="1">IF(ISNA(N$1), 0, OFFSET(data!$A$1, ROW()-1, N$1-1))</f>
        <v>9.6067598320814795E-13</v>
      </c>
      <c r="O320">
        <f ca="1">IF(ISNA(O$1), 0, OFFSET(data!$A$1, ROW()-1, O$1-1))</f>
        <v>0</v>
      </c>
      <c r="P320">
        <f ca="1">IF(ISNA(P$1), 0, OFFSET(data!$A$1, ROW()-1, P$1-1))</f>
        <v>4.1522341120980798E-14</v>
      </c>
      <c r="Q320">
        <f ca="1">IF(ISNA(Q$1), 0, OFFSET(data!$A$1, ROW()-1, Q$1-1))</f>
        <v>1543.49425295583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51.587977080168898</v>
      </c>
      <c r="U320">
        <f ca="1">IF(ISNA(U$1), 0, OFFSET(data!$A$1, ROW()-1, U$1-1))</f>
        <v>1058.2288284399999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276.23512035534299</v>
      </c>
      <c r="Y320">
        <f ca="1">IF(ISNA(Y$1), 0, OFFSET(data!$A$1, ROW()-1, Y$1-1))</f>
        <v>260.61828124065698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493.60184994556698</v>
      </c>
      <c r="AD320" t="str">
        <f ca="1">IF(ISNA(AD$1), #N/A, OFFSET(data!$A$1, ROW()-1, AD$1-1))</f>
        <v>peak</v>
      </c>
      <c r="AE320">
        <f t="shared" ca="1" si="50"/>
        <v>2037</v>
      </c>
      <c r="AF320">
        <f t="shared" ca="1" si="51"/>
        <v>4</v>
      </c>
      <c r="AG320" t="str">
        <f t="shared" ca="1" si="52"/>
        <v>04/09/2037</v>
      </c>
      <c r="AH320" t="str">
        <f t="shared" ca="1" si="53"/>
        <v/>
      </c>
      <c r="AI320" t="str">
        <f t="shared" ca="1" si="54"/>
        <v>10:00</v>
      </c>
      <c r="AJ320" s="6">
        <f t="shared" ca="1" si="55"/>
        <v>0.493601849945567</v>
      </c>
      <c r="AK320">
        <f t="shared" ca="1" si="56"/>
        <v>1334.463948795343</v>
      </c>
      <c r="AL320">
        <f t="shared" ca="1" si="57"/>
        <v>0</v>
      </c>
      <c r="AM320">
        <f t="shared" ca="1" si="58"/>
        <v>0</v>
      </c>
      <c r="AN320">
        <f t="shared" ca="1" si="59"/>
        <v>1238.4881035456508</v>
      </c>
      <c r="AO320">
        <f t="shared" ca="1" si="60"/>
        <v>57.599999999999902</v>
      </c>
      <c r="AP320">
        <f t="shared" ca="1" si="61"/>
        <v>71.417414821183741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175.98873458899399</v>
      </c>
      <c r="J321">
        <f ca="1">IF(ISNA(J$1), 0, OFFSET(data!$A$1, ROW()-1, J$1-1))</f>
        <v>0</v>
      </c>
      <c r="K321">
        <f ca="1">IF(ISNA(K$1), 0, OFFSET(data!$A$1, ROW()-1, K$1-1))</f>
        <v>1265.4994747025701</v>
      </c>
      <c r="L321">
        <f ca="1">IF(ISNA(L$1), 0, OFFSET(data!$A$1, ROW()-1, L$1-1))</f>
        <v>57.599999999999902</v>
      </c>
      <c r="M321">
        <f ca="1">IF(ISNA(M$1), 0, OFFSET(data!$A$1, ROW()-1, M$1-1))</f>
        <v>76.523324589260795</v>
      </c>
      <c r="N321">
        <f ca="1">IF(ISNA(N$1), 0, OFFSET(data!$A$1, ROW()-1, N$1-1))</f>
        <v>-1.12243547789603E-13</v>
      </c>
      <c r="O321">
        <f ca="1">IF(ISNA(O$1), 0, OFFSET(data!$A$1, ROW()-1, O$1-1))</f>
        <v>0</v>
      </c>
      <c r="P321">
        <f ca="1">IF(ISNA(P$1), 0, OFFSET(data!$A$1, ROW()-1, P$1-1))</f>
        <v>-3.4194869158454803E-14</v>
      </c>
      <c r="Q321">
        <f ca="1">IF(ISNA(Q$1), 0, OFFSET(data!$A$1, ROW()-1, Q$1-1))</f>
        <v>1575.6115338808299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51.587977080168898</v>
      </c>
      <c r="U321">
        <f ca="1">IF(ISNA(U$1), 0, OFFSET(data!$A$1, ROW()-1, U$1-1))</f>
        <v>1086.9308902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277.94272993784301</v>
      </c>
      <c r="Y321">
        <f ca="1">IF(ISNA(Y$1), 0, OFFSET(data!$A$1, ROW()-1, Y$1-1))</f>
        <v>262.32589082315701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493.60184994556698</v>
      </c>
      <c r="AD321" t="str">
        <f ca="1">IF(ISNA(AD$1), #N/A, OFFSET(data!$A$1, ROW()-1, AD$1-1))</f>
        <v>peak</v>
      </c>
      <c r="AE321">
        <f t="shared" ca="1" si="50"/>
        <v>2037</v>
      </c>
      <c r="AF321">
        <f t="shared" ca="1" si="51"/>
        <v>4</v>
      </c>
      <c r="AG321" t="str">
        <f t="shared" ca="1" si="52"/>
        <v>04/09/2037</v>
      </c>
      <c r="AH321" t="str">
        <f t="shared" ca="1" si="53"/>
        <v>04/09/2037</v>
      </c>
      <c r="AI321" t="str">
        <f t="shared" ca="1" si="54"/>
        <v>12:00</v>
      </c>
      <c r="AJ321" s="6">
        <f t="shared" ca="1" si="55"/>
        <v>0.493601849945567</v>
      </c>
      <c r="AK321">
        <f t="shared" ca="1" si="56"/>
        <v>1364.8736201378431</v>
      </c>
      <c r="AL321">
        <f t="shared" ca="1" si="57"/>
        <v>0</v>
      </c>
      <c r="AM321">
        <f t="shared" ca="1" si="58"/>
        <v>0</v>
      </c>
      <c r="AN321">
        <f t="shared" ca="1" si="59"/>
        <v>1265.4994747025701</v>
      </c>
      <c r="AO321">
        <f t="shared" ca="1" si="60"/>
        <v>57.599999999999902</v>
      </c>
      <c r="AP321">
        <f t="shared" ca="1" si="61"/>
        <v>76.523324589260767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175.98873458899399</v>
      </c>
      <c r="J322">
        <f ca="1">IF(ISNA(J$1), 0, OFFSET(data!$A$1, ROW()-1, J$1-1))</f>
        <v>0</v>
      </c>
      <c r="K322">
        <f ca="1">IF(ISNA(K$1), 0, OFFSET(data!$A$1, ROW()-1, K$1-1))</f>
        <v>1250.3023756666</v>
      </c>
      <c r="L322">
        <f ca="1">IF(ISNA(L$1), 0, OFFSET(data!$A$1, ROW()-1, L$1-1))</f>
        <v>57.599999999999902</v>
      </c>
      <c r="M322">
        <f ca="1">IF(ISNA(M$1), 0, OFFSET(data!$A$1, ROW()-1, M$1-1))</f>
        <v>86.748429560417904</v>
      </c>
      <c r="N322">
        <f ca="1">IF(ISNA(N$1), 0, OFFSET(data!$A$1, ROW()-1, N$1-1))</f>
        <v>9.3935970113534495E-13</v>
      </c>
      <c r="O322">
        <f ca="1">IF(ISNA(O$1), 0, OFFSET(data!$A$1, ROW()-1, O$1-1))</f>
        <v>0</v>
      </c>
      <c r="P322">
        <f ca="1">IF(ISNA(P$1), 0, OFFSET(data!$A$1, ROW()-1, P$1-1))</f>
        <v>-1.4210854715202001E-14</v>
      </c>
      <c r="Q322">
        <f ca="1">IF(ISNA(Q$1), 0, OFFSET(data!$A$1, ROW()-1, Q$1-1))</f>
        <v>1570.63953981601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51.587977080168898</v>
      </c>
      <c r="U322">
        <f ca="1">IF(ISNA(U$1), 0, OFFSET(data!$A$1, ROW()-1, U$1-1))</f>
        <v>1083.24858457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277.29788572043498</v>
      </c>
      <c r="Y322">
        <f ca="1">IF(ISNA(Y$1), 0, OFFSET(data!$A$1, ROW()-1, Y$1-1))</f>
        <v>261.68104660575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493.60184994556698</v>
      </c>
      <c r="AD322" t="str">
        <f ca="1">IF(ISNA(AD$1), #N/A, OFFSET(data!$A$1, ROW()-1, AD$1-1))</f>
        <v>peak</v>
      </c>
      <c r="AE322">
        <f t="shared" ca="1" si="50"/>
        <v>2037</v>
      </c>
      <c r="AF322">
        <f t="shared" ca="1" si="51"/>
        <v>4</v>
      </c>
      <c r="AG322" t="str">
        <f t="shared" ca="1" si="52"/>
        <v>04/09/2037</v>
      </c>
      <c r="AH322" t="str">
        <f t="shared" ca="1" si="53"/>
        <v/>
      </c>
      <c r="AI322" t="str">
        <f t="shared" ca="1" si="54"/>
        <v>14:00</v>
      </c>
      <c r="AJ322" s="6">
        <f t="shared" ca="1" si="55"/>
        <v>0.493601849945567</v>
      </c>
      <c r="AK322">
        <f t="shared" ca="1" si="56"/>
        <v>1360.5464702904351</v>
      </c>
      <c r="AL322">
        <f t="shared" ca="1" si="57"/>
        <v>0</v>
      </c>
      <c r="AM322">
        <f t="shared" ca="1" si="58"/>
        <v>0</v>
      </c>
      <c r="AN322">
        <f t="shared" ca="1" si="59"/>
        <v>1250.3023756666009</v>
      </c>
      <c r="AO322">
        <f t="shared" ca="1" si="60"/>
        <v>57.599999999999902</v>
      </c>
      <c r="AP322">
        <f t="shared" ca="1" si="61"/>
        <v>86.74842956041789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178.2</v>
      </c>
      <c r="G323">
        <f ca="1">IF(ISNA(G$1), 0, OFFSET(data!$A$1, ROW()-1, G$1-1))</f>
        <v>-1.57478059172925E-13</v>
      </c>
      <c r="H323">
        <f ca="1">IF(ISNA(H$1), 0, OFFSET(data!$A$1, ROW()-1, H$1-1))</f>
        <v>0</v>
      </c>
      <c r="I323">
        <f ca="1">IF(ISNA(I$1), 0, OFFSET(data!$A$1, ROW()-1, I$1-1))</f>
        <v>175.98873458899399</v>
      </c>
      <c r="J323">
        <f ca="1">IF(ISNA(J$1), 0, OFFSET(data!$A$1, ROW()-1, J$1-1))</f>
        <v>0</v>
      </c>
      <c r="K323">
        <f ca="1">IF(ISNA(K$1), 0, OFFSET(data!$A$1, ROW()-1, K$1-1))</f>
        <v>1122.8973255426299</v>
      </c>
      <c r="L323">
        <f ca="1">IF(ISNA(L$1), 0, OFFSET(data!$A$1, ROW()-1, L$1-1))</f>
        <v>57.599999999999902</v>
      </c>
      <c r="M323">
        <f ca="1">IF(ISNA(M$1), 0, OFFSET(data!$A$1, ROW()-1, M$1-1))</f>
        <v>67.461099700561803</v>
      </c>
      <c r="N323">
        <f ca="1">IF(ISNA(N$1), 0, OFFSET(data!$A$1, ROW()-1, N$1-1))</f>
        <v>-3.2177038811198599E-13</v>
      </c>
      <c r="O323">
        <f ca="1">IF(ISNA(O$1), 0, OFFSET(data!$A$1, ROW()-1, O$1-1))</f>
        <v>0</v>
      </c>
      <c r="P323">
        <f ca="1">IF(ISNA(P$1), 0, OFFSET(data!$A$1, ROW()-1, P$1-1))</f>
        <v>2.57571741713036E-14</v>
      </c>
      <c r="Q323">
        <f ca="1">IF(ISNA(Q$1), 0, OFFSET(data!$A$1, ROW()-1, Q$1-1))</f>
        <v>1602.14715983218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51.587977080168898</v>
      </c>
      <c r="U323">
        <f ca="1">IF(ISNA(U$1), 0, OFFSET(data!$A$1, ROW()-1, U$1-1))</f>
        <v>1053.2247454999999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283.80353235222799</v>
      </c>
      <c r="Y323">
        <f ca="1">IF(ISNA(Y$1), 0, OFFSET(data!$A$1, ROW()-1, Y$1-1))</f>
        <v>268.18669323754199</v>
      </c>
      <c r="Z323">
        <f ca="1">IF(ISNA(Z$1), 0, OFFSET(data!$A$1, ROW()-1, Z$1-1))</f>
        <v>48.520165822585497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493.60184994556698</v>
      </c>
      <c r="AD323" t="str">
        <f ca="1">IF(ISNA(AD$1), #N/A, OFFSET(data!$A$1, ROW()-1, AD$1-1))</f>
        <v>peak</v>
      </c>
      <c r="AE323">
        <f t="shared" ref="AE323:AE386" ca="1" si="62">VALUE(LEFT(C323, 4))</f>
        <v>2037</v>
      </c>
      <c r="AF323">
        <f t="shared" ref="AF323:AF386" ca="1" si="63">VALUE(MID(C323, 6, 2))</f>
        <v>4</v>
      </c>
      <c r="AG323" t="str">
        <f t="shared" ref="AG323:AG386" ca="1" si="64">SUBSTITUTE(MID(C323,6,6)&amp;LEFT(C323,4), "-", "/")</f>
        <v>04/09/2037</v>
      </c>
      <c r="AH323" t="str">
        <f t="shared" ref="AH323:AH386" ca="1" si="65">IF(RIGHT(C323, 5)="12:00", AG323, "")</f>
        <v/>
      </c>
      <c r="AI323" t="str">
        <f t="shared" ref="AI323:AI386" ca="1" si="66">RIGHT(C323, 5)</f>
        <v>16:00</v>
      </c>
      <c r="AJ323" s="6">
        <f t="shared" ref="AJ323:AJ386" ca="1" si="67">AC323/1000</f>
        <v>0.493601849945567</v>
      </c>
      <c r="AK323">
        <f t="shared" ref="AK323:AK386" ca="1" si="68">U323+X323</f>
        <v>1337.0282778522278</v>
      </c>
      <c r="AL323">
        <f t="shared" ca="1" si="57"/>
        <v>48.520165822585497</v>
      </c>
      <c r="AM323">
        <f t="shared" ca="1" si="58"/>
        <v>0</v>
      </c>
      <c r="AN323">
        <f t="shared" ca="1" si="59"/>
        <v>1122.8973255426297</v>
      </c>
      <c r="AO323">
        <f t="shared" ca="1" si="60"/>
        <v>57.599999999999902</v>
      </c>
      <c r="AP323">
        <f t="shared" ca="1" si="61"/>
        <v>67.461099700561832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178.2</v>
      </c>
      <c r="G324">
        <f ca="1">IF(ISNA(G$1), 0, OFFSET(data!$A$1, ROW()-1, G$1-1))</f>
        <v>-1.57478059172925E-13</v>
      </c>
      <c r="H324">
        <f ca="1">IF(ISNA(H$1), 0, OFFSET(data!$A$1, ROW()-1, H$1-1))</f>
        <v>0</v>
      </c>
      <c r="I324">
        <f ca="1">IF(ISNA(I$1), 0, OFFSET(data!$A$1, ROW()-1, I$1-1))</f>
        <v>189.597351728809</v>
      </c>
      <c r="J324">
        <f ca="1">IF(ISNA(J$1), 0, OFFSET(data!$A$1, ROW()-1, J$1-1))</f>
        <v>0</v>
      </c>
      <c r="K324">
        <f ca="1">IF(ISNA(K$1), 0, OFFSET(data!$A$1, ROW()-1, K$1-1))</f>
        <v>118.687688606264</v>
      </c>
      <c r="L324">
        <f ca="1">IF(ISNA(L$1), 0, OFFSET(data!$A$1, ROW()-1, L$1-1))</f>
        <v>57.599999999999902</v>
      </c>
      <c r="M324">
        <f ca="1">IF(ISNA(M$1), 0, OFFSET(data!$A$1, ROW()-1, M$1-1))</f>
        <v>115.28618571636</v>
      </c>
      <c r="N324">
        <f ca="1">IF(ISNA(N$1), 0, OFFSET(data!$A$1, ROW()-1, N$1-1))</f>
        <v>-1.4937009962245799E-13</v>
      </c>
      <c r="O324">
        <f ca="1">IF(ISNA(O$1), 0, OFFSET(data!$A$1, ROW()-1, O$1-1))</f>
        <v>0</v>
      </c>
      <c r="P324">
        <f ca="1">IF(ISNA(P$1), 0, OFFSET(data!$A$1, ROW()-1, P$1-1))</f>
        <v>-5.7731597280508101E-15</v>
      </c>
      <c r="Q324">
        <f ca="1">IF(ISNA(Q$1), 0, OFFSET(data!$A$1, ROW()-1, Q$1-1))</f>
        <v>659.37122605143395</v>
      </c>
      <c r="R324">
        <f ca="1">IF(ISNA(R$1), 0, OFFSET(data!$A$1, ROW()-1, R$1-1))</f>
        <v>0</v>
      </c>
      <c r="S324">
        <f ca="1">IF(ISNA(S$1), 0, OFFSET(data!$A$1, ROW()-1, S$1-1))</f>
        <v>57.360527683390899</v>
      </c>
      <c r="T324">
        <f ca="1">IF(ISNA(T$1), 0, OFFSET(data!$A$1, ROW()-1, T$1-1))</f>
        <v>51.587977080168898</v>
      </c>
      <c r="U324">
        <f ca="1">IF(ISNA(U$1), 0, OFFSET(data!$A$1, ROW()-1, U$1-1))</f>
        <v>1097.5996154500001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-329.27988463500498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641.04136356567199</v>
      </c>
      <c r="AD324" t="str">
        <f ca="1">IF(ISNA(AD$1), #N/A, OFFSET(data!$A$1, ROW()-1, AD$1-1))</f>
        <v>peak</v>
      </c>
      <c r="AE324">
        <f t="shared" ca="1" si="62"/>
        <v>2037</v>
      </c>
      <c r="AF324">
        <f t="shared" ca="1" si="63"/>
        <v>4</v>
      </c>
      <c r="AG324" t="str">
        <f t="shared" ca="1" si="64"/>
        <v>04/09/2037</v>
      </c>
      <c r="AH324" t="str">
        <f t="shared" ca="1" si="65"/>
        <v/>
      </c>
      <c r="AI324" t="str">
        <f t="shared" ca="1" si="66"/>
        <v>18:00</v>
      </c>
      <c r="AJ324" s="6">
        <f t="shared" ca="1" si="67"/>
        <v>0.64104136356567198</v>
      </c>
      <c r="AK324">
        <f t="shared" ca="1" si="68"/>
        <v>768.31973081499518</v>
      </c>
      <c r="AL324">
        <f t="shared" ref="AL324:AL387" ca="1" si="69">MAX(S324,Z324)</f>
        <v>57.360527683390899</v>
      </c>
      <c r="AM324">
        <f t="shared" ref="AM324:AM387" ca="1" si="70">MAX(R324,W324)</f>
        <v>0</v>
      </c>
      <c r="AN324">
        <f t="shared" ref="AN324:AN387" ca="1" si="71">K324+N324</f>
        <v>118.68768860626385</v>
      </c>
      <c r="AO324">
        <f t="shared" ref="AO324:AO387" ca="1" si="72">L324+O324</f>
        <v>57.599999999999902</v>
      </c>
      <c r="AP324">
        <f t="shared" ref="AP324:AP387" ca="1" si="73">M324+P324</f>
        <v>115.28618571636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178.2</v>
      </c>
      <c r="G325">
        <f ca="1">IF(ISNA(G$1), 0, OFFSET(data!$A$1, ROW()-1, G$1-1))</f>
        <v>-1.57478059172925E-13</v>
      </c>
      <c r="H325">
        <f ca="1">IF(ISNA(H$1), 0, OFFSET(data!$A$1, ROW()-1, H$1-1))</f>
        <v>0</v>
      </c>
      <c r="I325">
        <f ca="1">IF(ISNA(I$1), 0, OFFSET(data!$A$1, ROW()-1, I$1-1))</f>
        <v>192.074546122322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127.374459313508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555.24900543583101</v>
      </c>
      <c r="R325">
        <f ca="1">IF(ISNA(R$1), 0, OFFSET(data!$A$1, ROW()-1, R$1-1))</f>
        <v>0</v>
      </c>
      <c r="S325">
        <f ca="1">IF(ISNA(S$1), 0, OFFSET(data!$A$1, ROW()-1, S$1-1))</f>
        <v>100</v>
      </c>
      <c r="T325">
        <f ca="1">IF(ISNA(T$1), 0, OFFSET(data!$A$1, ROW()-1, T$1-1))</f>
        <v>51.587977080168898</v>
      </c>
      <c r="U325">
        <f ca="1">IF(ISNA(U$1), 0, OFFSET(data!$A$1, ROW()-1, U$1-1))</f>
        <v>1009.76711788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-302.930135363999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705.77447014246104</v>
      </c>
      <c r="AD325" t="str">
        <f ca="1">IF(ISNA(AD$1), #N/A, OFFSET(data!$A$1, ROW()-1, AD$1-1))</f>
        <v>peak</v>
      </c>
      <c r="AE325">
        <f t="shared" ca="1" si="62"/>
        <v>2037</v>
      </c>
      <c r="AF325">
        <f t="shared" ca="1" si="63"/>
        <v>4</v>
      </c>
      <c r="AG325" t="str">
        <f t="shared" ca="1" si="64"/>
        <v>04/09/2037</v>
      </c>
      <c r="AH325" t="str">
        <f t="shared" ca="1" si="65"/>
        <v/>
      </c>
      <c r="AI325" t="str">
        <f t="shared" ca="1" si="66"/>
        <v>20:00</v>
      </c>
      <c r="AJ325" s="6">
        <f t="shared" ca="1" si="67"/>
        <v>0.70577447014246109</v>
      </c>
      <c r="AK325">
        <f t="shared" ca="1" si="68"/>
        <v>706.83698251600094</v>
      </c>
      <c r="AL325">
        <f t="shared" ca="1" si="69"/>
        <v>100</v>
      </c>
      <c r="AM325">
        <f t="shared" ca="1" si="70"/>
        <v>0</v>
      </c>
      <c r="AN325">
        <f t="shared" ca="1" si="71"/>
        <v>0</v>
      </c>
      <c r="AO325">
        <f t="shared" ca="1" si="72"/>
        <v>57.599999999999902</v>
      </c>
      <c r="AP325">
        <f t="shared" ca="1" si="73"/>
        <v>127.374459313508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74.946353127709997</v>
      </c>
      <c r="G326">
        <f ca="1">IF(ISNA(G$1), 0, OFFSET(data!$A$1, ROW()-1, G$1-1))</f>
        <v>-1.57478059172925E-13</v>
      </c>
      <c r="H326">
        <f ca="1">IF(ISNA(H$1), 0, OFFSET(data!$A$1, ROW()-1, H$1-1))</f>
        <v>0</v>
      </c>
      <c r="I326">
        <f ca="1">IF(ISNA(I$1), 0, OFFSET(data!$A$1, ROW()-1, I$1-1))</f>
        <v>175.98873458899399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128.38972879152601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-5.1070259132757201E-15</v>
      </c>
      <c r="Q326">
        <f ca="1">IF(ISNA(Q$1), 0, OFFSET(data!$A$1, ROW()-1, Q$1-1))</f>
        <v>436.92481650822998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51.587977080168898</v>
      </c>
      <c r="U326">
        <f ca="1">IF(ISNA(U$1), 0, OFFSET(data!$A$1, ROW()-1, U$1-1))</f>
        <v>697.87541941200004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-209.36262582360001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493.60184994556698</v>
      </c>
      <c r="AD326" t="str">
        <f ca="1">IF(ISNA(AD$1), #N/A, OFFSET(data!$A$1, ROW()-1, AD$1-1))</f>
        <v>peak</v>
      </c>
      <c r="AE326">
        <f t="shared" ca="1" si="62"/>
        <v>2037</v>
      </c>
      <c r="AF326">
        <f t="shared" ca="1" si="63"/>
        <v>4</v>
      </c>
      <c r="AG326" t="str">
        <f t="shared" ca="1" si="64"/>
        <v>04/09/2037</v>
      </c>
      <c r="AH326" t="str">
        <f t="shared" ca="1" si="65"/>
        <v/>
      </c>
      <c r="AI326" t="str">
        <f t="shared" ca="1" si="66"/>
        <v>22:00</v>
      </c>
      <c r="AJ326" s="6">
        <f t="shared" ca="1" si="67"/>
        <v>0.493601849945567</v>
      </c>
      <c r="AK326">
        <f t="shared" ca="1" si="68"/>
        <v>488.51279358840003</v>
      </c>
      <c r="AL326">
        <f t="shared" ca="1" si="69"/>
        <v>0</v>
      </c>
      <c r="AM326">
        <f t="shared" ca="1" si="70"/>
        <v>0</v>
      </c>
      <c r="AN326">
        <f t="shared" ca="1" si="71"/>
        <v>0</v>
      </c>
      <c r="AO326">
        <f t="shared" ca="1" si="72"/>
        <v>57.599999999999902</v>
      </c>
      <c r="AP326">
        <f t="shared" ca="1" si="73"/>
        <v>128.38972879152601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175.98873458899399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207.44230148878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4.4408920985006199E-15</v>
      </c>
      <c r="Q327">
        <f ca="1">IF(ISNA(Q$1), 0, OFFSET(data!$A$1, ROW()-1, Q$1-1))</f>
        <v>441.03103607777501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474.77388141699998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-44.139731987589201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8.7799524884328601</v>
      </c>
      <c r="AB327">
        <f ca="1">IF(ISNA(AB$1), 0, OFFSET(data!$A$1, ROW()-1, AB$1-1))</f>
        <v>1.6169341599314999</v>
      </c>
      <c r="AC327">
        <f ca="1">IF(ISNA(AC$1), 0, OFFSET(data!$A$1, ROW()-1, AC$1-1))</f>
        <v>40.941258144750599</v>
      </c>
      <c r="AD327" t="str">
        <f ca="1">IF(ISNA(AD$1), #N/A, OFFSET(data!$A$1, ROW()-1, AD$1-1))</f>
        <v>typical</v>
      </c>
      <c r="AE327">
        <f t="shared" ca="1" si="62"/>
        <v>2037</v>
      </c>
      <c r="AF327">
        <f t="shared" ca="1" si="63"/>
        <v>4</v>
      </c>
      <c r="AG327" t="str">
        <f t="shared" ca="1" si="64"/>
        <v>04/16/2037</v>
      </c>
      <c r="AH327" t="str">
        <f t="shared" ca="1" si="65"/>
        <v/>
      </c>
      <c r="AI327" t="str">
        <f t="shared" ca="1" si="66"/>
        <v>00:00</v>
      </c>
      <c r="AJ327" s="6">
        <f t="shared" ca="1" si="67"/>
        <v>4.0941258144750602E-2</v>
      </c>
      <c r="AK327">
        <f t="shared" ca="1" si="68"/>
        <v>430.6341494294108</v>
      </c>
      <c r="AL327">
        <f t="shared" ca="1" si="69"/>
        <v>0</v>
      </c>
      <c r="AM327">
        <f t="shared" ca="1" si="70"/>
        <v>0</v>
      </c>
      <c r="AN327">
        <f t="shared" ca="1" si="71"/>
        <v>0</v>
      </c>
      <c r="AO327">
        <f t="shared" ca="1" si="72"/>
        <v>57.599999999999902</v>
      </c>
      <c r="AP327">
        <f t="shared" ca="1" si="73"/>
        <v>207.44230148878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175.98873458899399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214.059552061788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2.3092638912203199E-14</v>
      </c>
      <c r="Q328">
        <f ca="1">IF(ISNA(Q$1), 0, OFFSET(data!$A$1, ROW()-1, Q$1-1))</f>
        <v>447.64828665078198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418.32742079600001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15.4877206729034</v>
      </c>
      <c r="Y328">
        <f ca="1">IF(ISNA(Y$1), 0, OFFSET(data!$A$1, ROW()-1, Y$1-1))</f>
        <v>3.43625853351447</v>
      </c>
      <c r="Z328">
        <f ca="1">IF(ISNA(Z$1), 0, OFFSET(data!$A$1, ROW()-1, Z$1-1))</f>
        <v>0</v>
      </c>
      <c r="AA328">
        <f ca="1">IF(ISNA(AA$1), 0, OFFSET(data!$A$1, ROW()-1, AA$1-1))</f>
        <v>8.7799524884328601</v>
      </c>
      <c r="AB328">
        <f ca="1">IF(ISNA(AB$1), 0, OFFSET(data!$A$1, ROW()-1, AB$1-1))</f>
        <v>1.6169341599314999</v>
      </c>
      <c r="AC328">
        <f ca="1">IF(ISNA(AC$1), 0, OFFSET(data!$A$1, ROW()-1, AC$1-1))</f>
        <v>40.941258144750599</v>
      </c>
      <c r="AD328" t="str">
        <f ca="1">IF(ISNA(AD$1), #N/A, OFFSET(data!$A$1, ROW()-1, AD$1-1))</f>
        <v>typical</v>
      </c>
      <c r="AE328">
        <f t="shared" ca="1" si="62"/>
        <v>2037</v>
      </c>
      <c r="AF328">
        <f t="shared" ca="1" si="63"/>
        <v>4</v>
      </c>
      <c r="AG328" t="str">
        <f t="shared" ca="1" si="64"/>
        <v>04/16/2037</v>
      </c>
      <c r="AH328" t="str">
        <f t="shared" ca="1" si="65"/>
        <v/>
      </c>
      <c r="AI328" t="str">
        <f t="shared" ca="1" si="66"/>
        <v>02:00</v>
      </c>
      <c r="AJ328" s="6">
        <f t="shared" ca="1" si="67"/>
        <v>4.0941258144750602E-2</v>
      </c>
      <c r="AK328">
        <f t="shared" ca="1" si="68"/>
        <v>433.81514146890339</v>
      </c>
      <c r="AL328">
        <f t="shared" ca="1" si="69"/>
        <v>0</v>
      </c>
      <c r="AM328">
        <f t="shared" ca="1" si="70"/>
        <v>0</v>
      </c>
      <c r="AN328">
        <f t="shared" ca="1" si="71"/>
        <v>0</v>
      </c>
      <c r="AO328">
        <f t="shared" ca="1" si="72"/>
        <v>57.599999999999902</v>
      </c>
      <c r="AP328">
        <f t="shared" ca="1" si="73"/>
        <v>214.05955206178803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175.98873458899399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191.08254417090501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-1.33226762955018E-14</v>
      </c>
      <c r="Q329">
        <f ca="1">IF(ISNA(Q$1), 0, OFFSET(data!$A$1, ROW()-1, Q$1-1))</f>
        <v>424.671278759899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518.11016500899996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-103.835772897464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8.7799524884328601</v>
      </c>
      <c r="AB329">
        <f ca="1">IF(ISNA(AB$1), 0, OFFSET(data!$A$1, ROW()-1, AB$1-1))</f>
        <v>1.6169341599314999</v>
      </c>
      <c r="AC329">
        <f ca="1">IF(ISNA(AC$1), 0, OFFSET(data!$A$1, ROW()-1, AC$1-1))</f>
        <v>40.941258144750599</v>
      </c>
      <c r="AD329" t="str">
        <f ca="1">IF(ISNA(AD$1), #N/A, OFFSET(data!$A$1, ROW()-1, AD$1-1))</f>
        <v>typical</v>
      </c>
      <c r="AE329">
        <f t="shared" ca="1" si="62"/>
        <v>2037</v>
      </c>
      <c r="AF329">
        <f t="shared" ca="1" si="63"/>
        <v>4</v>
      </c>
      <c r="AG329" t="str">
        <f t="shared" ca="1" si="64"/>
        <v>04/16/2037</v>
      </c>
      <c r="AH329" t="str">
        <f t="shared" ca="1" si="65"/>
        <v/>
      </c>
      <c r="AI329" t="str">
        <f t="shared" ca="1" si="66"/>
        <v>04:00</v>
      </c>
      <c r="AJ329" s="6">
        <f t="shared" ca="1" si="67"/>
        <v>4.0941258144750602E-2</v>
      </c>
      <c r="AK329">
        <f t="shared" ca="1" si="68"/>
        <v>414.27439211153597</v>
      </c>
      <c r="AL329">
        <f t="shared" ca="1" si="69"/>
        <v>0</v>
      </c>
      <c r="AM329">
        <f t="shared" ca="1" si="70"/>
        <v>0</v>
      </c>
      <c r="AN329">
        <f t="shared" ca="1" si="71"/>
        <v>0</v>
      </c>
      <c r="AO329">
        <f t="shared" ca="1" si="72"/>
        <v>57.599999999999902</v>
      </c>
      <c r="AP329">
        <f t="shared" ca="1" si="73"/>
        <v>191.08254417090501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67.891267974037902</v>
      </c>
      <c r="H330">
        <f ca="1">IF(ISNA(H$1), 0, OFFSET(data!$A$1, ROW()-1, H$1-1))</f>
        <v>0</v>
      </c>
      <c r="I330">
        <f ca="1">IF(ISNA(I$1), 0, OFFSET(data!$A$1, ROW()-1, I$1-1))</f>
        <v>175.98873458899399</v>
      </c>
      <c r="J330">
        <f ca="1">IF(ISNA(J$1), 0, OFFSET(data!$A$1, ROW()-1, J$1-1))</f>
        <v>0</v>
      </c>
      <c r="K330">
        <f ca="1">IF(ISNA(K$1), 0, OFFSET(data!$A$1, ROW()-1, K$1-1))</f>
        <v>48.459584115652703</v>
      </c>
      <c r="L330">
        <f ca="1">IF(ISNA(L$1), 0, OFFSET(data!$A$1, ROW()-1, L$1-1))</f>
        <v>57.599999999999902</v>
      </c>
      <c r="M330">
        <f ca="1">IF(ISNA(M$1), 0, OFFSET(data!$A$1, ROW()-1, M$1-1))</f>
        <v>214.80022326000801</v>
      </c>
      <c r="N330">
        <f ca="1">IF(ISNA(N$1), 0, OFFSET(data!$A$1, ROW()-1, N$1-1))</f>
        <v>-3.9765066239816299E-14</v>
      </c>
      <c r="O330">
        <f ca="1">IF(ISNA(O$1), 0, OFFSET(data!$A$1, ROW()-1, O$1-1))</f>
        <v>0</v>
      </c>
      <c r="P330">
        <f ca="1">IF(ISNA(P$1), 0, OFFSET(data!$A$1, ROW()-1, P$1-1))</f>
        <v>2.8421709430404001E-14</v>
      </c>
      <c r="Q330">
        <f ca="1">IF(ISNA(Q$1), 0, OFFSET(data!$A$1, ROW()-1, Q$1-1))</f>
        <v>564.73980993869304</v>
      </c>
      <c r="R330">
        <f ca="1">IF(ISNA(R$1), 0, OFFSET(data!$A$1, ROW()-1, R$1-1))</f>
        <v>0</v>
      </c>
      <c r="S330">
        <f ca="1">IF(ISNA(S$1), 0, OFFSET(data!$A$1, ROW()-1, S$1-1))</f>
        <v>33.8999607504051</v>
      </c>
      <c r="T330">
        <f ca="1">IF(ISNA(T$1), 0, OFFSET(data!$A$1, ROW()-1, T$1-1))</f>
        <v>0</v>
      </c>
      <c r="U330">
        <f ca="1">IF(ISNA(U$1), 0, OFFSET(data!$A$1, ROW()-1, U$1-1))</f>
        <v>840.34697720099996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-252.10409316026499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8.7799524884328601</v>
      </c>
      <c r="AB330">
        <f ca="1">IF(ISNA(AB$1), 0, OFFSET(data!$A$1, ROW()-1, AB$1-1))</f>
        <v>1.6169341599314999</v>
      </c>
      <c r="AC330">
        <f ca="1">IF(ISNA(AC$1), 0, OFFSET(data!$A$1, ROW()-1, AC$1-1))</f>
        <v>53.170465123052701</v>
      </c>
      <c r="AD330" t="str">
        <f ca="1">IF(ISNA(AD$1), #N/A, OFFSET(data!$A$1, ROW()-1, AD$1-1))</f>
        <v>typical</v>
      </c>
      <c r="AE330">
        <f t="shared" ca="1" si="62"/>
        <v>2037</v>
      </c>
      <c r="AF330">
        <f t="shared" ca="1" si="63"/>
        <v>4</v>
      </c>
      <c r="AG330" t="str">
        <f t="shared" ca="1" si="64"/>
        <v>04/16/2037</v>
      </c>
      <c r="AH330" t="str">
        <f t="shared" ca="1" si="65"/>
        <v/>
      </c>
      <c r="AI330" t="str">
        <f t="shared" ca="1" si="66"/>
        <v>06:00</v>
      </c>
      <c r="AJ330" s="6">
        <f t="shared" ca="1" si="67"/>
        <v>5.31704651230527E-2</v>
      </c>
      <c r="AK330">
        <f t="shared" ca="1" si="68"/>
        <v>588.24288404073491</v>
      </c>
      <c r="AL330">
        <f t="shared" ca="1" si="69"/>
        <v>33.8999607504051</v>
      </c>
      <c r="AM330">
        <f t="shared" ca="1" si="70"/>
        <v>0</v>
      </c>
      <c r="AN330">
        <f t="shared" ca="1" si="71"/>
        <v>48.45958411565266</v>
      </c>
      <c r="AO330">
        <f t="shared" ca="1" si="72"/>
        <v>57.599999999999902</v>
      </c>
      <c r="AP330">
        <f t="shared" ca="1" si="73"/>
        <v>214.80022326000804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175.98873458899399</v>
      </c>
      <c r="J331">
        <f ca="1">IF(ISNA(J$1), 0, OFFSET(data!$A$1, ROW()-1, J$1-1))</f>
        <v>0</v>
      </c>
      <c r="K331">
        <f ca="1">IF(ISNA(K$1), 0, OFFSET(data!$A$1, ROW()-1, K$1-1))</f>
        <v>877.56072902429901</v>
      </c>
      <c r="L331">
        <f ca="1">IF(ISNA(L$1), 0, OFFSET(data!$A$1, ROW()-1, L$1-1))</f>
        <v>57.599999999999902</v>
      </c>
      <c r="M331">
        <f ca="1">IF(ISNA(M$1), 0, OFFSET(data!$A$1, ROW()-1, M$1-1))</f>
        <v>213.97138912185099</v>
      </c>
      <c r="N331">
        <f ca="1">IF(ISNA(N$1), 0, OFFSET(data!$A$1, ROW()-1, N$1-1))</f>
        <v>-5.3554383150355898E-13</v>
      </c>
      <c r="O331">
        <f ca="1">IF(ISNA(O$1), 0, OFFSET(data!$A$1, ROW()-1, O$1-1))</f>
        <v>0</v>
      </c>
      <c r="P331">
        <f ca="1">IF(ISNA(P$1), 0, OFFSET(data!$A$1, ROW()-1, P$1-1))</f>
        <v>9.0594198809412698E-14</v>
      </c>
      <c r="Q331">
        <f ca="1">IF(ISNA(Q$1), 0, OFFSET(data!$A$1, ROW()-1, Q$1-1))</f>
        <v>1325.12085273514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976.03413589499996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175.37064616558499</v>
      </c>
      <c r="Y331">
        <f ca="1">IF(ISNA(Y$1), 0, OFFSET(data!$A$1, ROW()-1, Y$1-1))</f>
        <v>163.31918402619601</v>
      </c>
      <c r="Z331">
        <f ca="1">IF(ISNA(Z$1), 0, OFFSET(data!$A$1, ROW()-1, Z$1-1))</f>
        <v>0</v>
      </c>
      <c r="AA331">
        <f ca="1">IF(ISNA(AA$1), 0, OFFSET(data!$A$1, ROW()-1, AA$1-1))</f>
        <v>8.7799524884328601</v>
      </c>
      <c r="AB331">
        <f ca="1">IF(ISNA(AB$1), 0, OFFSET(data!$A$1, ROW()-1, AB$1-1))</f>
        <v>1.6169341599314999</v>
      </c>
      <c r="AC331">
        <f ca="1">IF(ISNA(AC$1), 0, OFFSET(data!$A$1, ROW()-1, AC$1-1))</f>
        <v>40.941258144750599</v>
      </c>
      <c r="AD331" t="str">
        <f ca="1">IF(ISNA(AD$1), #N/A, OFFSET(data!$A$1, ROW()-1, AD$1-1))</f>
        <v>typical</v>
      </c>
      <c r="AE331">
        <f t="shared" ca="1" si="62"/>
        <v>2037</v>
      </c>
      <c r="AF331">
        <f t="shared" ca="1" si="63"/>
        <v>4</v>
      </c>
      <c r="AG331" t="str">
        <f t="shared" ca="1" si="64"/>
        <v>04/16/2037</v>
      </c>
      <c r="AH331" t="str">
        <f t="shared" ca="1" si="65"/>
        <v/>
      </c>
      <c r="AI331" t="str">
        <f t="shared" ca="1" si="66"/>
        <v>08:00</v>
      </c>
      <c r="AJ331" s="6">
        <f t="shared" ca="1" si="67"/>
        <v>4.0941258144750602E-2</v>
      </c>
      <c r="AK331">
        <f t="shared" ca="1" si="68"/>
        <v>1151.4047820605849</v>
      </c>
      <c r="AL331">
        <f t="shared" ca="1" si="69"/>
        <v>0</v>
      </c>
      <c r="AM331">
        <f t="shared" ca="1" si="70"/>
        <v>0</v>
      </c>
      <c r="AN331">
        <f t="shared" ca="1" si="71"/>
        <v>877.56072902429844</v>
      </c>
      <c r="AO331">
        <f t="shared" ca="1" si="72"/>
        <v>57.599999999999902</v>
      </c>
      <c r="AP331">
        <f t="shared" ca="1" si="73"/>
        <v>213.97138912185108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175.98873458899399</v>
      </c>
      <c r="J332">
        <f ca="1">IF(ISNA(J$1), 0, OFFSET(data!$A$1, ROW()-1, J$1-1))</f>
        <v>0</v>
      </c>
      <c r="K332">
        <f ca="1">IF(ISNA(K$1), 0, OFFSET(data!$A$1, ROW()-1, K$1-1))</f>
        <v>1186.8281562678501</v>
      </c>
      <c r="L332">
        <f ca="1">IF(ISNA(L$1), 0, OFFSET(data!$A$1, ROW()-1, L$1-1))</f>
        <v>57.599999999999902</v>
      </c>
      <c r="M332">
        <f ca="1">IF(ISNA(M$1), 0, OFFSET(data!$A$1, ROW()-1, M$1-1))</f>
        <v>211.18173415695699</v>
      </c>
      <c r="N332">
        <f ca="1">IF(ISNA(N$1), 0, OFFSET(data!$A$1, ROW()-1, N$1-1))</f>
        <v>4.9527049128528203E-13</v>
      </c>
      <c r="O332">
        <f ca="1">IF(ISNA(O$1), 0, OFFSET(data!$A$1, ROW()-1, O$1-1))</f>
        <v>0</v>
      </c>
      <c r="P332">
        <f ca="1">IF(ISNA(P$1), 0, OFFSET(data!$A$1, ROW()-1, P$1-1))</f>
        <v>5.5067062021407701E-14</v>
      </c>
      <c r="Q332">
        <f ca="1">IF(ISNA(Q$1), 0, OFFSET(data!$A$1, ROW()-1, Q$1-1))</f>
        <v>1631.5986250138001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1042.9337179500001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259.59544752495901</v>
      </c>
      <c r="Y332">
        <f ca="1">IF(ISNA(Y$1), 0, OFFSET(data!$A$1, ROW()-1, Y$1-1))</f>
        <v>247.54398538557001</v>
      </c>
      <c r="Z332">
        <f ca="1">IF(ISNA(Z$1), 0, OFFSET(data!$A$1, ROW()-1, Z$1-1))</f>
        <v>71.128587504911593</v>
      </c>
      <c r="AA332">
        <f ca="1">IF(ISNA(AA$1), 0, OFFSET(data!$A$1, ROW()-1, AA$1-1))</f>
        <v>8.7799524884328601</v>
      </c>
      <c r="AB332">
        <f ca="1">IF(ISNA(AB$1), 0, OFFSET(data!$A$1, ROW()-1, AB$1-1))</f>
        <v>1.6169341599314999</v>
      </c>
      <c r="AC332">
        <f ca="1">IF(ISNA(AC$1), 0, OFFSET(data!$A$1, ROW()-1, AC$1-1))</f>
        <v>40.941258144750599</v>
      </c>
      <c r="AD332" t="str">
        <f ca="1">IF(ISNA(AD$1), #N/A, OFFSET(data!$A$1, ROW()-1, AD$1-1))</f>
        <v>typical</v>
      </c>
      <c r="AE332">
        <f t="shared" ca="1" si="62"/>
        <v>2037</v>
      </c>
      <c r="AF332">
        <f t="shared" ca="1" si="63"/>
        <v>4</v>
      </c>
      <c r="AG332" t="str">
        <f t="shared" ca="1" si="64"/>
        <v>04/16/2037</v>
      </c>
      <c r="AH332" t="str">
        <f t="shared" ca="1" si="65"/>
        <v/>
      </c>
      <c r="AI332" t="str">
        <f t="shared" ca="1" si="66"/>
        <v>10:00</v>
      </c>
      <c r="AJ332" s="6">
        <f t="shared" ca="1" si="67"/>
        <v>4.0941258144750602E-2</v>
      </c>
      <c r="AK332">
        <f t="shared" ca="1" si="68"/>
        <v>1302.529165474959</v>
      </c>
      <c r="AL332">
        <f t="shared" ca="1" si="69"/>
        <v>71.128587504911593</v>
      </c>
      <c r="AM332">
        <f t="shared" ca="1" si="70"/>
        <v>0</v>
      </c>
      <c r="AN332">
        <f t="shared" ca="1" si="71"/>
        <v>1186.8281562678505</v>
      </c>
      <c r="AO332">
        <f t="shared" ca="1" si="72"/>
        <v>57.599999999999902</v>
      </c>
      <c r="AP332">
        <f t="shared" ca="1" si="73"/>
        <v>211.18173415695705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175.98873458899399</v>
      </c>
      <c r="J333">
        <f ca="1">IF(ISNA(J$1), 0, OFFSET(data!$A$1, ROW()-1, J$1-1))</f>
        <v>0</v>
      </c>
      <c r="K333">
        <f ca="1">IF(ISNA(K$1), 0, OFFSET(data!$A$1, ROW()-1, K$1-1))</f>
        <v>1161.0225501055199</v>
      </c>
      <c r="L333">
        <f ca="1">IF(ISNA(L$1), 0, OFFSET(data!$A$1, ROW()-1, L$1-1))</f>
        <v>57.599999999999902</v>
      </c>
      <c r="M333">
        <f ca="1">IF(ISNA(M$1), 0, OFFSET(data!$A$1, ROW()-1, M$1-1))</f>
        <v>211.270712473429</v>
      </c>
      <c r="N333">
        <f ca="1">IF(ISNA(N$1), 0, OFFSET(data!$A$1, ROW()-1, N$1-1))</f>
        <v>-5.0071058410594497E-14</v>
      </c>
      <c r="O333">
        <f ca="1">IF(ISNA(O$1), 0, OFFSET(data!$A$1, ROW()-1, O$1-1))</f>
        <v>0</v>
      </c>
      <c r="P333">
        <f ca="1">IF(ISNA(P$1), 0, OFFSET(data!$A$1, ROW()-1, P$1-1))</f>
        <v>-1.5365486660812101E-13</v>
      </c>
      <c r="Q333">
        <f ca="1">IF(ISNA(Q$1), 0, OFFSET(data!$A$1, ROW()-1, Q$1-1))</f>
        <v>1605.88199716795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1070.3003367900001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259.59544752495901</v>
      </c>
      <c r="Y333">
        <f ca="1">IF(ISNA(Y$1), 0, OFFSET(data!$A$1, ROW()-1, Y$1-1))</f>
        <v>247.54398538557001</v>
      </c>
      <c r="Z333">
        <f ca="1">IF(ISNA(Z$1), 0, OFFSET(data!$A$1, ROW()-1, Z$1-1))</f>
        <v>18.0453408190583</v>
      </c>
      <c r="AA333">
        <f ca="1">IF(ISNA(AA$1), 0, OFFSET(data!$A$1, ROW()-1, AA$1-1))</f>
        <v>8.7799524884328601</v>
      </c>
      <c r="AB333">
        <f ca="1">IF(ISNA(AB$1), 0, OFFSET(data!$A$1, ROW()-1, AB$1-1))</f>
        <v>1.6169341599314999</v>
      </c>
      <c r="AC333">
        <f ca="1">IF(ISNA(AC$1), 0, OFFSET(data!$A$1, ROW()-1, AC$1-1))</f>
        <v>40.941258144750599</v>
      </c>
      <c r="AD333" t="str">
        <f ca="1">IF(ISNA(AD$1), #N/A, OFFSET(data!$A$1, ROW()-1, AD$1-1))</f>
        <v>typical</v>
      </c>
      <c r="AE333">
        <f t="shared" ca="1" si="62"/>
        <v>2037</v>
      </c>
      <c r="AF333">
        <f t="shared" ca="1" si="63"/>
        <v>4</v>
      </c>
      <c r="AG333" t="str">
        <f t="shared" ca="1" si="64"/>
        <v>04/16/2037</v>
      </c>
      <c r="AH333" t="str">
        <f t="shared" ca="1" si="65"/>
        <v>04/16/2037</v>
      </c>
      <c r="AI333" t="str">
        <f t="shared" ca="1" si="66"/>
        <v>12:00</v>
      </c>
      <c r="AJ333" s="6">
        <f t="shared" ca="1" si="67"/>
        <v>4.0941258144750602E-2</v>
      </c>
      <c r="AK333">
        <f t="shared" ca="1" si="68"/>
        <v>1329.8957843149592</v>
      </c>
      <c r="AL333">
        <f t="shared" ca="1" si="69"/>
        <v>18.0453408190583</v>
      </c>
      <c r="AM333">
        <f t="shared" ca="1" si="70"/>
        <v>0</v>
      </c>
      <c r="AN333">
        <f t="shared" ca="1" si="71"/>
        <v>1161.0225501055199</v>
      </c>
      <c r="AO333">
        <f t="shared" ca="1" si="72"/>
        <v>57.599999999999902</v>
      </c>
      <c r="AP333">
        <f t="shared" ca="1" si="73"/>
        <v>211.27071247342886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175.98873458899399</v>
      </c>
      <c r="J334">
        <f ca="1">IF(ISNA(J$1), 0, OFFSET(data!$A$1, ROW()-1, J$1-1))</f>
        <v>0</v>
      </c>
      <c r="K334">
        <f ca="1">IF(ISNA(K$1), 0, OFFSET(data!$A$1, ROW()-1, K$1-1))</f>
        <v>1232.81716099294</v>
      </c>
      <c r="L334">
        <f ca="1">IF(ISNA(L$1), 0, OFFSET(data!$A$1, ROW()-1, L$1-1))</f>
        <v>57.599999999999902</v>
      </c>
      <c r="M334">
        <f ca="1">IF(ISNA(M$1), 0, OFFSET(data!$A$1, ROW()-1, M$1-1))</f>
        <v>212.52748474672501</v>
      </c>
      <c r="N334">
        <f ca="1">IF(ISNA(N$1), 0, OFFSET(data!$A$1, ROW()-1, N$1-1))</f>
        <v>-2.29483099190019E-13</v>
      </c>
      <c r="O334">
        <f ca="1">IF(ISNA(O$1), 0, OFFSET(data!$A$1, ROW()-1, O$1-1))</f>
        <v>0</v>
      </c>
      <c r="P334">
        <f ca="1">IF(ISNA(P$1), 0, OFFSET(data!$A$1, ROW()-1, P$1-1))</f>
        <v>-1.4743761767022001E-13</v>
      </c>
      <c r="Q334">
        <f ca="1">IF(ISNA(Q$1), 0, OFFSET(data!$A$1, ROW()-1, Q$1-1))</f>
        <v>1678.93338032866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1059.03806306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260.77494637984398</v>
      </c>
      <c r="Y334">
        <f ca="1">IF(ISNA(Y$1), 0, OFFSET(data!$A$1, ROW()-1, Y$1-1))</f>
        <v>248.72348424045501</v>
      </c>
      <c r="Z334">
        <f ca="1">IF(ISNA(Z$1), 0, OFFSET(data!$A$1, ROW()-1, Z$1-1))</f>
        <v>100</v>
      </c>
      <c r="AA334">
        <f ca="1">IF(ISNA(AA$1), 0, OFFSET(data!$A$1, ROW()-1, AA$1-1))</f>
        <v>8.7799524884328601</v>
      </c>
      <c r="AB334">
        <f ca="1">IF(ISNA(AB$1), 0, OFFSET(data!$A$1, ROW()-1, AB$1-1))</f>
        <v>1.6169341599314999</v>
      </c>
      <c r="AC334">
        <f ca="1">IF(ISNA(AC$1), 0, OFFSET(data!$A$1, ROW()-1, AC$1-1))</f>
        <v>40.941258144750599</v>
      </c>
      <c r="AD334" t="str">
        <f ca="1">IF(ISNA(AD$1), #N/A, OFFSET(data!$A$1, ROW()-1, AD$1-1))</f>
        <v>typical</v>
      </c>
      <c r="AE334">
        <f t="shared" ca="1" si="62"/>
        <v>2037</v>
      </c>
      <c r="AF334">
        <f t="shared" ca="1" si="63"/>
        <v>4</v>
      </c>
      <c r="AG334" t="str">
        <f t="shared" ca="1" si="64"/>
        <v>04/16/2037</v>
      </c>
      <c r="AH334" t="str">
        <f t="shared" ca="1" si="65"/>
        <v/>
      </c>
      <c r="AI334" t="str">
        <f t="shared" ca="1" si="66"/>
        <v>14:00</v>
      </c>
      <c r="AJ334" s="6">
        <f t="shared" ca="1" si="67"/>
        <v>4.0941258144750602E-2</v>
      </c>
      <c r="AK334">
        <f t="shared" ca="1" si="68"/>
        <v>1319.8130094398439</v>
      </c>
      <c r="AL334">
        <f t="shared" ca="1" si="69"/>
        <v>100</v>
      </c>
      <c r="AM334">
        <f t="shared" ca="1" si="70"/>
        <v>0</v>
      </c>
      <c r="AN334">
        <f t="shared" ca="1" si="71"/>
        <v>1232.8171609929398</v>
      </c>
      <c r="AO334">
        <f t="shared" ca="1" si="72"/>
        <v>57.599999999999902</v>
      </c>
      <c r="AP334">
        <f t="shared" ca="1" si="73"/>
        <v>212.52748474672487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175.98873458899399</v>
      </c>
      <c r="J335">
        <f ca="1">IF(ISNA(J$1), 0, OFFSET(data!$A$1, ROW()-1, J$1-1))</f>
        <v>0</v>
      </c>
      <c r="K335">
        <f ca="1">IF(ISNA(K$1), 0, OFFSET(data!$A$1, ROW()-1, K$1-1))</f>
        <v>1163.26059000293</v>
      </c>
      <c r="L335">
        <f ca="1">IF(ISNA(L$1), 0, OFFSET(data!$A$1, ROW()-1, L$1-1))</f>
        <v>57.599999999999902</v>
      </c>
      <c r="M335">
        <f ca="1">IF(ISNA(M$1), 0, OFFSET(data!$A$1, ROW()-1, M$1-1))</f>
        <v>212.044206855033</v>
      </c>
      <c r="N335">
        <f ca="1">IF(ISNA(N$1), 0, OFFSET(data!$A$1, ROW()-1, N$1-1))</f>
        <v>4.6507242501547797E-13</v>
      </c>
      <c r="O335">
        <f ca="1">IF(ISNA(O$1), 0, OFFSET(data!$A$1, ROW()-1, O$1-1))</f>
        <v>0</v>
      </c>
      <c r="P335">
        <f ca="1">IF(ISNA(P$1), 0, OFFSET(data!$A$1, ROW()-1, P$1-1))</f>
        <v>3.2862601528904602E-14</v>
      </c>
      <c r="Q335">
        <f ca="1">IF(ISNA(Q$1), 0, OFFSET(data!$A$1, ROW()-1, Q$1-1))</f>
        <v>1608.89353144696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1037.6194421299999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259.59544752495901</v>
      </c>
      <c r="Y335">
        <f ca="1">IF(ISNA(Y$1), 0, OFFSET(data!$A$1, ROW()-1, Y$1-1))</f>
        <v>247.54398538557001</v>
      </c>
      <c r="Z335">
        <f ca="1">IF(ISNA(Z$1), 0, OFFSET(data!$A$1, ROW()-1, Z$1-1))</f>
        <v>53.737769758066698</v>
      </c>
      <c r="AA335">
        <f ca="1">IF(ISNA(AA$1), 0, OFFSET(data!$A$1, ROW()-1, AA$1-1))</f>
        <v>8.7799524884328601</v>
      </c>
      <c r="AB335">
        <f ca="1">IF(ISNA(AB$1), 0, OFFSET(data!$A$1, ROW()-1, AB$1-1))</f>
        <v>1.6169341599314999</v>
      </c>
      <c r="AC335">
        <f ca="1">IF(ISNA(AC$1), 0, OFFSET(data!$A$1, ROW()-1, AC$1-1))</f>
        <v>40.941258144750599</v>
      </c>
      <c r="AD335" t="str">
        <f ca="1">IF(ISNA(AD$1), #N/A, OFFSET(data!$A$1, ROW()-1, AD$1-1))</f>
        <v>typical</v>
      </c>
      <c r="AE335">
        <f t="shared" ca="1" si="62"/>
        <v>2037</v>
      </c>
      <c r="AF335">
        <f t="shared" ca="1" si="63"/>
        <v>4</v>
      </c>
      <c r="AG335" t="str">
        <f t="shared" ca="1" si="64"/>
        <v>04/16/2037</v>
      </c>
      <c r="AH335" t="str">
        <f t="shared" ca="1" si="65"/>
        <v/>
      </c>
      <c r="AI335" t="str">
        <f t="shared" ca="1" si="66"/>
        <v>16:00</v>
      </c>
      <c r="AJ335" s="6">
        <f t="shared" ca="1" si="67"/>
        <v>4.0941258144750602E-2</v>
      </c>
      <c r="AK335">
        <f t="shared" ca="1" si="68"/>
        <v>1297.2148896549588</v>
      </c>
      <c r="AL335">
        <f t="shared" ca="1" si="69"/>
        <v>53.737769758066698</v>
      </c>
      <c r="AM335">
        <f t="shared" ca="1" si="70"/>
        <v>0</v>
      </c>
      <c r="AN335">
        <f t="shared" ca="1" si="71"/>
        <v>1163.2605900029305</v>
      </c>
      <c r="AO335">
        <f t="shared" ca="1" si="72"/>
        <v>57.599999999999902</v>
      </c>
      <c r="AP335">
        <f t="shared" ca="1" si="73"/>
        <v>212.04420685503302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69.534898418501299</v>
      </c>
      <c r="H336">
        <f ca="1">IF(ISNA(H$1), 0, OFFSET(data!$A$1, ROW()-1, H$1-1))</f>
        <v>0</v>
      </c>
      <c r="I336">
        <f ca="1">IF(ISNA(I$1), 0, OFFSET(data!$A$1, ROW()-1, I$1-1))</f>
        <v>175.98873458899399</v>
      </c>
      <c r="J336">
        <f ca="1">IF(ISNA(J$1), 0, OFFSET(data!$A$1, ROW()-1, J$1-1))</f>
        <v>0</v>
      </c>
      <c r="K336">
        <f ca="1">IF(ISNA(K$1), 0, OFFSET(data!$A$1, ROW()-1, K$1-1))</f>
        <v>142.652260644091</v>
      </c>
      <c r="L336">
        <f ca="1">IF(ISNA(L$1), 0, OFFSET(data!$A$1, ROW()-1, L$1-1))</f>
        <v>57.599999999999902</v>
      </c>
      <c r="M336">
        <f ca="1">IF(ISNA(M$1), 0, OFFSET(data!$A$1, ROW()-1, M$1-1))</f>
        <v>218.797443135777</v>
      </c>
      <c r="N336">
        <f ca="1">IF(ISNA(N$1), 0, OFFSET(data!$A$1, ROW()-1, N$1-1))</f>
        <v>2.1066481892262301E-14</v>
      </c>
      <c r="O336">
        <f ca="1">IF(ISNA(O$1), 0, OFFSET(data!$A$1, ROW()-1, O$1-1))</f>
        <v>0</v>
      </c>
      <c r="P336">
        <f ca="1">IF(ISNA(P$1), 0, OFFSET(data!$A$1, ROW()-1, P$1-1))</f>
        <v>-1.5987211554602201E-14</v>
      </c>
      <c r="Q336">
        <f ca="1">IF(ISNA(Q$1), 0, OFFSET(data!$A$1, ROW()-1, Q$1-1))</f>
        <v>664.57333678736404</v>
      </c>
      <c r="R336">
        <f ca="1">IF(ISNA(R$1), 0, OFFSET(data!$A$1, ROW()-1, R$1-1))</f>
        <v>0</v>
      </c>
      <c r="S336">
        <f ca="1">IF(ISNA(S$1), 0, OFFSET(data!$A$1, ROW()-1, S$1-1))</f>
        <v>100</v>
      </c>
      <c r="T336">
        <f ca="1">IF(ISNA(T$1), 0, OFFSET(data!$A$1, ROW()-1, T$1-1))</f>
        <v>0</v>
      </c>
      <c r="U336">
        <f ca="1">IF(ISNA(U$1), 0, OFFSET(data!$A$1, ROW()-1, U$1-1))</f>
        <v>1077.39492877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-323.21847863099202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8.7799524884265701</v>
      </c>
      <c r="AB336">
        <f ca="1">IF(ISNA(AB$1), 0, OFFSET(data!$A$1, ROW()-1, AB$1-1))</f>
        <v>1.61693415993034</v>
      </c>
      <c r="AC336">
        <f ca="1">IF(ISNA(AC$1), 0, OFFSET(data!$A$1, ROW()-1, AC$1-1))</f>
        <v>53.170465123052701</v>
      </c>
      <c r="AD336" t="str">
        <f ca="1">IF(ISNA(AD$1), #N/A, OFFSET(data!$A$1, ROW()-1, AD$1-1))</f>
        <v>typical</v>
      </c>
      <c r="AE336">
        <f t="shared" ca="1" si="62"/>
        <v>2037</v>
      </c>
      <c r="AF336">
        <f t="shared" ca="1" si="63"/>
        <v>4</v>
      </c>
      <c r="AG336" t="str">
        <f t="shared" ca="1" si="64"/>
        <v>04/16/2037</v>
      </c>
      <c r="AH336" t="str">
        <f t="shared" ca="1" si="65"/>
        <v/>
      </c>
      <c r="AI336" t="str">
        <f t="shared" ca="1" si="66"/>
        <v>18:00</v>
      </c>
      <c r="AJ336" s="6">
        <f t="shared" ca="1" si="67"/>
        <v>5.31704651230527E-2</v>
      </c>
      <c r="AK336">
        <f t="shared" ca="1" si="68"/>
        <v>754.17645013900801</v>
      </c>
      <c r="AL336">
        <f t="shared" ca="1" si="69"/>
        <v>100</v>
      </c>
      <c r="AM336">
        <f t="shared" ca="1" si="70"/>
        <v>0</v>
      </c>
      <c r="AN336">
        <f t="shared" ca="1" si="71"/>
        <v>142.65226064409103</v>
      </c>
      <c r="AO336">
        <f t="shared" ca="1" si="72"/>
        <v>57.599999999999902</v>
      </c>
      <c r="AP336">
        <f t="shared" ca="1" si="73"/>
        <v>218.79744313577697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163.037472495283</v>
      </c>
      <c r="H337">
        <f ca="1">IF(ISNA(H$1), 0, OFFSET(data!$A$1, ROW()-1, H$1-1))</f>
        <v>0</v>
      </c>
      <c r="I337">
        <f ca="1">IF(ISNA(I$1), 0, OFFSET(data!$A$1, ROW()-1, I$1-1))</f>
        <v>175.98873458899399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210.52425301568601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1.33226762955018E-14</v>
      </c>
      <c r="Q337">
        <f ca="1">IF(ISNA(Q$1), 0, OFFSET(data!$A$1, ROW()-1, Q$1-1))</f>
        <v>607.15046009996399</v>
      </c>
      <c r="R337">
        <f ca="1">IF(ISNA(R$1), 0, OFFSET(data!$A$1, ROW()-1, R$1-1))</f>
        <v>0</v>
      </c>
      <c r="S337">
        <f ca="1">IF(ISNA(S$1), 0, OFFSET(data!$A$1, ROW()-1, S$1-1))</f>
        <v>100</v>
      </c>
      <c r="T337">
        <f ca="1">IF(ISNA(T$1), 0, OFFSET(data!$A$1, ROW()-1, T$1-1))</f>
        <v>0</v>
      </c>
      <c r="U337">
        <f ca="1">IF(ISNA(U$1), 0, OFFSET(data!$A$1, ROW()-1, U$1-1))</f>
        <v>995.36224778799999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-298.60867433639902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8.7799524884328601</v>
      </c>
      <c r="AB337">
        <f ca="1">IF(ISNA(AB$1), 0, OFFSET(data!$A$1, ROW()-1, AB$1-1))</f>
        <v>1.6169341599314999</v>
      </c>
      <c r="AC337">
        <f ca="1">IF(ISNA(AC$1), 0, OFFSET(data!$A$1, ROW()-1, AC$1-1))</f>
        <v>53.170465123052701</v>
      </c>
      <c r="AD337" t="str">
        <f ca="1">IF(ISNA(AD$1), #N/A, OFFSET(data!$A$1, ROW()-1, AD$1-1))</f>
        <v>typical</v>
      </c>
      <c r="AE337">
        <f t="shared" ca="1" si="62"/>
        <v>2037</v>
      </c>
      <c r="AF337">
        <f t="shared" ca="1" si="63"/>
        <v>4</v>
      </c>
      <c r="AG337" t="str">
        <f t="shared" ca="1" si="64"/>
        <v>04/16/2037</v>
      </c>
      <c r="AH337" t="str">
        <f t="shared" ca="1" si="65"/>
        <v/>
      </c>
      <c r="AI337" t="str">
        <f t="shared" ca="1" si="66"/>
        <v>20:00</v>
      </c>
      <c r="AJ337" s="6">
        <f t="shared" ca="1" si="67"/>
        <v>5.31704651230527E-2</v>
      </c>
      <c r="AK337">
        <f t="shared" ca="1" si="68"/>
        <v>696.75357345160091</v>
      </c>
      <c r="AL337">
        <f t="shared" ca="1" si="69"/>
        <v>100</v>
      </c>
      <c r="AM337">
        <f t="shared" ca="1" si="70"/>
        <v>0</v>
      </c>
      <c r="AN337">
        <f t="shared" ca="1" si="71"/>
        <v>0</v>
      </c>
      <c r="AO337">
        <f t="shared" ca="1" si="72"/>
        <v>57.599999999999902</v>
      </c>
      <c r="AP337">
        <f t="shared" ca="1" si="73"/>
        <v>210.52425301568601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175.98873458899399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190.19621644110501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-7.9936057773011208E-15</v>
      </c>
      <c r="Q338">
        <f ca="1">IF(ISNA(Q$1), 0, OFFSET(data!$A$1, ROW()-1, Q$1-1))</f>
        <v>423.78495103009902</v>
      </c>
      <c r="R338">
        <f ca="1">IF(ISNA(R$1), 0, OFFSET(data!$A$1, ROW()-1, R$1-1))</f>
        <v>0</v>
      </c>
      <c r="S338">
        <f ca="1">IF(ISNA(S$1), 0, OFFSET(data!$A$1, ROW()-1, S$1-1))</f>
        <v>73.142046772764601</v>
      </c>
      <c r="T338">
        <f ca="1">IF(ISNA(T$1), 0, OFFSET(data!$A$1, ROW()-1, T$1-1))</f>
        <v>0</v>
      </c>
      <c r="U338">
        <f ca="1">IF(ISNA(U$1), 0, OFFSET(data!$A$1, ROW()-1, U$1-1))</f>
        <v>695.04301593499997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-208.51290478049901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8.7799524884328601</v>
      </c>
      <c r="AB338">
        <f ca="1">IF(ISNA(AB$1), 0, OFFSET(data!$A$1, ROW()-1, AB$1-1))</f>
        <v>1.6169341599314999</v>
      </c>
      <c r="AC338">
        <f ca="1">IF(ISNA(AC$1), 0, OFFSET(data!$A$1, ROW()-1, AC$1-1))</f>
        <v>53.170465123052701</v>
      </c>
      <c r="AD338" t="str">
        <f ca="1">IF(ISNA(AD$1), #N/A, OFFSET(data!$A$1, ROW()-1, AD$1-1))</f>
        <v>typical</v>
      </c>
      <c r="AE338">
        <f t="shared" ca="1" si="62"/>
        <v>2037</v>
      </c>
      <c r="AF338">
        <f t="shared" ca="1" si="63"/>
        <v>4</v>
      </c>
      <c r="AG338" t="str">
        <f t="shared" ca="1" si="64"/>
        <v>04/16/2037</v>
      </c>
      <c r="AH338" t="str">
        <f t="shared" ca="1" si="65"/>
        <v/>
      </c>
      <c r="AI338" t="str">
        <f t="shared" ca="1" si="66"/>
        <v>22:00</v>
      </c>
      <c r="AJ338" s="6">
        <f t="shared" ca="1" si="67"/>
        <v>5.31704651230527E-2</v>
      </c>
      <c r="AK338">
        <f t="shared" ca="1" si="68"/>
        <v>486.53011115450096</v>
      </c>
      <c r="AL338">
        <f t="shared" ca="1" si="69"/>
        <v>73.142046772764601</v>
      </c>
      <c r="AM338">
        <f t="shared" ca="1" si="70"/>
        <v>0</v>
      </c>
      <c r="AN338">
        <f t="shared" ca="1" si="71"/>
        <v>0</v>
      </c>
      <c r="AO338">
        <f t="shared" ca="1" si="72"/>
        <v>57.599999999999902</v>
      </c>
      <c r="AP338">
        <f t="shared" ca="1" si="73"/>
        <v>190.19621644110501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15.913930400378099</v>
      </c>
      <c r="G339">
        <f ca="1">IF(ISNA(G$1), 0, OFFSET(data!$A$1, ROW()-1, G$1-1))</f>
        <v>1.04048003382111E-13</v>
      </c>
      <c r="H339">
        <f ca="1">IF(ISNA(H$1), 0, OFFSET(data!$A$1, ROW()-1, H$1-1))</f>
        <v>0</v>
      </c>
      <c r="I339">
        <f ca="1">IF(ISNA(I$1), 0, OFFSET(data!$A$1, ROW()-1, I$1-1))</f>
        <v>175.98873458899399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76.116886027858399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4.4408920985006199E-15</v>
      </c>
      <c r="Q339">
        <f ca="1">IF(ISNA(Q$1), 0, OFFSET(data!$A$1, ROW()-1, Q$1-1))</f>
        <v>325.61955101722998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51.587977080168898</v>
      </c>
      <c r="U339">
        <f ca="1">IF(ISNA(U$1), 0, OFFSET(data!$A$1, ROW()-1, U$1-1))</f>
        <v>538.86789728199994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-161.66036918459901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493.60184994556698</v>
      </c>
      <c r="AD339" t="str">
        <f ca="1">IF(ISNA(AD$1), #N/A, OFFSET(data!$A$1, ROW()-1, AD$1-1))</f>
        <v>peak</v>
      </c>
      <c r="AE339">
        <f t="shared" ca="1" si="62"/>
        <v>2037</v>
      </c>
      <c r="AF339">
        <f t="shared" ca="1" si="63"/>
        <v>6</v>
      </c>
      <c r="AG339" t="str">
        <f t="shared" ca="1" si="64"/>
        <v>06/05/2037</v>
      </c>
      <c r="AH339" t="str">
        <f t="shared" ca="1" si="65"/>
        <v/>
      </c>
      <c r="AI339" t="str">
        <f t="shared" ca="1" si="66"/>
        <v>00:00</v>
      </c>
      <c r="AJ339" s="6">
        <f t="shared" ca="1" si="67"/>
        <v>0.493601849945567</v>
      </c>
      <c r="AK339">
        <f t="shared" ca="1" si="68"/>
        <v>377.20752809740094</v>
      </c>
      <c r="AL339">
        <f t="shared" ca="1" si="69"/>
        <v>0</v>
      </c>
      <c r="AM339">
        <f t="shared" ca="1" si="70"/>
        <v>0</v>
      </c>
      <c r="AN339">
        <f t="shared" ca="1" si="71"/>
        <v>0</v>
      </c>
      <c r="AO339">
        <f t="shared" ca="1" si="72"/>
        <v>57.599999999999902</v>
      </c>
      <c r="AP339">
        <f t="shared" ca="1" si="73"/>
        <v>76.116886027858399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175.98873458899399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82.022942676216303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-1.7763568394002501E-15</v>
      </c>
      <c r="Q340">
        <f ca="1">IF(ISNA(Q$1), 0, OFFSET(data!$A$1, ROW()-1, Q$1-1))</f>
        <v>315.61167726521001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51.587977080168898</v>
      </c>
      <c r="U340">
        <f ca="1">IF(ISNA(U$1), 0, OFFSET(data!$A$1, ROW()-1, U$1-1))</f>
        <v>498.04032332000003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-130.84066897462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493.60184994556698</v>
      </c>
      <c r="AD340" t="str">
        <f ca="1">IF(ISNA(AD$1), #N/A, OFFSET(data!$A$1, ROW()-1, AD$1-1))</f>
        <v>peak</v>
      </c>
      <c r="AE340">
        <f t="shared" ca="1" si="62"/>
        <v>2037</v>
      </c>
      <c r="AF340">
        <f t="shared" ca="1" si="63"/>
        <v>6</v>
      </c>
      <c r="AG340" t="str">
        <f t="shared" ca="1" si="64"/>
        <v>06/05/2037</v>
      </c>
      <c r="AH340" t="str">
        <f t="shared" ca="1" si="65"/>
        <v/>
      </c>
      <c r="AI340" t="str">
        <f t="shared" ca="1" si="66"/>
        <v>02:00</v>
      </c>
      <c r="AJ340" s="6">
        <f t="shared" ca="1" si="67"/>
        <v>0.493601849945567</v>
      </c>
      <c r="AK340">
        <f t="shared" ca="1" si="68"/>
        <v>367.19965434538005</v>
      </c>
      <c r="AL340">
        <f t="shared" ca="1" si="69"/>
        <v>0</v>
      </c>
      <c r="AM340">
        <f t="shared" ca="1" si="70"/>
        <v>0</v>
      </c>
      <c r="AN340">
        <f t="shared" ca="1" si="71"/>
        <v>0</v>
      </c>
      <c r="AO340">
        <f t="shared" ca="1" si="72"/>
        <v>57.599999999999902</v>
      </c>
      <c r="AP340">
        <f t="shared" ca="1" si="73"/>
        <v>82.022942676216303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175.98873458899399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124.807528990837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-1.6875389974302301E-14</v>
      </c>
      <c r="Q341">
        <f ca="1">IF(ISNA(Q$1), 0, OFFSET(data!$A$1, ROW()-1, Q$1-1))</f>
        <v>358.39626357983099</v>
      </c>
      <c r="R341">
        <f ca="1">IF(ISNA(R$1), 0, OFFSET(data!$A$1, ROW()-1, R$1-1))</f>
        <v>0</v>
      </c>
      <c r="S341">
        <f ca="1">IF(ISNA(S$1), 0, OFFSET(data!$A$1, ROW()-1, S$1-1))</f>
        <v>2.05276997629925</v>
      </c>
      <c r="T341">
        <f ca="1">IF(ISNA(T$1), 0, OFFSET(data!$A$1, ROW()-1, T$1-1))</f>
        <v>51.587977080168898</v>
      </c>
      <c r="U341">
        <f ca="1">IF(ISNA(U$1), 0, OFFSET(data!$A$1, ROW()-1, U$1-1))</f>
        <v>588.624300909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-176.58729027269999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493.60184994556698</v>
      </c>
      <c r="AD341" t="str">
        <f ca="1">IF(ISNA(AD$1), #N/A, OFFSET(data!$A$1, ROW()-1, AD$1-1))</f>
        <v>peak</v>
      </c>
      <c r="AE341">
        <f t="shared" ca="1" si="62"/>
        <v>2037</v>
      </c>
      <c r="AF341">
        <f t="shared" ca="1" si="63"/>
        <v>6</v>
      </c>
      <c r="AG341" t="str">
        <f t="shared" ca="1" si="64"/>
        <v>06/05/2037</v>
      </c>
      <c r="AH341" t="str">
        <f t="shared" ca="1" si="65"/>
        <v/>
      </c>
      <c r="AI341" t="str">
        <f t="shared" ca="1" si="66"/>
        <v>04:00</v>
      </c>
      <c r="AJ341" s="6">
        <f t="shared" ca="1" si="67"/>
        <v>0.493601849945567</v>
      </c>
      <c r="AK341">
        <f t="shared" ca="1" si="68"/>
        <v>412.03701063630001</v>
      </c>
      <c r="AL341">
        <f t="shared" ca="1" si="69"/>
        <v>2.05276997629925</v>
      </c>
      <c r="AM341">
        <f t="shared" ca="1" si="70"/>
        <v>0</v>
      </c>
      <c r="AN341">
        <f t="shared" ca="1" si="71"/>
        <v>0</v>
      </c>
      <c r="AO341">
        <f t="shared" ca="1" si="72"/>
        <v>57.599999999999902</v>
      </c>
      <c r="AP341">
        <f t="shared" ca="1" si="73"/>
        <v>124.80752899083699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167.59205672274399</v>
      </c>
      <c r="G342">
        <f ca="1">IF(ISNA(G$1), 0, OFFSET(data!$A$1, ROW()-1, G$1-1))</f>
        <v>4.4993731192264401E-14</v>
      </c>
      <c r="H342">
        <f ca="1">IF(ISNA(H$1), 0, OFFSET(data!$A$1, ROW()-1, H$1-1))</f>
        <v>0</v>
      </c>
      <c r="I342">
        <f ca="1">IF(ISNA(I$1), 0, OFFSET(data!$A$1, ROW()-1, I$1-1))</f>
        <v>175.98873458899399</v>
      </c>
      <c r="J342">
        <f ca="1">IF(ISNA(J$1), 0, OFFSET(data!$A$1, ROW()-1, J$1-1))</f>
        <v>0</v>
      </c>
      <c r="K342">
        <f ca="1">IF(ISNA(K$1), 0, OFFSET(data!$A$1, ROW()-1, K$1-1))</f>
        <v>235.36703310562601</v>
      </c>
      <c r="L342">
        <f ca="1">IF(ISNA(L$1), 0, OFFSET(data!$A$1, ROW()-1, L$1-1))</f>
        <v>57.599999999999902</v>
      </c>
      <c r="M342">
        <f ca="1">IF(ISNA(M$1), 0, OFFSET(data!$A$1, ROW()-1, M$1-1))</f>
        <v>148.71777610538899</v>
      </c>
      <c r="N342">
        <f ca="1">IF(ISNA(N$1), 0, OFFSET(data!$A$1, ROW()-1, N$1-1))</f>
        <v>1.6711632078170101E-13</v>
      </c>
      <c r="O342">
        <f ca="1">IF(ISNA(O$1), 0, OFFSET(data!$A$1, ROW()-1, O$1-1))</f>
        <v>0</v>
      </c>
      <c r="P342">
        <f ca="1">IF(ISNA(P$1), 0, OFFSET(data!$A$1, ROW()-1, P$1-1))</f>
        <v>2.57571741713036E-14</v>
      </c>
      <c r="Q342">
        <f ca="1">IF(ISNA(Q$1), 0, OFFSET(data!$A$1, ROW()-1, Q$1-1))</f>
        <v>785.26560052275397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51.587977080168898</v>
      </c>
      <c r="U342">
        <f ca="1">IF(ISNA(U$1), 0, OFFSET(data!$A$1, ROW()-1, U$1-1))</f>
        <v>907.09804865599995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-70.244471053076694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493.60184994556698</v>
      </c>
      <c r="AD342" t="str">
        <f ca="1">IF(ISNA(AD$1), #N/A, OFFSET(data!$A$1, ROW()-1, AD$1-1))</f>
        <v>peak</v>
      </c>
      <c r="AE342">
        <f t="shared" ca="1" si="62"/>
        <v>2037</v>
      </c>
      <c r="AF342">
        <f t="shared" ca="1" si="63"/>
        <v>6</v>
      </c>
      <c r="AG342" t="str">
        <f t="shared" ca="1" si="64"/>
        <v>06/05/2037</v>
      </c>
      <c r="AH342" t="str">
        <f t="shared" ca="1" si="65"/>
        <v/>
      </c>
      <c r="AI342" t="str">
        <f t="shared" ca="1" si="66"/>
        <v>06:00</v>
      </c>
      <c r="AJ342" s="6">
        <f t="shared" ca="1" si="67"/>
        <v>0.493601849945567</v>
      </c>
      <c r="AK342">
        <f t="shared" ca="1" si="68"/>
        <v>836.85357760292322</v>
      </c>
      <c r="AL342">
        <f t="shared" ca="1" si="69"/>
        <v>0</v>
      </c>
      <c r="AM342">
        <f t="shared" ca="1" si="70"/>
        <v>0</v>
      </c>
      <c r="AN342">
        <f t="shared" ca="1" si="71"/>
        <v>235.36703310562618</v>
      </c>
      <c r="AO342">
        <f t="shared" ca="1" si="72"/>
        <v>57.599999999999902</v>
      </c>
      <c r="AP342">
        <f t="shared" ca="1" si="73"/>
        <v>148.71777610538902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175.98873458899399</v>
      </c>
      <c r="J343">
        <f ca="1">IF(ISNA(J$1), 0, OFFSET(data!$A$1, ROW()-1, J$1-1))</f>
        <v>0</v>
      </c>
      <c r="K343">
        <f ca="1">IF(ISNA(K$1), 0, OFFSET(data!$A$1, ROW()-1, K$1-1))</f>
        <v>1006.49710506727</v>
      </c>
      <c r="L343">
        <f ca="1">IF(ISNA(L$1), 0, OFFSET(data!$A$1, ROW()-1, L$1-1))</f>
        <v>57.599999999999902</v>
      </c>
      <c r="M343">
        <f ca="1">IF(ISNA(M$1), 0, OFFSET(data!$A$1, ROW()-1, M$1-1))</f>
        <v>113.780439018837</v>
      </c>
      <c r="N343">
        <f ca="1">IF(ISNA(N$1), 0, OFFSET(data!$A$1, ROW()-1, N$1-1))</f>
        <v>-1.59483537487403E-13</v>
      </c>
      <c r="O343">
        <f ca="1">IF(ISNA(O$1), 0, OFFSET(data!$A$1, ROW()-1, O$1-1))</f>
        <v>0</v>
      </c>
      <c r="P343">
        <f ca="1">IF(ISNA(P$1), 0, OFFSET(data!$A$1, ROW()-1, P$1-1))</f>
        <v>-1.36335387423969E-13</v>
      </c>
      <c r="Q343">
        <f ca="1">IF(ISNA(Q$1), 0, OFFSET(data!$A$1, ROW()-1, Q$1-1))</f>
        <v>1353.8662786750999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51.587977080168898</v>
      </c>
      <c r="U343">
        <f ca="1">IF(ISNA(U$1), 0, OFFSET(data!$A$1, ROW()-1, U$1-1))</f>
        <v>1100.16232894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146.18020805906599</v>
      </c>
      <c r="Y343">
        <f ca="1">IF(ISNA(Y$1), 0, OFFSET(data!$A$1, ROW()-1, Y$1-1))</f>
        <v>159.11171875620801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493.60184994556698</v>
      </c>
      <c r="AD343" t="str">
        <f ca="1">IF(ISNA(AD$1), #N/A, OFFSET(data!$A$1, ROW()-1, AD$1-1))</f>
        <v>peak</v>
      </c>
      <c r="AE343">
        <f t="shared" ca="1" si="62"/>
        <v>2037</v>
      </c>
      <c r="AF343">
        <f t="shared" ca="1" si="63"/>
        <v>6</v>
      </c>
      <c r="AG343" t="str">
        <f t="shared" ca="1" si="64"/>
        <v>06/05/2037</v>
      </c>
      <c r="AH343" t="str">
        <f t="shared" ca="1" si="65"/>
        <v/>
      </c>
      <c r="AI343" t="str">
        <f t="shared" ca="1" si="66"/>
        <v>08:00</v>
      </c>
      <c r="AJ343" s="6">
        <f t="shared" ca="1" si="67"/>
        <v>0.493601849945567</v>
      </c>
      <c r="AK343">
        <f t="shared" ca="1" si="68"/>
        <v>1246.3425369990659</v>
      </c>
      <c r="AL343">
        <f t="shared" ca="1" si="69"/>
        <v>0</v>
      </c>
      <c r="AM343">
        <f t="shared" ca="1" si="70"/>
        <v>0</v>
      </c>
      <c r="AN343">
        <f t="shared" ca="1" si="71"/>
        <v>1006.4971050672699</v>
      </c>
      <c r="AO343">
        <f t="shared" ca="1" si="72"/>
        <v>57.599999999999902</v>
      </c>
      <c r="AP343">
        <f t="shared" ca="1" si="73"/>
        <v>113.78043901883686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175.98873458899399</v>
      </c>
      <c r="J344">
        <f ca="1">IF(ISNA(J$1), 0, OFFSET(data!$A$1, ROW()-1, J$1-1))</f>
        <v>0</v>
      </c>
      <c r="K344">
        <f ca="1">IF(ISNA(K$1), 0, OFFSET(data!$A$1, ROW()-1, K$1-1))</f>
        <v>1242.1402936749701</v>
      </c>
      <c r="L344">
        <f ca="1">IF(ISNA(L$1), 0, OFFSET(data!$A$1, ROW()-1, L$1-1))</f>
        <v>57.599999999999902</v>
      </c>
      <c r="M344">
        <f ca="1">IF(ISNA(M$1), 0, OFFSET(data!$A$1, ROW()-1, M$1-1))</f>
        <v>74.982961753181399</v>
      </c>
      <c r="N344">
        <f ca="1">IF(ISNA(N$1), 0, OFFSET(data!$A$1, ROW()-1, N$1-1))</f>
        <v>3.3895108941805999E-13</v>
      </c>
      <c r="O344">
        <f ca="1">IF(ISNA(O$1), 0, OFFSET(data!$A$1, ROW()-1, O$1-1))</f>
        <v>0</v>
      </c>
      <c r="P344">
        <f ca="1">IF(ISNA(P$1), 0, OFFSET(data!$A$1, ROW()-1, P$1-1))</f>
        <v>9.90318937965639E-14</v>
      </c>
      <c r="Q344">
        <f ca="1">IF(ISNA(Q$1), 0, OFFSET(data!$A$1, ROW()-1, Q$1-1))</f>
        <v>1550.7119900171499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51.587977080168898</v>
      </c>
      <c r="U344">
        <f ca="1">IF(ISNA(U$1), 0, OFFSET(data!$A$1, ROW()-1, U$1-1))</f>
        <v>1177.2450954799999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206.06168046008801</v>
      </c>
      <c r="Y344">
        <f ca="1">IF(ISNA(Y$1), 0, OFFSET(data!$A$1, ROW()-1, Y$1-1))</f>
        <v>218.99319115723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493.60184994556698</v>
      </c>
      <c r="AD344" t="str">
        <f ca="1">IF(ISNA(AD$1), #N/A, OFFSET(data!$A$1, ROW()-1, AD$1-1))</f>
        <v>peak</v>
      </c>
      <c r="AE344">
        <f t="shared" ca="1" si="62"/>
        <v>2037</v>
      </c>
      <c r="AF344">
        <f t="shared" ca="1" si="63"/>
        <v>6</v>
      </c>
      <c r="AG344" t="str">
        <f t="shared" ca="1" si="64"/>
        <v>06/05/2037</v>
      </c>
      <c r="AH344" t="str">
        <f t="shared" ca="1" si="65"/>
        <v/>
      </c>
      <c r="AI344" t="str">
        <f t="shared" ca="1" si="66"/>
        <v>10:00</v>
      </c>
      <c r="AJ344" s="6">
        <f t="shared" ca="1" si="67"/>
        <v>0.493601849945567</v>
      </c>
      <c r="AK344">
        <f t="shared" ca="1" si="68"/>
        <v>1383.3067759400878</v>
      </c>
      <c r="AL344">
        <f t="shared" ca="1" si="69"/>
        <v>0</v>
      </c>
      <c r="AM344">
        <f t="shared" ca="1" si="70"/>
        <v>0</v>
      </c>
      <c r="AN344">
        <f t="shared" ca="1" si="71"/>
        <v>1242.1402936749703</v>
      </c>
      <c r="AO344">
        <f t="shared" ca="1" si="72"/>
        <v>57.599999999999902</v>
      </c>
      <c r="AP344">
        <f t="shared" ca="1" si="73"/>
        <v>74.982961753181499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175.98873458899399</v>
      </c>
      <c r="J345">
        <f ca="1">IF(ISNA(J$1), 0, OFFSET(data!$A$1, ROW()-1, J$1-1))</f>
        <v>0</v>
      </c>
      <c r="K345">
        <f ca="1">IF(ISNA(K$1), 0, OFFSET(data!$A$1, ROW()-1, K$1-1))</f>
        <v>1265.4994747025701</v>
      </c>
      <c r="L345">
        <f ca="1">IF(ISNA(L$1), 0, OFFSET(data!$A$1, ROW()-1, L$1-1))</f>
        <v>57.599999999999902</v>
      </c>
      <c r="M345">
        <f ca="1">IF(ISNA(M$1), 0, OFFSET(data!$A$1, ROW()-1, M$1-1))</f>
        <v>117.464364239112</v>
      </c>
      <c r="N345">
        <f ca="1">IF(ISNA(N$1), 0, OFFSET(data!$A$1, ROW()-1, N$1-1))</f>
        <v>7.6882944455292E-13</v>
      </c>
      <c r="O345">
        <f ca="1">IF(ISNA(O$1), 0, OFFSET(data!$A$1, ROW()-1, O$1-1))</f>
        <v>0</v>
      </c>
      <c r="P345">
        <f ca="1">IF(ISNA(P$1), 0, OFFSET(data!$A$1, ROW()-1, P$1-1))</f>
        <v>-4.4408920985006199E-14</v>
      </c>
      <c r="Q345">
        <f ca="1">IF(ISNA(Q$1), 0, OFFSET(data!$A$1, ROW()-1, Q$1-1))</f>
        <v>1616.5525735306801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51.587977080168898</v>
      </c>
      <c r="U345">
        <f ca="1">IF(ISNA(U$1), 0, OFFSET(data!$A$1, ROW()-1, U$1-1))</f>
        <v>1206.50003818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224.35450086685401</v>
      </c>
      <c r="Y345">
        <f ca="1">IF(ISNA(Y$1), 0, OFFSET(data!$A$1, ROW()-1, Y$1-1))</f>
        <v>237.286011563996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493.60184994556698</v>
      </c>
      <c r="AD345" t="str">
        <f ca="1">IF(ISNA(AD$1), #N/A, OFFSET(data!$A$1, ROW()-1, AD$1-1))</f>
        <v>peak</v>
      </c>
      <c r="AE345">
        <f t="shared" ca="1" si="62"/>
        <v>2037</v>
      </c>
      <c r="AF345">
        <f t="shared" ca="1" si="63"/>
        <v>6</v>
      </c>
      <c r="AG345" t="str">
        <f t="shared" ca="1" si="64"/>
        <v>06/05/2037</v>
      </c>
      <c r="AH345" t="str">
        <f t="shared" ca="1" si="65"/>
        <v>06/05/2037</v>
      </c>
      <c r="AI345" t="str">
        <f t="shared" ca="1" si="66"/>
        <v>12:00</v>
      </c>
      <c r="AJ345" s="6">
        <f t="shared" ca="1" si="67"/>
        <v>0.493601849945567</v>
      </c>
      <c r="AK345">
        <f t="shared" ca="1" si="68"/>
        <v>1430.8545390468541</v>
      </c>
      <c r="AL345">
        <f t="shared" ca="1" si="69"/>
        <v>0</v>
      </c>
      <c r="AM345">
        <f t="shared" ca="1" si="70"/>
        <v>0</v>
      </c>
      <c r="AN345">
        <f t="shared" ca="1" si="71"/>
        <v>1265.4994747025708</v>
      </c>
      <c r="AO345">
        <f t="shared" ca="1" si="72"/>
        <v>57.599999999999902</v>
      </c>
      <c r="AP345">
        <f t="shared" ca="1" si="73"/>
        <v>117.46436423911196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175.98873458899399</v>
      </c>
      <c r="J346">
        <f ca="1">IF(ISNA(J$1), 0, OFFSET(data!$A$1, ROW()-1, J$1-1))</f>
        <v>0</v>
      </c>
      <c r="K346">
        <f ca="1">IF(ISNA(K$1), 0, OFFSET(data!$A$1, ROW()-1, K$1-1))</f>
        <v>1263.8188266278501</v>
      </c>
      <c r="L346">
        <f ca="1">IF(ISNA(L$1), 0, OFFSET(data!$A$1, ROW()-1, L$1-1))</f>
        <v>57.599999999999902</v>
      </c>
      <c r="M346">
        <f ca="1">IF(ISNA(M$1), 0, OFFSET(data!$A$1, ROW()-1, M$1-1))</f>
        <v>101.514718750936</v>
      </c>
      <c r="N346">
        <f ca="1">IF(ISNA(N$1), 0, OFFSET(data!$A$1, ROW()-1, N$1-1))</f>
        <v>5.1658677335808504E-13</v>
      </c>
      <c r="O346">
        <f ca="1">IF(ISNA(O$1), 0, OFFSET(data!$A$1, ROW()-1, O$1-1))</f>
        <v>0</v>
      </c>
      <c r="P346">
        <f ca="1">IF(ISNA(P$1), 0, OFFSET(data!$A$1, ROW()-1, P$1-1))</f>
        <v>1.0214051826551401E-14</v>
      </c>
      <c r="Q346">
        <f ca="1">IF(ISNA(Q$1), 0, OFFSET(data!$A$1, ROW()-1, Q$1-1))</f>
        <v>1598.92227996778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51.587977080168898</v>
      </c>
      <c r="U346">
        <f ca="1">IF(ISNA(U$1), 0, OFFSET(data!$A$1, ROW()-1, U$1-1))</f>
        <v>1216.6698863399999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210.45443000540601</v>
      </c>
      <c r="Y346">
        <f ca="1">IF(ISNA(Y$1), 0, OFFSET(data!$A$1, ROW()-1, Y$1-1))</f>
        <v>223.385940702548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493.60184994556698</v>
      </c>
      <c r="AD346" t="str">
        <f ca="1">IF(ISNA(AD$1), #N/A, OFFSET(data!$A$1, ROW()-1, AD$1-1))</f>
        <v>peak</v>
      </c>
      <c r="AE346">
        <f t="shared" ca="1" si="62"/>
        <v>2037</v>
      </c>
      <c r="AF346">
        <f t="shared" ca="1" si="63"/>
        <v>6</v>
      </c>
      <c r="AG346" t="str">
        <f t="shared" ca="1" si="64"/>
        <v>06/05/2037</v>
      </c>
      <c r="AH346" t="str">
        <f t="shared" ca="1" si="65"/>
        <v/>
      </c>
      <c r="AI346" t="str">
        <f t="shared" ca="1" si="66"/>
        <v>14:00</v>
      </c>
      <c r="AJ346" s="6">
        <f t="shared" ca="1" si="67"/>
        <v>0.493601849945567</v>
      </c>
      <c r="AK346">
        <f t="shared" ca="1" si="68"/>
        <v>1427.124316345406</v>
      </c>
      <c r="AL346">
        <f t="shared" ca="1" si="69"/>
        <v>0</v>
      </c>
      <c r="AM346">
        <f t="shared" ca="1" si="70"/>
        <v>0</v>
      </c>
      <c r="AN346">
        <f t="shared" ca="1" si="71"/>
        <v>1263.8188266278505</v>
      </c>
      <c r="AO346">
        <f t="shared" ca="1" si="72"/>
        <v>57.599999999999902</v>
      </c>
      <c r="AP346">
        <f t="shared" ca="1" si="73"/>
        <v>101.51471875093601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178.2</v>
      </c>
      <c r="G347">
        <f ca="1">IF(ISNA(G$1), 0, OFFSET(data!$A$1, ROW()-1, G$1-1))</f>
        <v>-1.57478059172925E-13</v>
      </c>
      <c r="H347">
        <f ca="1">IF(ISNA(H$1), 0, OFFSET(data!$A$1, ROW()-1, H$1-1))</f>
        <v>0</v>
      </c>
      <c r="I347">
        <f ca="1">IF(ISNA(I$1), 0, OFFSET(data!$A$1, ROW()-1, I$1-1))</f>
        <v>175.98873458899399</v>
      </c>
      <c r="J347">
        <f ca="1">IF(ISNA(J$1), 0, OFFSET(data!$A$1, ROW()-1, J$1-1))</f>
        <v>0</v>
      </c>
      <c r="K347">
        <f ca="1">IF(ISNA(K$1), 0, OFFSET(data!$A$1, ROW()-1, K$1-1))</f>
        <v>1137.54083982928</v>
      </c>
      <c r="L347">
        <f ca="1">IF(ISNA(L$1), 0, OFFSET(data!$A$1, ROW()-1, L$1-1))</f>
        <v>57.599999999999902</v>
      </c>
      <c r="M347">
        <f ca="1">IF(ISNA(M$1), 0, OFFSET(data!$A$1, ROW()-1, M$1-1))</f>
        <v>72.805347467328403</v>
      </c>
      <c r="N347">
        <f ca="1">IF(ISNA(N$1), 0, OFFSET(data!$A$1, ROW()-1, N$1-1))</f>
        <v>-3.32817107207006E-13</v>
      </c>
      <c r="O347">
        <f ca="1">IF(ISNA(O$1), 0, OFFSET(data!$A$1, ROW()-1, O$1-1))</f>
        <v>0</v>
      </c>
      <c r="P347">
        <f ca="1">IF(ISNA(P$1), 0, OFFSET(data!$A$1, ROW()-1, P$1-1))</f>
        <v>-1.33226762955018E-13</v>
      </c>
      <c r="Q347">
        <f ca="1">IF(ISNA(Q$1), 0, OFFSET(data!$A$1, ROW()-1, Q$1-1))</f>
        <v>1622.1349218856001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51.587977080168898</v>
      </c>
      <c r="U347">
        <f ca="1">IF(ISNA(U$1), 0, OFFSET(data!$A$1, ROW()-1, U$1-1))</f>
        <v>1184.0698328200001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238.36077772431599</v>
      </c>
      <c r="Y347">
        <f ca="1">IF(ISNA(Y$1), 0, OFFSET(data!$A$1, ROW()-1, Y$1-1))</f>
        <v>251.29228842145901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493.60184994556698</v>
      </c>
      <c r="AD347" t="str">
        <f ca="1">IF(ISNA(AD$1), #N/A, OFFSET(data!$A$1, ROW()-1, AD$1-1))</f>
        <v>peak</v>
      </c>
      <c r="AE347">
        <f t="shared" ca="1" si="62"/>
        <v>2037</v>
      </c>
      <c r="AF347">
        <f t="shared" ca="1" si="63"/>
        <v>6</v>
      </c>
      <c r="AG347" t="str">
        <f t="shared" ca="1" si="64"/>
        <v>06/05/2037</v>
      </c>
      <c r="AH347" t="str">
        <f t="shared" ca="1" si="65"/>
        <v/>
      </c>
      <c r="AI347" t="str">
        <f t="shared" ca="1" si="66"/>
        <v>16:00</v>
      </c>
      <c r="AJ347" s="6">
        <f t="shared" ca="1" si="67"/>
        <v>0.493601849945567</v>
      </c>
      <c r="AK347">
        <f t="shared" ca="1" si="68"/>
        <v>1422.4306105443161</v>
      </c>
      <c r="AL347">
        <f t="shared" ca="1" si="69"/>
        <v>0</v>
      </c>
      <c r="AM347">
        <f t="shared" ca="1" si="70"/>
        <v>0</v>
      </c>
      <c r="AN347">
        <f t="shared" ca="1" si="71"/>
        <v>1137.5408398292798</v>
      </c>
      <c r="AO347">
        <f t="shared" ca="1" si="72"/>
        <v>57.599999999999902</v>
      </c>
      <c r="AP347">
        <f t="shared" ca="1" si="73"/>
        <v>72.805347467328275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175.98873458899399</v>
      </c>
      <c r="J348">
        <f ca="1">IF(ISNA(J$1), 0, OFFSET(data!$A$1, ROW()-1, J$1-1))</f>
        <v>0</v>
      </c>
      <c r="K348">
        <f ca="1">IF(ISNA(K$1), 0, OFFSET(data!$A$1, ROW()-1, K$1-1))</f>
        <v>851.16484815035403</v>
      </c>
      <c r="L348">
        <f ca="1">IF(ISNA(L$1), 0, OFFSET(data!$A$1, ROW()-1, L$1-1))</f>
        <v>57.599999999999902</v>
      </c>
      <c r="M348">
        <f ca="1">IF(ISNA(M$1), 0, OFFSET(data!$A$1, ROW()-1, M$1-1))</f>
        <v>109.02523079420899</v>
      </c>
      <c r="N348">
        <f ca="1">IF(ISNA(N$1), 0, OFFSET(data!$A$1, ROW()-1, N$1-1))</f>
        <v>2.12330153459561E-14</v>
      </c>
      <c r="O348">
        <f ca="1">IF(ISNA(O$1), 0, OFFSET(data!$A$1, ROW()-1, O$1-1))</f>
        <v>0</v>
      </c>
      <c r="P348">
        <f ca="1">IF(ISNA(P$1), 0, OFFSET(data!$A$1, ROW()-1, P$1-1))</f>
        <v>-3.1974423109204502E-14</v>
      </c>
      <c r="Q348">
        <f ca="1">IF(ISNA(Q$1), 0, OFFSET(data!$A$1, ROW()-1, Q$1-1))</f>
        <v>1193.77881353355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51.587977080168898</v>
      </c>
      <c r="U348">
        <f ca="1">IF(ISNA(U$1), 0, OFFSET(data!$A$1, ROW()-1, U$1-1))</f>
        <v>1122.2148365999999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55.110221658292502</v>
      </c>
      <c r="Y348">
        <f ca="1">IF(ISNA(Y$1), 0, OFFSET(data!$A$1, ROW()-1, Y$1-1))</f>
        <v>68.041732355434704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493.60184994556698</v>
      </c>
      <c r="AD348" t="str">
        <f ca="1">IF(ISNA(AD$1), #N/A, OFFSET(data!$A$1, ROW()-1, AD$1-1))</f>
        <v>peak</v>
      </c>
      <c r="AE348">
        <f t="shared" ca="1" si="62"/>
        <v>2037</v>
      </c>
      <c r="AF348">
        <f t="shared" ca="1" si="63"/>
        <v>6</v>
      </c>
      <c r="AG348" t="str">
        <f t="shared" ca="1" si="64"/>
        <v>06/05/2037</v>
      </c>
      <c r="AH348" t="str">
        <f t="shared" ca="1" si="65"/>
        <v/>
      </c>
      <c r="AI348" t="str">
        <f t="shared" ca="1" si="66"/>
        <v>18:00</v>
      </c>
      <c r="AJ348" s="6">
        <f t="shared" ca="1" si="67"/>
        <v>0.493601849945567</v>
      </c>
      <c r="AK348">
        <f t="shared" ca="1" si="68"/>
        <v>1177.3250582582923</v>
      </c>
      <c r="AL348">
        <f t="shared" ca="1" si="69"/>
        <v>0</v>
      </c>
      <c r="AM348">
        <f t="shared" ca="1" si="70"/>
        <v>0</v>
      </c>
      <c r="AN348">
        <f t="shared" ca="1" si="71"/>
        <v>851.16484815035403</v>
      </c>
      <c r="AO348">
        <f t="shared" ca="1" si="72"/>
        <v>57.599999999999902</v>
      </c>
      <c r="AP348">
        <f t="shared" ca="1" si="73"/>
        <v>109.02523079420897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178.2</v>
      </c>
      <c r="G349">
        <f ca="1">IF(ISNA(G$1), 0, OFFSET(data!$A$1, ROW()-1, G$1-1))</f>
        <v>-1.57478059172925E-13</v>
      </c>
      <c r="H349">
        <f ca="1">IF(ISNA(H$1), 0, OFFSET(data!$A$1, ROW()-1, H$1-1))</f>
        <v>0</v>
      </c>
      <c r="I349">
        <f ca="1">IF(ISNA(I$1), 0, OFFSET(data!$A$1, ROW()-1, I$1-1))</f>
        <v>284.47145124379398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83.9976284070368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604.26907965083001</v>
      </c>
      <c r="R349">
        <f ca="1">IF(ISNA(R$1), 0, OFFSET(data!$A$1, ROW()-1, R$1-1))</f>
        <v>0</v>
      </c>
      <c r="S349">
        <f ca="1">IF(ISNA(S$1), 0, OFFSET(data!$A$1, ROW()-1, S$1-1))</f>
        <v>100</v>
      </c>
      <c r="T349">
        <f ca="1">IF(ISNA(T$1), 0, OFFSET(data!$A$1, ROW()-1, T$1-1))</f>
        <v>51.587977080168898</v>
      </c>
      <c r="U349">
        <f ca="1">IF(ISNA(U$1), 0, OFFSET(data!$A$1, ROW()-1, U$1-1))</f>
        <v>1079.7957953299999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-323.93873859899998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705.77447014246104</v>
      </c>
      <c r="AD349" t="str">
        <f ca="1">IF(ISNA(AD$1), #N/A, OFFSET(data!$A$1, ROW()-1, AD$1-1))</f>
        <v>peak</v>
      </c>
      <c r="AE349">
        <f t="shared" ca="1" si="62"/>
        <v>2037</v>
      </c>
      <c r="AF349">
        <f t="shared" ca="1" si="63"/>
        <v>6</v>
      </c>
      <c r="AG349" t="str">
        <f t="shared" ca="1" si="64"/>
        <v>06/05/2037</v>
      </c>
      <c r="AH349" t="str">
        <f t="shared" ca="1" si="65"/>
        <v/>
      </c>
      <c r="AI349" t="str">
        <f t="shared" ca="1" si="66"/>
        <v>20:00</v>
      </c>
      <c r="AJ349" s="6">
        <f t="shared" ca="1" si="67"/>
        <v>0.70577447014246109</v>
      </c>
      <c r="AK349">
        <f t="shared" ca="1" si="68"/>
        <v>755.85705673099994</v>
      </c>
      <c r="AL349">
        <f t="shared" ca="1" si="69"/>
        <v>100</v>
      </c>
      <c r="AM349">
        <f t="shared" ca="1" si="70"/>
        <v>0</v>
      </c>
      <c r="AN349">
        <f t="shared" ca="1" si="71"/>
        <v>0</v>
      </c>
      <c r="AO349">
        <f t="shared" ca="1" si="72"/>
        <v>57.599999999999902</v>
      </c>
      <c r="AP349">
        <f t="shared" ca="1" si="73"/>
        <v>83.9976284070368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178.2</v>
      </c>
      <c r="G350">
        <f ca="1">IF(ISNA(G$1), 0, OFFSET(data!$A$1, ROW()-1, G$1-1))</f>
        <v>-1.57478059172925E-13</v>
      </c>
      <c r="H350">
        <f ca="1">IF(ISNA(H$1), 0, OFFSET(data!$A$1, ROW()-1, H$1-1))</f>
        <v>0</v>
      </c>
      <c r="I350">
        <f ca="1">IF(ISNA(I$1), 0, OFFSET(data!$A$1, ROW()-1, I$1-1))</f>
        <v>175.98873458899399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97.9239285291073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-7.9936057773011208E-15</v>
      </c>
      <c r="Q350">
        <f ca="1">IF(ISNA(Q$1), 0, OFFSET(data!$A$1, ROW()-1, Q$1-1))</f>
        <v>509.71266311810098</v>
      </c>
      <c r="R350">
        <f ca="1">IF(ISNA(R$1), 0, OFFSET(data!$A$1, ROW()-1, R$1-1))</f>
        <v>0</v>
      </c>
      <c r="S350">
        <f ca="1">IF(ISNA(S$1), 0, OFFSET(data!$A$1, ROW()-1, S$1-1))</f>
        <v>17.947230023700602</v>
      </c>
      <c r="T350">
        <f ca="1">IF(ISNA(T$1), 0, OFFSET(data!$A$1, ROW()-1, T$1-1))</f>
        <v>51.587977080168898</v>
      </c>
      <c r="U350">
        <f ca="1">IF(ISNA(U$1), 0, OFFSET(data!$A$1, ROW()-1, U$1-1))</f>
        <v>796.49815091200003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-217.25028069002801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493.60184994556698</v>
      </c>
      <c r="AD350" t="str">
        <f ca="1">IF(ISNA(AD$1), #N/A, OFFSET(data!$A$1, ROW()-1, AD$1-1))</f>
        <v>peak</v>
      </c>
      <c r="AE350">
        <f t="shared" ca="1" si="62"/>
        <v>2037</v>
      </c>
      <c r="AF350">
        <f t="shared" ca="1" si="63"/>
        <v>6</v>
      </c>
      <c r="AG350" t="str">
        <f t="shared" ca="1" si="64"/>
        <v>06/05/2037</v>
      </c>
      <c r="AH350" t="str">
        <f t="shared" ca="1" si="65"/>
        <v/>
      </c>
      <c r="AI350" t="str">
        <f t="shared" ca="1" si="66"/>
        <v>22:00</v>
      </c>
      <c r="AJ350" s="6">
        <f t="shared" ca="1" si="67"/>
        <v>0.493601849945567</v>
      </c>
      <c r="AK350">
        <f t="shared" ca="1" si="68"/>
        <v>579.24787022197199</v>
      </c>
      <c r="AL350">
        <f t="shared" ca="1" si="69"/>
        <v>17.947230023700602</v>
      </c>
      <c r="AM350">
        <f t="shared" ca="1" si="70"/>
        <v>0</v>
      </c>
      <c r="AN350">
        <f t="shared" ca="1" si="71"/>
        <v>0</v>
      </c>
      <c r="AO350">
        <f t="shared" ca="1" si="72"/>
        <v>57.599999999999902</v>
      </c>
      <c r="AP350">
        <f t="shared" ca="1" si="73"/>
        <v>97.923928529107286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175.98873458899399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180.618871347837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-7.1054273576010003E-15</v>
      </c>
      <c r="Q351">
        <f ca="1">IF(ISNA(Q$1), 0, OFFSET(data!$A$1, ROW()-1, Q$1-1))</f>
        <v>414.20760593683099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0</v>
      </c>
      <c r="U351">
        <f ca="1">IF(ISNA(U$1), 0, OFFSET(data!$A$1, ROW()-1, U$1-1))</f>
        <v>556.59079394000003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-152.780074651532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8.7799524884328601</v>
      </c>
      <c r="AB351">
        <f ca="1">IF(ISNA(AB$1), 0, OFFSET(data!$A$1, ROW()-1, AB$1-1))</f>
        <v>1.6169341599314999</v>
      </c>
      <c r="AC351">
        <f ca="1">IF(ISNA(AC$1), 0, OFFSET(data!$A$1, ROW()-1, AC$1-1))</f>
        <v>30.2577660028319</v>
      </c>
      <c r="AD351" t="str">
        <f ca="1">IF(ISNA(AD$1), #N/A, OFFSET(data!$A$1, ROW()-1, AD$1-1))</f>
        <v>typical</v>
      </c>
      <c r="AE351">
        <f t="shared" ca="1" si="62"/>
        <v>2037</v>
      </c>
      <c r="AF351">
        <f t="shared" ca="1" si="63"/>
        <v>6</v>
      </c>
      <c r="AG351" t="str">
        <f t="shared" ca="1" si="64"/>
        <v>06/27/2037</v>
      </c>
      <c r="AH351" t="str">
        <f t="shared" ca="1" si="65"/>
        <v/>
      </c>
      <c r="AI351" t="str">
        <f t="shared" ca="1" si="66"/>
        <v>00:00</v>
      </c>
      <c r="AJ351" s="6">
        <f t="shared" ca="1" si="67"/>
        <v>3.02577660028319E-2</v>
      </c>
      <c r="AK351">
        <f t="shared" ca="1" si="68"/>
        <v>403.81071928846802</v>
      </c>
      <c r="AL351">
        <f t="shared" ca="1" si="69"/>
        <v>0</v>
      </c>
      <c r="AM351">
        <f t="shared" ca="1" si="70"/>
        <v>0</v>
      </c>
      <c r="AN351">
        <f t="shared" ca="1" si="71"/>
        <v>0</v>
      </c>
      <c r="AO351">
        <f t="shared" ca="1" si="72"/>
        <v>57.599999999999902</v>
      </c>
      <c r="AP351">
        <f t="shared" ca="1" si="73"/>
        <v>180.618871347837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175.98873458899399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169.10133608627001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-2.8421709430404001E-14</v>
      </c>
      <c r="Q352">
        <f ca="1">IF(ISNA(Q$1), 0, OFFSET(data!$A$1, ROW()-1, Q$1-1))</f>
        <v>402.690070675264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0</v>
      </c>
      <c r="U352">
        <f ca="1">IF(ISNA(U$1), 0, OFFSET(data!$A$1, ROW()-1, U$1-1))</f>
        <v>490.94573134199999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-98.652547315099795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8.7799524884328601</v>
      </c>
      <c r="AB352">
        <f ca="1">IF(ISNA(AB$1), 0, OFFSET(data!$A$1, ROW()-1, AB$1-1))</f>
        <v>1.6169341599314999</v>
      </c>
      <c r="AC352">
        <f ca="1">IF(ISNA(AC$1), 0, OFFSET(data!$A$1, ROW()-1, AC$1-1))</f>
        <v>30.2577660028319</v>
      </c>
      <c r="AD352" t="str">
        <f ca="1">IF(ISNA(AD$1), #N/A, OFFSET(data!$A$1, ROW()-1, AD$1-1))</f>
        <v>typical</v>
      </c>
      <c r="AE352">
        <f t="shared" ca="1" si="62"/>
        <v>2037</v>
      </c>
      <c r="AF352">
        <f t="shared" ca="1" si="63"/>
        <v>6</v>
      </c>
      <c r="AG352" t="str">
        <f t="shared" ca="1" si="64"/>
        <v>06/27/2037</v>
      </c>
      <c r="AH352" t="str">
        <f t="shared" ca="1" si="65"/>
        <v/>
      </c>
      <c r="AI352" t="str">
        <f t="shared" ca="1" si="66"/>
        <v>02:00</v>
      </c>
      <c r="AJ352" s="6">
        <f t="shared" ca="1" si="67"/>
        <v>3.02577660028319E-2</v>
      </c>
      <c r="AK352">
        <f t="shared" ca="1" si="68"/>
        <v>392.29318402690018</v>
      </c>
      <c r="AL352">
        <f t="shared" ca="1" si="69"/>
        <v>0</v>
      </c>
      <c r="AM352">
        <f t="shared" ca="1" si="70"/>
        <v>0</v>
      </c>
      <c r="AN352">
        <f t="shared" ca="1" si="71"/>
        <v>0</v>
      </c>
      <c r="AO352">
        <f t="shared" ca="1" si="72"/>
        <v>57.599999999999902</v>
      </c>
      <c r="AP352">
        <f t="shared" ca="1" si="73"/>
        <v>169.10133608626998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175.98873458899399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173.710540800269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3.5527136788005003E-14</v>
      </c>
      <c r="Q353">
        <f ca="1">IF(ISNA(Q$1), 0, OFFSET(data!$A$1, ROW()-1, Q$1-1))</f>
        <v>407.29927538926398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0</v>
      </c>
      <c r="U353">
        <f ca="1">IF(ISNA(U$1), 0, OFFSET(data!$A$1, ROW()-1, U$1-1))</f>
        <v>567.00341248699999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-170.1010237461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8.7799524884328601</v>
      </c>
      <c r="AB353">
        <f ca="1">IF(ISNA(AB$1), 0, OFFSET(data!$A$1, ROW()-1, AB$1-1))</f>
        <v>1.6169341599314999</v>
      </c>
      <c r="AC353">
        <f ca="1">IF(ISNA(AC$1), 0, OFFSET(data!$A$1, ROW()-1, AC$1-1))</f>
        <v>37.0693801006759</v>
      </c>
      <c r="AD353" t="str">
        <f ca="1">IF(ISNA(AD$1), #N/A, OFFSET(data!$A$1, ROW()-1, AD$1-1))</f>
        <v>typical</v>
      </c>
      <c r="AE353">
        <f t="shared" ca="1" si="62"/>
        <v>2037</v>
      </c>
      <c r="AF353">
        <f t="shared" ca="1" si="63"/>
        <v>6</v>
      </c>
      <c r="AG353" t="str">
        <f t="shared" ca="1" si="64"/>
        <v>06/27/2037</v>
      </c>
      <c r="AH353" t="str">
        <f t="shared" ca="1" si="65"/>
        <v/>
      </c>
      <c r="AI353" t="str">
        <f t="shared" ca="1" si="66"/>
        <v>04:00</v>
      </c>
      <c r="AJ353" s="6">
        <f t="shared" ca="1" si="67"/>
        <v>3.7069380100675897E-2</v>
      </c>
      <c r="AK353">
        <f t="shared" ca="1" si="68"/>
        <v>396.90238874089999</v>
      </c>
      <c r="AL353">
        <f t="shared" ca="1" si="69"/>
        <v>0</v>
      </c>
      <c r="AM353">
        <f t="shared" ca="1" si="70"/>
        <v>0</v>
      </c>
      <c r="AN353">
        <f t="shared" ca="1" si="71"/>
        <v>0</v>
      </c>
      <c r="AO353">
        <f t="shared" ca="1" si="72"/>
        <v>57.599999999999902</v>
      </c>
      <c r="AP353">
        <f t="shared" ca="1" si="73"/>
        <v>173.71054080026903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175.98873458899399</v>
      </c>
      <c r="J354">
        <f ca="1">IF(ISNA(J$1), 0, OFFSET(data!$A$1, ROW()-1, J$1-1))</f>
        <v>0</v>
      </c>
      <c r="K354">
        <f ca="1">IF(ISNA(K$1), 0, OFFSET(data!$A$1, ROW()-1, K$1-1))</f>
        <v>262.44448646355301</v>
      </c>
      <c r="L354">
        <f ca="1">IF(ISNA(L$1), 0, OFFSET(data!$A$1, ROW()-1, L$1-1))</f>
        <v>57.599999999999902</v>
      </c>
      <c r="M354">
        <f ca="1">IF(ISNA(M$1), 0, OFFSET(data!$A$1, ROW()-1, M$1-1))</f>
        <v>202.320027726316</v>
      </c>
      <c r="N354">
        <f ca="1">IF(ISNA(N$1), 0, OFFSET(data!$A$1, ROW()-1, N$1-1))</f>
        <v>-4.44574932423336E-14</v>
      </c>
      <c r="O354">
        <f ca="1">IF(ISNA(O$1), 0, OFFSET(data!$A$1, ROW()-1, O$1-1))</f>
        <v>0</v>
      </c>
      <c r="P354">
        <f ca="1">IF(ISNA(P$1), 0, OFFSET(data!$A$1, ROW()-1, P$1-1))</f>
        <v>-4.4408920985006199E-14</v>
      </c>
      <c r="Q354">
        <f ca="1">IF(ISNA(Q$1), 0, OFFSET(data!$A$1, ROW()-1, Q$1-1))</f>
        <v>698.35324877886399</v>
      </c>
      <c r="R354">
        <f ca="1">IF(ISNA(R$1), 0, OFFSET(data!$A$1, ROW()-1, R$1-1))</f>
        <v>0</v>
      </c>
      <c r="S354">
        <f ca="1">IF(ISNA(S$1), 0, OFFSET(data!$A$1, ROW()-1, S$1-1))</f>
        <v>3.4390268410788801E-12</v>
      </c>
      <c r="T354">
        <f ca="1">IF(ISNA(T$1), 0, OFFSET(data!$A$1, ROW()-1, T$1-1))</f>
        <v>0</v>
      </c>
      <c r="U354">
        <f ca="1">IF(ISNA(U$1), 0, OFFSET(data!$A$1, ROW()-1, U$1-1))</f>
        <v>859.25688849999995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-171.300526369496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8.7799524884328601</v>
      </c>
      <c r="AB354">
        <f ca="1">IF(ISNA(AB$1), 0, OFFSET(data!$A$1, ROW()-1, AB$1-1))</f>
        <v>1.6169341599314999</v>
      </c>
      <c r="AC354">
        <f ca="1">IF(ISNA(AC$1), 0, OFFSET(data!$A$1, ROW()-1, AC$1-1))</f>
        <v>30.2577660028319</v>
      </c>
      <c r="AD354" t="str">
        <f ca="1">IF(ISNA(AD$1), #N/A, OFFSET(data!$A$1, ROW()-1, AD$1-1))</f>
        <v>typical</v>
      </c>
      <c r="AE354">
        <f t="shared" ca="1" si="62"/>
        <v>2037</v>
      </c>
      <c r="AF354">
        <f t="shared" ca="1" si="63"/>
        <v>6</v>
      </c>
      <c r="AG354" t="str">
        <f t="shared" ca="1" si="64"/>
        <v>06/27/2037</v>
      </c>
      <c r="AH354" t="str">
        <f t="shared" ca="1" si="65"/>
        <v/>
      </c>
      <c r="AI354" t="str">
        <f t="shared" ca="1" si="66"/>
        <v>06:00</v>
      </c>
      <c r="AJ354" s="6">
        <f t="shared" ca="1" si="67"/>
        <v>3.02577660028319E-2</v>
      </c>
      <c r="AK354">
        <f t="shared" ca="1" si="68"/>
        <v>687.95636213050398</v>
      </c>
      <c r="AL354">
        <f t="shared" ca="1" si="69"/>
        <v>3.4390268410788801E-12</v>
      </c>
      <c r="AM354">
        <f t="shared" ca="1" si="70"/>
        <v>0</v>
      </c>
      <c r="AN354">
        <f t="shared" ca="1" si="71"/>
        <v>262.44448646355295</v>
      </c>
      <c r="AO354">
        <f t="shared" ca="1" si="72"/>
        <v>57.599999999999902</v>
      </c>
      <c r="AP354">
        <f t="shared" ca="1" si="73"/>
        <v>202.32002772631594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175.98873458899399</v>
      </c>
      <c r="J355">
        <f ca="1">IF(ISNA(J$1), 0, OFFSET(data!$A$1, ROW()-1, J$1-1))</f>
        <v>0</v>
      </c>
      <c r="K355">
        <f ca="1">IF(ISNA(K$1), 0, OFFSET(data!$A$1, ROW()-1, K$1-1))</f>
        <v>941.57893200549904</v>
      </c>
      <c r="L355">
        <f ca="1">IF(ISNA(L$1), 0, OFFSET(data!$A$1, ROW()-1, L$1-1))</f>
        <v>57.599999999999902</v>
      </c>
      <c r="M355">
        <f ca="1">IF(ISNA(M$1), 0, OFFSET(data!$A$1, ROW()-1, M$1-1))</f>
        <v>194.579855845803</v>
      </c>
      <c r="N355">
        <f ca="1">IF(ISNA(N$1), 0, OFFSET(data!$A$1, ROW()-1, N$1-1))</f>
        <v>1.8518520050747601E-13</v>
      </c>
      <c r="O355">
        <f ca="1">IF(ISNA(O$1), 0, OFFSET(data!$A$1, ROW()-1, O$1-1))</f>
        <v>0</v>
      </c>
      <c r="P355">
        <f ca="1">IF(ISNA(P$1), 0, OFFSET(data!$A$1, ROW()-1, P$1-1))</f>
        <v>1.5809575870662199E-13</v>
      </c>
      <c r="Q355">
        <f ca="1">IF(ISNA(Q$1), 0, OFFSET(data!$A$1, ROW()-1, Q$1-1))</f>
        <v>1369.7475224402899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1052.91455262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152.17398755712901</v>
      </c>
      <c r="Y355">
        <f ca="1">IF(ISNA(Y$1), 0, OFFSET(data!$A$1, ROW()-1, Y$1-1))</f>
        <v>154.262095614804</v>
      </c>
      <c r="Z355">
        <f ca="1">IF(ISNA(Z$1), 0, OFFSET(data!$A$1, ROW()-1, Z$1-1))</f>
        <v>0</v>
      </c>
      <c r="AA355">
        <f ca="1">IF(ISNA(AA$1), 0, OFFSET(data!$A$1, ROW()-1, AA$1-1))</f>
        <v>8.7799524884328601</v>
      </c>
      <c r="AB355">
        <f ca="1">IF(ISNA(AB$1), 0, OFFSET(data!$A$1, ROW()-1, AB$1-1))</f>
        <v>1.6169341599314999</v>
      </c>
      <c r="AC355">
        <f ca="1">IF(ISNA(AC$1), 0, OFFSET(data!$A$1, ROW()-1, AC$1-1))</f>
        <v>30.2577660028319</v>
      </c>
      <c r="AD355" t="str">
        <f ca="1">IF(ISNA(AD$1), #N/A, OFFSET(data!$A$1, ROW()-1, AD$1-1))</f>
        <v>typical</v>
      </c>
      <c r="AE355">
        <f t="shared" ca="1" si="62"/>
        <v>2037</v>
      </c>
      <c r="AF355">
        <f t="shared" ca="1" si="63"/>
        <v>6</v>
      </c>
      <c r="AG355" t="str">
        <f t="shared" ca="1" si="64"/>
        <v>06/27/2037</v>
      </c>
      <c r="AH355" t="str">
        <f t="shared" ca="1" si="65"/>
        <v/>
      </c>
      <c r="AI355" t="str">
        <f t="shared" ca="1" si="66"/>
        <v>08:00</v>
      </c>
      <c r="AJ355" s="6">
        <f t="shared" ca="1" si="67"/>
        <v>3.02577660028319E-2</v>
      </c>
      <c r="AK355">
        <f t="shared" ca="1" si="68"/>
        <v>1205.0885401771291</v>
      </c>
      <c r="AL355">
        <f t="shared" ca="1" si="69"/>
        <v>0</v>
      </c>
      <c r="AM355">
        <f t="shared" ca="1" si="70"/>
        <v>0</v>
      </c>
      <c r="AN355">
        <f t="shared" ca="1" si="71"/>
        <v>941.57893200549927</v>
      </c>
      <c r="AO355">
        <f t="shared" ca="1" si="72"/>
        <v>57.599999999999902</v>
      </c>
      <c r="AP355">
        <f t="shared" ca="1" si="73"/>
        <v>194.57985584580317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175.98873458899399</v>
      </c>
      <c r="J356">
        <f ca="1">IF(ISNA(J$1), 0, OFFSET(data!$A$1, ROW()-1, J$1-1))</f>
        <v>0</v>
      </c>
      <c r="K356">
        <f ca="1">IF(ISNA(K$1), 0, OFFSET(data!$A$1, ROW()-1, K$1-1))</f>
        <v>1243.51236609075</v>
      </c>
      <c r="L356">
        <f ca="1">IF(ISNA(L$1), 0, OFFSET(data!$A$1, ROW()-1, L$1-1))</f>
        <v>57.599999999999902</v>
      </c>
      <c r="M356">
        <f ca="1">IF(ISNA(M$1), 0, OFFSET(data!$A$1, ROW()-1, M$1-1))</f>
        <v>188.92194615717401</v>
      </c>
      <c r="N356">
        <f ca="1">IF(ISNA(N$1), 0, OFFSET(data!$A$1, ROW()-1, N$1-1))</f>
        <v>-1.6198153929281001E-13</v>
      </c>
      <c r="O356">
        <f ca="1">IF(ISNA(O$1), 0, OFFSET(data!$A$1, ROW()-1, O$1-1))</f>
        <v>0</v>
      </c>
      <c r="P356">
        <f ca="1">IF(ISNA(P$1), 0, OFFSET(data!$A$1, ROW()-1, P$1-1))</f>
        <v>3.6415315207705103E-14</v>
      </c>
      <c r="Q356">
        <f ca="1">IF(ISNA(Q$1), 0, OFFSET(data!$A$1, ROW()-1, Q$1-1))</f>
        <v>1666.02304683692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1138.7913861500001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234.28466665178601</v>
      </c>
      <c r="Y356">
        <f ca="1">IF(ISNA(Y$1), 0, OFFSET(data!$A$1, ROW()-1, Y$1-1))</f>
        <v>236.372774709461</v>
      </c>
      <c r="Z356">
        <f ca="1">IF(ISNA(Z$1), 0, OFFSET(data!$A$1, ROW()-1, Z$1-1))</f>
        <v>46.177332677310403</v>
      </c>
      <c r="AA356">
        <f ca="1">IF(ISNA(AA$1), 0, OFFSET(data!$A$1, ROW()-1, AA$1-1))</f>
        <v>8.7799524884328601</v>
      </c>
      <c r="AB356">
        <f ca="1">IF(ISNA(AB$1), 0, OFFSET(data!$A$1, ROW()-1, AB$1-1))</f>
        <v>1.6169341599314999</v>
      </c>
      <c r="AC356">
        <f ca="1">IF(ISNA(AC$1), 0, OFFSET(data!$A$1, ROW()-1, AC$1-1))</f>
        <v>30.2577660028319</v>
      </c>
      <c r="AD356" t="str">
        <f ca="1">IF(ISNA(AD$1), #N/A, OFFSET(data!$A$1, ROW()-1, AD$1-1))</f>
        <v>typical</v>
      </c>
      <c r="AE356">
        <f t="shared" ca="1" si="62"/>
        <v>2037</v>
      </c>
      <c r="AF356">
        <f t="shared" ca="1" si="63"/>
        <v>6</v>
      </c>
      <c r="AG356" t="str">
        <f t="shared" ca="1" si="64"/>
        <v>06/27/2037</v>
      </c>
      <c r="AH356" t="str">
        <f t="shared" ca="1" si="65"/>
        <v/>
      </c>
      <c r="AI356" t="str">
        <f t="shared" ca="1" si="66"/>
        <v>10:00</v>
      </c>
      <c r="AJ356" s="6">
        <f t="shared" ca="1" si="67"/>
        <v>3.02577660028319E-2</v>
      </c>
      <c r="AK356">
        <f t="shared" ca="1" si="68"/>
        <v>1373.0760528017861</v>
      </c>
      <c r="AL356">
        <f t="shared" ca="1" si="69"/>
        <v>46.177332677310403</v>
      </c>
      <c r="AM356">
        <f t="shared" ca="1" si="70"/>
        <v>0</v>
      </c>
      <c r="AN356">
        <f t="shared" ca="1" si="71"/>
        <v>1243.5123660907498</v>
      </c>
      <c r="AO356">
        <f t="shared" ca="1" si="72"/>
        <v>57.599999999999902</v>
      </c>
      <c r="AP356">
        <f t="shared" ca="1" si="73"/>
        <v>188.92194615717403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175.98873458899399</v>
      </c>
      <c r="J357">
        <f ca="1">IF(ISNA(J$1), 0, OFFSET(data!$A$1, ROW()-1, J$1-1))</f>
        <v>0</v>
      </c>
      <c r="K357">
        <f ca="1">IF(ISNA(K$1), 0, OFFSET(data!$A$1, ROW()-1, K$1-1))</f>
        <v>1265.4994747025701</v>
      </c>
      <c r="L357">
        <f ca="1">IF(ISNA(L$1), 0, OFFSET(data!$A$1, ROW()-1, L$1-1))</f>
        <v>57.599999999999902</v>
      </c>
      <c r="M357">
        <f ca="1">IF(ISNA(M$1), 0, OFFSET(data!$A$1, ROW()-1, M$1-1))</f>
        <v>173.01565496194399</v>
      </c>
      <c r="N357">
        <f ca="1">IF(ISNA(N$1), 0, OFFSET(data!$A$1, ROW()-1, N$1-1))</f>
        <v>1.15130127653628E-13</v>
      </c>
      <c r="O357">
        <f ca="1">IF(ISNA(O$1), 0, OFFSET(data!$A$1, ROW()-1, O$1-1))</f>
        <v>0</v>
      </c>
      <c r="P357">
        <f ca="1">IF(ISNA(P$1), 0, OFFSET(data!$A$1, ROW()-1, P$1-1))</f>
        <v>-7.7271522513910895E-14</v>
      </c>
      <c r="Q357">
        <f ca="1">IF(ISNA(Q$1), 0, OFFSET(data!$A$1, ROW()-1, Q$1-1))</f>
        <v>1672.10386425351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1155.3004308899999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234.28466665178601</v>
      </c>
      <c r="Y357">
        <f ca="1">IF(ISNA(Y$1), 0, OFFSET(data!$A$1, ROW()-1, Y$1-1))</f>
        <v>236.372774709461</v>
      </c>
      <c r="Z357">
        <f ca="1">IF(ISNA(Z$1), 0, OFFSET(data!$A$1, ROW()-1, Z$1-1))</f>
        <v>35.749105353901697</v>
      </c>
      <c r="AA357">
        <f ca="1">IF(ISNA(AA$1), 0, OFFSET(data!$A$1, ROW()-1, AA$1-1))</f>
        <v>8.7799524884328601</v>
      </c>
      <c r="AB357">
        <f ca="1">IF(ISNA(AB$1), 0, OFFSET(data!$A$1, ROW()-1, AB$1-1))</f>
        <v>1.6169341599314999</v>
      </c>
      <c r="AC357">
        <f ca="1">IF(ISNA(AC$1), 0, OFFSET(data!$A$1, ROW()-1, AC$1-1))</f>
        <v>30.2577660028319</v>
      </c>
      <c r="AD357" t="str">
        <f ca="1">IF(ISNA(AD$1), #N/A, OFFSET(data!$A$1, ROW()-1, AD$1-1))</f>
        <v>typical</v>
      </c>
      <c r="AE357">
        <f t="shared" ca="1" si="62"/>
        <v>2037</v>
      </c>
      <c r="AF357">
        <f t="shared" ca="1" si="63"/>
        <v>6</v>
      </c>
      <c r="AG357" t="str">
        <f t="shared" ca="1" si="64"/>
        <v>06/27/2037</v>
      </c>
      <c r="AH357" t="str">
        <f t="shared" ca="1" si="65"/>
        <v>06/27/2037</v>
      </c>
      <c r="AI357" t="str">
        <f t="shared" ca="1" si="66"/>
        <v>12:00</v>
      </c>
      <c r="AJ357" s="6">
        <f t="shared" ca="1" si="67"/>
        <v>3.02577660028319E-2</v>
      </c>
      <c r="AK357">
        <f t="shared" ca="1" si="68"/>
        <v>1389.5850975417859</v>
      </c>
      <c r="AL357">
        <f t="shared" ca="1" si="69"/>
        <v>35.749105353901697</v>
      </c>
      <c r="AM357">
        <f t="shared" ca="1" si="70"/>
        <v>0</v>
      </c>
      <c r="AN357">
        <f t="shared" ca="1" si="71"/>
        <v>1265.4994747025703</v>
      </c>
      <c r="AO357">
        <f t="shared" ca="1" si="72"/>
        <v>57.599999999999902</v>
      </c>
      <c r="AP357">
        <f t="shared" ca="1" si="73"/>
        <v>173.01565496194391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175.98873458899399</v>
      </c>
      <c r="J358">
        <f ca="1">IF(ISNA(J$1), 0, OFFSET(data!$A$1, ROW()-1, J$1-1))</f>
        <v>0</v>
      </c>
      <c r="K358">
        <f ca="1">IF(ISNA(K$1), 0, OFFSET(data!$A$1, ROW()-1, K$1-1))</f>
        <v>1254.9038506603699</v>
      </c>
      <c r="L358">
        <f ca="1">IF(ISNA(L$1), 0, OFFSET(data!$A$1, ROW()-1, L$1-1))</f>
        <v>57.599999999999902</v>
      </c>
      <c r="M358">
        <f ca="1">IF(ISNA(M$1), 0, OFFSET(data!$A$1, ROW()-1, M$1-1))</f>
        <v>170.56023298514199</v>
      </c>
      <c r="N358">
        <f ca="1">IF(ISNA(N$1), 0, OFFSET(data!$A$1, ROW()-1, N$1-1))</f>
        <v>1.4432899320127E-15</v>
      </c>
      <c r="O358">
        <f ca="1">IF(ISNA(O$1), 0, OFFSET(data!$A$1, ROW()-1, O$1-1))</f>
        <v>0</v>
      </c>
      <c r="P358">
        <f ca="1">IF(ISNA(P$1), 0, OFFSET(data!$A$1, ROW()-1, P$1-1))</f>
        <v>5.5067062021407701E-14</v>
      </c>
      <c r="Q358">
        <f ca="1">IF(ISNA(Q$1), 0, OFFSET(data!$A$1, ROW()-1, Q$1-1))</f>
        <v>1659.0528182345099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1156.02882436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234.28466665178601</v>
      </c>
      <c r="Y358">
        <f ca="1">IF(ISNA(Y$1), 0, OFFSET(data!$A$1, ROW()-1, Y$1-1))</f>
        <v>236.372774709461</v>
      </c>
      <c r="Z358">
        <f ca="1">IF(ISNA(Z$1), 0, OFFSET(data!$A$1, ROW()-1, Z$1-1))</f>
        <v>21.969665864896701</v>
      </c>
      <c r="AA358">
        <f ca="1">IF(ISNA(AA$1), 0, OFFSET(data!$A$1, ROW()-1, AA$1-1))</f>
        <v>8.7799524884328601</v>
      </c>
      <c r="AB358">
        <f ca="1">IF(ISNA(AB$1), 0, OFFSET(data!$A$1, ROW()-1, AB$1-1))</f>
        <v>1.6169341599314999</v>
      </c>
      <c r="AC358">
        <f ca="1">IF(ISNA(AC$1), 0, OFFSET(data!$A$1, ROW()-1, AC$1-1))</f>
        <v>30.2577660028319</v>
      </c>
      <c r="AD358" t="str">
        <f ca="1">IF(ISNA(AD$1), #N/A, OFFSET(data!$A$1, ROW()-1, AD$1-1))</f>
        <v>typical</v>
      </c>
      <c r="AE358">
        <f t="shared" ca="1" si="62"/>
        <v>2037</v>
      </c>
      <c r="AF358">
        <f t="shared" ca="1" si="63"/>
        <v>6</v>
      </c>
      <c r="AG358" t="str">
        <f t="shared" ca="1" si="64"/>
        <v>06/27/2037</v>
      </c>
      <c r="AH358" t="str">
        <f t="shared" ca="1" si="65"/>
        <v/>
      </c>
      <c r="AI358" t="str">
        <f t="shared" ca="1" si="66"/>
        <v>14:00</v>
      </c>
      <c r="AJ358" s="6">
        <f t="shared" ca="1" si="67"/>
        <v>3.02577660028319E-2</v>
      </c>
      <c r="AK358">
        <f t="shared" ca="1" si="68"/>
        <v>1390.313491011786</v>
      </c>
      <c r="AL358">
        <f t="shared" ca="1" si="69"/>
        <v>21.969665864896701</v>
      </c>
      <c r="AM358">
        <f t="shared" ca="1" si="70"/>
        <v>0</v>
      </c>
      <c r="AN358">
        <f t="shared" ca="1" si="71"/>
        <v>1254.9038506603699</v>
      </c>
      <c r="AO358">
        <f t="shared" ca="1" si="72"/>
        <v>57.599999999999902</v>
      </c>
      <c r="AP358">
        <f t="shared" ca="1" si="73"/>
        <v>170.56023298514205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175.98873458899399</v>
      </c>
      <c r="J359">
        <f ca="1">IF(ISNA(J$1), 0, OFFSET(data!$A$1, ROW()-1, J$1-1))</f>
        <v>0</v>
      </c>
      <c r="K359">
        <f ca="1">IF(ISNA(K$1), 0, OFFSET(data!$A$1, ROW()-1, K$1-1))</f>
        <v>1148.5044954739201</v>
      </c>
      <c r="L359">
        <f ca="1">IF(ISNA(L$1), 0, OFFSET(data!$A$1, ROW()-1, L$1-1))</f>
        <v>57.599999999999902</v>
      </c>
      <c r="M359">
        <f ca="1">IF(ISNA(M$1), 0, OFFSET(data!$A$1, ROW()-1, M$1-1))</f>
        <v>153.93422898008501</v>
      </c>
      <c r="N359">
        <f ca="1">IF(ISNA(N$1), 0, OFFSET(data!$A$1, ROW()-1, N$1-1))</f>
        <v>-5.5672133569828404E-13</v>
      </c>
      <c r="O359">
        <f ca="1">IF(ISNA(O$1), 0, OFFSET(data!$A$1, ROW()-1, O$1-1))</f>
        <v>0</v>
      </c>
      <c r="P359">
        <f ca="1">IF(ISNA(P$1), 0, OFFSET(data!$A$1, ROW()-1, P$1-1))</f>
        <v>6.9277916736609705E-14</v>
      </c>
      <c r="Q359">
        <f ca="1">IF(ISNA(Q$1), 0, OFFSET(data!$A$1, ROW()-1, Q$1-1))</f>
        <v>1536.0274590429999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1133.6794601399999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194.93150209848201</v>
      </c>
      <c r="Y359">
        <f ca="1">IF(ISNA(Y$1), 0, OFFSET(data!$A$1, ROW()-1, Y$1-1))</f>
        <v>197.019610156157</v>
      </c>
      <c r="Z359">
        <f ca="1">IF(ISNA(Z$1), 0, OFFSET(data!$A$1, ROW()-1, Z$1-1))</f>
        <v>0</v>
      </c>
      <c r="AA359">
        <f ca="1">IF(ISNA(AA$1), 0, OFFSET(data!$A$1, ROW()-1, AA$1-1))</f>
        <v>8.7799524884328601</v>
      </c>
      <c r="AB359">
        <f ca="1">IF(ISNA(AB$1), 0, OFFSET(data!$A$1, ROW()-1, AB$1-1))</f>
        <v>1.6169341599314999</v>
      </c>
      <c r="AC359">
        <f ca="1">IF(ISNA(AC$1), 0, OFFSET(data!$A$1, ROW()-1, AC$1-1))</f>
        <v>30.2577660028319</v>
      </c>
      <c r="AD359" t="str">
        <f ca="1">IF(ISNA(AD$1), #N/A, OFFSET(data!$A$1, ROW()-1, AD$1-1))</f>
        <v>typical</v>
      </c>
      <c r="AE359">
        <f t="shared" ca="1" si="62"/>
        <v>2037</v>
      </c>
      <c r="AF359">
        <f t="shared" ca="1" si="63"/>
        <v>6</v>
      </c>
      <c r="AG359" t="str">
        <f t="shared" ca="1" si="64"/>
        <v>06/27/2037</v>
      </c>
      <c r="AH359" t="str">
        <f t="shared" ca="1" si="65"/>
        <v/>
      </c>
      <c r="AI359" t="str">
        <f t="shared" ca="1" si="66"/>
        <v>16:00</v>
      </c>
      <c r="AJ359" s="6">
        <f t="shared" ca="1" si="67"/>
        <v>3.02577660028319E-2</v>
      </c>
      <c r="AK359">
        <f t="shared" ca="1" si="68"/>
        <v>1328.610962238482</v>
      </c>
      <c r="AL359">
        <f t="shared" ca="1" si="69"/>
        <v>0</v>
      </c>
      <c r="AM359">
        <f t="shared" ca="1" si="70"/>
        <v>0</v>
      </c>
      <c r="AN359">
        <f t="shared" ca="1" si="71"/>
        <v>1148.5044954739196</v>
      </c>
      <c r="AO359">
        <f t="shared" ca="1" si="72"/>
        <v>57.599999999999902</v>
      </c>
      <c r="AP359">
        <f t="shared" ca="1" si="73"/>
        <v>153.93422898008507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175.98873458899399</v>
      </c>
      <c r="J360">
        <f ca="1">IF(ISNA(J$1), 0, OFFSET(data!$A$1, ROW()-1, J$1-1))</f>
        <v>0</v>
      </c>
      <c r="K360">
        <f ca="1">IF(ISNA(K$1), 0, OFFSET(data!$A$1, ROW()-1, K$1-1))</f>
        <v>866.30130899612902</v>
      </c>
      <c r="L360">
        <f ca="1">IF(ISNA(L$1), 0, OFFSET(data!$A$1, ROW()-1, L$1-1))</f>
        <v>57.599999999999902</v>
      </c>
      <c r="M360">
        <f ca="1">IF(ISNA(M$1), 0, OFFSET(data!$A$1, ROW()-1, M$1-1))</f>
        <v>180.493640090627</v>
      </c>
      <c r="N360">
        <f ca="1">IF(ISNA(N$1), 0, OFFSET(data!$A$1, ROW()-1, N$1-1))</f>
        <v>8.5015328110671299E-14</v>
      </c>
      <c r="O360">
        <f ca="1">IF(ISNA(O$1), 0, OFFSET(data!$A$1, ROW()-1, O$1-1))</f>
        <v>0</v>
      </c>
      <c r="P360">
        <f ca="1">IF(ISNA(P$1), 0, OFFSET(data!$A$1, ROW()-1, P$1-1))</f>
        <v>-1.4210854715202001E-14</v>
      </c>
      <c r="Q360">
        <f ca="1">IF(ISNA(Q$1), 0, OFFSET(data!$A$1, ROW()-1, Q$1-1))</f>
        <v>1280.38368367575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1076.6531989699999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95.622744999856195</v>
      </c>
      <c r="Y360">
        <f ca="1">IF(ISNA(Y$1), 0, OFFSET(data!$A$1, ROW()-1, Y$1-1))</f>
        <v>97.710853057531196</v>
      </c>
      <c r="Z360">
        <f ca="1">IF(ISNA(Z$1), 0, OFFSET(data!$A$1, ROW()-1, Z$1-1))</f>
        <v>0</v>
      </c>
      <c r="AA360">
        <f ca="1">IF(ISNA(AA$1), 0, OFFSET(data!$A$1, ROW()-1, AA$1-1))</f>
        <v>8.7799524884328601</v>
      </c>
      <c r="AB360">
        <f ca="1">IF(ISNA(AB$1), 0, OFFSET(data!$A$1, ROW()-1, AB$1-1))</f>
        <v>1.6169341599314999</v>
      </c>
      <c r="AC360">
        <f ca="1">IF(ISNA(AC$1), 0, OFFSET(data!$A$1, ROW()-1, AC$1-1))</f>
        <v>30.2577660028319</v>
      </c>
      <c r="AD360" t="str">
        <f ca="1">IF(ISNA(AD$1), #N/A, OFFSET(data!$A$1, ROW()-1, AD$1-1))</f>
        <v>typical</v>
      </c>
      <c r="AE360">
        <f t="shared" ca="1" si="62"/>
        <v>2037</v>
      </c>
      <c r="AF360">
        <f t="shared" ca="1" si="63"/>
        <v>6</v>
      </c>
      <c r="AG360" t="str">
        <f t="shared" ca="1" si="64"/>
        <v>06/27/2037</v>
      </c>
      <c r="AH360" t="str">
        <f t="shared" ca="1" si="65"/>
        <v/>
      </c>
      <c r="AI360" t="str">
        <f t="shared" ca="1" si="66"/>
        <v>18:00</v>
      </c>
      <c r="AJ360" s="6">
        <f t="shared" ca="1" si="67"/>
        <v>3.02577660028319E-2</v>
      </c>
      <c r="AK360">
        <f t="shared" ca="1" si="68"/>
        <v>1172.2759439698561</v>
      </c>
      <c r="AL360">
        <f t="shared" ca="1" si="69"/>
        <v>0</v>
      </c>
      <c r="AM360">
        <f t="shared" ca="1" si="70"/>
        <v>0</v>
      </c>
      <c r="AN360">
        <f t="shared" ca="1" si="71"/>
        <v>866.30130899612914</v>
      </c>
      <c r="AO360">
        <f t="shared" ca="1" si="72"/>
        <v>57.599999999999902</v>
      </c>
      <c r="AP360">
        <f t="shared" ca="1" si="73"/>
        <v>180.493640090627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237.61931158631799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166.36837083068099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-2.0872192862952899E-14</v>
      </c>
      <c r="Q361">
        <f ca="1">IF(ISNA(Q$1), 0, OFFSET(data!$A$1, ROW()-1, Q$1-1))</f>
        <v>639.78768241699902</v>
      </c>
      <c r="R361">
        <f ca="1">IF(ISNA(R$1), 0, OFFSET(data!$A$1, ROW()-1, R$1-1))</f>
        <v>0</v>
      </c>
      <c r="S361">
        <f ca="1">IF(ISNA(S$1), 0, OFFSET(data!$A$1, ROW()-1, S$1-1))</f>
        <v>100</v>
      </c>
      <c r="T361">
        <f ca="1">IF(ISNA(T$1), 0, OFFSET(data!$A$1, ROW()-1, T$1-1))</f>
        <v>0</v>
      </c>
      <c r="U361">
        <f ca="1">IF(ISNA(U$1), 0, OFFSET(data!$A$1, ROW()-1, U$1-1))</f>
        <v>1056.8395463100001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-317.05186389300002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265.343085319946</v>
      </c>
      <c r="AD361" t="str">
        <f ca="1">IF(ISNA(AD$1), #N/A, OFFSET(data!$A$1, ROW()-1, AD$1-1))</f>
        <v>typical</v>
      </c>
      <c r="AE361">
        <f t="shared" ca="1" si="62"/>
        <v>2037</v>
      </c>
      <c r="AF361">
        <f t="shared" ca="1" si="63"/>
        <v>6</v>
      </c>
      <c r="AG361" t="str">
        <f t="shared" ca="1" si="64"/>
        <v>06/27/2037</v>
      </c>
      <c r="AH361" t="str">
        <f t="shared" ca="1" si="65"/>
        <v/>
      </c>
      <c r="AI361" t="str">
        <f t="shared" ca="1" si="66"/>
        <v>20:00</v>
      </c>
      <c r="AJ361" s="6">
        <f t="shared" ca="1" si="67"/>
        <v>0.26534308531994599</v>
      </c>
      <c r="AK361">
        <f t="shared" ca="1" si="68"/>
        <v>739.78768241700004</v>
      </c>
      <c r="AL361">
        <f t="shared" ca="1" si="69"/>
        <v>100</v>
      </c>
      <c r="AM361">
        <f t="shared" ca="1" si="70"/>
        <v>0</v>
      </c>
      <c r="AN361">
        <f t="shared" ca="1" si="71"/>
        <v>0</v>
      </c>
      <c r="AO361">
        <f t="shared" ca="1" si="72"/>
        <v>57.599999999999902</v>
      </c>
      <c r="AP361">
        <f t="shared" ca="1" si="73"/>
        <v>166.36837083068096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46.550511596616197</v>
      </c>
      <c r="H362">
        <f ca="1">IF(ISNA(H$1), 0, OFFSET(data!$A$1, ROW()-1, H$1-1))</f>
        <v>0</v>
      </c>
      <c r="I362">
        <f ca="1">IF(ISNA(I$1), 0, OFFSET(data!$A$1, ROW()-1, I$1-1))</f>
        <v>175.98873458899399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180.21543727915301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-1.06581410364015E-14</v>
      </c>
      <c r="Q362">
        <f ca="1">IF(ISNA(Q$1), 0, OFFSET(data!$A$1, ROW()-1, Q$1-1))</f>
        <v>460.35468346476398</v>
      </c>
      <c r="R362">
        <f ca="1">IF(ISNA(R$1), 0, OFFSET(data!$A$1, ROW()-1, R$1-1))</f>
        <v>0</v>
      </c>
      <c r="S362">
        <f ca="1">IF(ISNA(S$1), 0, OFFSET(data!$A$1, ROW()-1, S$1-1))</f>
        <v>100</v>
      </c>
      <c r="T362">
        <f ca="1">IF(ISNA(T$1), 0, OFFSET(data!$A$1, ROW()-1, T$1-1))</f>
        <v>0</v>
      </c>
      <c r="U362">
        <f ca="1">IF(ISNA(U$1), 0, OFFSET(data!$A$1, ROW()-1, U$1-1))</f>
        <v>785.653995452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-235.69619863559899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8.7799524884329294</v>
      </c>
      <c r="AB362">
        <f ca="1">IF(ISNA(AB$1), 0, OFFSET(data!$A$1, ROW()-1, AB$1-1))</f>
        <v>1.6169341599314999</v>
      </c>
      <c r="AC362">
        <f ca="1">IF(ISNA(AC$1), 0, OFFSET(data!$A$1, ROW()-1, AC$1-1))</f>
        <v>53.170465123052701</v>
      </c>
      <c r="AD362" t="str">
        <f ca="1">IF(ISNA(AD$1), #N/A, OFFSET(data!$A$1, ROW()-1, AD$1-1))</f>
        <v>typical</v>
      </c>
      <c r="AE362">
        <f t="shared" ca="1" si="62"/>
        <v>2037</v>
      </c>
      <c r="AF362">
        <f t="shared" ca="1" si="63"/>
        <v>6</v>
      </c>
      <c r="AG362" t="str">
        <f t="shared" ca="1" si="64"/>
        <v>06/27/2037</v>
      </c>
      <c r="AH362" t="str">
        <f t="shared" ca="1" si="65"/>
        <v/>
      </c>
      <c r="AI362" t="str">
        <f t="shared" ca="1" si="66"/>
        <v>22:00</v>
      </c>
      <c r="AJ362" s="6">
        <f t="shared" ca="1" si="67"/>
        <v>5.31704651230527E-2</v>
      </c>
      <c r="AK362">
        <f t="shared" ca="1" si="68"/>
        <v>549.95779681640101</v>
      </c>
      <c r="AL362">
        <f t="shared" ca="1" si="69"/>
        <v>100</v>
      </c>
      <c r="AM362">
        <f t="shared" ca="1" si="70"/>
        <v>0</v>
      </c>
      <c r="AN362">
        <f t="shared" ca="1" si="71"/>
        <v>0</v>
      </c>
      <c r="AO362">
        <f t="shared" ca="1" si="72"/>
        <v>57.599999999999902</v>
      </c>
      <c r="AP362">
        <f t="shared" ca="1" si="73"/>
        <v>180.21543727915301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175.98873458899399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87.861992042991901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-3.5527136788005001E-15</v>
      </c>
      <c r="Q363">
        <f ca="1">IF(ISNA(Q$1), 0, OFFSET(data!$A$1, ROW()-1, Q$1-1))</f>
        <v>499.650726631986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609.53923316299995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-109.88850653101299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106.23525564866</v>
      </c>
      <c r="AD363" t="str">
        <f ca="1">IF(ISNA(AD$1), #N/A, OFFSET(data!$A$1, ROW()-1, AD$1-1))</f>
        <v>typical</v>
      </c>
      <c r="AE363">
        <f t="shared" ca="1" si="62"/>
        <v>2037</v>
      </c>
      <c r="AF363">
        <f t="shared" ca="1" si="63"/>
        <v>8</v>
      </c>
      <c r="AG363" t="str">
        <f t="shared" ca="1" si="64"/>
        <v>08/15/2037</v>
      </c>
      <c r="AH363" t="str">
        <f t="shared" ca="1" si="65"/>
        <v/>
      </c>
      <c r="AI363" t="str">
        <f t="shared" ca="1" si="66"/>
        <v>00:00</v>
      </c>
      <c r="AJ363" s="6">
        <f t="shared" ca="1" si="67"/>
        <v>0.10623525564866</v>
      </c>
      <c r="AK363">
        <f t="shared" ca="1" si="68"/>
        <v>499.65072663198697</v>
      </c>
      <c r="AL363">
        <f t="shared" ca="1" si="69"/>
        <v>0</v>
      </c>
      <c r="AM363">
        <f t="shared" ca="1" si="70"/>
        <v>0</v>
      </c>
      <c r="AN363">
        <f t="shared" ca="1" si="71"/>
        <v>0</v>
      </c>
      <c r="AO363">
        <f t="shared" ca="1" si="72"/>
        <v>57.599999999999902</v>
      </c>
      <c r="AP363">
        <f t="shared" ca="1" si="73"/>
        <v>87.861992042991901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175.98873458899399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60.329611731537298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-1.24344978758017E-14</v>
      </c>
      <c r="Q364">
        <f ca="1">IF(ISNA(Q$1), 0, OFFSET(data!$A$1, ROW()-1, Q$1-1))</f>
        <v>472.11834632053097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529.64350061499999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-57.525154294468301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106.23525564866</v>
      </c>
      <c r="AD364" t="str">
        <f ca="1">IF(ISNA(AD$1), #N/A, OFFSET(data!$A$1, ROW()-1, AD$1-1))</f>
        <v>typical</v>
      </c>
      <c r="AE364">
        <f t="shared" ca="1" si="62"/>
        <v>2037</v>
      </c>
      <c r="AF364">
        <f t="shared" ca="1" si="63"/>
        <v>8</v>
      </c>
      <c r="AG364" t="str">
        <f t="shared" ca="1" si="64"/>
        <v>08/15/2037</v>
      </c>
      <c r="AH364" t="str">
        <f t="shared" ca="1" si="65"/>
        <v/>
      </c>
      <c r="AI364" t="str">
        <f t="shared" ca="1" si="66"/>
        <v>02:00</v>
      </c>
      <c r="AJ364" s="6">
        <f t="shared" ca="1" si="67"/>
        <v>0.10623525564866</v>
      </c>
      <c r="AK364">
        <f t="shared" ca="1" si="68"/>
        <v>472.11834632053171</v>
      </c>
      <c r="AL364">
        <f t="shared" ca="1" si="69"/>
        <v>0</v>
      </c>
      <c r="AM364">
        <f t="shared" ca="1" si="70"/>
        <v>0</v>
      </c>
      <c r="AN364">
        <f t="shared" ca="1" si="71"/>
        <v>0</v>
      </c>
      <c r="AO364">
        <f t="shared" ca="1" si="72"/>
        <v>57.599999999999902</v>
      </c>
      <c r="AP364">
        <f t="shared" ca="1" si="73"/>
        <v>60.329611731537284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175.98873458899399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128.16194801157201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-2.2648549702353099E-14</v>
      </c>
      <c r="Q365">
        <f ca="1">IF(ISNA(Q$1), 0, OFFSET(data!$A$1, ROW()-1, Q$1-1))</f>
        <v>539.95068260056598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590.56276648300002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-50.612083882433502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106.23525564866</v>
      </c>
      <c r="AD365" t="str">
        <f ca="1">IF(ISNA(AD$1), #N/A, OFFSET(data!$A$1, ROW()-1, AD$1-1))</f>
        <v>typical</v>
      </c>
      <c r="AE365">
        <f t="shared" ca="1" si="62"/>
        <v>2037</v>
      </c>
      <c r="AF365">
        <f t="shared" ca="1" si="63"/>
        <v>8</v>
      </c>
      <c r="AG365" t="str">
        <f t="shared" ca="1" si="64"/>
        <v>08/15/2037</v>
      </c>
      <c r="AH365" t="str">
        <f t="shared" ca="1" si="65"/>
        <v/>
      </c>
      <c r="AI365" t="str">
        <f t="shared" ca="1" si="66"/>
        <v>04:00</v>
      </c>
      <c r="AJ365" s="6">
        <f t="shared" ca="1" si="67"/>
        <v>0.10623525564866</v>
      </c>
      <c r="AK365">
        <f t="shared" ca="1" si="68"/>
        <v>539.95068260056655</v>
      </c>
      <c r="AL365">
        <f t="shared" ca="1" si="69"/>
        <v>0</v>
      </c>
      <c r="AM365">
        <f t="shared" ca="1" si="70"/>
        <v>0</v>
      </c>
      <c r="AN365">
        <f t="shared" ca="1" si="71"/>
        <v>0</v>
      </c>
      <c r="AO365">
        <f t="shared" ca="1" si="72"/>
        <v>57.599999999999902</v>
      </c>
      <c r="AP365">
        <f t="shared" ca="1" si="73"/>
        <v>128.16194801157198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175.98873458899399</v>
      </c>
      <c r="J366">
        <f ca="1">IF(ISNA(J$1), 0, OFFSET(data!$A$1, ROW()-1, J$1-1))</f>
        <v>0</v>
      </c>
      <c r="K366">
        <f ca="1">IF(ISNA(K$1), 0, OFFSET(data!$A$1, ROW()-1, K$1-1))</f>
        <v>87.873679557474006</v>
      </c>
      <c r="L366">
        <f ca="1">IF(ISNA(L$1), 0, OFFSET(data!$A$1, ROW()-1, L$1-1))</f>
        <v>57.599999999999902</v>
      </c>
      <c r="M366">
        <f ca="1">IF(ISNA(M$1), 0, OFFSET(data!$A$1, ROW()-1, M$1-1))</f>
        <v>126.18260797488</v>
      </c>
      <c r="N366">
        <f ca="1">IF(ISNA(N$1), 0, OFFSET(data!$A$1, ROW()-1, N$1-1))</f>
        <v>3.2383817849534997E-14</v>
      </c>
      <c r="O366">
        <f ca="1">IF(ISNA(O$1), 0, OFFSET(data!$A$1, ROW()-1, O$1-1))</f>
        <v>0</v>
      </c>
      <c r="P366">
        <f ca="1">IF(ISNA(P$1), 0, OFFSET(data!$A$1, ROW()-1, P$1-1))</f>
        <v>-2.7089441800853801E-14</v>
      </c>
      <c r="Q366">
        <f ca="1">IF(ISNA(Q$1), 0, OFFSET(data!$A$1, ROW()-1, Q$1-1))</f>
        <v>625.84502212134896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825.99941300600005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-200.15439088465101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106.23525564866</v>
      </c>
      <c r="AD366" t="str">
        <f ca="1">IF(ISNA(AD$1), #N/A, OFFSET(data!$A$1, ROW()-1, AD$1-1))</f>
        <v>typical</v>
      </c>
      <c r="AE366">
        <f t="shared" ca="1" si="62"/>
        <v>2037</v>
      </c>
      <c r="AF366">
        <f t="shared" ca="1" si="63"/>
        <v>8</v>
      </c>
      <c r="AG366" t="str">
        <f t="shared" ca="1" si="64"/>
        <v>08/15/2037</v>
      </c>
      <c r="AH366" t="str">
        <f t="shared" ca="1" si="65"/>
        <v/>
      </c>
      <c r="AI366" t="str">
        <f t="shared" ca="1" si="66"/>
        <v>06:00</v>
      </c>
      <c r="AJ366" s="6">
        <f t="shared" ca="1" si="67"/>
        <v>0.10623525564866</v>
      </c>
      <c r="AK366">
        <f t="shared" ca="1" si="68"/>
        <v>625.84502212134907</v>
      </c>
      <c r="AL366">
        <f t="shared" ca="1" si="69"/>
        <v>0</v>
      </c>
      <c r="AM366">
        <f t="shared" ca="1" si="70"/>
        <v>0</v>
      </c>
      <c r="AN366">
        <f t="shared" ca="1" si="71"/>
        <v>87.873679557474034</v>
      </c>
      <c r="AO366">
        <f t="shared" ca="1" si="72"/>
        <v>57.599999999999902</v>
      </c>
      <c r="AP366">
        <f t="shared" ca="1" si="73"/>
        <v>126.18260797487997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175.98873458899399</v>
      </c>
      <c r="J367">
        <f ca="1">IF(ISNA(J$1), 0, OFFSET(data!$A$1, ROW()-1, J$1-1))</f>
        <v>0</v>
      </c>
      <c r="K367">
        <f ca="1">IF(ISNA(K$1), 0, OFFSET(data!$A$1, ROW()-1, K$1-1))</f>
        <v>859.06829332435905</v>
      </c>
      <c r="L367">
        <f ca="1">IF(ISNA(L$1), 0, OFFSET(data!$A$1, ROW()-1, L$1-1))</f>
        <v>57.599999999999902</v>
      </c>
      <c r="M367">
        <f ca="1">IF(ISNA(M$1), 0, OFFSET(data!$A$1, ROW()-1, M$1-1))</f>
        <v>120.204516798355</v>
      </c>
      <c r="N367">
        <f ca="1">IF(ISNA(N$1), 0, OFFSET(data!$A$1, ROW()-1, N$1-1))</f>
        <v>1.5690226895515E-13</v>
      </c>
      <c r="O367">
        <f ca="1">IF(ISNA(O$1), 0, OFFSET(data!$A$1, ROW()-1, O$1-1))</f>
        <v>0</v>
      </c>
      <c r="P367">
        <f ca="1">IF(ISNA(P$1), 0, OFFSET(data!$A$1, ROW()-1, P$1-1))</f>
        <v>-4.92939022933569E-14</v>
      </c>
      <c r="Q367">
        <f ca="1">IF(ISNA(Q$1), 0, OFFSET(data!$A$1, ROW()-1, Q$1-1))</f>
        <v>1391.0615447117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1065.2478392200001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177.507026253753</v>
      </c>
      <c r="Y367">
        <f ca="1">IF(ISNA(Y$1), 0, OFFSET(data!$A$1, ROW()-1, Y$1-1))</f>
        <v>148.306679237955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106.23525564866</v>
      </c>
      <c r="AD367" t="str">
        <f ca="1">IF(ISNA(AD$1), #N/A, OFFSET(data!$A$1, ROW()-1, AD$1-1))</f>
        <v>typical</v>
      </c>
      <c r="AE367">
        <f t="shared" ca="1" si="62"/>
        <v>2037</v>
      </c>
      <c r="AF367">
        <f t="shared" ca="1" si="63"/>
        <v>8</v>
      </c>
      <c r="AG367" t="str">
        <f t="shared" ca="1" si="64"/>
        <v>08/15/2037</v>
      </c>
      <c r="AH367" t="str">
        <f t="shared" ca="1" si="65"/>
        <v/>
      </c>
      <c r="AI367" t="str">
        <f t="shared" ca="1" si="66"/>
        <v>08:00</v>
      </c>
      <c r="AJ367" s="6">
        <f t="shared" ca="1" si="67"/>
        <v>0.10623525564866</v>
      </c>
      <c r="AK367">
        <f t="shared" ca="1" si="68"/>
        <v>1242.7548654737529</v>
      </c>
      <c r="AL367">
        <f t="shared" ca="1" si="69"/>
        <v>0</v>
      </c>
      <c r="AM367">
        <f t="shared" ca="1" si="70"/>
        <v>0</v>
      </c>
      <c r="AN367">
        <f t="shared" ca="1" si="71"/>
        <v>859.06829332435916</v>
      </c>
      <c r="AO367">
        <f t="shared" ca="1" si="72"/>
        <v>57.599999999999902</v>
      </c>
      <c r="AP367">
        <f t="shared" ca="1" si="73"/>
        <v>120.20451679835496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175.98873458899399</v>
      </c>
      <c r="J368">
        <f ca="1">IF(ISNA(J$1), 0, OFFSET(data!$A$1, ROW()-1, J$1-1))</f>
        <v>0</v>
      </c>
      <c r="K368">
        <f ca="1">IF(ISNA(K$1), 0, OFFSET(data!$A$1, ROW()-1, K$1-1))</f>
        <v>1214.03997227787</v>
      </c>
      <c r="L368">
        <f ca="1">IF(ISNA(L$1), 0, OFFSET(data!$A$1, ROW()-1, L$1-1))</f>
        <v>57.599999999999902</v>
      </c>
      <c r="M368">
        <f ca="1">IF(ISNA(M$1), 0, OFFSET(data!$A$1, ROW()-1, M$1-1))</f>
        <v>128.73509579202101</v>
      </c>
      <c r="N368">
        <f ca="1">IF(ISNA(N$1), 0, OFFSET(data!$A$1, ROW()-1, N$1-1))</f>
        <v>-2.3658852654762E-13</v>
      </c>
      <c r="O368">
        <f ca="1">IF(ISNA(O$1), 0, OFFSET(data!$A$1, ROW()-1, O$1-1))</f>
        <v>0</v>
      </c>
      <c r="P368">
        <f ca="1">IF(ISNA(P$1), 0, OFFSET(data!$A$1, ROW()-1, P$1-1))</f>
        <v>1.6875389974302301E-13</v>
      </c>
      <c r="Q368">
        <f ca="1">IF(ISNA(Q$1), 0, OFFSET(data!$A$1, ROW()-1, Q$1-1))</f>
        <v>1754.5638026588799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1159.27982808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297.40971422499399</v>
      </c>
      <c r="Y368">
        <f ca="1">IF(ISNA(Y$1), 0, OFFSET(data!$A$1, ROW()-1, Y$1-1))</f>
        <v>268.20936720919701</v>
      </c>
      <c r="Z368">
        <f ca="1">IF(ISNA(Z$1), 0, OFFSET(data!$A$1, ROW()-1, Z$1-1))</f>
        <v>29.6648931446971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106.23525564866</v>
      </c>
      <c r="AD368" t="str">
        <f ca="1">IF(ISNA(AD$1), #N/A, OFFSET(data!$A$1, ROW()-1, AD$1-1))</f>
        <v>typical</v>
      </c>
      <c r="AE368">
        <f t="shared" ca="1" si="62"/>
        <v>2037</v>
      </c>
      <c r="AF368">
        <f t="shared" ca="1" si="63"/>
        <v>8</v>
      </c>
      <c r="AG368" t="str">
        <f t="shared" ca="1" si="64"/>
        <v>08/15/2037</v>
      </c>
      <c r="AH368" t="str">
        <f t="shared" ca="1" si="65"/>
        <v/>
      </c>
      <c r="AI368" t="str">
        <f t="shared" ca="1" si="66"/>
        <v>10:00</v>
      </c>
      <c r="AJ368" s="6">
        <f t="shared" ca="1" si="67"/>
        <v>0.10623525564866</v>
      </c>
      <c r="AK368">
        <f t="shared" ca="1" si="68"/>
        <v>1456.6895423049941</v>
      </c>
      <c r="AL368">
        <f t="shared" ca="1" si="69"/>
        <v>29.6648931446971</v>
      </c>
      <c r="AM368">
        <f t="shared" ca="1" si="70"/>
        <v>0</v>
      </c>
      <c r="AN368">
        <f t="shared" ca="1" si="71"/>
        <v>1214.0399722778698</v>
      </c>
      <c r="AO368">
        <f t="shared" ca="1" si="72"/>
        <v>57.599999999999902</v>
      </c>
      <c r="AP368">
        <f t="shared" ca="1" si="73"/>
        <v>128.73509579202118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175.98873458899399</v>
      </c>
      <c r="J369">
        <f ca="1">IF(ISNA(J$1), 0, OFFSET(data!$A$1, ROW()-1, J$1-1))</f>
        <v>0</v>
      </c>
      <c r="K369">
        <f ca="1">IF(ISNA(K$1), 0, OFFSET(data!$A$1, ROW()-1, K$1-1))</f>
        <v>1265.4994747025701</v>
      </c>
      <c r="L369">
        <f ca="1">IF(ISNA(L$1), 0, OFFSET(data!$A$1, ROW()-1, L$1-1))</f>
        <v>57.599999999999902</v>
      </c>
      <c r="M369">
        <f ca="1">IF(ISNA(M$1), 0, OFFSET(data!$A$1, ROW()-1, M$1-1))</f>
        <v>123.916888382202</v>
      </c>
      <c r="N369">
        <f ca="1">IF(ISNA(N$1), 0, OFFSET(data!$A$1, ROW()-1, N$1-1))</f>
        <v>3.92241794600067E-13</v>
      </c>
      <c r="O369">
        <f ca="1">IF(ISNA(O$1), 0, OFFSET(data!$A$1, ROW()-1, O$1-1))</f>
        <v>0</v>
      </c>
      <c r="P369">
        <f ca="1">IF(ISNA(P$1), 0, OFFSET(data!$A$1, ROW()-1, P$1-1))</f>
        <v>-1.5365486660812101E-13</v>
      </c>
      <c r="Q369">
        <f ca="1">IF(ISNA(Q$1), 0, OFFSET(data!$A$1, ROW()-1, Q$1-1))</f>
        <v>1801.2050976737701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1177.61182046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297.40971422499399</v>
      </c>
      <c r="Y369">
        <f ca="1">IF(ISNA(Y$1), 0, OFFSET(data!$A$1, ROW()-1, Y$1-1))</f>
        <v>268.20936720919599</v>
      </c>
      <c r="Z369">
        <f ca="1">IF(ISNA(Z$1), 0, OFFSET(data!$A$1, ROW()-1, Z$1-1))</f>
        <v>57.974195779580398</v>
      </c>
      <c r="AA369">
        <f ca="1">IF(ISNA(AA$1), 0, OFFSET(data!$A$1, ROW()-1, AA$1-1))</f>
        <v>0</v>
      </c>
      <c r="AB369">
        <f ca="1">IF(ISNA(AB$1), 0, OFFSET(data!$A$1, ROW()-1, AB$1-1))</f>
        <v>6.54836185276508E-13</v>
      </c>
      <c r="AC369">
        <f ca="1">IF(ISNA(AC$1), 0, OFFSET(data!$A$1, ROW()-1, AC$1-1))</f>
        <v>106.23525564866</v>
      </c>
      <c r="AD369" t="str">
        <f ca="1">IF(ISNA(AD$1), #N/A, OFFSET(data!$A$1, ROW()-1, AD$1-1))</f>
        <v>typical</v>
      </c>
      <c r="AE369">
        <f t="shared" ca="1" si="62"/>
        <v>2037</v>
      </c>
      <c r="AF369">
        <f t="shared" ca="1" si="63"/>
        <v>8</v>
      </c>
      <c r="AG369" t="str">
        <f t="shared" ca="1" si="64"/>
        <v>08/15/2037</v>
      </c>
      <c r="AH369" t="str">
        <f t="shared" ca="1" si="65"/>
        <v>08/15/2037</v>
      </c>
      <c r="AI369" t="str">
        <f t="shared" ca="1" si="66"/>
        <v>12:00</v>
      </c>
      <c r="AJ369" s="6">
        <f t="shared" ca="1" si="67"/>
        <v>0.10623525564866</v>
      </c>
      <c r="AK369">
        <f t="shared" ca="1" si="68"/>
        <v>1475.0215346849941</v>
      </c>
      <c r="AL369">
        <f t="shared" ca="1" si="69"/>
        <v>57.974195779580398</v>
      </c>
      <c r="AM369">
        <f t="shared" ca="1" si="70"/>
        <v>0</v>
      </c>
      <c r="AN369">
        <f t="shared" ca="1" si="71"/>
        <v>1265.4994747025705</v>
      </c>
      <c r="AO369">
        <f t="shared" ca="1" si="72"/>
        <v>57.599999999999902</v>
      </c>
      <c r="AP369">
        <f t="shared" ca="1" si="73"/>
        <v>123.91688838220185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175.98873458899399</v>
      </c>
      <c r="J370">
        <f ca="1">IF(ISNA(J$1), 0, OFFSET(data!$A$1, ROW()-1, J$1-1))</f>
        <v>0</v>
      </c>
      <c r="K370">
        <f ca="1">IF(ISNA(K$1), 0, OFFSET(data!$A$1, ROW()-1, K$1-1))</f>
        <v>1238.6057220886801</v>
      </c>
      <c r="L370">
        <f ca="1">IF(ISNA(L$1), 0, OFFSET(data!$A$1, ROW()-1, L$1-1))</f>
        <v>57.599999999999902</v>
      </c>
      <c r="M370">
        <f ca="1">IF(ISNA(M$1), 0, OFFSET(data!$A$1, ROW()-1, M$1-1))</f>
        <v>98.2727336783487</v>
      </c>
      <c r="N370">
        <f ca="1">IF(ISNA(N$1), 0, OFFSET(data!$A$1, ROW()-1, N$1-1))</f>
        <v>4.7628567756419203E-14</v>
      </c>
      <c r="O370">
        <f ca="1">IF(ISNA(O$1), 0, OFFSET(data!$A$1, ROW()-1, O$1-1))</f>
        <v>0</v>
      </c>
      <c r="P370">
        <f ca="1">IF(ISNA(P$1), 0, OFFSET(data!$A$1, ROW()-1, P$1-1))</f>
        <v>-1.3855583347321901E-13</v>
      </c>
      <c r="Q370">
        <f ca="1">IF(ISNA(Q$1), 0, OFFSET(data!$A$1, ROW()-1, Q$1-1))</f>
        <v>1748.66719035602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1191.6247219899999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293.12140769091002</v>
      </c>
      <c r="Y370">
        <f ca="1">IF(ISNA(Y$1), 0, OFFSET(data!$A$1, ROW()-1, Y$1-1))</f>
        <v>263.92106067511202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106.23525564866</v>
      </c>
      <c r="AD370" t="str">
        <f ca="1">IF(ISNA(AD$1), #N/A, OFFSET(data!$A$1, ROW()-1, AD$1-1))</f>
        <v>typical</v>
      </c>
      <c r="AE370">
        <f t="shared" ca="1" si="62"/>
        <v>2037</v>
      </c>
      <c r="AF370">
        <f t="shared" ca="1" si="63"/>
        <v>8</v>
      </c>
      <c r="AG370" t="str">
        <f t="shared" ca="1" si="64"/>
        <v>08/15/2037</v>
      </c>
      <c r="AH370" t="str">
        <f t="shared" ca="1" si="65"/>
        <v/>
      </c>
      <c r="AI370" t="str">
        <f t="shared" ca="1" si="66"/>
        <v>14:00</v>
      </c>
      <c r="AJ370" s="6">
        <f t="shared" ca="1" si="67"/>
        <v>0.10623525564866</v>
      </c>
      <c r="AK370">
        <f t="shared" ca="1" si="68"/>
        <v>1484.7461296809099</v>
      </c>
      <c r="AL370">
        <f t="shared" ca="1" si="69"/>
        <v>0</v>
      </c>
      <c r="AM370">
        <f t="shared" ca="1" si="70"/>
        <v>0</v>
      </c>
      <c r="AN370">
        <f t="shared" ca="1" si="71"/>
        <v>1238.6057220886801</v>
      </c>
      <c r="AO370">
        <f t="shared" ca="1" si="72"/>
        <v>57.599999999999902</v>
      </c>
      <c r="AP370">
        <f t="shared" ca="1" si="73"/>
        <v>98.272733678348558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175.98873458899399</v>
      </c>
      <c r="J371">
        <f ca="1">IF(ISNA(J$1), 0, OFFSET(data!$A$1, ROW()-1, J$1-1))</f>
        <v>0</v>
      </c>
      <c r="K371">
        <f ca="1">IF(ISNA(K$1), 0, OFFSET(data!$A$1, ROW()-1, K$1-1))</f>
        <v>1135.3144374420799</v>
      </c>
      <c r="L371">
        <f ca="1">IF(ISNA(L$1), 0, OFFSET(data!$A$1, ROW()-1, L$1-1))</f>
        <v>57.599999999999902</v>
      </c>
      <c r="M371">
        <f ca="1">IF(ISNA(M$1), 0, OFFSET(data!$A$1, ROW()-1, M$1-1))</f>
        <v>62.8286514055536</v>
      </c>
      <c r="N371">
        <f ca="1">IF(ISNA(N$1), 0, OFFSET(data!$A$1, ROW()-1, N$1-1))</f>
        <v>-6.44706510399828E-13</v>
      </c>
      <c r="O371">
        <f ca="1">IF(ISNA(O$1), 0, OFFSET(data!$A$1, ROW()-1, O$1-1))</f>
        <v>0</v>
      </c>
      <c r="P371">
        <f ca="1">IF(ISNA(P$1), 0, OFFSET(data!$A$1, ROW()-1, P$1-1))</f>
        <v>3.5527136788005003E-14</v>
      </c>
      <c r="Q371">
        <f ca="1">IF(ISNA(Q$1), 0, OFFSET(data!$A$1, ROW()-1, Q$1-1))</f>
        <v>1609.9318234366201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1161.80265917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238.66475564121399</v>
      </c>
      <c r="Y371">
        <f ca="1">IF(ISNA(Y$1), 0, OFFSET(data!$A$1, ROW()-1, Y$1-1))</f>
        <v>209.46440862541601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106.23525564866</v>
      </c>
      <c r="AD371" t="str">
        <f ca="1">IF(ISNA(AD$1), #N/A, OFFSET(data!$A$1, ROW()-1, AD$1-1))</f>
        <v>typical</v>
      </c>
      <c r="AE371">
        <f t="shared" ca="1" si="62"/>
        <v>2037</v>
      </c>
      <c r="AF371">
        <f t="shared" ca="1" si="63"/>
        <v>8</v>
      </c>
      <c r="AG371" t="str">
        <f t="shared" ca="1" si="64"/>
        <v>08/15/2037</v>
      </c>
      <c r="AH371" t="str">
        <f t="shared" ca="1" si="65"/>
        <v/>
      </c>
      <c r="AI371" t="str">
        <f t="shared" ca="1" si="66"/>
        <v>16:00</v>
      </c>
      <c r="AJ371" s="6">
        <f t="shared" ca="1" si="67"/>
        <v>0.10623525564866</v>
      </c>
      <c r="AK371">
        <f t="shared" ca="1" si="68"/>
        <v>1400.467414811214</v>
      </c>
      <c r="AL371">
        <f t="shared" ca="1" si="69"/>
        <v>0</v>
      </c>
      <c r="AM371">
        <f t="shared" ca="1" si="70"/>
        <v>0</v>
      </c>
      <c r="AN371">
        <f t="shared" ca="1" si="71"/>
        <v>1135.3144374420792</v>
      </c>
      <c r="AO371">
        <f t="shared" ca="1" si="72"/>
        <v>57.599999999999902</v>
      </c>
      <c r="AP371">
        <f t="shared" ca="1" si="73"/>
        <v>62.828651405553636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188.06272898659</v>
      </c>
      <c r="J372">
        <f ca="1">IF(ISNA(J$1), 0, OFFSET(data!$A$1, ROW()-1, J$1-1))</f>
        <v>0</v>
      </c>
      <c r="K372">
        <f ca="1">IF(ISNA(K$1), 0, OFFSET(data!$A$1, ROW()-1, K$1-1))</f>
        <v>158.65097956728701</v>
      </c>
      <c r="L372">
        <f ca="1">IF(ISNA(L$1), 0, OFFSET(data!$A$1, ROW()-1, L$1-1))</f>
        <v>57.599999999999902</v>
      </c>
      <c r="M372">
        <f ca="1">IF(ISNA(M$1), 0, OFFSET(data!$A$1, ROW()-1, M$1-1))</f>
        <v>110.090560854187</v>
      </c>
      <c r="N372">
        <f ca="1">IF(ISNA(N$1), 0, OFFSET(data!$A$1, ROW()-1, N$1-1))</f>
        <v>1.2174289354405201E-14</v>
      </c>
      <c r="O372">
        <f ca="1">IF(ISNA(O$1), 0, OFFSET(data!$A$1, ROW()-1, O$1-1))</f>
        <v>0</v>
      </c>
      <c r="P372">
        <f ca="1">IF(ISNA(P$1), 0, OFFSET(data!$A$1, ROW()-1, P$1-1))</f>
        <v>6.6613381477509298E-15</v>
      </c>
      <c r="Q372">
        <f ca="1">IF(ISNA(Q$1), 0, OFFSET(data!$A$1, ROW()-1, Q$1-1))</f>
        <v>692.60426940806497</v>
      </c>
      <c r="R372">
        <f ca="1">IF(ISNA(R$1), 0, OFFSET(data!$A$1, ROW()-1, R$1-1))</f>
        <v>0</v>
      </c>
      <c r="S372">
        <f ca="1">IF(ISNA(S$1), 0, OFFSET(data!$A$1, ROW()-1, S$1-1))</f>
        <v>67.494780630933903</v>
      </c>
      <c r="T372">
        <f ca="1">IF(ISNA(T$1), 0, OFFSET(data!$A$1, ROW()-1, T$1-1))</f>
        <v>0</v>
      </c>
      <c r="U372">
        <f ca="1">IF(ISNA(U$1), 0, OFFSET(data!$A$1, ROW()-1, U$1-1))</f>
        <v>1085.85578577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-325.75673573099999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137.96786447878</v>
      </c>
      <c r="AD372" t="str">
        <f ca="1">IF(ISNA(AD$1), #N/A, OFFSET(data!$A$1, ROW()-1, AD$1-1))</f>
        <v>typical</v>
      </c>
      <c r="AE372">
        <f t="shared" ca="1" si="62"/>
        <v>2037</v>
      </c>
      <c r="AF372">
        <f t="shared" ca="1" si="63"/>
        <v>8</v>
      </c>
      <c r="AG372" t="str">
        <f t="shared" ca="1" si="64"/>
        <v>08/15/2037</v>
      </c>
      <c r="AH372" t="str">
        <f t="shared" ca="1" si="65"/>
        <v/>
      </c>
      <c r="AI372" t="str">
        <f t="shared" ca="1" si="66"/>
        <v>18:00</v>
      </c>
      <c r="AJ372" s="6">
        <f t="shared" ca="1" si="67"/>
        <v>0.13796786447878001</v>
      </c>
      <c r="AK372">
        <f t="shared" ca="1" si="68"/>
        <v>760.09905003900008</v>
      </c>
      <c r="AL372">
        <f t="shared" ca="1" si="69"/>
        <v>67.494780630933903</v>
      </c>
      <c r="AM372">
        <f t="shared" ca="1" si="70"/>
        <v>0</v>
      </c>
      <c r="AN372">
        <f t="shared" ca="1" si="71"/>
        <v>158.65097956728701</v>
      </c>
      <c r="AO372">
        <f t="shared" ca="1" si="72"/>
        <v>57.599999999999902</v>
      </c>
      <c r="AP372">
        <f t="shared" ca="1" si="73"/>
        <v>110.090560854187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228.838570134376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161.330389672623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-7.1054273576010003E-15</v>
      </c>
      <c r="Q373">
        <f ca="1">IF(ISNA(Q$1), 0, OFFSET(data!$A$1, ROW()-1, Q$1-1))</f>
        <v>625.96895980699901</v>
      </c>
      <c r="R373">
        <f ca="1">IF(ISNA(R$1), 0, OFFSET(data!$A$1, ROW()-1, R$1-1))</f>
        <v>0</v>
      </c>
      <c r="S373">
        <f ca="1">IF(ISNA(S$1), 0, OFFSET(data!$A$1, ROW()-1, S$1-1))</f>
        <v>100.00000000000099</v>
      </c>
      <c r="T373">
        <f ca="1">IF(ISNA(T$1), 0, OFFSET(data!$A$1, ROW()-1, T$1-1))</f>
        <v>-1.15890179585912E-12</v>
      </c>
      <c r="U373">
        <f ca="1">IF(ISNA(U$1), 0, OFFSET(data!$A$1, ROW()-1, U$1-1))</f>
        <v>1037.0985140099999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-311.12955420299897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265.08552310660002</v>
      </c>
      <c r="AD373" t="str">
        <f ca="1">IF(ISNA(AD$1), #N/A, OFFSET(data!$A$1, ROW()-1, AD$1-1))</f>
        <v>typical</v>
      </c>
      <c r="AE373">
        <f t="shared" ca="1" si="62"/>
        <v>2037</v>
      </c>
      <c r="AF373">
        <f t="shared" ca="1" si="63"/>
        <v>8</v>
      </c>
      <c r="AG373" t="str">
        <f t="shared" ca="1" si="64"/>
        <v>08/15/2037</v>
      </c>
      <c r="AH373" t="str">
        <f t="shared" ca="1" si="65"/>
        <v/>
      </c>
      <c r="AI373" t="str">
        <f t="shared" ca="1" si="66"/>
        <v>20:00</v>
      </c>
      <c r="AJ373" s="6">
        <f t="shared" ca="1" si="67"/>
        <v>0.2650855231066</v>
      </c>
      <c r="AK373">
        <f t="shared" ca="1" si="68"/>
        <v>725.96895980700094</v>
      </c>
      <c r="AL373">
        <f t="shared" ca="1" si="69"/>
        <v>100.00000000000099</v>
      </c>
      <c r="AM373">
        <f t="shared" ca="1" si="70"/>
        <v>0</v>
      </c>
      <c r="AN373">
        <f t="shared" ca="1" si="71"/>
        <v>0</v>
      </c>
      <c r="AO373">
        <f t="shared" ca="1" si="72"/>
        <v>57.599999999999902</v>
      </c>
      <c r="AP373">
        <f t="shared" ca="1" si="73"/>
        <v>161.330389672623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175.98873458899399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149.33173009194601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-2.6645352591003702E-15</v>
      </c>
      <c r="Q374">
        <f ca="1">IF(ISNA(Q$1), 0, OFFSET(data!$A$1, ROW()-1, Q$1-1))</f>
        <v>561.12046468094104</v>
      </c>
      <c r="R374">
        <f ca="1">IF(ISNA(R$1), 0, OFFSET(data!$A$1, ROW()-1, R$1-1))</f>
        <v>0</v>
      </c>
      <c r="S374">
        <f ca="1">IF(ISNA(S$1), 0, OFFSET(data!$A$1, ROW()-1, S$1-1))</f>
        <v>19.987317840758699</v>
      </c>
      <c r="T374">
        <f ca="1">IF(ISNA(T$1), 0, OFFSET(data!$A$1, ROW()-1, T$1-1))</f>
        <v>0</v>
      </c>
      <c r="U374">
        <f ca="1">IF(ISNA(U$1), 0, OFFSET(data!$A$1, ROW()-1, U$1-1))</f>
        <v>830.15397503099996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-249.046192509299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137.96786447878</v>
      </c>
      <c r="AD374" t="str">
        <f ca="1">IF(ISNA(AD$1), #N/A, OFFSET(data!$A$1, ROW()-1, AD$1-1))</f>
        <v>typical</v>
      </c>
      <c r="AE374">
        <f t="shared" ca="1" si="62"/>
        <v>2037</v>
      </c>
      <c r="AF374">
        <f t="shared" ca="1" si="63"/>
        <v>8</v>
      </c>
      <c r="AG374" t="str">
        <f t="shared" ca="1" si="64"/>
        <v>08/15/2037</v>
      </c>
      <c r="AH374" t="str">
        <f t="shared" ca="1" si="65"/>
        <v/>
      </c>
      <c r="AI374" t="str">
        <f t="shared" ca="1" si="66"/>
        <v>22:00</v>
      </c>
      <c r="AJ374" s="6">
        <f t="shared" ca="1" si="67"/>
        <v>0.13796786447878001</v>
      </c>
      <c r="AK374">
        <f t="shared" ca="1" si="68"/>
        <v>581.10778252170098</v>
      </c>
      <c r="AL374">
        <f t="shared" ca="1" si="69"/>
        <v>19.987317840758699</v>
      </c>
      <c r="AM374">
        <f t="shared" ca="1" si="70"/>
        <v>0</v>
      </c>
      <c r="AN374">
        <f t="shared" ca="1" si="71"/>
        <v>0</v>
      </c>
      <c r="AO374">
        <f t="shared" ca="1" si="72"/>
        <v>57.599999999999902</v>
      </c>
      <c r="AP374">
        <f t="shared" ca="1" si="73"/>
        <v>149.33173009194601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178.19999999999899</v>
      </c>
      <c r="G375">
        <f ca="1">IF(ISNA(G$1), 0, OFFSET(data!$A$1, ROW()-1, G$1-1))</f>
        <v>5.6242163990330499E-13</v>
      </c>
      <c r="H375">
        <f ca="1">IF(ISNA(H$1), 0, OFFSET(data!$A$1, ROW()-1, H$1-1))</f>
        <v>0</v>
      </c>
      <c r="I375">
        <f ca="1">IF(ISNA(I$1), 0, OFFSET(data!$A$1, ROW()-1, I$1-1))</f>
        <v>189.597351728809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54.684779751458201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3.3306690738754598E-16</v>
      </c>
      <c r="Q375">
        <f ca="1">IF(ISNA(Q$1), 0, OFFSET(data!$A$1, ROW()-1, Q$1-1))</f>
        <v>480.08213148026698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51.587977080168898</v>
      </c>
      <c r="U375">
        <f ca="1">IF(ISNA(U$1), 0, OFFSET(data!$A$1, ROW()-1, U$1-1))</f>
        <v>603.44737159299996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-71.777263032563098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705.77447014246104</v>
      </c>
      <c r="AD375" t="str">
        <f ca="1">IF(ISNA(AD$1), #N/A, OFFSET(data!$A$1, ROW()-1, AD$1-1))</f>
        <v>peak</v>
      </c>
      <c r="AE375">
        <f t="shared" ca="1" si="62"/>
        <v>2037</v>
      </c>
      <c r="AF375">
        <f t="shared" ca="1" si="63"/>
        <v>8</v>
      </c>
      <c r="AG375" t="str">
        <f t="shared" ca="1" si="64"/>
        <v>08/30/2037</v>
      </c>
      <c r="AH375" t="str">
        <f t="shared" ca="1" si="65"/>
        <v/>
      </c>
      <c r="AI375" t="str">
        <f t="shared" ca="1" si="66"/>
        <v>00:00</v>
      </c>
      <c r="AJ375" s="6">
        <f t="shared" ca="1" si="67"/>
        <v>0.70577447014246109</v>
      </c>
      <c r="AK375">
        <f t="shared" ca="1" si="68"/>
        <v>531.6701085604368</v>
      </c>
      <c r="AL375">
        <f t="shared" ca="1" si="69"/>
        <v>0</v>
      </c>
      <c r="AM375">
        <f t="shared" ca="1" si="70"/>
        <v>0</v>
      </c>
      <c r="AN375">
        <f t="shared" ca="1" si="71"/>
        <v>0</v>
      </c>
      <c r="AO375">
        <f t="shared" ca="1" si="72"/>
        <v>57.599999999999902</v>
      </c>
      <c r="AP375">
        <f t="shared" ca="1" si="73"/>
        <v>54.684779751458201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178.2</v>
      </c>
      <c r="G376">
        <f ca="1">IF(ISNA(G$1), 0, OFFSET(data!$A$1, ROW()-1, G$1-1))</f>
        <v>-1.57478059172925E-13</v>
      </c>
      <c r="H376">
        <f ca="1">IF(ISNA(H$1), 0, OFFSET(data!$A$1, ROW()-1, H$1-1))</f>
        <v>0</v>
      </c>
      <c r="I376">
        <f ca="1">IF(ISNA(I$1), 0, OFFSET(data!$A$1, ROW()-1, I$1-1))</f>
        <v>189.597351728809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79.093702305979505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6.2172489379008703E-15</v>
      </c>
      <c r="Q376">
        <f ca="1">IF(ISNA(Q$1), 0, OFFSET(data!$A$1, ROW()-1, Q$1-1))</f>
        <v>504.49105403478899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51.587977080168898</v>
      </c>
      <c r="U376">
        <f ca="1">IF(ISNA(U$1), 0, OFFSET(data!$A$1, ROW()-1, U$1-1))</f>
        <v>530.37052220700002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23.650840700802501</v>
      </c>
      <c r="Y376">
        <f ca="1">IF(ISNA(Y$1), 0, OFFSET(data!$A$1, ROW()-1, Y$1-1))</f>
        <v>2.0576682071555199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705.77447014246104</v>
      </c>
      <c r="AD376" t="str">
        <f ca="1">IF(ISNA(AD$1), #N/A, OFFSET(data!$A$1, ROW()-1, AD$1-1))</f>
        <v>peak</v>
      </c>
      <c r="AE376">
        <f t="shared" ca="1" si="62"/>
        <v>2037</v>
      </c>
      <c r="AF376">
        <f t="shared" ca="1" si="63"/>
        <v>8</v>
      </c>
      <c r="AG376" t="str">
        <f t="shared" ca="1" si="64"/>
        <v>08/30/2037</v>
      </c>
      <c r="AH376" t="str">
        <f t="shared" ca="1" si="65"/>
        <v/>
      </c>
      <c r="AI376" t="str">
        <f t="shared" ca="1" si="66"/>
        <v>02:00</v>
      </c>
      <c r="AJ376" s="6">
        <f t="shared" ca="1" si="67"/>
        <v>0.70577447014246109</v>
      </c>
      <c r="AK376">
        <f t="shared" ca="1" si="68"/>
        <v>554.02136290780254</v>
      </c>
      <c r="AL376">
        <f t="shared" ca="1" si="69"/>
        <v>0</v>
      </c>
      <c r="AM376">
        <f t="shared" ca="1" si="70"/>
        <v>0</v>
      </c>
      <c r="AN376">
        <f t="shared" ca="1" si="71"/>
        <v>0</v>
      </c>
      <c r="AO376">
        <f t="shared" ca="1" si="72"/>
        <v>57.599999999999902</v>
      </c>
      <c r="AP376">
        <f t="shared" ca="1" si="73"/>
        <v>79.093702305979505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88.476419282381897</v>
      </c>
      <c r="G377">
        <f ca="1">IF(ISNA(G$1), 0, OFFSET(data!$A$1, ROW()-1, G$1-1))</f>
        <v>89.723580717618006</v>
      </c>
      <c r="H377">
        <f ca="1">IF(ISNA(H$1), 0, OFFSET(data!$A$1, ROW()-1, H$1-1))</f>
        <v>0</v>
      </c>
      <c r="I377">
        <f ca="1">IF(ISNA(I$1), 0, OFFSET(data!$A$1, ROW()-1, I$1-1))</f>
        <v>189.597351728809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82.071451310317997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-1.55431223447521E-14</v>
      </c>
      <c r="Q377">
        <f ca="1">IF(ISNA(Q$1), 0, OFFSET(data!$A$1, ROW()-1, Q$1-1))</f>
        <v>507.46880303912701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51.587977080168898</v>
      </c>
      <c r="U377">
        <f ca="1">IF(ISNA(U$1), 0, OFFSET(data!$A$1, ROW()-1, U$1-1))</f>
        <v>608.58629953100001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-49.529519411703298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705.77447014246104</v>
      </c>
      <c r="AD377" t="str">
        <f ca="1">IF(ISNA(AD$1), #N/A, OFFSET(data!$A$1, ROW()-1, AD$1-1))</f>
        <v>peak</v>
      </c>
      <c r="AE377">
        <f t="shared" ca="1" si="62"/>
        <v>2037</v>
      </c>
      <c r="AF377">
        <f t="shared" ca="1" si="63"/>
        <v>8</v>
      </c>
      <c r="AG377" t="str">
        <f t="shared" ca="1" si="64"/>
        <v>08/30/2037</v>
      </c>
      <c r="AH377" t="str">
        <f t="shared" ca="1" si="65"/>
        <v/>
      </c>
      <c r="AI377" t="str">
        <f t="shared" ca="1" si="66"/>
        <v>04:00</v>
      </c>
      <c r="AJ377" s="6">
        <f t="shared" ca="1" si="67"/>
        <v>0.70577447014246109</v>
      </c>
      <c r="AK377">
        <f t="shared" ca="1" si="68"/>
        <v>559.05678011929672</v>
      </c>
      <c r="AL377">
        <f t="shared" ca="1" si="69"/>
        <v>0</v>
      </c>
      <c r="AM377">
        <f t="shared" ca="1" si="70"/>
        <v>0</v>
      </c>
      <c r="AN377">
        <f t="shared" ca="1" si="71"/>
        <v>0</v>
      </c>
      <c r="AO377">
        <f t="shared" ca="1" si="72"/>
        <v>57.599999999999902</v>
      </c>
      <c r="AP377">
        <f t="shared" ca="1" si="73"/>
        <v>82.071451310317983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0</v>
      </c>
      <c r="I378">
        <f ca="1">IF(ISNA(I$1), 0, OFFSET(data!$A$1, ROW()-1, I$1-1))</f>
        <v>274.56019526771502</v>
      </c>
      <c r="J378">
        <f ca="1">IF(ISNA(J$1), 0, OFFSET(data!$A$1, ROW()-1, J$1-1))</f>
        <v>0</v>
      </c>
      <c r="K378">
        <f ca="1">IF(ISNA(K$1), 0, OFFSET(data!$A$1, ROW()-1, K$1-1))</f>
        <v>47.383725340904697</v>
      </c>
      <c r="L378">
        <f ca="1">IF(ISNA(L$1), 0, OFFSET(data!$A$1, ROW()-1, L$1-1))</f>
        <v>57.599999999999902</v>
      </c>
      <c r="M378">
        <f ca="1">IF(ISNA(M$1), 0, OFFSET(data!$A$1, ROW()-1, M$1-1))</f>
        <v>75.644829324410196</v>
      </c>
      <c r="N378">
        <f ca="1">IF(ISNA(N$1), 0, OFFSET(data!$A$1, ROW()-1, N$1-1))</f>
        <v>6.8173765244150505E-14</v>
      </c>
      <c r="O378">
        <f ca="1">IF(ISNA(O$1), 0, OFFSET(data!$A$1, ROW()-1, O$1-1))</f>
        <v>0</v>
      </c>
      <c r="P378">
        <f ca="1">IF(ISNA(P$1), 0, OFFSET(data!$A$1, ROW()-1, P$1-1))</f>
        <v>6.2172489379008703E-15</v>
      </c>
      <c r="Q378">
        <f ca="1">IF(ISNA(Q$1), 0, OFFSET(data!$A$1, ROW()-1, Q$1-1))</f>
        <v>633.38874993303102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51.587977080168898</v>
      </c>
      <c r="U378">
        <f ca="1">IF(ISNA(U$1), 0, OFFSET(data!$A$1, ROW()-1, U$1-1))</f>
        <v>920.54542049400004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-235.56869348079999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705.77447014246104</v>
      </c>
      <c r="AD378" t="str">
        <f ca="1">IF(ISNA(AD$1), #N/A, OFFSET(data!$A$1, ROW()-1, AD$1-1))</f>
        <v>peak</v>
      </c>
      <c r="AE378">
        <f t="shared" ca="1" si="62"/>
        <v>2037</v>
      </c>
      <c r="AF378">
        <f t="shared" ca="1" si="63"/>
        <v>8</v>
      </c>
      <c r="AG378" t="str">
        <f t="shared" ca="1" si="64"/>
        <v>08/30/2037</v>
      </c>
      <c r="AH378" t="str">
        <f t="shared" ca="1" si="65"/>
        <v/>
      </c>
      <c r="AI378" t="str">
        <f t="shared" ca="1" si="66"/>
        <v>06:00</v>
      </c>
      <c r="AJ378" s="6">
        <f t="shared" ca="1" si="67"/>
        <v>0.70577447014246109</v>
      </c>
      <c r="AK378">
        <f t="shared" ca="1" si="68"/>
        <v>684.97672701320005</v>
      </c>
      <c r="AL378">
        <f t="shared" ca="1" si="69"/>
        <v>0</v>
      </c>
      <c r="AM378">
        <f t="shared" ca="1" si="70"/>
        <v>0</v>
      </c>
      <c r="AN378">
        <f t="shared" ca="1" si="71"/>
        <v>47.383725340904768</v>
      </c>
      <c r="AO378">
        <f t="shared" ca="1" si="72"/>
        <v>57.599999999999902</v>
      </c>
      <c r="AP378">
        <f t="shared" ca="1" si="73"/>
        <v>75.644829324410196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178.2</v>
      </c>
      <c r="H379">
        <f ca="1">IF(ISNA(H$1), 0, OFFSET(data!$A$1, ROW()-1, H$1-1))</f>
        <v>0</v>
      </c>
      <c r="I379">
        <f ca="1">IF(ISNA(I$1), 0, OFFSET(data!$A$1, ROW()-1, I$1-1))</f>
        <v>189.597351728809</v>
      </c>
      <c r="J379">
        <f ca="1">IF(ISNA(J$1), 0, OFFSET(data!$A$1, ROW()-1, J$1-1))</f>
        <v>0</v>
      </c>
      <c r="K379">
        <f ca="1">IF(ISNA(K$1), 0, OFFSET(data!$A$1, ROW()-1, K$1-1))</f>
        <v>934.37551452227501</v>
      </c>
      <c r="L379">
        <f ca="1">IF(ISNA(L$1), 0, OFFSET(data!$A$1, ROW()-1, L$1-1))</f>
        <v>57.599999999999902</v>
      </c>
      <c r="M379">
        <f ca="1">IF(ISNA(M$1), 0, OFFSET(data!$A$1, ROW()-1, M$1-1))</f>
        <v>40.625341612250402</v>
      </c>
      <c r="N379">
        <f ca="1">IF(ISNA(N$1), 0, OFFSET(data!$A$1, ROW()-1, N$1-1))</f>
        <v>5.4331539267593598E-13</v>
      </c>
      <c r="O379">
        <f ca="1">IF(ISNA(O$1), 0, OFFSET(data!$A$1, ROW()-1, O$1-1))</f>
        <v>0</v>
      </c>
      <c r="P379">
        <f ca="1">IF(ISNA(P$1), 0, OFFSET(data!$A$1, ROW()-1, P$1-1))</f>
        <v>-8.5542684047368299E-14</v>
      </c>
      <c r="Q379">
        <f ca="1">IF(ISNA(Q$1), 0, OFFSET(data!$A$1, ROW()-1, Q$1-1))</f>
        <v>1400.3982078633301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51.587977080168898</v>
      </c>
      <c r="U379">
        <f ca="1">IF(ISNA(U$1), 0, OFFSET(data!$A$1, ROW()-1, U$1-1))</f>
        <v>1105.9891474599999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183.79510498857601</v>
      </c>
      <c r="Y379">
        <f ca="1">IF(ISNA(Y$1), 0, OFFSET(data!$A$1, ROW()-1, Y$1-1))</f>
        <v>162.201932494929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705.77447014246104</v>
      </c>
      <c r="AD379" t="str">
        <f ca="1">IF(ISNA(AD$1), #N/A, OFFSET(data!$A$1, ROW()-1, AD$1-1))</f>
        <v>peak</v>
      </c>
      <c r="AE379">
        <f t="shared" ca="1" si="62"/>
        <v>2037</v>
      </c>
      <c r="AF379">
        <f t="shared" ca="1" si="63"/>
        <v>8</v>
      </c>
      <c r="AG379" t="str">
        <f t="shared" ca="1" si="64"/>
        <v>08/30/2037</v>
      </c>
      <c r="AH379" t="str">
        <f t="shared" ca="1" si="65"/>
        <v/>
      </c>
      <c r="AI379" t="str">
        <f t="shared" ca="1" si="66"/>
        <v>08:00</v>
      </c>
      <c r="AJ379" s="6">
        <f t="shared" ca="1" si="67"/>
        <v>0.70577447014246109</v>
      </c>
      <c r="AK379">
        <f t="shared" ca="1" si="68"/>
        <v>1289.7842524485759</v>
      </c>
      <c r="AL379">
        <f t="shared" ca="1" si="69"/>
        <v>0</v>
      </c>
      <c r="AM379">
        <f t="shared" ca="1" si="70"/>
        <v>0</v>
      </c>
      <c r="AN379">
        <f t="shared" ca="1" si="71"/>
        <v>934.37551452227558</v>
      </c>
      <c r="AO379">
        <f t="shared" ca="1" si="72"/>
        <v>57.599999999999902</v>
      </c>
      <c r="AP379">
        <f t="shared" ca="1" si="73"/>
        <v>40.625341612250317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178.2</v>
      </c>
      <c r="H380">
        <f ca="1">IF(ISNA(H$1), 0, OFFSET(data!$A$1, ROW()-1, H$1-1))</f>
        <v>0</v>
      </c>
      <c r="I380">
        <f ca="1">IF(ISNA(I$1), 0, OFFSET(data!$A$1, ROW()-1, I$1-1))</f>
        <v>189.597351728809</v>
      </c>
      <c r="J380">
        <f ca="1">IF(ISNA(J$1), 0, OFFSET(data!$A$1, ROW()-1, J$1-1))</f>
        <v>0</v>
      </c>
      <c r="K380">
        <f ca="1">IF(ISNA(K$1), 0, OFFSET(data!$A$1, ROW()-1, K$1-1))</f>
        <v>1217.6319177415401</v>
      </c>
      <c r="L380">
        <f ca="1">IF(ISNA(L$1), 0, OFFSET(data!$A$1, ROW()-1, L$1-1))</f>
        <v>57.599999999999902</v>
      </c>
      <c r="M380">
        <f ca="1">IF(ISNA(M$1), 0, OFFSET(data!$A$1, ROW()-1, M$1-1))</f>
        <v>40.0823439330632</v>
      </c>
      <c r="N380">
        <f ca="1">IF(ISNA(N$1), 0, OFFSET(data!$A$1, ROW()-1, N$1-1))</f>
        <v>-4.03233002543856E-13</v>
      </c>
      <c r="O380">
        <f ca="1">IF(ISNA(O$1), 0, OFFSET(data!$A$1, ROW()-1, O$1-1))</f>
        <v>0</v>
      </c>
      <c r="P380">
        <f ca="1">IF(ISNA(P$1), 0, OFFSET(data!$A$1, ROW()-1, P$1-1))</f>
        <v>-4.3520742565306099E-14</v>
      </c>
      <c r="Q380">
        <f ca="1">IF(ISNA(Q$1), 0, OFFSET(data!$A$1, ROW()-1, Q$1-1))</f>
        <v>1683.11161340341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51.587977080168898</v>
      </c>
      <c r="U380">
        <f ca="1">IF(ISNA(U$1), 0, OFFSET(data!$A$1, ROW()-1, U$1-1))</f>
        <v>1202.2380143299999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277.02737432361801</v>
      </c>
      <c r="Y380">
        <f ca="1">IF(ISNA(Y$1), 0, OFFSET(data!$A$1, ROW()-1, Y$1-1))</f>
        <v>255.43420182996999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705.77447014246104</v>
      </c>
      <c r="AD380" t="str">
        <f ca="1">IF(ISNA(AD$1), #N/A, OFFSET(data!$A$1, ROW()-1, AD$1-1))</f>
        <v>peak</v>
      </c>
      <c r="AE380">
        <f t="shared" ca="1" si="62"/>
        <v>2037</v>
      </c>
      <c r="AF380">
        <f t="shared" ca="1" si="63"/>
        <v>8</v>
      </c>
      <c r="AG380" t="str">
        <f t="shared" ca="1" si="64"/>
        <v>08/30/2037</v>
      </c>
      <c r="AH380" t="str">
        <f t="shared" ca="1" si="65"/>
        <v/>
      </c>
      <c r="AI380" t="str">
        <f t="shared" ca="1" si="66"/>
        <v>10:00</v>
      </c>
      <c r="AJ380" s="6">
        <f t="shared" ca="1" si="67"/>
        <v>0.70577447014246109</v>
      </c>
      <c r="AK380">
        <f t="shared" ca="1" si="68"/>
        <v>1479.2653886536179</v>
      </c>
      <c r="AL380">
        <f t="shared" ca="1" si="69"/>
        <v>0</v>
      </c>
      <c r="AM380">
        <f t="shared" ca="1" si="70"/>
        <v>0</v>
      </c>
      <c r="AN380">
        <f t="shared" ca="1" si="71"/>
        <v>1217.6319177415396</v>
      </c>
      <c r="AO380">
        <f t="shared" ca="1" si="72"/>
        <v>57.599999999999902</v>
      </c>
      <c r="AP380">
        <f t="shared" ca="1" si="73"/>
        <v>40.082343933063157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178.2</v>
      </c>
      <c r="H381">
        <f ca="1">IF(ISNA(H$1), 0, OFFSET(data!$A$1, ROW()-1, H$1-1))</f>
        <v>0</v>
      </c>
      <c r="I381">
        <f ca="1">IF(ISNA(I$1), 0, OFFSET(data!$A$1, ROW()-1, I$1-1))</f>
        <v>189.597351728809</v>
      </c>
      <c r="J381">
        <f ca="1">IF(ISNA(J$1), 0, OFFSET(data!$A$1, ROW()-1, J$1-1))</f>
        <v>0</v>
      </c>
      <c r="K381">
        <f ca="1">IF(ISNA(K$1), 0, OFFSET(data!$A$1, ROW()-1, K$1-1))</f>
        <v>1243.8963215307399</v>
      </c>
      <c r="L381">
        <f ca="1">IF(ISNA(L$1), 0, OFFSET(data!$A$1, ROW()-1, L$1-1))</f>
        <v>57.599999999999902</v>
      </c>
      <c r="M381">
        <f ca="1">IF(ISNA(M$1), 0, OFFSET(data!$A$1, ROW()-1, M$1-1))</f>
        <v>47.6073193811742</v>
      </c>
      <c r="N381">
        <f ca="1">IF(ISNA(N$1), 0, OFFSET(data!$A$1, ROW()-1, N$1-1))</f>
        <v>2.9631852527245398E-13</v>
      </c>
      <c r="O381">
        <f ca="1">IF(ISNA(O$1), 0, OFFSET(data!$A$1, ROW()-1, O$1-1))</f>
        <v>0</v>
      </c>
      <c r="P381">
        <f ca="1">IF(ISNA(P$1), 0, OFFSET(data!$A$1, ROW()-1, P$1-1))</f>
        <v>-2.57571741713036E-14</v>
      </c>
      <c r="Q381">
        <f ca="1">IF(ISNA(Q$1), 0, OFFSET(data!$A$1, ROW()-1, Q$1-1))</f>
        <v>1716.90099264072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51.587977080168898</v>
      </c>
      <c r="U381">
        <f ca="1">IF(ISNA(U$1), 0, OFFSET(data!$A$1, ROW()-1, U$1-1))</f>
        <v>1231.96499683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279.058572692268</v>
      </c>
      <c r="Y381">
        <f ca="1">IF(ISNA(Y$1), 0, OFFSET(data!$A$1, ROW()-1, Y$1-1))</f>
        <v>257.46540019861999</v>
      </c>
      <c r="Z381">
        <f ca="1">IF(ISNA(Z$1), 0, OFFSET(data!$A$1, ROW()-1, Z$1-1))</f>
        <v>5.4640736379951696E-12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705.77447014246104</v>
      </c>
      <c r="AD381" t="str">
        <f ca="1">IF(ISNA(AD$1), #N/A, OFFSET(data!$A$1, ROW()-1, AD$1-1))</f>
        <v>peak</v>
      </c>
      <c r="AE381">
        <f t="shared" ca="1" si="62"/>
        <v>2037</v>
      </c>
      <c r="AF381">
        <f t="shared" ca="1" si="63"/>
        <v>8</v>
      </c>
      <c r="AG381" t="str">
        <f t="shared" ca="1" si="64"/>
        <v>08/30/2037</v>
      </c>
      <c r="AH381" t="str">
        <f t="shared" ca="1" si="65"/>
        <v>08/30/2037</v>
      </c>
      <c r="AI381" t="str">
        <f t="shared" ca="1" si="66"/>
        <v>12:00</v>
      </c>
      <c r="AJ381" s="6">
        <f t="shared" ca="1" si="67"/>
        <v>0.70577447014246109</v>
      </c>
      <c r="AK381">
        <f t="shared" ca="1" si="68"/>
        <v>1511.023569522268</v>
      </c>
      <c r="AL381">
        <f t="shared" ca="1" si="69"/>
        <v>5.4640736379951696E-12</v>
      </c>
      <c r="AM381">
        <f t="shared" ca="1" si="70"/>
        <v>0</v>
      </c>
      <c r="AN381">
        <f t="shared" ca="1" si="71"/>
        <v>1243.8963215307401</v>
      </c>
      <c r="AO381">
        <f t="shared" ca="1" si="72"/>
        <v>57.599999999999902</v>
      </c>
      <c r="AP381">
        <f t="shared" ca="1" si="73"/>
        <v>47.607319381174172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178.2</v>
      </c>
      <c r="H382">
        <f ca="1">IF(ISNA(H$1), 0, OFFSET(data!$A$1, ROW()-1, H$1-1))</f>
        <v>0</v>
      </c>
      <c r="I382">
        <f ca="1">IF(ISNA(I$1), 0, OFFSET(data!$A$1, ROW()-1, I$1-1))</f>
        <v>189.597351728809</v>
      </c>
      <c r="J382">
        <f ca="1">IF(ISNA(J$1), 0, OFFSET(data!$A$1, ROW()-1, J$1-1))</f>
        <v>0</v>
      </c>
      <c r="K382">
        <f ca="1">IF(ISNA(K$1), 0, OFFSET(data!$A$1, ROW()-1, K$1-1))</f>
        <v>1241.9118910873699</v>
      </c>
      <c r="L382">
        <f ca="1">IF(ISNA(L$1), 0, OFFSET(data!$A$1, ROW()-1, L$1-1))</f>
        <v>57.599999999999902</v>
      </c>
      <c r="M382">
        <f ca="1">IF(ISNA(M$1), 0, OFFSET(data!$A$1, ROW()-1, M$1-1))</f>
        <v>56.324891439030502</v>
      </c>
      <c r="N382">
        <f ca="1">IF(ISNA(N$1), 0, OFFSET(data!$A$1, ROW()-1, N$1-1))</f>
        <v>-6.2505556286396301E-14</v>
      </c>
      <c r="O382">
        <f ca="1">IF(ISNA(O$1), 0, OFFSET(data!$A$1, ROW()-1, O$1-1))</f>
        <v>0</v>
      </c>
      <c r="P382">
        <f ca="1">IF(ISNA(P$1), 0, OFFSET(data!$A$1, ROW()-1, P$1-1))</f>
        <v>1.10134124042815E-13</v>
      </c>
      <c r="Q382">
        <f ca="1">IF(ISNA(Q$1), 0, OFFSET(data!$A$1, ROW()-1, Q$1-1))</f>
        <v>1723.63413425521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51.587977080168898</v>
      </c>
      <c r="U382">
        <f ca="1">IF(ISNA(U$1), 0, OFFSET(data!$A$1, ROW()-1, U$1-1))</f>
        <v>1242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277.40764191451399</v>
      </c>
      <c r="Y382">
        <f ca="1">IF(ISNA(Y$1), 0, OFFSET(data!$A$1, ROW()-1, Y$1-1))</f>
        <v>255.814469420867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705.77447014246104</v>
      </c>
      <c r="AD382" t="str">
        <f ca="1">IF(ISNA(AD$1), #N/A, OFFSET(data!$A$1, ROW()-1, AD$1-1))</f>
        <v>peak</v>
      </c>
      <c r="AE382">
        <f t="shared" ca="1" si="62"/>
        <v>2037</v>
      </c>
      <c r="AF382">
        <f t="shared" ca="1" si="63"/>
        <v>8</v>
      </c>
      <c r="AG382" t="str">
        <f t="shared" ca="1" si="64"/>
        <v>08/30/2037</v>
      </c>
      <c r="AH382" t="str">
        <f t="shared" ca="1" si="65"/>
        <v/>
      </c>
      <c r="AI382" t="str">
        <f t="shared" ca="1" si="66"/>
        <v>14:00</v>
      </c>
      <c r="AJ382" s="6">
        <f t="shared" ca="1" si="67"/>
        <v>0.70577447014246109</v>
      </c>
      <c r="AK382">
        <f t="shared" ca="1" si="68"/>
        <v>1519.407641914514</v>
      </c>
      <c r="AL382">
        <f t="shared" ca="1" si="69"/>
        <v>0</v>
      </c>
      <c r="AM382">
        <f t="shared" ca="1" si="70"/>
        <v>0</v>
      </c>
      <c r="AN382">
        <f t="shared" ca="1" si="71"/>
        <v>1241.9118910873699</v>
      </c>
      <c r="AO382">
        <f t="shared" ca="1" si="72"/>
        <v>57.599999999999902</v>
      </c>
      <c r="AP382">
        <f t="shared" ca="1" si="73"/>
        <v>56.324891439030608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178.2</v>
      </c>
      <c r="H383">
        <f ca="1">IF(ISNA(H$1), 0, OFFSET(data!$A$1, ROW()-1, H$1-1))</f>
        <v>0</v>
      </c>
      <c r="I383">
        <f ca="1">IF(ISNA(I$1), 0, OFFSET(data!$A$1, ROW()-1, I$1-1))</f>
        <v>189.597351728809</v>
      </c>
      <c r="J383">
        <f ca="1">IF(ISNA(J$1), 0, OFFSET(data!$A$1, ROW()-1, J$1-1))</f>
        <v>0</v>
      </c>
      <c r="K383">
        <f ca="1">IF(ISNA(K$1), 0, OFFSET(data!$A$1, ROW()-1, K$1-1))</f>
        <v>1128.7158868469501</v>
      </c>
      <c r="L383">
        <f ca="1">IF(ISNA(L$1), 0, OFFSET(data!$A$1, ROW()-1, L$1-1))</f>
        <v>57.599999999999902</v>
      </c>
      <c r="M383">
        <f ca="1">IF(ISNA(M$1), 0, OFFSET(data!$A$1, ROW()-1, M$1-1))</f>
        <v>62.051530588381397</v>
      </c>
      <c r="N383">
        <f ca="1">IF(ISNA(N$1), 0, OFFSET(data!$A$1, ROW()-1, N$1-1))</f>
        <v>-4.3176573427672303E-13</v>
      </c>
      <c r="O383">
        <f ca="1">IF(ISNA(O$1), 0, OFFSET(data!$A$1, ROW()-1, O$1-1))</f>
        <v>0</v>
      </c>
      <c r="P383">
        <f ca="1">IF(ISNA(P$1), 0, OFFSET(data!$A$1, ROW()-1, P$1-1))</f>
        <v>-1.28785870856518E-14</v>
      </c>
      <c r="Q383">
        <f ca="1">IF(ISNA(Q$1), 0, OFFSET(data!$A$1, ROW()-1, Q$1-1))</f>
        <v>1616.1647691641399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51.587977080168898</v>
      </c>
      <c r="U383">
        <f ca="1">IF(ISNA(U$1), 0, OFFSET(data!$A$1, ROW()-1, U$1-1))</f>
        <v>1195.8851521399999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246.73038329898199</v>
      </c>
      <c r="Y383">
        <f ca="1">IF(ISNA(Y$1), 0, OFFSET(data!$A$1, ROW()-1, Y$1-1))</f>
        <v>225.137210805335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705.77447014246104</v>
      </c>
      <c r="AD383" t="str">
        <f ca="1">IF(ISNA(AD$1), #N/A, OFFSET(data!$A$1, ROW()-1, AD$1-1))</f>
        <v>peak</v>
      </c>
      <c r="AE383">
        <f t="shared" ca="1" si="62"/>
        <v>2037</v>
      </c>
      <c r="AF383">
        <f t="shared" ca="1" si="63"/>
        <v>8</v>
      </c>
      <c r="AG383" t="str">
        <f t="shared" ca="1" si="64"/>
        <v>08/30/2037</v>
      </c>
      <c r="AH383" t="str">
        <f t="shared" ca="1" si="65"/>
        <v/>
      </c>
      <c r="AI383" t="str">
        <f t="shared" ca="1" si="66"/>
        <v>16:00</v>
      </c>
      <c r="AJ383" s="6">
        <f t="shared" ca="1" si="67"/>
        <v>0.70577447014246109</v>
      </c>
      <c r="AK383">
        <f t="shared" ca="1" si="68"/>
        <v>1442.6155354389819</v>
      </c>
      <c r="AL383">
        <f t="shared" ca="1" si="69"/>
        <v>0</v>
      </c>
      <c r="AM383">
        <f t="shared" ca="1" si="70"/>
        <v>0</v>
      </c>
      <c r="AN383">
        <f t="shared" ca="1" si="71"/>
        <v>1128.7158868469496</v>
      </c>
      <c r="AO383">
        <f t="shared" ca="1" si="72"/>
        <v>57.599999999999902</v>
      </c>
      <c r="AP383">
        <f t="shared" ca="1" si="73"/>
        <v>62.051530588381382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178.2</v>
      </c>
      <c r="H384">
        <f ca="1">IF(ISNA(H$1), 0, OFFSET(data!$A$1, ROW()-1, H$1-1))</f>
        <v>0</v>
      </c>
      <c r="I384">
        <f ca="1">IF(ISNA(I$1), 0, OFFSET(data!$A$1, ROW()-1, I$1-1))</f>
        <v>273.83112975322598</v>
      </c>
      <c r="J384">
        <f ca="1">IF(ISNA(J$1), 0, OFFSET(data!$A$1, ROW()-1, J$1-1))</f>
        <v>0</v>
      </c>
      <c r="K384">
        <f ca="1">IF(ISNA(K$1), 0, OFFSET(data!$A$1, ROW()-1, K$1-1))</f>
        <v>113.627845400087</v>
      </c>
      <c r="L384">
        <f ca="1">IF(ISNA(L$1), 0, OFFSET(data!$A$1, ROW()-1, L$1-1))</f>
        <v>57.599999999999902</v>
      </c>
      <c r="M384">
        <f ca="1">IF(ISNA(M$1), 0, OFFSET(data!$A$1, ROW()-1, M$1-1))</f>
        <v>115.62658178308099</v>
      </c>
      <c r="N384">
        <f ca="1">IF(ISNA(N$1), 0, OFFSET(data!$A$1, ROW()-1, N$1-1))</f>
        <v>1.8429702208777599E-14</v>
      </c>
      <c r="O384">
        <f ca="1">IF(ISNA(O$1), 0, OFFSET(data!$A$1, ROW()-1, O$1-1))</f>
        <v>0</v>
      </c>
      <c r="P384">
        <f ca="1">IF(ISNA(P$1), 0, OFFSET(data!$A$1, ROW()-1, P$1-1))</f>
        <v>-2.75335310107038E-14</v>
      </c>
      <c r="Q384">
        <f ca="1">IF(ISNA(Q$1), 0, OFFSET(data!$A$1, ROW()-1, Q$1-1))</f>
        <v>738.88555693639501</v>
      </c>
      <c r="R384">
        <f ca="1">IF(ISNA(R$1), 0, OFFSET(data!$A$1, ROW()-1, R$1-1))</f>
        <v>0</v>
      </c>
      <c r="S384">
        <f ca="1">IF(ISNA(S$1), 0, OFFSET(data!$A$1, ROW()-1, S$1-1))</f>
        <v>40.9246108754405</v>
      </c>
      <c r="T384">
        <f ca="1">IF(ISNA(T$1), 0, OFFSET(data!$A$1, ROW()-1, T$1-1))</f>
        <v>51.587977080168898</v>
      </c>
      <c r="U384">
        <f ca="1">IF(ISNA(U$1), 0, OFFSET(data!$A$1, ROW()-1, U$1-1))</f>
        <v>1187.7116355600001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-356.31349066799498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705.77447014246104</v>
      </c>
      <c r="AD384" t="str">
        <f ca="1">IF(ISNA(AD$1), #N/A, OFFSET(data!$A$1, ROW()-1, AD$1-1))</f>
        <v>peak</v>
      </c>
      <c r="AE384">
        <f t="shared" ca="1" si="62"/>
        <v>2037</v>
      </c>
      <c r="AF384">
        <f t="shared" ca="1" si="63"/>
        <v>8</v>
      </c>
      <c r="AG384" t="str">
        <f t="shared" ca="1" si="64"/>
        <v>08/30/2037</v>
      </c>
      <c r="AH384" t="str">
        <f t="shared" ca="1" si="65"/>
        <v/>
      </c>
      <c r="AI384" t="str">
        <f t="shared" ca="1" si="66"/>
        <v>18:00</v>
      </c>
      <c r="AJ384" s="6">
        <f t="shared" ca="1" si="67"/>
        <v>0.70577447014246109</v>
      </c>
      <c r="AK384">
        <f t="shared" ca="1" si="68"/>
        <v>831.39814489200512</v>
      </c>
      <c r="AL384">
        <f t="shared" ca="1" si="69"/>
        <v>40.9246108754405</v>
      </c>
      <c r="AM384">
        <f t="shared" ca="1" si="70"/>
        <v>0</v>
      </c>
      <c r="AN384">
        <f t="shared" ca="1" si="71"/>
        <v>113.62784540008701</v>
      </c>
      <c r="AO384">
        <f t="shared" ca="1" si="72"/>
        <v>57.599999999999902</v>
      </c>
      <c r="AP384">
        <f t="shared" ca="1" si="73"/>
        <v>115.62658178308097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178.2</v>
      </c>
      <c r="H385">
        <f ca="1">IF(ISNA(H$1), 0, OFFSET(data!$A$1, ROW()-1, H$1-1))</f>
        <v>0</v>
      </c>
      <c r="I385">
        <f ca="1">IF(ISNA(I$1), 0, OFFSET(data!$A$1, ROW()-1, I$1-1))</f>
        <v>298.07735172880899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111.069570769113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-1.7763568394002501E-14</v>
      </c>
      <c r="Q385">
        <f ca="1">IF(ISNA(Q$1), 0, OFFSET(data!$A$1, ROW()-1, Q$1-1))</f>
        <v>644.94692249792297</v>
      </c>
      <c r="R385">
        <f ca="1">IF(ISNA(R$1), 0, OFFSET(data!$A$1, ROW()-1, R$1-1))</f>
        <v>0</v>
      </c>
      <c r="S385">
        <f ca="1">IF(ISNA(S$1), 0, OFFSET(data!$A$1, ROW()-1, S$1-1))</f>
        <v>78.299458019907803</v>
      </c>
      <c r="T385">
        <f ca="1">IF(ISNA(T$1), 0, OFFSET(data!$A$1, ROW()-1, T$1-1))</f>
        <v>51.587977080168898</v>
      </c>
      <c r="U385">
        <f ca="1">IF(ISNA(U$1), 0, OFFSET(data!$A$1, ROW()-1, U$1-1))</f>
        <v>1106.9062251400001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-332.07186754200001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705.77447014246104</v>
      </c>
      <c r="AD385" t="str">
        <f ca="1">IF(ISNA(AD$1), #N/A, OFFSET(data!$A$1, ROW()-1, AD$1-1))</f>
        <v>peak</v>
      </c>
      <c r="AE385">
        <f t="shared" ca="1" si="62"/>
        <v>2037</v>
      </c>
      <c r="AF385">
        <f t="shared" ca="1" si="63"/>
        <v>8</v>
      </c>
      <c r="AG385" t="str">
        <f t="shared" ca="1" si="64"/>
        <v>08/30/2037</v>
      </c>
      <c r="AH385" t="str">
        <f t="shared" ca="1" si="65"/>
        <v/>
      </c>
      <c r="AI385" t="str">
        <f t="shared" ca="1" si="66"/>
        <v>20:00</v>
      </c>
      <c r="AJ385" s="6">
        <f t="shared" ca="1" si="67"/>
        <v>0.70577447014246109</v>
      </c>
      <c r="AK385">
        <f t="shared" ca="1" si="68"/>
        <v>774.834357598</v>
      </c>
      <c r="AL385">
        <f t="shared" ca="1" si="69"/>
        <v>78.299458019907803</v>
      </c>
      <c r="AM385">
        <f t="shared" ca="1" si="70"/>
        <v>0</v>
      </c>
      <c r="AN385">
        <f t="shared" ca="1" si="71"/>
        <v>0</v>
      </c>
      <c r="AO385">
        <f t="shared" ca="1" si="72"/>
        <v>57.599999999999902</v>
      </c>
      <c r="AP385">
        <f t="shared" ca="1" si="73"/>
        <v>111.06957076911299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0</v>
      </c>
      <c r="I386">
        <f ca="1">IF(ISNA(I$1), 0, OFFSET(data!$A$1, ROW()-1, I$1-1))</f>
        <v>189.597351728809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87.859935581665397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1.5543122344752101E-15</v>
      </c>
      <c r="Q386">
        <f ca="1">IF(ISNA(Q$1), 0, OFFSET(data!$A$1, ROW()-1, Q$1-1))</f>
        <v>513.25728731047502</v>
      </c>
      <c r="R386">
        <f ca="1">IF(ISNA(R$1), 0, OFFSET(data!$A$1, ROW()-1, R$1-1))</f>
        <v>0</v>
      </c>
      <c r="S386">
        <f ca="1">IF(ISNA(S$1), 0, OFFSET(data!$A$1, ROW()-1, S$1-1))</f>
        <v>0.77593110465585302</v>
      </c>
      <c r="T386">
        <f ca="1">IF(ISNA(T$1), 0, OFFSET(data!$A$1, ROW()-1, T$1-1))</f>
        <v>51.587977080168898</v>
      </c>
      <c r="U386">
        <f ca="1">IF(ISNA(U$1), 0, OFFSET(data!$A$1, ROW()-1, U$1-1))</f>
        <v>808.03027927899996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-242.4090837837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705.77447014246104</v>
      </c>
      <c r="AD386" t="str">
        <f ca="1">IF(ISNA(AD$1), #N/A, OFFSET(data!$A$1, ROW()-1, AD$1-1))</f>
        <v>peak</v>
      </c>
      <c r="AE386">
        <f t="shared" ca="1" si="62"/>
        <v>2037</v>
      </c>
      <c r="AF386">
        <f t="shared" ca="1" si="63"/>
        <v>8</v>
      </c>
      <c r="AG386" t="str">
        <f t="shared" ca="1" si="64"/>
        <v>08/30/2037</v>
      </c>
      <c r="AH386" t="str">
        <f t="shared" ca="1" si="65"/>
        <v/>
      </c>
      <c r="AI386" t="str">
        <f t="shared" ca="1" si="66"/>
        <v>22:00</v>
      </c>
      <c r="AJ386" s="6">
        <f t="shared" ca="1" si="67"/>
        <v>0.70577447014246109</v>
      </c>
      <c r="AK386">
        <f t="shared" ca="1" si="68"/>
        <v>565.62119549529996</v>
      </c>
      <c r="AL386">
        <f t="shared" ca="1" si="69"/>
        <v>0.77593110465585302</v>
      </c>
      <c r="AM386">
        <f t="shared" ca="1" si="70"/>
        <v>0</v>
      </c>
      <c r="AN386">
        <f t="shared" ca="1" si="71"/>
        <v>0</v>
      </c>
      <c r="AO386">
        <f t="shared" ca="1" si="72"/>
        <v>57.599999999999902</v>
      </c>
      <c r="AP386">
        <f t="shared" ca="1" si="73"/>
        <v>87.859935581665397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178.2</v>
      </c>
      <c r="H387">
        <f ca="1">IF(ISNA(H$1), 0, OFFSET(data!$A$1, ROW()-1, H$1-1))</f>
        <v>0</v>
      </c>
      <c r="I387">
        <f ca="1">IF(ISNA(I$1), 0, OFFSET(data!$A$1, ROW()-1, I$1-1))</f>
        <v>298.07735172880899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3.0157361751317699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2.2204460492503101E-16</v>
      </c>
      <c r="Q387">
        <f ca="1">IF(ISNA(Q$1), 0, OFFSET(data!$A$1, ROW()-1, Q$1-1))</f>
        <v>536.89308790394102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51.587977080168898</v>
      </c>
      <c r="U387">
        <f ca="1">IF(ISNA(U$1), 0, OFFSET(data!$A$1, ROW()-1, U$1-1))</f>
        <v>528.61712565799996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8.8808245706815097</v>
      </c>
      <c r="Y387">
        <f ca="1">IF(ISNA(Y$1), 0, OFFSET(data!$A$1, ROW()-1, Y$1-1))</f>
        <v>50.983114755428801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711.32675859028802</v>
      </c>
      <c r="AD387" t="str">
        <f ca="1">IF(ISNA(AD$1), #N/A, OFFSET(data!$A$1, ROW()-1, AD$1-1))</f>
        <v>peak</v>
      </c>
      <c r="AE387">
        <f t="shared" ref="AE387:AE434" ca="1" si="74">VALUE(LEFT(C387, 4))</f>
        <v>2037</v>
      </c>
      <c r="AF387">
        <f t="shared" ref="AF387:AF434" ca="1" si="75">VALUE(MID(C387, 6, 2))</f>
        <v>10</v>
      </c>
      <c r="AG387" t="str">
        <f t="shared" ref="AG387:AG434" ca="1" si="76">SUBSTITUTE(MID(C387,6,6)&amp;LEFT(C387,4), "-", "/")</f>
        <v>10/22/2037</v>
      </c>
      <c r="AH387" t="str">
        <f t="shared" ref="AH387:AH434" ca="1" si="77">IF(RIGHT(C387, 5)="12:00", AG387, "")</f>
        <v/>
      </c>
      <c r="AI387" t="str">
        <f t="shared" ref="AI387:AI450" ca="1" si="78">RIGHT(C387, 5)</f>
        <v>00:00</v>
      </c>
      <c r="AJ387" s="6">
        <f t="shared" ref="AJ387:AJ434" ca="1" si="79">AC387/1000</f>
        <v>0.71132675859028804</v>
      </c>
      <c r="AK387">
        <f t="shared" ref="AK387:AK434" ca="1" si="80">U387+X387</f>
        <v>537.49795022868147</v>
      </c>
      <c r="AL387">
        <f t="shared" ca="1" si="69"/>
        <v>0</v>
      </c>
      <c r="AM387">
        <f t="shared" ca="1" si="70"/>
        <v>0</v>
      </c>
      <c r="AN387">
        <f t="shared" ca="1" si="71"/>
        <v>0</v>
      </c>
      <c r="AO387">
        <f t="shared" ca="1" si="72"/>
        <v>57.599999999999902</v>
      </c>
      <c r="AP387">
        <f t="shared" ca="1" si="73"/>
        <v>3.0157361751317699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178.2</v>
      </c>
      <c r="H388">
        <f ca="1">IF(ISNA(H$1), 0, OFFSET(data!$A$1, ROW()-1, H$1-1))</f>
        <v>0</v>
      </c>
      <c r="I388">
        <f ca="1">IF(ISNA(I$1), 0, OFFSET(data!$A$1, ROW()-1, I$1-1))</f>
        <v>396.38135172880902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0.489648341101173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-5.5511151231257802E-17</v>
      </c>
      <c r="Q388">
        <f ca="1">IF(ISNA(Q$1), 0, OFFSET(data!$A$1, ROW()-1, Q$1-1))</f>
        <v>632.67100006990995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51.587977080168898</v>
      </c>
      <c r="U388">
        <f ca="1">IF(ISNA(U$1), 0, OFFSET(data!$A$1, ROW()-1, U$1-1))</f>
        <v>465.46727172599998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88.344707619666195</v>
      </c>
      <c r="Y388">
        <f ca="1">IF(ISNA(Y$1), 0, OFFSET(data!$A$1, ROW()-1, Y$1-1))</f>
        <v>130.446997804413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711.32675859028802</v>
      </c>
      <c r="AD388" t="str">
        <f ca="1">IF(ISNA(AD$1), #N/A, OFFSET(data!$A$1, ROW()-1, AD$1-1))</f>
        <v>peak</v>
      </c>
      <c r="AE388">
        <f t="shared" ca="1" si="74"/>
        <v>2037</v>
      </c>
      <c r="AF388">
        <f t="shared" ca="1" si="75"/>
        <v>10</v>
      </c>
      <c r="AG388" t="str">
        <f t="shared" ca="1" si="76"/>
        <v>10/22/2037</v>
      </c>
      <c r="AH388" t="str">
        <f t="shared" ca="1" si="77"/>
        <v/>
      </c>
      <c r="AI388" t="str">
        <f t="shared" ca="1" si="78"/>
        <v>02:00</v>
      </c>
      <c r="AJ388" s="6">
        <f t="shared" ca="1" si="79"/>
        <v>0.71132675859028804</v>
      </c>
      <c r="AK388">
        <f t="shared" ca="1" si="80"/>
        <v>553.81197934566615</v>
      </c>
      <c r="AL388">
        <f t="shared" ref="AL388:AL434" ca="1" si="81">MAX(S388,Z388)</f>
        <v>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57.599999999999902</v>
      </c>
      <c r="AP388">
        <f t="shared" ref="AP388:AP434" ca="1" si="85">M388+P388</f>
        <v>0.48964834110117295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178.2</v>
      </c>
      <c r="H389">
        <f ca="1">IF(ISNA(H$1), 0, OFFSET(data!$A$1, ROW()-1, H$1-1))</f>
        <v>0</v>
      </c>
      <c r="I389">
        <f ca="1">IF(ISNA(I$1), 0, OFFSET(data!$A$1, ROW()-1, I$1-1))</f>
        <v>396.38135172880902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0.74745752780456098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-1.11022302462515E-16</v>
      </c>
      <c r="Q389">
        <f ca="1">IF(ISNA(Q$1), 0, OFFSET(data!$A$1, ROW()-1, Q$1-1))</f>
        <v>632.92880925661404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51.587977080168898</v>
      </c>
      <c r="U389">
        <f ca="1">IF(ISNA(U$1), 0, OFFSET(data!$A$1, ROW()-1, U$1-1))</f>
        <v>555.30951951999998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43.5524883160179</v>
      </c>
      <c r="Y389">
        <f ca="1">IF(ISNA(Y$1), 0, OFFSET(data!$A$1, ROW()-1, Y$1-1))</f>
        <v>85.654778500765104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711.32675859028802</v>
      </c>
      <c r="AD389" t="str">
        <f ca="1">IF(ISNA(AD$1), #N/A, OFFSET(data!$A$1, ROW()-1, AD$1-1))</f>
        <v>peak</v>
      </c>
      <c r="AE389">
        <f t="shared" ca="1" si="74"/>
        <v>2037</v>
      </c>
      <c r="AF389">
        <f t="shared" ca="1" si="75"/>
        <v>10</v>
      </c>
      <c r="AG389" t="str">
        <f t="shared" ca="1" si="76"/>
        <v>10/22/2037</v>
      </c>
      <c r="AH389" t="str">
        <f t="shared" ca="1" si="77"/>
        <v/>
      </c>
      <c r="AI389" t="str">
        <f t="shared" ca="1" si="78"/>
        <v>04:00</v>
      </c>
      <c r="AJ389" s="6">
        <f t="shared" ca="1" si="79"/>
        <v>0.71132675859028804</v>
      </c>
      <c r="AK389">
        <f t="shared" ca="1" si="80"/>
        <v>598.86200783601794</v>
      </c>
      <c r="AL389">
        <f t="shared" ca="1" si="81"/>
        <v>0</v>
      </c>
      <c r="AM389">
        <f t="shared" ca="1" si="82"/>
        <v>0</v>
      </c>
      <c r="AN389">
        <f t="shared" ca="1" si="83"/>
        <v>0</v>
      </c>
      <c r="AO389">
        <f t="shared" ca="1" si="84"/>
        <v>57.599999999999902</v>
      </c>
      <c r="AP389">
        <f t="shared" ca="1" si="85"/>
        <v>0.74745752780456087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0</v>
      </c>
      <c r="I390">
        <f ca="1">IF(ISNA(I$1), 0, OFFSET(data!$A$1, ROW()-1, I$1-1))</f>
        <v>396.38135172880902</v>
      </c>
      <c r="J390">
        <f ca="1">IF(ISNA(J$1), 0, OFFSET(data!$A$1, ROW()-1, J$1-1))</f>
        <v>0</v>
      </c>
      <c r="K390">
        <f ca="1">IF(ISNA(K$1), 0, OFFSET(data!$A$1, ROW()-1, K$1-1))</f>
        <v>1.6039715274296401E-2</v>
      </c>
      <c r="L390">
        <f ca="1">IF(ISNA(L$1), 0, OFFSET(data!$A$1, ROW()-1, L$1-1))</f>
        <v>57.599999999999902</v>
      </c>
      <c r="M390">
        <f ca="1">IF(ISNA(M$1), 0, OFFSET(data!$A$1, ROW()-1, M$1-1))</f>
        <v>0.327051470253165</v>
      </c>
      <c r="N390">
        <f ca="1">IF(ISNA(N$1), 0, OFFSET(data!$A$1, ROW()-1, N$1-1))</f>
        <v>1.38777878078144E-17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632.52444291433699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51.587977080168898</v>
      </c>
      <c r="U390">
        <f ca="1">IF(ISNA(U$1), 0, OFFSET(data!$A$1, ROW()-1, U$1-1))</f>
        <v>851.43398536899997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-167.32156537449299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711.32675859028802</v>
      </c>
      <c r="AD390" t="str">
        <f ca="1">IF(ISNA(AD$1), #N/A, OFFSET(data!$A$1, ROW()-1, AD$1-1))</f>
        <v>peak</v>
      </c>
      <c r="AE390">
        <f t="shared" ca="1" si="74"/>
        <v>2037</v>
      </c>
      <c r="AF390">
        <f t="shared" ca="1" si="75"/>
        <v>10</v>
      </c>
      <c r="AG390" t="str">
        <f t="shared" ca="1" si="76"/>
        <v>10/22/2037</v>
      </c>
      <c r="AH390" t="str">
        <f t="shared" ca="1" si="77"/>
        <v/>
      </c>
      <c r="AI390" t="str">
        <f t="shared" ca="1" si="78"/>
        <v>06:00</v>
      </c>
      <c r="AJ390" s="6">
        <f t="shared" ca="1" si="79"/>
        <v>0.71132675859028804</v>
      </c>
      <c r="AK390">
        <f t="shared" ca="1" si="80"/>
        <v>684.11241999450704</v>
      </c>
      <c r="AL390">
        <f t="shared" ca="1" si="81"/>
        <v>0</v>
      </c>
      <c r="AM390">
        <f t="shared" ca="1" si="82"/>
        <v>0</v>
      </c>
      <c r="AN390">
        <f t="shared" ca="1" si="83"/>
        <v>1.6039715274296415E-2</v>
      </c>
      <c r="AO390">
        <f t="shared" ca="1" si="84"/>
        <v>57.599999999999902</v>
      </c>
      <c r="AP390">
        <f t="shared" ca="1" si="85"/>
        <v>0.327051470253165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178.2</v>
      </c>
      <c r="H391">
        <f ca="1">IF(ISNA(H$1), 0, OFFSET(data!$A$1, ROW()-1, H$1-1))</f>
        <v>0</v>
      </c>
      <c r="I391">
        <f ca="1">IF(ISNA(I$1), 0, OFFSET(data!$A$1, ROW()-1, I$1-1))</f>
        <v>298.07735172880899</v>
      </c>
      <c r="J391">
        <f ca="1">IF(ISNA(J$1), 0, OFFSET(data!$A$1, ROW()-1, J$1-1))</f>
        <v>0</v>
      </c>
      <c r="K391">
        <f ca="1">IF(ISNA(K$1), 0, OFFSET(data!$A$1, ROW()-1, K$1-1))</f>
        <v>730.61754277102898</v>
      </c>
      <c r="L391">
        <f ca="1">IF(ISNA(L$1), 0, OFFSET(data!$A$1, ROW()-1, L$1-1))</f>
        <v>57.599999999999902</v>
      </c>
      <c r="M391">
        <f ca="1">IF(ISNA(M$1), 0, OFFSET(data!$A$1, ROW()-1, M$1-1))</f>
        <v>0.68951956975945405</v>
      </c>
      <c r="N391">
        <f ca="1">IF(ISNA(N$1), 0, OFFSET(data!$A$1, ROW()-1, N$1-1))</f>
        <v>-3.8678782399159602E-13</v>
      </c>
      <c r="O391">
        <f ca="1">IF(ISNA(O$1), 0, OFFSET(data!$A$1, ROW()-1, O$1-1))</f>
        <v>0</v>
      </c>
      <c r="P391">
        <f ca="1">IF(ISNA(P$1), 0, OFFSET(data!$A$1, ROW()-1, P$1-1))</f>
        <v>-3.0336844147882402E-14</v>
      </c>
      <c r="Q391">
        <f ca="1">IF(ISNA(Q$1), 0, OFFSET(data!$A$1, ROW()-1, Q$1-1))</f>
        <v>1265.18441406959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51.587977080168898</v>
      </c>
      <c r="U391">
        <f ca="1">IF(ISNA(U$1), 0, OFFSET(data!$A$1, ROW()-1, U$1-1))</f>
        <v>1053.62944513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110.52032791751</v>
      </c>
      <c r="Y391">
        <f ca="1">IF(ISNA(Y$1), 0, OFFSET(data!$A$1, ROW()-1, Y$1-1))</f>
        <v>152.62261810225701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711.32675859028802</v>
      </c>
      <c r="AD391" t="str">
        <f ca="1">IF(ISNA(AD$1), #N/A, OFFSET(data!$A$1, ROW()-1, AD$1-1))</f>
        <v>peak</v>
      </c>
      <c r="AE391">
        <f t="shared" ca="1" si="74"/>
        <v>2037</v>
      </c>
      <c r="AF391">
        <f t="shared" ca="1" si="75"/>
        <v>10</v>
      </c>
      <c r="AG391" t="str">
        <f t="shared" ca="1" si="76"/>
        <v>10/22/2037</v>
      </c>
      <c r="AH391" t="str">
        <f t="shared" ca="1" si="77"/>
        <v/>
      </c>
      <c r="AI391" t="str">
        <f t="shared" ca="1" si="78"/>
        <v>08:00</v>
      </c>
      <c r="AJ391" s="6">
        <f t="shared" ca="1" si="79"/>
        <v>0.71132675859028804</v>
      </c>
      <c r="AK391">
        <f t="shared" ca="1" si="80"/>
        <v>1164.1497730475101</v>
      </c>
      <c r="AL391">
        <f t="shared" ca="1" si="81"/>
        <v>0</v>
      </c>
      <c r="AM391">
        <f t="shared" ca="1" si="82"/>
        <v>0</v>
      </c>
      <c r="AN391">
        <f t="shared" ca="1" si="83"/>
        <v>730.61754277102864</v>
      </c>
      <c r="AO391">
        <f t="shared" ca="1" si="84"/>
        <v>57.599999999999902</v>
      </c>
      <c r="AP391">
        <f t="shared" ca="1" si="85"/>
        <v>0.68951956975942374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178.2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396.38135172880902</v>
      </c>
      <c r="J392">
        <f ca="1">IF(ISNA(J$1), 0, OFFSET(data!$A$1, ROW()-1, J$1-1))</f>
        <v>0</v>
      </c>
      <c r="K392">
        <f ca="1">IF(ISNA(K$1), 0, OFFSET(data!$A$1, ROW()-1, K$1-1))</f>
        <v>845.22896139829504</v>
      </c>
      <c r="L392">
        <f ca="1">IF(ISNA(L$1), 0, OFFSET(data!$A$1, ROW()-1, L$1-1))</f>
        <v>57.599999999999902</v>
      </c>
      <c r="M392">
        <f ca="1">IF(ISNA(M$1), 0, OFFSET(data!$A$1, ROW()-1, M$1-1))</f>
        <v>3.2746219733739301</v>
      </c>
      <c r="N392">
        <f ca="1">IF(ISNA(N$1), 0, OFFSET(data!$A$1, ROW()-1, N$1-1))</f>
        <v>2.0784762799763699E-13</v>
      </c>
      <c r="O392">
        <f ca="1">IF(ISNA(O$1), 0, OFFSET(data!$A$1, ROW()-1, O$1-1))</f>
        <v>0</v>
      </c>
      <c r="P392">
        <f ca="1">IF(ISNA(P$1), 0, OFFSET(data!$A$1, ROW()-1, P$1-1))</f>
        <v>6.7307270867900099E-15</v>
      </c>
      <c r="Q392">
        <f ca="1">IF(ISNA(Q$1), 0, OFFSET(data!$A$1, ROW()-1, Q$1-1))</f>
        <v>1480.6849351004701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51.587977080168898</v>
      </c>
      <c r="U392">
        <f ca="1">IF(ISNA(U$1), 0, OFFSET(data!$A$1, ROW()-1, U$1-1))</f>
        <v>1149.70296411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170.23382894295</v>
      </c>
      <c r="Y392">
        <f ca="1">IF(ISNA(Y$1), 0, OFFSET(data!$A$1, ROW()-1, Y$1-1))</f>
        <v>212.336119127697</v>
      </c>
      <c r="Z392">
        <f ca="1">IF(ISNA(Z$1), 0, OFFSET(data!$A$1, ROW()-1, Z$1-1))</f>
        <v>8.1357143244531401E-13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711.32675859028802</v>
      </c>
      <c r="AD392" t="str">
        <f ca="1">IF(ISNA(AD$1), #N/A, OFFSET(data!$A$1, ROW()-1, AD$1-1))</f>
        <v>peak</v>
      </c>
      <c r="AE392">
        <f t="shared" ca="1" si="74"/>
        <v>2037</v>
      </c>
      <c r="AF392">
        <f t="shared" ca="1" si="75"/>
        <v>10</v>
      </c>
      <c r="AG392" t="str">
        <f t="shared" ca="1" si="76"/>
        <v>10/22/2037</v>
      </c>
      <c r="AH392" t="str">
        <f t="shared" ca="1" si="77"/>
        <v/>
      </c>
      <c r="AI392" t="str">
        <f t="shared" ca="1" si="78"/>
        <v>10:00</v>
      </c>
      <c r="AJ392" s="6">
        <f t="shared" ca="1" si="79"/>
        <v>0.71132675859028804</v>
      </c>
      <c r="AK392">
        <f t="shared" ca="1" si="80"/>
        <v>1319.93679305295</v>
      </c>
      <c r="AL392">
        <f t="shared" ca="1" si="81"/>
        <v>8.1357143244531401E-13</v>
      </c>
      <c r="AM392">
        <f t="shared" ca="1" si="82"/>
        <v>0</v>
      </c>
      <c r="AN392">
        <f t="shared" ca="1" si="83"/>
        <v>845.22896139829527</v>
      </c>
      <c r="AO392">
        <f t="shared" ca="1" si="84"/>
        <v>57.599999999999902</v>
      </c>
      <c r="AP392">
        <f t="shared" ca="1" si="85"/>
        <v>3.2746219733739368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178.2</v>
      </c>
      <c r="G393">
        <f ca="1">IF(ISNA(G$1), 0, OFFSET(data!$A$1, ROW()-1, G$1-1))</f>
        <v>-2.2496865596132201E-14</v>
      </c>
      <c r="H393">
        <f ca="1">IF(ISNA(H$1), 0, OFFSET(data!$A$1, ROW()-1, H$1-1))</f>
        <v>0</v>
      </c>
      <c r="I393">
        <f ca="1">IF(ISNA(I$1), 0, OFFSET(data!$A$1, ROW()-1, I$1-1))</f>
        <v>396.38135172880902</v>
      </c>
      <c r="J393">
        <f ca="1">IF(ISNA(J$1), 0, OFFSET(data!$A$1, ROW()-1, J$1-1))</f>
        <v>0</v>
      </c>
      <c r="K393">
        <f ca="1">IF(ISNA(K$1), 0, OFFSET(data!$A$1, ROW()-1, K$1-1))</f>
        <v>755.72819848556401</v>
      </c>
      <c r="L393">
        <f ca="1">IF(ISNA(L$1), 0, OFFSET(data!$A$1, ROW()-1, L$1-1))</f>
        <v>57.599999999999902</v>
      </c>
      <c r="M393">
        <f ca="1">IF(ISNA(M$1), 0, OFFSET(data!$A$1, ROW()-1, M$1-1))</f>
        <v>9.7877982490201401</v>
      </c>
      <c r="N393">
        <f ca="1">IF(ISNA(N$1), 0, OFFSET(data!$A$1, ROW()-1, N$1-1))</f>
        <v>-3.7497782656714599E-14</v>
      </c>
      <c r="O393">
        <f ca="1">IF(ISNA(O$1), 0, OFFSET(data!$A$1, ROW()-1, O$1-1))</f>
        <v>0</v>
      </c>
      <c r="P393">
        <f ca="1">IF(ISNA(P$1), 0, OFFSET(data!$A$1, ROW()-1, P$1-1))</f>
        <v>-3.3306690738754602E-14</v>
      </c>
      <c r="Q393">
        <f ca="1">IF(ISNA(Q$1), 0, OFFSET(data!$A$1, ROW()-1, Q$1-1))</f>
        <v>1397.69734846339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51.587977080168898</v>
      </c>
      <c r="U393">
        <f ca="1">IF(ISNA(U$1), 0, OFFSET(data!$A$1, ROW()-1, U$1-1))</f>
        <v>1190.59804289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108.292496234407</v>
      </c>
      <c r="Y393">
        <f ca="1">IF(ISNA(Y$1), 0, OFFSET(data!$A$1, ROW()-1, Y$1-1))</f>
        <v>150.394786419155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711.32675859028802</v>
      </c>
      <c r="AD393" t="str">
        <f ca="1">IF(ISNA(AD$1), #N/A, OFFSET(data!$A$1, ROW()-1, AD$1-1))</f>
        <v>peak</v>
      </c>
      <c r="AE393">
        <f t="shared" ca="1" si="74"/>
        <v>2037</v>
      </c>
      <c r="AF393">
        <f t="shared" ca="1" si="75"/>
        <v>10</v>
      </c>
      <c r="AG393" t="str">
        <f t="shared" ca="1" si="76"/>
        <v>10/22/2037</v>
      </c>
      <c r="AH393" t="str">
        <f t="shared" ca="1" si="77"/>
        <v>10/22/2037</v>
      </c>
      <c r="AI393" t="str">
        <f t="shared" ca="1" si="78"/>
        <v>12:00</v>
      </c>
      <c r="AJ393" s="6">
        <f t="shared" ca="1" si="79"/>
        <v>0.71132675859028804</v>
      </c>
      <c r="AK393">
        <f t="shared" ca="1" si="80"/>
        <v>1298.890539124407</v>
      </c>
      <c r="AL393">
        <f t="shared" ca="1" si="81"/>
        <v>0</v>
      </c>
      <c r="AM393">
        <f t="shared" ca="1" si="82"/>
        <v>0</v>
      </c>
      <c r="AN393">
        <f t="shared" ca="1" si="83"/>
        <v>755.72819848556401</v>
      </c>
      <c r="AO393">
        <f t="shared" ca="1" si="84"/>
        <v>57.599999999999902</v>
      </c>
      <c r="AP393">
        <f t="shared" ca="1" si="85"/>
        <v>9.7877982490201063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178.2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378.59885083128802</v>
      </c>
      <c r="J394">
        <f ca="1">IF(ISNA(J$1), 0, OFFSET(data!$A$1, ROW()-1, J$1-1))</f>
        <v>0</v>
      </c>
      <c r="K394">
        <f ca="1">IF(ISNA(K$1), 0, OFFSET(data!$A$1, ROW()-1, K$1-1))</f>
        <v>798.38310645968295</v>
      </c>
      <c r="L394">
        <f ca="1">IF(ISNA(L$1), 0, OFFSET(data!$A$1, ROW()-1, L$1-1))</f>
        <v>57.599999999999902</v>
      </c>
      <c r="M394">
        <f ca="1">IF(ISNA(M$1), 0, OFFSET(data!$A$1, ROW()-1, M$1-1))</f>
        <v>11.425030540768701</v>
      </c>
      <c r="N394">
        <f ca="1">IF(ISNA(N$1), 0, OFFSET(data!$A$1, ROW()-1, N$1-1))</f>
        <v>4.3492986989690502E-13</v>
      </c>
      <c r="O394">
        <f ca="1">IF(ISNA(O$1), 0, OFFSET(data!$A$1, ROW()-1, O$1-1))</f>
        <v>0</v>
      </c>
      <c r="P394">
        <f ca="1">IF(ISNA(P$1), 0, OFFSET(data!$A$1, ROW()-1, P$1-1))</f>
        <v>-7.30526750203353E-14</v>
      </c>
      <c r="Q394">
        <f ca="1">IF(ISNA(Q$1), 0, OFFSET(data!$A$1, ROW()-1, Q$1-1))</f>
        <v>1424.20698783173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51.587977080168898</v>
      </c>
      <c r="U394">
        <f ca="1">IF(ISNA(U$1), 0, OFFSET(data!$A$1, ROW()-1, U$1-1))</f>
        <v>1193.2821004100001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120.20528715858001</v>
      </c>
      <c r="Y394">
        <f ca="1">IF(ISNA(Y$1), 0, OFFSET(data!$A$1, ROW()-1, Y$1-1))</f>
        <v>162.30757734332801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711.32675859028802</v>
      </c>
      <c r="AD394" t="str">
        <f ca="1">IF(ISNA(AD$1), #N/A, OFFSET(data!$A$1, ROW()-1, AD$1-1))</f>
        <v>peak</v>
      </c>
      <c r="AE394">
        <f t="shared" ca="1" si="74"/>
        <v>2037</v>
      </c>
      <c r="AF394">
        <f t="shared" ca="1" si="75"/>
        <v>10</v>
      </c>
      <c r="AG394" t="str">
        <f t="shared" ca="1" si="76"/>
        <v>10/22/2037</v>
      </c>
      <c r="AH394" t="str">
        <f t="shared" ca="1" si="77"/>
        <v/>
      </c>
      <c r="AI394" t="str">
        <f t="shared" ca="1" si="78"/>
        <v>14:00</v>
      </c>
      <c r="AJ394" s="6">
        <f t="shared" ca="1" si="79"/>
        <v>0.71132675859028804</v>
      </c>
      <c r="AK394">
        <f t="shared" ca="1" si="80"/>
        <v>1313.4873875685801</v>
      </c>
      <c r="AL394">
        <f t="shared" ca="1" si="81"/>
        <v>0</v>
      </c>
      <c r="AM394">
        <f t="shared" ca="1" si="82"/>
        <v>0</v>
      </c>
      <c r="AN394">
        <f t="shared" ca="1" si="83"/>
        <v>798.3831064596834</v>
      </c>
      <c r="AO394">
        <f t="shared" ca="1" si="84"/>
        <v>57.599999999999902</v>
      </c>
      <c r="AP394">
        <f t="shared" ca="1" si="85"/>
        <v>11.425030540768628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178.2</v>
      </c>
      <c r="G395">
        <f ca="1">IF(ISNA(G$1), 0, OFFSET(data!$A$1, ROW()-1, G$1-1))</f>
        <v>-1.57478059172925E-13</v>
      </c>
      <c r="H395">
        <f ca="1">IF(ISNA(H$1), 0, OFFSET(data!$A$1, ROW()-1, H$1-1))</f>
        <v>0</v>
      </c>
      <c r="I395">
        <f ca="1">IF(ISNA(I$1), 0, OFFSET(data!$A$1, ROW()-1, I$1-1))</f>
        <v>396.38135172880902</v>
      </c>
      <c r="J395">
        <f ca="1">IF(ISNA(J$1), 0, OFFSET(data!$A$1, ROW()-1, J$1-1))</f>
        <v>0</v>
      </c>
      <c r="K395">
        <f ca="1">IF(ISNA(K$1), 0, OFFSET(data!$A$1, ROW()-1, K$1-1))</f>
        <v>768.51754477314705</v>
      </c>
      <c r="L395">
        <f ca="1">IF(ISNA(L$1), 0, OFFSET(data!$A$1, ROW()-1, L$1-1))</f>
        <v>57.599999999999902</v>
      </c>
      <c r="M395">
        <f ca="1">IF(ISNA(M$1), 0, OFFSET(data!$A$1, ROW()-1, M$1-1))</f>
        <v>21.438329428760401</v>
      </c>
      <c r="N395">
        <f ca="1">IF(ISNA(N$1), 0, OFFSET(data!$A$1, ROW()-1, N$1-1))</f>
        <v>-6.2908012132822895E-14</v>
      </c>
      <c r="O395">
        <f ca="1">IF(ISNA(O$1), 0, OFFSET(data!$A$1, ROW()-1, O$1-1))</f>
        <v>0</v>
      </c>
      <c r="P395">
        <f ca="1">IF(ISNA(P$1), 0, OFFSET(data!$A$1, ROW()-1, P$1-1))</f>
        <v>-6.4059868520871495E-14</v>
      </c>
      <c r="Q395">
        <f ca="1">IF(ISNA(Q$1), 0, OFFSET(data!$A$1, ROW()-1, Q$1-1))</f>
        <v>1422.13722593071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51.587977080168898</v>
      </c>
      <c r="U395">
        <f ca="1">IF(ISNA(U$1), 0, OFFSET(data!$A$1, ROW()-1, U$1-1))</f>
        <v>1156.2176732200001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137.70261980306901</v>
      </c>
      <c r="Y395">
        <f ca="1">IF(ISNA(Y$1), 0, OFFSET(data!$A$1, ROW()-1, Y$1-1))</f>
        <v>179.80490998781701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711.32675859028802</v>
      </c>
      <c r="AD395" t="str">
        <f ca="1">IF(ISNA(AD$1), #N/A, OFFSET(data!$A$1, ROW()-1, AD$1-1))</f>
        <v>peak</v>
      </c>
      <c r="AE395">
        <f t="shared" ca="1" si="74"/>
        <v>2037</v>
      </c>
      <c r="AF395">
        <f t="shared" ca="1" si="75"/>
        <v>10</v>
      </c>
      <c r="AG395" t="str">
        <f t="shared" ca="1" si="76"/>
        <v>10/22/2037</v>
      </c>
      <c r="AH395" t="str">
        <f t="shared" ca="1" si="77"/>
        <v/>
      </c>
      <c r="AI395" t="str">
        <f t="shared" ca="1" si="78"/>
        <v>16:00</v>
      </c>
      <c r="AJ395" s="6">
        <f t="shared" ca="1" si="79"/>
        <v>0.71132675859028804</v>
      </c>
      <c r="AK395">
        <f t="shared" ca="1" si="80"/>
        <v>1293.920293023069</v>
      </c>
      <c r="AL395">
        <f t="shared" ca="1" si="81"/>
        <v>0</v>
      </c>
      <c r="AM395">
        <f t="shared" ca="1" si="82"/>
        <v>0</v>
      </c>
      <c r="AN395">
        <f t="shared" ca="1" si="83"/>
        <v>768.51754477314694</v>
      </c>
      <c r="AO395">
        <f t="shared" ca="1" si="84"/>
        <v>57.599999999999902</v>
      </c>
      <c r="AP395">
        <f t="shared" ca="1" si="85"/>
        <v>21.438329428760337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178.2</v>
      </c>
      <c r="G396">
        <f ca="1">IF(ISNA(G$1), 0, OFFSET(data!$A$1, ROW()-1, G$1-1))</f>
        <v>-1.57478059172925E-13</v>
      </c>
      <c r="H396">
        <f ca="1">IF(ISNA(H$1), 0, OFFSET(data!$A$1, ROW()-1, H$1-1))</f>
        <v>0</v>
      </c>
      <c r="I396">
        <f ca="1">IF(ISNA(I$1), 0, OFFSET(data!$A$1, ROW()-1, I$1-1))</f>
        <v>396.38135172880902</v>
      </c>
      <c r="J396">
        <f ca="1">IF(ISNA(J$1), 0, OFFSET(data!$A$1, ROW()-1, J$1-1))</f>
        <v>0</v>
      </c>
      <c r="K396">
        <f ca="1">IF(ISNA(K$1), 0, OFFSET(data!$A$1, ROW()-1, K$1-1))</f>
        <v>9.0377127462740496</v>
      </c>
      <c r="L396">
        <f ca="1">IF(ISNA(L$1), 0, OFFSET(data!$A$1, ROW()-1, L$1-1))</f>
        <v>57.599999999999902</v>
      </c>
      <c r="M396">
        <f ca="1">IF(ISNA(M$1), 0, OFFSET(data!$A$1, ROW()-1, M$1-1))</f>
        <v>62.732852254747499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703.95191672983003</v>
      </c>
      <c r="R396">
        <f ca="1">IF(ISNA(R$1), 0, OFFSET(data!$A$1, ROW()-1, R$1-1))</f>
        <v>0</v>
      </c>
      <c r="S396">
        <f ca="1">IF(ISNA(S$1), 0, OFFSET(data!$A$1, ROW()-1, S$1-1))</f>
        <v>100</v>
      </c>
      <c r="T396">
        <f ca="1">IF(ISNA(T$1), 0, OFFSET(data!$A$1, ROW()-1, T$1-1))</f>
        <v>51.587977080168898</v>
      </c>
      <c r="U396">
        <f ca="1">IF(ISNA(U$1), 0, OFFSET(data!$A$1, ROW()-1, U$1-1))</f>
        <v>1222.1998483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-366.659954489999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18673.922639590099</v>
      </c>
      <c r="AD396" t="str">
        <f ca="1">IF(ISNA(AD$1), #N/A, OFFSET(data!$A$1, ROW()-1, AD$1-1))</f>
        <v>peak</v>
      </c>
      <c r="AE396">
        <f t="shared" ca="1" si="74"/>
        <v>2037</v>
      </c>
      <c r="AF396">
        <f t="shared" ca="1" si="75"/>
        <v>10</v>
      </c>
      <c r="AG396" t="str">
        <f t="shared" ca="1" si="76"/>
        <v>10/22/2037</v>
      </c>
      <c r="AH396" t="str">
        <f t="shared" ca="1" si="77"/>
        <v/>
      </c>
      <c r="AI396" t="str">
        <f t="shared" ca="1" si="78"/>
        <v>18:00</v>
      </c>
      <c r="AJ396" s="6">
        <f t="shared" ca="1" si="79"/>
        <v>18.673922639590099</v>
      </c>
      <c r="AK396">
        <f t="shared" ca="1" si="80"/>
        <v>855.53989381000099</v>
      </c>
      <c r="AL396">
        <f t="shared" ca="1" si="81"/>
        <v>100</v>
      </c>
      <c r="AM396">
        <f t="shared" ca="1" si="82"/>
        <v>0</v>
      </c>
      <c r="AN396">
        <f t="shared" ca="1" si="83"/>
        <v>9.0377127462740496</v>
      </c>
      <c r="AO396">
        <f t="shared" ca="1" si="84"/>
        <v>57.599999999999902</v>
      </c>
      <c r="AP396">
        <f t="shared" ca="1" si="85"/>
        <v>62.732852254747499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178.2</v>
      </c>
      <c r="G397">
        <f ca="1">IF(ISNA(G$1), 0, OFFSET(data!$A$1, ROW()-1, G$1-1))</f>
        <v>-1.57478059172925E-13</v>
      </c>
      <c r="H397">
        <f ca="1">IF(ISNA(H$1), 0, OFFSET(data!$A$1, ROW()-1, H$1-1))</f>
        <v>0</v>
      </c>
      <c r="I397">
        <f ca="1">IF(ISNA(I$1), 0, OFFSET(data!$A$1, ROW()-1, I$1-1))</f>
        <v>396.38135172880902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95.18290828136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-7.4384942649885394E-15</v>
      </c>
      <c r="Q397">
        <f ca="1">IF(ISNA(Q$1), 0, OFFSET(data!$A$1, ROW()-1, Q$1-1))</f>
        <v>727.364260010169</v>
      </c>
      <c r="R397">
        <f ca="1">IF(ISNA(R$1), 0, OFFSET(data!$A$1, ROW()-1, R$1-1))</f>
        <v>0</v>
      </c>
      <c r="S397">
        <f ca="1">IF(ISNA(S$1), 0, OFFSET(data!$A$1, ROW()-1, S$1-1))</f>
        <v>20.0000000000006</v>
      </c>
      <c r="T397">
        <f ca="1">IF(ISNA(T$1), 0, OFFSET(data!$A$1, ROW()-1, T$1-1))</f>
        <v>51.587977080168898</v>
      </c>
      <c r="U397">
        <f ca="1">IF(ISNA(U$1), 0, OFFSET(data!$A$1, ROW()-1, U$1-1))</f>
        <v>1044.16098852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-245.20875142966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711.32675859028802</v>
      </c>
      <c r="AD397" t="str">
        <f ca="1">IF(ISNA(AD$1), #N/A, OFFSET(data!$A$1, ROW()-1, AD$1-1))</f>
        <v>peak</v>
      </c>
      <c r="AE397">
        <f t="shared" ca="1" si="74"/>
        <v>2037</v>
      </c>
      <c r="AF397">
        <f t="shared" ca="1" si="75"/>
        <v>10</v>
      </c>
      <c r="AG397" t="str">
        <f t="shared" ca="1" si="76"/>
        <v>10/22/2037</v>
      </c>
      <c r="AH397" t="str">
        <f t="shared" ca="1" si="77"/>
        <v/>
      </c>
      <c r="AI397" t="str">
        <f t="shared" ca="1" si="78"/>
        <v>20:00</v>
      </c>
      <c r="AJ397" s="6">
        <f t="shared" ca="1" si="79"/>
        <v>0.71132675859028804</v>
      </c>
      <c r="AK397">
        <f t="shared" ca="1" si="80"/>
        <v>798.95223709034008</v>
      </c>
      <c r="AL397">
        <f t="shared" ca="1" si="81"/>
        <v>20.0000000000006</v>
      </c>
      <c r="AM397">
        <f t="shared" ca="1" si="82"/>
        <v>0</v>
      </c>
      <c r="AN397">
        <f t="shared" ca="1" si="83"/>
        <v>0</v>
      </c>
      <c r="AO397">
        <f t="shared" ca="1" si="84"/>
        <v>57.599999999999902</v>
      </c>
      <c r="AP397">
        <f t="shared" ca="1" si="85"/>
        <v>95.182908281359985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178.2</v>
      </c>
      <c r="G398">
        <f ca="1">IF(ISNA(G$1), 0, OFFSET(data!$A$1, ROW()-1, G$1-1))</f>
        <v>-1.57478059172925E-13</v>
      </c>
      <c r="H398">
        <f ca="1">IF(ISNA(H$1), 0, OFFSET(data!$A$1, ROW()-1, H$1-1))</f>
        <v>0</v>
      </c>
      <c r="I398">
        <f ca="1">IF(ISNA(I$1), 0, OFFSET(data!$A$1, ROW()-1, I$1-1))</f>
        <v>396.38135172880902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94.895833250307902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-8.8817841970012504E-16</v>
      </c>
      <c r="Q398">
        <f ca="1">IF(ISNA(Q$1), 0, OFFSET(data!$A$1, ROW()-1, Q$1-1))</f>
        <v>727.07718497911696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51.587977080168898</v>
      </c>
      <c r="U398">
        <f ca="1">IF(ISNA(U$1), 0, OFFSET(data!$A$1, ROW()-1, U$1-1))</f>
        <v>753.64749041200002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-8.5423092687304507</v>
      </c>
      <c r="Y398">
        <f ca="1">IF(ISNA(Y$1), 0, OFFSET(data!$A$1, ROW()-1, Y$1-1))</f>
        <v>33.559980916016897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711.32675859028802</v>
      </c>
      <c r="AD398" t="str">
        <f ca="1">IF(ISNA(AD$1), #N/A, OFFSET(data!$A$1, ROW()-1, AD$1-1))</f>
        <v>peak</v>
      </c>
      <c r="AE398">
        <f t="shared" ca="1" si="74"/>
        <v>2037</v>
      </c>
      <c r="AF398">
        <f t="shared" ca="1" si="75"/>
        <v>10</v>
      </c>
      <c r="AG398" t="str">
        <f t="shared" ca="1" si="76"/>
        <v>10/22/2037</v>
      </c>
      <c r="AH398" t="str">
        <f t="shared" ca="1" si="77"/>
        <v/>
      </c>
      <c r="AI398" t="str">
        <f t="shared" ca="1" si="78"/>
        <v>22:00</v>
      </c>
      <c r="AJ398" s="6">
        <f t="shared" ca="1" si="79"/>
        <v>0.71132675859028804</v>
      </c>
      <c r="AK398">
        <f t="shared" ca="1" si="80"/>
        <v>745.10518114326953</v>
      </c>
      <c r="AL398">
        <f t="shared" ca="1" si="81"/>
        <v>0</v>
      </c>
      <c r="AM398">
        <f t="shared" ca="1" si="82"/>
        <v>0</v>
      </c>
      <c r="AN398">
        <f t="shared" ca="1" si="83"/>
        <v>0</v>
      </c>
      <c r="AO398">
        <f t="shared" ca="1" si="84"/>
        <v>57.599999999999902</v>
      </c>
      <c r="AP398">
        <f t="shared" ca="1" si="85"/>
        <v>94.895833250307902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103.328068323268</v>
      </c>
      <c r="H399">
        <f ca="1">IF(ISNA(H$1), 0, OFFSET(data!$A$1, ROW()-1, H$1-1))</f>
        <v>0</v>
      </c>
      <c r="I399">
        <f ca="1">IF(ISNA(I$1), 0, OFFSET(data!$A$1, ROW()-1, I$1-1))</f>
        <v>175.98873458899399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130.64552710108299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3.10862446895043E-15</v>
      </c>
      <c r="Q399">
        <f ca="1">IF(ISNA(Q$1), 0, OFFSET(data!$A$1, ROW()-1, Q$1-1))</f>
        <v>467.56233001334601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527.32235027399997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-70.156906909018105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8.7799524884328601</v>
      </c>
      <c r="AB399">
        <f ca="1">IF(ISNA(AB$1), 0, OFFSET(data!$A$1, ROW()-1, AB$1-1))</f>
        <v>1.6169341599314999</v>
      </c>
      <c r="AC399">
        <f ca="1">IF(ISNA(AC$1), 0, OFFSET(data!$A$1, ROW()-1, AC$1-1))</f>
        <v>53.170465123052701</v>
      </c>
      <c r="AD399" t="str">
        <f ca="1">IF(ISNA(AD$1), #N/A, OFFSET(data!$A$1, ROW()-1, AD$1-1))</f>
        <v>typical</v>
      </c>
      <c r="AE399">
        <f t="shared" ca="1" si="74"/>
        <v>2037</v>
      </c>
      <c r="AF399">
        <f t="shared" ca="1" si="75"/>
        <v>10</v>
      </c>
      <c r="AG399" t="str">
        <f t="shared" ca="1" si="76"/>
        <v>10/31/2037</v>
      </c>
      <c r="AH399" t="str">
        <f t="shared" ca="1" si="77"/>
        <v/>
      </c>
      <c r="AI399" t="str">
        <f t="shared" ca="1" si="78"/>
        <v>00:00</v>
      </c>
      <c r="AJ399" s="6">
        <f t="shared" ca="1" si="79"/>
        <v>5.31704651230527E-2</v>
      </c>
      <c r="AK399">
        <f t="shared" ca="1" si="80"/>
        <v>457.16544336498185</v>
      </c>
      <c r="AL399">
        <f t="shared" ca="1" si="81"/>
        <v>0</v>
      </c>
      <c r="AM399">
        <f t="shared" ca="1" si="82"/>
        <v>0</v>
      </c>
      <c r="AN399">
        <f t="shared" ca="1" si="83"/>
        <v>0</v>
      </c>
      <c r="AO399">
        <f t="shared" ca="1" si="84"/>
        <v>57.599999999999902</v>
      </c>
      <c r="AP399">
        <f t="shared" ca="1" si="85"/>
        <v>130.64552710108299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132.28507232910499</v>
      </c>
      <c r="H400">
        <f ca="1">IF(ISNA(H$1), 0, OFFSET(data!$A$1, ROW()-1, H$1-1))</f>
        <v>0</v>
      </c>
      <c r="I400">
        <f ca="1">IF(ISNA(I$1), 0, OFFSET(data!$A$1, ROW()-1, I$1-1))</f>
        <v>175.98873458899399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149.49591709803201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-4.4408920985006202E-16</v>
      </c>
      <c r="Q400">
        <f ca="1">IF(ISNA(Q$1), 0, OFFSET(data!$A$1, ROW()-1, Q$1-1))</f>
        <v>515.36972401613195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466.10124077699999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7.3862183614280603</v>
      </c>
      <c r="Y400">
        <f ca="1">IF(ISNA(Y$1), 0, OFFSET(data!$A$1, ROW()-1, Y$1-1))</f>
        <v>31.485378229340299</v>
      </c>
      <c r="Z400">
        <f ca="1">IF(ISNA(Z$1), 0, OFFSET(data!$A$1, ROW()-1, Z$1-1))</f>
        <v>0</v>
      </c>
      <c r="AA400">
        <f ca="1">IF(ISNA(AA$1), 0, OFFSET(data!$A$1, ROW()-1, AA$1-1))</f>
        <v>8.7799524884328601</v>
      </c>
      <c r="AB400">
        <f ca="1">IF(ISNA(AB$1), 0, OFFSET(data!$A$1, ROW()-1, AB$1-1))</f>
        <v>1.6169341599314999</v>
      </c>
      <c r="AC400">
        <f ca="1">IF(ISNA(AC$1), 0, OFFSET(data!$A$1, ROW()-1, AC$1-1))</f>
        <v>53.170465123052701</v>
      </c>
      <c r="AD400" t="str">
        <f ca="1">IF(ISNA(AD$1), #N/A, OFFSET(data!$A$1, ROW()-1, AD$1-1))</f>
        <v>typical</v>
      </c>
      <c r="AE400">
        <f t="shared" ca="1" si="74"/>
        <v>2037</v>
      </c>
      <c r="AF400">
        <f t="shared" ca="1" si="75"/>
        <v>10</v>
      </c>
      <c r="AG400" t="str">
        <f t="shared" ca="1" si="76"/>
        <v>10/31/2037</v>
      </c>
      <c r="AH400" t="str">
        <f t="shared" ca="1" si="77"/>
        <v/>
      </c>
      <c r="AI400" t="str">
        <f t="shared" ca="1" si="78"/>
        <v>02:00</v>
      </c>
      <c r="AJ400" s="6">
        <f t="shared" ca="1" si="79"/>
        <v>5.31704651230527E-2</v>
      </c>
      <c r="AK400">
        <f t="shared" ca="1" si="80"/>
        <v>473.48745913842805</v>
      </c>
      <c r="AL400">
        <f t="shared" ca="1" si="81"/>
        <v>0</v>
      </c>
      <c r="AM400">
        <f t="shared" ca="1" si="82"/>
        <v>0</v>
      </c>
      <c r="AN400">
        <f t="shared" ca="1" si="83"/>
        <v>0</v>
      </c>
      <c r="AO400">
        <f t="shared" ca="1" si="84"/>
        <v>57.599999999999902</v>
      </c>
      <c r="AP400">
        <f t="shared" ca="1" si="85"/>
        <v>149.49591709803201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178.2</v>
      </c>
      <c r="H401">
        <f ca="1">IF(ISNA(H$1), 0, OFFSET(data!$A$1, ROW()-1, H$1-1))</f>
        <v>0</v>
      </c>
      <c r="I401">
        <f ca="1">IF(ISNA(I$1), 0, OFFSET(data!$A$1, ROW()-1, I$1-1))</f>
        <v>175.98873458899399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185.245479893149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1.9984014443252799E-14</v>
      </c>
      <c r="Q401">
        <f ca="1">IF(ISNA(Q$1), 0, OFFSET(data!$A$1, ROW()-1, Q$1-1))</f>
        <v>597.03421448214397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560.51578763199996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1.01119016693348</v>
      </c>
      <c r="Y401">
        <f ca="1">IF(ISNA(Y$1), 0, OFFSET(data!$A$1, ROW()-1, Y$1-1))</f>
        <v>25.110350034846</v>
      </c>
      <c r="Z401">
        <f ca="1">IF(ISNA(Z$1), 0, OFFSET(data!$A$1, ROW()-1, Z$1-1))</f>
        <v>0</v>
      </c>
      <c r="AA401">
        <f ca="1">IF(ISNA(AA$1), 0, OFFSET(data!$A$1, ROW()-1, AA$1-1))</f>
        <v>8.7799524884328601</v>
      </c>
      <c r="AB401">
        <f ca="1">IF(ISNA(AB$1), 0, OFFSET(data!$A$1, ROW()-1, AB$1-1))</f>
        <v>1.6169341599314999</v>
      </c>
      <c r="AC401">
        <f ca="1">IF(ISNA(AC$1), 0, OFFSET(data!$A$1, ROW()-1, AC$1-1))</f>
        <v>53.170465123052701</v>
      </c>
      <c r="AD401" t="str">
        <f ca="1">IF(ISNA(AD$1), #N/A, OFFSET(data!$A$1, ROW()-1, AD$1-1))</f>
        <v>typical</v>
      </c>
      <c r="AE401">
        <f t="shared" ca="1" si="74"/>
        <v>2037</v>
      </c>
      <c r="AF401">
        <f t="shared" ca="1" si="75"/>
        <v>10</v>
      </c>
      <c r="AG401" t="str">
        <f t="shared" ca="1" si="76"/>
        <v>10/31/2037</v>
      </c>
      <c r="AH401" t="str">
        <f t="shared" ca="1" si="77"/>
        <v/>
      </c>
      <c r="AI401" t="str">
        <f t="shared" ca="1" si="78"/>
        <v>04:00</v>
      </c>
      <c r="AJ401" s="6">
        <f t="shared" ca="1" si="79"/>
        <v>5.31704651230527E-2</v>
      </c>
      <c r="AK401">
        <f t="shared" ca="1" si="80"/>
        <v>561.52697779893344</v>
      </c>
      <c r="AL401">
        <f t="shared" ca="1" si="81"/>
        <v>0</v>
      </c>
      <c r="AM401">
        <f t="shared" ca="1" si="82"/>
        <v>0</v>
      </c>
      <c r="AN401">
        <f t="shared" ca="1" si="83"/>
        <v>0</v>
      </c>
      <c r="AO401">
        <f t="shared" ca="1" si="84"/>
        <v>57.599999999999902</v>
      </c>
      <c r="AP401">
        <f t="shared" ca="1" si="85"/>
        <v>185.24547989314902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175.98873458899399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213.27236814270901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-3.0198066269804201E-14</v>
      </c>
      <c r="Q402">
        <f ca="1">IF(ISNA(Q$1), 0, OFFSET(data!$A$1, ROW()-1, Q$1-1))</f>
        <v>625.06110273170395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876.31897882600003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-261.65476274266001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8.7799524884328601</v>
      </c>
      <c r="AB402">
        <f ca="1">IF(ISNA(AB$1), 0, OFFSET(data!$A$1, ROW()-1, AB$1-1))</f>
        <v>1.6169341599314999</v>
      </c>
      <c r="AC402">
        <f ca="1">IF(ISNA(AC$1), 0, OFFSET(data!$A$1, ROW()-1, AC$1-1))</f>
        <v>53.170465123052701</v>
      </c>
      <c r="AD402" t="str">
        <f ca="1">IF(ISNA(AD$1), #N/A, OFFSET(data!$A$1, ROW()-1, AD$1-1))</f>
        <v>typical</v>
      </c>
      <c r="AE402">
        <f t="shared" ca="1" si="74"/>
        <v>2037</v>
      </c>
      <c r="AF402">
        <f t="shared" ca="1" si="75"/>
        <v>10</v>
      </c>
      <c r="AG402" t="str">
        <f t="shared" ca="1" si="76"/>
        <v>10/31/2037</v>
      </c>
      <c r="AH402" t="str">
        <f t="shared" ca="1" si="77"/>
        <v/>
      </c>
      <c r="AI402" t="str">
        <f t="shared" ca="1" si="78"/>
        <v>06:00</v>
      </c>
      <c r="AJ402" s="6">
        <f t="shared" ca="1" si="79"/>
        <v>5.31704651230527E-2</v>
      </c>
      <c r="AK402">
        <f t="shared" ca="1" si="80"/>
        <v>614.66421608334008</v>
      </c>
      <c r="AL402">
        <f t="shared" ca="1" si="81"/>
        <v>0</v>
      </c>
      <c r="AM402">
        <f t="shared" ca="1" si="82"/>
        <v>0</v>
      </c>
      <c r="AN402">
        <f t="shared" ca="1" si="83"/>
        <v>0</v>
      </c>
      <c r="AO402">
        <f t="shared" ca="1" si="84"/>
        <v>57.599999999999902</v>
      </c>
      <c r="AP402">
        <f t="shared" ca="1" si="85"/>
        <v>213.27236814270898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175.98873458899399</v>
      </c>
      <c r="J403">
        <f ca="1">IF(ISNA(J$1), 0, OFFSET(data!$A$1, ROW()-1, J$1-1))</f>
        <v>0</v>
      </c>
      <c r="K403">
        <f ca="1">IF(ISNA(K$1), 0, OFFSET(data!$A$1, ROW()-1, K$1-1))</f>
        <v>727.06504081643698</v>
      </c>
      <c r="L403">
        <f ca="1">IF(ISNA(L$1), 0, OFFSET(data!$A$1, ROW()-1, L$1-1))</f>
        <v>57.599999999999902</v>
      </c>
      <c r="M403">
        <f ca="1">IF(ISNA(M$1), 0, OFFSET(data!$A$1, ROW()-1, M$1-1))</f>
        <v>166.97339480139601</v>
      </c>
      <c r="N403">
        <f ca="1">IF(ISNA(N$1), 0, OFFSET(data!$A$1, ROW()-1, N$1-1))</f>
        <v>1.6076029396572201E-13</v>
      </c>
      <c r="O403">
        <f ca="1">IF(ISNA(O$1), 0, OFFSET(data!$A$1, ROW()-1, O$1-1))</f>
        <v>0</v>
      </c>
      <c r="P403">
        <f ca="1">IF(ISNA(P$1), 0, OFFSET(data!$A$1, ROW()-1, P$1-1))</f>
        <v>4.2632564145605999E-14</v>
      </c>
      <c r="Q403">
        <f ca="1">IF(ISNA(Q$1), 0, OFFSET(data!$A$1, ROW()-1, Q$1-1))</f>
        <v>1305.82717020682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1014.63619118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128.34746625527501</v>
      </c>
      <c r="Y403">
        <f ca="1">IF(ISNA(Y$1), 0, OFFSET(data!$A$1, ROW()-1, Y$1-1))</f>
        <v>152.446626123187</v>
      </c>
      <c r="Z403">
        <f ca="1">IF(ISNA(Z$1), 0, OFFSET(data!$A$1, ROW()-1, Z$1-1))</f>
        <v>0</v>
      </c>
      <c r="AA403">
        <f ca="1">IF(ISNA(AA$1), 0, OFFSET(data!$A$1, ROW()-1, AA$1-1))</f>
        <v>8.7799524884328601</v>
      </c>
      <c r="AB403">
        <f ca="1">IF(ISNA(AB$1), 0, OFFSET(data!$A$1, ROW()-1, AB$1-1))</f>
        <v>1.6169341599314999</v>
      </c>
      <c r="AC403">
        <f ca="1">IF(ISNA(AC$1), 0, OFFSET(data!$A$1, ROW()-1, AC$1-1))</f>
        <v>53.170465123052701</v>
      </c>
      <c r="AD403" t="str">
        <f ca="1">IF(ISNA(AD$1), #N/A, OFFSET(data!$A$1, ROW()-1, AD$1-1))</f>
        <v>typical</v>
      </c>
      <c r="AE403">
        <f t="shared" ca="1" si="74"/>
        <v>2037</v>
      </c>
      <c r="AF403">
        <f t="shared" ca="1" si="75"/>
        <v>10</v>
      </c>
      <c r="AG403" t="str">
        <f t="shared" ca="1" si="76"/>
        <v>10/31/2037</v>
      </c>
      <c r="AH403" t="str">
        <f t="shared" ca="1" si="77"/>
        <v/>
      </c>
      <c r="AI403" t="str">
        <f t="shared" ca="1" si="78"/>
        <v>08:00</v>
      </c>
      <c r="AJ403" s="6">
        <f t="shared" ca="1" si="79"/>
        <v>5.31704651230527E-2</v>
      </c>
      <c r="AK403">
        <f t="shared" ca="1" si="80"/>
        <v>1142.9836574352751</v>
      </c>
      <c r="AL403">
        <f t="shared" ca="1" si="81"/>
        <v>0</v>
      </c>
      <c r="AM403">
        <f t="shared" ca="1" si="82"/>
        <v>0</v>
      </c>
      <c r="AN403">
        <f t="shared" ca="1" si="83"/>
        <v>727.06504081643709</v>
      </c>
      <c r="AO403">
        <f t="shared" ca="1" si="84"/>
        <v>57.599999999999902</v>
      </c>
      <c r="AP403">
        <f t="shared" ca="1" si="85"/>
        <v>166.97339480139604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178.2</v>
      </c>
      <c r="H404">
        <f ca="1">IF(ISNA(H$1), 0, OFFSET(data!$A$1, ROW()-1, H$1-1))</f>
        <v>0</v>
      </c>
      <c r="I404">
        <f ca="1">IF(ISNA(I$1), 0, OFFSET(data!$A$1, ROW()-1, I$1-1))</f>
        <v>175.98873458899399</v>
      </c>
      <c r="J404">
        <f ca="1">IF(ISNA(J$1), 0, OFFSET(data!$A$1, ROW()-1, J$1-1))</f>
        <v>0</v>
      </c>
      <c r="K404">
        <f ca="1">IF(ISNA(K$1), 0, OFFSET(data!$A$1, ROW()-1, K$1-1))</f>
        <v>977.35371575640795</v>
      </c>
      <c r="L404">
        <f ca="1">IF(ISNA(L$1), 0, OFFSET(data!$A$1, ROW()-1, L$1-1))</f>
        <v>57.599999999999902</v>
      </c>
      <c r="M404">
        <f ca="1">IF(ISNA(M$1), 0, OFFSET(data!$A$1, ROW()-1, M$1-1))</f>
        <v>152.42556903871801</v>
      </c>
      <c r="N404">
        <f ca="1">IF(ISNA(N$1), 0, OFFSET(data!$A$1, ROW()-1, N$1-1))</f>
        <v>4.6374015738592698E-13</v>
      </c>
      <c r="O404">
        <f ca="1">IF(ISNA(O$1), 0, OFFSET(data!$A$1, ROW()-1, O$1-1))</f>
        <v>0</v>
      </c>
      <c r="P404">
        <f ca="1">IF(ISNA(P$1), 0, OFFSET(data!$A$1, ROW()-1, P$1-1))</f>
        <v>7.8159700933610995E-14</v>
      </c>
      <c r="Q404">
        <f ca="1">IF(ISNA(Q$1), 0, OFFSET(data!$A$1, ROW()-1, Q$1-1))</f>
        <v>1541.5680193841199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1076.96339186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215.054290503922</v>
      </c>
      <c r="Y404">
        <f ca="1">IF(ISNA(Y$1), 0, OFFSET(data!$A$1, ROW()-1, Y$1-1))</f>
        <v>239.153450371834</v>
      </c>
      <c r="Z404">
        <f ca="1">IF(ISNA(Z$1), 0, OFFSET(data!$A$1, ROW()-1, Z$1-1))</f>
        <v>0</v>
      </c>
      <c r="AA404">
        <f ca="1">IF(ISNA(AA$1), 0, OFFSET(data!$A$1, ROW()-1, AA$1-1))</f>
        <v>8.7799524884328601</v>
      </c>
      <c r="AB404">
        <f ca="1">IF(ISNA(AB$1), 0, OFFSET(data!$A$1, ROW()-1, AB$1-1))</f>
        <v>1.6169341599314999</v>
      </c>
      <c r="AC404">
        <f ca="1">IF(ISNA(AC$1), 0, OFFSET(data!$A$1, ROW()-1, AC$1-1))</f>
        <v>53.170465123052701</v>
      </c>
      <c r="AD404" t="str">
        <f ca="1">IF(ISNA(AD$1), #N/A, OFFSET(data!$A$1, ROW()-1, AD$1-1))</f>
        <v>typical</v>
      </c>
      <c r="AE404">
        <f t="shared" ca="1" si="74"/>
        <v>2037</v>
      </c>
      <c r="AF404">
        <f t="shared" ca="1" si="75"/>
        <v>10</v>
      </c>
      <c r="AG404" t="str">
        <f t="shared" ca="1" si="76"/>
        <v>10/31/2037</v>
      </c>
      <c r="AH404" t="str">
        <f t="shared" ca="1" si="77"/>
        <v/>
      </c>
      <c r="AI404" t="str">
        <f t="shared" ca="1" si="78"/>
        <v>10:00</v>
      </c>
      <c r="AJ404" s="6">
        <f t="shared" ca="1" si="79"/>
        <v>5.31704651230527E-2</v>
      </c>
      <c r="AK404">
        <f t="shared" ca="1" si="80"/>
        <v>1292.0176823639219</v>
      </c>
      <c r="AL404">
        <f t="shared" ca="1" si="81"/>
        <v>0</v>
      </c>
      <c r="AM404">
        <f t="shared" ca="1" si="82"/>
        <v>0</v>
      </c>
      <c r="AN404">
        <f t="shared" ca="1" si="83"/>
        <v>977.35371575640841</v>
      </c>
      <c r="AO404">
        <f t="shared" ca="1" si="84"/>
        <v>57.599999999999902</v>
      </c>
      <c r="AP404">
        <f t="shared" ca="1" si="85"/>
        <v>152.42556903871809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175.98873458899399</v>
      </c>
      <c r="J405">
        <f ca="1">IF(ISNA(J$1), 0, OFFSET(data!$A$1, ROW()-1, J$1-1))</f>
        <v>0</v>
      </c>
      <c r="K405">
        <f ca="1">IF(ISNA(K$1), 0, OFFSET(data!$A$1, ROW()-1, K$1-1))</f>
        <v>1052.1181483591999</v>
      </c>
      <c r="L405">
        <f ca="1">IF(ISNA(L$1), 0, OFFSET(data!$A$1, ROW()-1, L$1-1))</f>
        <v>57.599999999999902</v>
      </c>
      <c r="M405">
        <f ca="1">IF(ISNA(M$1), 0, OFFSET(data!$A$1, ROW()-1, M$1-1))</f>
        <v>172.570263817339</v>
      </c>
      <c r="N405">
        <f ca="1">IF(ISNA(N$1), 0, OFFSET(data!$A$1, ROW()-1, N$1-1))</f>
        <v>5.35960165137794E-14</v>
      </c>
      <c r="O405">
        <f ca="1">IF(ISNA(O$1), 0, OFFSET(data!$A$1, ROW()-1, O$1-1))</f>
        <v>0</v>
      </c>
      <c r="P405">
        <f ca="1">IF(ISNA(P$1), 0, OFFSET(data!$A$1, ROW()-1, P$1-1))</f>
        <v>-1.77635683940025E-13</v>
      </c>
      <c r="Q405">
        <f ca="1">IF(ISNA(Q$1), 0, OFFSET(data!$A$1, ROW()-1, Q$1-1))</f>
        <v>1636.4771467655401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1083.68028613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244.648160349694</v>
      </c>
      <c r="Y405">
        <f ca="1">IF(ISNA(Y$1), 0, OFFSET(data!$A$1, ROW()-1, Y$1-1))</f>
        <v>268.74732021760701</v>
      </c>
      <c r="Z405">
        <f ca="1">IF(ISNA(Z$1), 0, OFFSET(data!$A$1, ROW()-1, Z$1-1))</f>
        <v>29.004493419876301</v>
      </c>
      <c r="AA405">
        <f ca="1">IF(ISNA(AA$1), 0, OFFSET(data!$A$1, ROW()-1, AA$1-1))</f>
        <v>8.7799524884328601</v>
      </c>
      <c r="AB405">
        <f ca="1">IF(ISNA(AB$1), 0, OFFSET(data!$A$1, ROW()-1, AB$1-1))</f>
        <v>1.6169341599314999</v>
      </c>
      <c r="AC405">
        <f ca="1">IF(ISNA(AC$1), 0, OFFSET(data!$A$1, ROW()-1, AC$1-1))</f>
        <v>53.170465123052701</v>
      </c>
      <c r="AD405" t="str">
        <f ca="1">IF(ISNA(AD$1), #N/A, OFFSET(data!$A$1, ROW()-1, AD$1-1))</f>
        <v>typical</v>
      </c>
      <c r="AE405">
        <f t="shared" ca="1" si="74"/>
        <v>2037</v>
      </c>
      <c r="AF405">
        <f t="shared" ca="1" si="75"/>
        <v>10</v>
      </c>
      <c r="AG405" t="str">
        <f t="shared" ca="1" si="76"/>
        <v>10/31/2037</v>
      </c>
      <c r="AH405" t="str">
        <f t="shared" ca="1" si="77"/>
        <v>10/31/2037</v>
      </c>
      <c r="AI405" t="str">
        <f t="shared" ca="1" si="78"/>
        <v>12:00</v>
      </c>
      <c r="AJ405" s="6">
        <f t="shared" ca="1" si="79"/>
        <v>5.31704651230527E-2</v>
      </c>
      <c r="AK405">
        <f t="shared" ca="1" si="80"/>
        <v>1328.3284464796941</v>
      </c>
      <c r="AL405">
        <f t="shared" ca="1" si="81"/>
        <v>29.004493419876301</v>
      </c>
      <c r="AM405">
        <f t="shared" ca="1" si="82"/>
        <v>0</v>
      </c>
      <c r="AN405">
        <f t="shared" ca="1" si="83"/>
        <v>1052.1181483591999</v>
      </c>
      <c r="AO405">
        <f t="shared" ca="1" si="84"/>
        <v>57.599999999999902</v>
      </c>
      <c r="AP405">
        <f t="shared" ca="1" si="85"/>
        <v>172.57026381733883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175.98873458899399</v>
      </c>
      <c r="J406">
        <f ca="1">IF(ISNA(J$1), 0, OFFSET(data!$A$1, ROW()-1, J$1-1))</f>
        <v>0</v>
      </c>
      <c r="K406">
        <f ca="1">IF(ISNA(K$1), 0, OFFSET(data!$A$1, ROW()-1, K$1-1))</f>
        <v>1085.06693842048</v>
      </c>
      <c r="L406">
        <f ca="1">IF(ISNA(L$1), 0, OFFSET(data!$A$1, ROW()-1, L$1-1))</f>
        <v>57.599999999999902</v>
      </c>
      <c r="M406">
        <f ca="1">IF(ISNA(M$1), 0, OFFSET(data!$A$1, ROW()-1, M$1-1))</f>
        <v>164.82355003949701</v>
      </c>
      <c r="N406">
        <f ca="1">IF(ISNA(N$1), 0, OFFSET(data!$A$1, ROW()-1, N$1-1))</f>
        <v>-4.01456645704456E-13</v>
      </c>
      <c r="O406">
        <f ca="1">IF(ISNA(O$1), 0, OFFSET(data!$A$1, ROW()-1, O$1-1))</f>
        <v>0</v>
      </c>
      <c r="P406">
        <f ca="1">IF(ISNA(P$1), 0, OFFSET(data!$A$1, ROW()-1, P$1-1))</f>
        <v>-1.5987211554602201E-14</v>
      </c>
      <c r="Q406">
        <f ca="1">IF(ISNA(Q$1), 0, OFFSET(data!$A$1, ROW()-1, Q$1-1))</f>
        <v>1661.67922304897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1078.85155108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244.648160349694</v>
      </c>
      <c r="Y406">
        <f ca="1">IF(ISNA(Y$1), 0, OFFSET(data!$A$1, ROW()-1, Y$1-1))</f>
        <v>268.74732021760701</v>
      </c>
      <c r="Z406">
        <f ca="1">IF(ISNA(Z$1), 0, OFFSET(data!$A$1, ROW()-1, Z$1-1))</f>
        <v>59.035304753306598</v>
      </c>
      <c r="AA406">
        <f ca="1">IF(ISNA(AA$1), 0, OFFSET(data!$A$1, ROW()-1, AA$1-1))</f>
        <v>8.7799524884328601</v>
      </c>
      <c r="AB406">
        <f ca="1">IF(ISNA(AB$1), 0, OFFSET(data!$A$1, ROW()-1, AB$1-1))</f>
        <v>1.6169341599314999</v>
      </c>
      <c r="AC406">
        <f ca="1">IF(ISNA(AC$1), 0, OFFSET(data!$A$1, ROW()-1, AC$1-1))</f>
        <v>53.170465123052701</v>
      </c>
      <c r="AD406" t="str">
        <f ca="1">IF(ISNA(AD$1), #N/A, OFFSET(data!$A$1, ROW()-1, AD$1-1))</f>
        <v>typical</v>
      </c>
      <c r="AE406">
        <f t="shared" ca="1" si="74"/>
        <v>2037</v>
      </c>
      <c r="AF406">
        <f t="shared" ca="1" si="75"/>
        <v>10</v>
      </c>
      <c r="AG406" t="str">
        <f t="shared" ca="1" si="76"/>
        <v>10/31/2037</v>
      </c>
      <c r="AH406" t="str">
        <f t="shared" ca="1" si="77"/>
        <v/>
      </c>
      <c r="AI406" t="str">
        <f t="shared" ca="1" si="78"/>
        <v>14:00</v>
      </c>
      <c r="AJ406" s="6">
        <f t="shared" ca="1" si="79"/>
        <v>5.31704651230527E-2</v>
      </c>
      <c r="AK406">
        <f t="shared" ca="1" si="80"/>
        <v>1323.4997114296941</v>
      </c>
      <c r="AL406">
        <f t="shared" ca="1" si="81"/>
        <v>59.035304753306598</v>
      </c>
      <c r="AM406">
        <f t="shared" ca="1" si="82"/>
        <v>0</v>
      </c>
      <c r="AN406">
        <f t="shared" ca="1" si="83"/>
        <v>1085.0669384204796</v>
      </c>
      <c r="AO406">
        <f t="shared" ca="1" si="84"/>
        <v>57.599999999999902</v>
      </c>
      <c r="AP406">
        <f t="shared" ca="1" si="85"/>
        <v>164.82355003949698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178.2</v>
      </c>
      <c r="H407">
        <f ca="1">IF(ISNA(H$1), 0, OFFSET(data!$A$1, ROW()-1, H$1-1))</f>
        <v>0</v>
      </c>
      <c r="I407">
        <f ca="1">IF(ISNA(I$1), 0, OFFSET(data!$A$1, ROW()-1, I$1-1))</f>
        <v>175.98873458899399</v>
      </c>
      <c r="J407">
        <f ca="1">IF(ISNA(J$1), 0, OFFSET(data!$A$1, ROW()-1, J$1-1))</f>
        <v>0</v>
      </c>
      <c r="K407">
        <f ca="1">IF(ISNA(K$1), 0, OFFSET(data!$A$1, ROW()-1, K$1-1))</f>
        <v>813.68946451137799</v>
      </c>
      <c r="L407">
        <f ca="1">IF(ISNA(L$1), 0, OFFSET(data!$A$1, ROW()-1, L$1-1))</f>
        <v>57.599999999999902</v>
      </c>
      <c r="M407">
        <f ca="1">IF(ISNA(M$1), 0, OFFSET(data!$A$1, ROW()-1, M$1-1))</f>
        <v>142.25475993498901</v>
      </c>
      <c r="N407">
        <f ca="1">IF(ISNA(N$1), 0, OFFSET(data!$A$1, ROW()-1, N$1-1))</f>
        <v>1.6514567491299201E-13</v>
      </c>
      <c r="O407">
        <f ca="1">IF(ISNA(O$1), 0, OFFSET(data!$A$1, ROW()-1, O$1-1))</f>
        <v>0</v>
      </c>
      <c r="P407">
        <f ca="1">IF(ISNA(P$1), 0, OFFSET(data!$A$1, ROW()-1, P$1-1))</f>
        <v>-6.9277916736609705E-14</v>
      </c>
      <c r="Q407">
        <f ca="1">IF(ISNA(Q$1), 0, OFFSET(data!$A$1, ROW()-1, Q$1-1))</f>
        <v>1367.73295903536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1036.5943567300001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148.32127789454199</v>
      </c>
      <c r="Y407">
        <f ca="1">IF(ISNA(Y$1), 0, OFFSET(data!$A$1, ROW()-1, Y$1-1))</f>
        <v>172.42043776245501</v>
      </c>
      <c r="Z407">
        <f ca="1">IF(ISNA(Z$1), 0, OFFSET(data!$A$1, ROW()-1, Z$1-1))</f>
        <v>0</v>
      </c>
      <c r="AA407">
        <f ca="1">IF(ISNA(AA$1), 0, OFFSET(data!$A$1, ROW()-1, AA$1-1))</f>
        <v>8.7799524884328601</v>
      </c>
      <c r="AB407">
        <f ca="1">IF(ISNA(AB$1), 0, OFFSET(data!$A$1, ROW()-1, AB$1-1))</f>
        <v>1.6169341599314999</v>
      </c>
      <c r="AC407">
        <f ca="1">IF(ISNA(AC$1), 0, OFFSET(data!$A$1, ROW()-1, AC$1-1))</f>
        <v>53.170465123052701</v>
      </c>
      <c r="AD407" t="str">
        <f ca="1">IF(ISNA(AD$1), #N/A, OFFSET(data!$A$1, ROW()-1, AD$1-1))</f>
        <v>typical</v>
      </c>
      <c r="AE407">
        <f t="shared" ca="1" si="74"/>
        <v>2037</v>
      </c>
      <c r="AF407">
        <f t="shared" ca="1" si="75"/>
        <v>10</v>
      </c>
      <c r="AG407" t="str">
        <f t="shared" ca="1" si="76"/>
        <v>10/31/2037</v>
      </c>
      <c r="AH407" t="str">
        <f t="shared" ca="1" si="77"/>
        <v/>
      </c>
      <c r="AI407" t="str">
        <f t="shared" ca="1" si="78"/>
        <v>16:00</v>
      </c>
      <c r="AJ407" s="6">
        <f t="shared" ca="1" si="79"/>
        <v>5.31704651230527E-2</v>
      </c>
      <c r="AK407">
        <f t="shared" ca="1" si="80"/>
        <v>1184.915634624542</v>
      </c>
      <c r="AL407">
        <f t="shared" ca="1" si="81"/>
        <v>0</v>
      </c>
      <c r="AM407">
        <f t="shared" ca="1" si="82"/>
        <v>0</v>
      </c>
      <c r="AN407">
        <f t="shared" ca="1" si="83"/>
        <v>813.68946451137811</v>
      </c>
      <c r="AO407">
        <f t="shared" ca="1" si="84"/>
        <v>57.599999999999902</v>
      </c>
      <c r="AP407">
        <f t="shared" ca="1" si="85"/>
        <v>142.25475993498895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189.597351728809</v>
      </c>
      <c r="J408">
        <f ca="1">IF(ISNA(J$1), 0, OFFSET(data!$A$1, ROW()-1, J$1-1))</f>
        <v>0</v>
      </c>
      <c r="K408">
        <f ca="1">IF(ISNA(K$1), 0, OFFSET(data!$A$1, ROW()-1, K$1-1))</f>
        <v>3.6231523254270401</v>
      </c>
      <c r="L408">
        <f ca="1">IF(ISNA(L$1), 0, OFFSET(data!$A$1, ROW()-1, L$1-1))</f>
        <v>57.599999999999902</v>
      </c>
      <c r="M408">
        <f ca="1">IF(ISNA(M$1), 0, OFFSET(data!$A$1, ROW()-1, M$1-1))</f>
        <v>155.43003200847801</v>
      </c>
      <c r="N408">
        <f ca="1">IF(ISNA(N$1), 0, OFFSET(data!$A$1, ROW()-1, N$1-1))</f>
        <v>1.1403063823051101E-13</v>
      </c>
      <c r="O408">
        <f ca="1">IF(ISNA(O$1), 0, OFFSET(data!$A$1, ROW()-1, O$1-1))</f>
        <v>0</v>
      </c>
      <c r="P408">
        <f ca="1">IF(ISNA(P$1), 0, OFFSET(data!$A$1, ROW()-1, P$1-1))</f>
        <v>-1.8651746813702601E-14</v>
      </c>
      <c r="Q408">
        <f ca="1">IF(ISNA(Q$1), 0, OFFSET(data!$A$1, ROW()-1, Q$1-1))</f>
        <v>584.45053606271495</v>
      </c>
      <c r="R408">
        <f ca="1">IF(ISNA(R$1), 0, OFFSET(data!$A$1, ROW()-1, R$1-1))</f>
        <v>0</v>
      </c>
      <c r="S408">
        <f ca="1">IF(ISNA(S$1), 0, OFFSET(data!$A$1, ROW()-1, S$1-1))</f>
        <v>100</v>
      </c>
      <c r="T408">
        <f ca="1">IF(ISNA(T$1), 0, OFFSET(data!$A$1, ROW()-1, T$1-1))</f>
        <v>2.8615827039844799</v>
      </c>
      <c r="U408">
        <f ca="1">IF(ISNA(U$1), 0, OFFSET(data!$A$1, ROW()-1, U$1-1))</f>
        <v>981.87445538099996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-294.562336614299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263.221040836226</v>
      </c>
      <c r="AD408" t="str">
        <f ca="1">IF(ISNA(AD$1), #N/A, OFFSET(data!$A$1, ROW()-1, AD$1-1))</f>
        <v>typical</v>
      </c>
      <c r="AE408">
        <f t="shared" ca="1" si="74"/>
        <v>2037</v>
      </c>
      <c r="AF408">
        <f t="shared" ca="1" si="75"/>
        <v>10</v>
      </c>
      <c r="AG408" t="str">
        <f t="shared" ca="1" si="76"/>
        <v>10/31/2037</v>
      </c>
      <c r="AH408" t="str">
        <f t="shared" ca="1" si="77"/>
        <v/>
      </c>
      <c r="AI408" t="str">
        <f t="shared" ca="1" si="78"/>
        <v>18:00</v>
      </c>
      <c r="AJ408" s="6">
        <f t="shared" ca="1" si="79"/>
        <v>0.26322104083622599</v>
      </c>
      <c r="AK408">
        <f t="shared" ca="1" si="80"/>
        <v>687.31211876670091</v>
      </c>
      <c r="AL408">
        <f t="shared" ca="1" si="81"/>
        <v>100</v>
      </c>
      <c r="AM408">
        <f t="shared" ca="1" si="82"/>
        <v>0</v>
      </c>
      <c r="AN408">
        <f t="shared" ca="1" si="83"/>
        <v>3.6231523254271543</v>
      </c>
      <c r="AO408">
        <f t="shared" ca="1" si="84"/>
        <v>57.599999999999902</v>
      </c>
      <c r="AP408">
        <f t="shared" ca="1" si="85"/>
        <v>155.43003200847798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175.98873458899399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142.280916427888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7.9936057773011208E-15</v>
      </c>
      <c r="Q409">
        <f ca="1">IF(ISNA(Q$1), 0, OFFSET(data!$A$1, ROW()-1, Q$1-1))</f>
        <v>554.06965101688195</v>
      </c>
      <c r="R409">
        <f ca="1">IF(ISNA(R$1), 0, OFFSET(data!$A$1, ROW()-1, R$1-1))</f>
        <v>0</v>
      </c>
      <c r="S409">
        <f ca="1">IF(ISNA(S$1), 0, OFFSET(data!$A$1, ROW()-1, S$1-1))</f>
        <v>87.790644593348503</v>
      </c>
      <c r="T409">
        <f ca="1">IF(ISNA(T$1), 0, OFFSET(data!$A$1, ROW()-1, T$1-1))</f>
        <v>0</v>
      </c>
      <c r="U409">
        <f ca="1">IF(ISNA(U$1), 0, OFFSET(data!$A$1, ROW()-1, U$1-1))</f>
        <v>904.40049017399997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-271.32014705219899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8.7799524884315208</v>
      </c>
      <c r="AB409">
        <f ca="1">IF(ISNA(AB$1), 0, OFFSET(data!$A$1, ROW()-1, AB$1-1))</f>
        <v>-1.2717510660384099E-13</v>
      </c>
      <c r="AC409">
        <f ca="1">IF(ISNA(AC$1), 0, OFFSET(data!$A$1, ROW()-1, AC$1-1))</f>
        <v>69.052552107860706</v>
      </c>
      <c r="AD409" t="str">
        <f ca="1">IF(ISNA(AD$1), #N/A, OFFSET(data!$A$1, ROW()-1, AD$1-1))</f>
        <v>typical</v>
      </c>
      <c r="AE409">
        <f t="shared" ca="1" si="74"/>
        <v>2037</v>
      </c>
      <c r="AF409">
        <f t="shared" ca="1" si="75"/>
        <v>10</v>
      </c>
      <c r="AG409" t="str">
        <f t="shared" ca="1" si="76"/>
        <v>10/31/2037</v>
      </c>
      <c r="AH409" t="str">
        <f t="shared" ca="1" si="77"/>
        <v/>
      </c>
      <c r="AI409" t="str">
        <f t="shared" ca="1" si="78"/>
        <v>20:00</v>
      </c>
      <c r="AJ409" s="6">
        <f t="shared" ca="1" si="79"/>
        <v>6.905255210786071E-2</v>
      </c>
      <c r="AK409">
        <f t="shared" ca="1" si="80"/>
        <v>633.08034312180098</v>
      </c>
      <c r="AL409">
        <f t="shared" ca="1" si="81"/>
        <v>87.790644593348503</v>
      </c>
      <c r="AM409">
        <f t="shared" ca="1" si="82"/>
        <v>0</v>
      </c>
      <c r="AN409">
        <f t="shared" ca="1" si="83"/>
        <v>0</v>
      </c>
      <c r="AO409">
        <f t="shared" ca="1" si="84"/>
        <v>57.599999999999902</v>
      </c>
      <c r="AP409">
        <f t="shared" ca="1" si="85"/>
        <v>142.280916427888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175.98873458899399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187.766375403057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-4.4408920985006202E-16</v>
      </c>
      <c r="Q410">
        <f ca="1">IF(ISNA(Q$1), 0, OFFSET(data!$A$1, ROW()-1, Q$1-1))</f>
        <v>599.55510999205103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680.88083390700001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-91.722610563312898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8.7799524884328601</v>
      </c>
      <c r="AB410">
        <f ca="1">IF(ISNA(AB$1), 0, OFFSET(data!$A$1, ROW()-1, AB$1-1))</f>
        <v>1.6169341599314999</v>
      </c>
      <c r="AC410">
        <f ca="1">IF(ISNA(AC$1), 0, OFFSET(data!$A$1, ROW()-1, AC$1-1))</f>
        <v>53.170465123052701</v>
      </c>
      <c r="AD410" t="str">
        <f ca="1">IF(ISNA(AD$1), #N/A, OFFSET(data!$A$1, ROW()-1, AD$1-1))</f>
        <v>typical</v>
      </c>
      <c r="AE410">
        <f t="shared" ca="1" si="74"/>
        <v>2037</v>
      </c>
      <c r="AF410">
        <f t="shared" ca="1" si="75"/>
        <v>10</v>
      </c>
      <c r="AG410" t="str">
        <f t="shared" ca="1" si="76"/>
        <v>10/31/2037</v>
      </c>
      <c r="AH410" t="str">
        <f t="shared" ca="1" si="77"/>
        <v/>
      </c>
      <c r="AI410" t="str">
        <f t="shared" ca="1" si="78"/>
        <v>22:00</v>
      </c>
      <c r="AJ410" s="6">
        <f t="shared" ca="1" si="79"/>
        <v>5.31704651230527E-2</v>
      </c>
      <c r="AK410">
        <f t="shared" ca="1" si="80"/>
        <v>589.15822334368715</v>
      </c>
      <c r="AL410">
        <f t="shared" ca="1" si="81"/>
        <v>0</v>
      </c>
      <c r="AM410">
        <f t="shared" ca="1" si="82"/>
        <v>0</v>
      </c>
      <c r="AN410">
        <f t="shared" ca="1" si="83"/>
        <v>0</v>
      </c>
      <c r="AO410">
        <f t="shared" ca="1" si="84"/>
        <v>57.599999999999902</v>
      </c>
      <c r="AP410">
        <f t="shared" ca="1" si="85"/>
        <v>187.766375403057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178.2</v>
      </c>
      <c r="G411">
        <f ca="1">IF(ISNA(G$1), 0, OFFSET(data!$A$1, ROW()-1, G$1-1))</f>
        <v>-1.57478059172925E-13</v>
      </c>
      <c r="H411">
        <f ca="1">IF(ISNA(H$1), 0, OFFSET(data!$A$1, ROW()-1, H$1-1))</f>
        <v>0</v>
      </c>
      <c r="I411">
        <f ca="1">IF(ISNA(I$1), 0, OFFSET(data!$A$1, ROW()-1, I$1-1))</f>
        <v>298.07735172880899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13.895531588365801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547.772883317175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51.587977080168898</v>
      </c>
      <c r="U411">
        <f ca="1">IF(ISNA(U$1), 0, OFFSET(data!$A$1, ROW()-1, U$1-1))</f>
        <v>532.569038955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23.774445233169399</v>
      </c>
      <c r="Y411">
        <f ca="1">IF(ISNA(Y$1), 0, OFFSET(data!$A$1, ROW()-1, Y$1-1))</f>
        <v>43.017376209174898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711.32675859028802</v>
      </c>
      <c r="AD411" t="str">
        <f ca="1">IF(ISNA(AD$1), #N/A, OFFSET(data!$A$1, ROW()-1, AD$1-1))</f>
        <v>peak</v>
      </c>
      <c r="AE411">
        <f t="shared" ca="1" si="74"/>
        <v>2037</v>
      </c>
      <c r="AF411">
        <f t="shared" ca="1" si="75"/>
        <v>12</v>
      </c>
      <c r="AG411" t="str">
        <f t="shared" ca="1" si="76"/>
        <v>12/04/2037</v>
      </c>
      <c r="AH411" t="str">
        <f t="shared" ca="1" si="77"/>
        <v/>
      </c>
      <c r="AI411" t="str">
        <f t="shared" ca="1" si="78"/>
        <v>00:00</v>
      </c>
      <c r="AJ411" s="6">
        <f t="shared" ca="1" si="79"/>
        <v>0.71132675859028804</v>
      </c>
      <c r="AK411">
        <f t="shared" ca="1" si="80"/>
        <v>556.34348418816944</v>
      </c>
      <c r="AL411">
        <f t="shared" ca="1" si="81"/>
        <v>0</v>
      </c>
      <c r="AM411">
        <f t="shared" ca="1" si="82"/>
        <v>0</v>
      </c>
      <c r="AN411">
        <f t="shared" ca="1" si="83"/>
        <v>0</v>
      </c>
      <c r="AO411">
        <f t="shared" ca="1" si="84"/>
        <v>57.599999999999902</v>
      </c>
      <c r="AP411">
        <f t="shared" ca="1" si="85"/>
        <v>13.895531588365801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178.2</v>
      </c>
      <c r="G412">
        <f ca="1">IF(ISNA(G$1), 0, OFFSET(data!$A$1, ROW()-1, G$1-1))</f>
        <v>-1.57478059172925E-13</v>
      </c>
      <c r="H412">
        <f ca="1">IF(ISNA(H$1), 0, OFFSET(data!$A$1, ROW()-1, H$1-1))</f>
        <v>0</v>
      </c>
      <c r="I412">
        <f ca="1">IF(ISNA(I$1), 0, OFFSET(data!$A$1, ROW()-1, I$1-1))</f>
        <v>396.38135172880902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39.903231379774702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-1.8041124150158699E-15</v>
      </c>
      <c r="Q412">
        <f ca="1">IF(ISNA(Q$1), 0, OFFSET(data!$A$1, ROW()-1, Q$1-1))</f>
        <v>672.08458310858396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51.587977080168898</v>
      </c>
      <c r="U412">
        <f ca="1">IF(ISNA(U$1), 0, OFFSET(data!$A$1, ROW()-1, U$1-1))</f>
        <v>469.97223061199998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117.22869930037299</v>
      </c>
      <c r="Y412">
        <f ca="1">IF(ISNA(Y$1), 0, OFFSET(data!$A$1, ROW()-1, Y$1-1))</f>
        <v>136.47163027637899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711.32675859028802</v>
      </c>
      <c r="AD412" t="str">
        <f ca="1">IF(ISNA(AD$1), #N/A, OFFSET(data!$A$1, ROW()-1, AD$1-1))</f>
        <v>peak</v>
      </c>
      <c r="AE412">
        <f t="shared" ca="1" si="74"/>
        <v>2037</v>
      </c>
      <c r="AF412">
        <f t="shared" ca="1" si="75"/>
        <v>12</v>
      </c>
      <c r="AG412" t="str">
        <f t="shared" ca="1" si="76"/>
        <v>12/04/2037</v>
      </c>
      <c r="AH412" t="str">
        <f t="shared" ca="1" si="77"/>
        <v/>
      </c>
      <c r="AI412" t="str">
        <f t="shared" ca="1" si="78"/>
        <v>02:00</v>
      </c>
      <c r="AJ412" s="6">
        <f t="shared" ca="1" si="79"/>
        <v>0.71132675859028804</v>
      </c>
      <c r="AK412">
        <f t="shared" ca="1" si="80"/>
        <v>587.200929912373</v>
      </c>
      <c r="AL412">
        <f t="shared" ca="1" si="81"/>
        <v>0</v>
      </c>
      <c r="AM412">
        <f t="shared" ca="1" si="82"/>
        <v>0</v>
      </c>
      <c r="AN412">
        <f t="shared" ca="1" si="83"/>
        <v>0</v>
      </c>
      <c r="AO412">
        <f t="shared" ca="1" si="84"/>
        <v>57.599999999999902</v>
      </c>
      <c r="AP412">
        <f t="shared" ca="1" si="85"/>
        <v>39.903231379774702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178.2</v>
      </c>
      <c r="G413">
        <f ca="1">IF(ISNA(G$1), 0, OFFSET(data!$A$1, ROW()-1, G$1-1))</f>
        <v>-1.57478059172925E-13</v>
      </c>
      <c r="H413">
        <f ca="1">IF(ISNA(H$1), 0, OFFSET(data!$A$1, ROW()-1, H$1-1))</f>
        <v>0</v>
      </c>
      <c r="I413">
        <f ca="1">IF(ISNA(I$1), 0, OFFSET(data!$A$1, ROW()-1, I$1-1))</f>
        <v>396.38135172880902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42.9499330416945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-3.21964677141295E-15</v>
      </c>
      <c r="Q413">
        <f ca="1">IF(ISNA(Q$1), 0, OFFSET(data!$A$1, ROW()-1, Q$1-1))</f>
        <v>675.13128477050395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51.587977080168898</v>
      </c>
      <c r="U413">
        <f ca="1">IF(ISNA(U$1), 0, OFFSET(data!$A$1, ROW()-1, U$1-1))</f>
        <v>583.795730499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61.840300187833598</v>
      </c>
      <c r="Y413">
        <f ca="1">IF(ISNA(Y$1), 0, OFFSET(data!$A$1, ROW()-1, Y$1-1))</f>
        <v>81.083231163839301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711.32675859028802</v>
      </c>
      <c r="AD413" t="str">
        <f ca="1">IF(ISNA(AD$1), #N/A, OFFSET(data!$A$1, ROW()-1, AD$1-1))</f>
        <v>peak</v>
      </c>
      <c r="AE413">
        <f t="shared" ca="1" si="74"/>
        <v>2037</v>
      </c>
      <c r="AF413">
        <f t="shared" ca="1" si="75"/>
        <v>12</v>
      </c>
      <c r="AG413" t="str">
        <f t="shared" ca="1" si="76"/>
        <v>12/04/2037</v>
      </c>
      <c r="AH413" t="str">
        <f t="shared" ca="1" si="77"/>
        <v/>
      </c>
      <c r="AI413" t="str">
        <f t="shared" ca="1" si="78"/>
        <v>04:00</v>
      </c>
      <c r="AJ413" s="6">
        <f t="shared" ca="1" si="79"/>
        <v>0.71132675859028804</v>
      </c>
      <c r="AK413">
        <f t="shared" ca="1" si="80"/>
        <v>645.63603068683358</v>
      </c>
      <c r="AL413">
        <f t="shared" ca="1" si="81"/>
        <v>0</v>
      </c>
      <c r="AM413">
        <f t="shared" ca="1" si="82"/>
        <v>0</v>
      </c>
      <c r="AN413">
        <f t="shared" ca="1" si="83"/>
        <v>0</v>
      </c>
      <c r="AO413">
        <f t="shared" ca="1" si="84"/>
        <v>57.599999999999902</v>
      </c>
      <c r="AP413">
        <f t="shared" ca="1" si="85"/>
        <v>42.9499330416945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178.2</v>
      </c>
      <c r="G414">
        <f ca="1">IF(ISNA(G$1), 0, OFFSET(data!$A$1, ROW()-1, G$1-1))</f>
        <v>-1.57478059172925E-13</v>
      </c>
      <c r="H414">
        <f ca="1">IF(ISNA(H$1), 0, OFFSET(data!$A$1, ROW()-1, H$1-1))</f>
        <v>0</v>
      </c>
      <c r="I414">
        <f ca="1">IF(ISNA(I$1), 0, OFFSET(data!$A$1, ROW()-1, I$1-1))</f>
        <v>298.07735172880899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78.435434943324296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612.31278667213303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51.587977080168898</v>
      </c>
      <c r="U414">
        <f ca="1">IF(ISNA(U$1), 0, OFFSET(data!$A$1, ROW()-1, U$1-1))</f>
        <v>935.98895926600005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-272.08819551369697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711.32675859028802</v>
      </c>
      <c r="AD414" t="str">
        <f ca="1">IF(ISNA(AD$1), #N/A, OFFSET(data!$A$1, ROW()-1, AD$1-1))</f>
        <v>peak</v>
      </c>
      <c r="AE414">
        <f t="shared" ca="1" si="74"/>
        <v>2037</v>
      </c>
      <c r="AF414">
        <f t="shared" ca="1" si="75"/>
        <v>12</v>
      </c>
      <c r="AG414" t="str">
        <f t="shared" ca="1" si="76"/>
        <v>12/04/2037</v>
      </c>
      <c r="AH414" t="str">
        <f t="shared" ca="1" si="77"/>
        <v/>
      </c>
      <c r="AI414" t="str">
        <f t="shared" ca="1" si="78"/>
        <v>06:00</v>
      </c>
      <c r="AJ414" s="6">
        <f t="shared" ca="1" si="79"/>
        <v>0.71132675859028804</v>
      </c>
      <c r="AK414">
        <f t="shared" ca="1" si="80"/>
        <v>663.90076375230308</v>
      </c>
      <c r="AL414">
        <f t="shared" ca="1" si="81"/>
        <v>0</v>
      </c>
      <c r="AM414">
        <f t="shared" ca="1" si="82"/>
        <v>0</v>
      </c>
      <c r="AN414">
        <f t="shared" ca="1" si="83"/>
        <v>0</v>
      </c>
      <c r="AO414">
        <f t="shared" ca="1" si="84"/>
        <v>57.599999999999902</v>
      </c>
      <c r="AP414">
        <f t="shared" ca="1" si="85"/>
        <v>78.435434943324296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178.2</v>
      </c>
      <c r="G415">
        <f ca="1">IF(ISNA(G$1), 0, OFFSET(data!$A$1, ROW()-1, G$1-1))</f>
        <v>-1.57478059172925E-13</v>
      </c>
      <c r="H415">
        <f ca="1">IF(ISNA(H$1), 0, OFFSET(data!$A$1, ROW()-1, H$1-1))</f>
        <v>0</v>
      </c>
      <c r="I415">
        <f ca="1">IF(ISNA(I$1), 0, OFFSET(data!$A$1, ROW()-1, I$1-1))</f>
        <v>298.07735172880899</v>
      </c>
      <c r="J415">
        <f ca="1">IF(ISNA(J$1), 0, OFFSET(data!$A$1, ROW()-1, J$1-1))</f>
        <v>0</v>
      </c>
      <c r="K415">
        <f ca="1">IF(ISNA(K$1), 0, OFFSET(data!$A$1, ROW()-1, K$1-1))</f>
        <v>514.39455913031998</v>
      </c>
      <c r="L415">
        <f ca="1">IF(ISNA(L$1), 0, OFFSET(data!$A$1, ROW()-1, L$1-1))</f>
        <v>57.599999999999902</v>
      </c>
      <c r="M415">
        <f ca="1">IF(ISNA(M$1), 0, OFFSET(data!$A$1, ROW()-1, M$1-1))</f>
        <v>97.546491178962796</v>
      </c>
      <c r="N415">
        <f ca="1">IF(ISNA(N$1), 0, OFFSET(data!$A$1, ROW()-1, N$1-1))</f>
        <v>6.3116178949940099E-14</v>
      </c>
      <c r="O415">
        <f ca="1">IF(ISNA(O$1), 0, OFFSET(data!$A$1, ROW()-1, O$1-1))</f>
        <v>0</v>
      </c>
      <c r="P415">
        <f ca="1">IF(ISNA(P$1), 0, OFFSET(data!$A$1, ROW()-1, P$1-1))</f>
        <v>2.6645352591003702E-15</v>
      </c>
      <c r="Q415">
        <f ca="1">IF(ISNA(Q$1), 0, OFFSET(data!$A$1, ROW()-1, Q$1-1))</f>
        <v>1145.81840203809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51.587977080168898</v>
      </c>
      <c r="U415">
        <f ca="1">IF(ISNA(U$1), 0, OFFSET(data!$A$1, ROW()-1, U$1-1))</f>
        <v>1049.81245915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64.175494496128294</v>
      </c>
      <c r="Y415">
        <f ca="1">IF(ISNA(Y$1), 0, OFFSET(data!$A$1, ROW()-1, Y$1-1))</f>
        <v>83.418425472133706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711.32675859028802</v>
      </c>
      <c r="AD415" t="str">
        <f ca="1">IF(ISNA(AD$1), #N/A, OFFSET(data!$A$1, ROW()-1, AD$1-1))</f>
        <v>peak</v>
      </c>
      <c r="AE415">
        <f t="shared" ca="1" si="74"/>
        <v>2037</v>
      </c>
      <c r="AF415">
        <f t="shared" ca="1" si="75"/>
        <v>12</v>
      </c>
      <c r="AG415" t="str">
        <f t="shared" ca="1" si="76"/>
        <v>12/04/2037</v>
      </c>
      <c r="AH415" t="str">
        <f t="shared" ca="1" si="77"/>
        <v/>
      </c>
      <c r="AI415" t="str">
        <f t="shared" ca="1" si="78"/>
        <v>08:00</v>
      </c>
      <c r="AJ415" s="6">
        <f t="shared" ca="1" si="79"/>
        <v>0.71132675859028804</v>
      </c>
      <c r="AK415">
        <f t="shared" ca="1" si="80"/>
        <v>1113.9879536461283</v>
      </c>
      <c r="AL415">
        <f t="shared" ca="1" si="81"/>
        <v>0</v>
      </c>
      <c r="AM415">
        <f t="shared" ca="1" si="82"/>
        <v>0</v>
      </c>
      <c r="AN415">
        <f t="shared" ca="1" si="83"/>
        <v>514.39455913032009</v>
      </c>
      <c r="AO415">
        <f t="shared" ca="1" si="84"/>
        <v>57.599999999999902</v>
      </c>
      <c r="AP415">
        <f t="shared" ca="1" si="85"/>
        <v>97.546491178962796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178.2</v>
      </c>
      <c r="G416">
        <f ca="1">IF(ISNA(G$1), 0, OFFSET(data!$A$1, ROW()-1, G$1-1))</f>
        <v>2.2496865596132201E-14</v>
      </c>
      <c r="H416">
        <f ca="1">IF(ISNA(H$1), 0, OFFSET(data!$A$1, ROW()-1, H$1-1))</f>
        <v>0</v>
      </c>
      <c r="I416">
        <f ca="1">IF(ISNA(I$1), 0, OFFSET(data!$A$1, ROW()-1, I$1-1))</f>
        <v>298.07735172880899</v>
      </c>
      <c r="J416">
        <f ca="1">IF(ISNA(J$1), 0, OFFSET(data!$A$1, ROW()-1, J$1-1))</f>
        <v>0</v>
      </c>
      <c r="K416">
        <f ca="1">IF(ISNA(K$1), 0, OFFSET(data!$A$1, ROW()-1, K$1-1))</f>
        <v>735.56327133322202</v>
      </c>
      <c r="L416">
        <f ca="1">IF(ISNA(L$1), 0, OFFSET(data!$A$1, ROW()-1, L$1-1))</f>
        <v>57.599999999999902</v>
      </c>
      <c r="M416">
        <f ca="1">IF(ISNA(M$1), 0, OFFSET(data!$A$1, ROW()-1, M$1-1))</f>
        <v>123.116346620747</v>
      </c>
      <c r="N416">
        <f ca="1">IF(ISNA(N$1), 0, OFFSET(data!$A$1, ROW()-1, N$1-1))</f>
        <v>3.06282776918465E-14</v>
      </c>
      <c r="O416">
        <f ca="1">IF(ISNA(O$1), 0, OFFSET(data!$A$1, ROW()-1, O$1-1))</f>
        <v>0</v>
      </c>
      <c r="P416">
        <f ca="1">IF(ISNA(P$1), 0, OFFSET(data!$A$1, ROW()-1, P$1-1))</f>
        <v>-2.0428103653102801E-14</v>
      </c>
      <c r="Q416">
        <f ca="1">IF(ISNA(Q$1), 0, OFFSET(data!$A$1, ROW()-1, Q$1-1))</f>
        <v>1392.5569696827699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51.587977080168898</v>
      </c>
      <c r="U416">
        <f ca="1">IF(ISNA(U$1), 0, OFFSET(data!$A$1, ROW()-1, U$1-1))</f>
        <v>1121.9316456399999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151.485185073471</v>
      </c>
      <c r="Y416">
        <f ca="1">IF(ISNA(Y$1), 0, OFFSET(data!$A$1, ROW()-1, Y$1-1))</f>
        <v>170.728116049476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711.32675859028802</v>
      </c>
      <c r="AD416" t="str">
        <f ca="1">IF(ISNA(AD$1), #N/A, OFFSET(data!$A$1, ROW()-1, AD$1-1))</f>
        <v>peak</v>
      </c>
      <c r="AE416">
        <f t="shared" ca="1" si="74"/>
        <v>2037</v>
      </c>
      <c r="AF416">
        <f t="shared" ca="1" si="75"/>
        <v>12</v>
      </c>
      <c r="AG416" t="str">
        <f t="shared" ca="1" si="76"/>
        <v>12/04/2037</v>
      </c>
      <c r="AH416" t="str">
        <f t="shared" ca="1" si="77"/>
        <v/>
      </c>
      <c r="AI416" t="str">
        <f t="shared" ca="1" si="78"/>
        <v>10:00</v>
      </c>
      <c r="AJ416" s="6">
        <f t="shared" ca="1" si="79"/>
        <v>0.71132675859028804</v>
      </c>
      <c r="AK416">
        <f t="shared" ca="1" si="80"/>
        <v>1273.416830713471</v>
      </c>
      <c r="AL416">
        <f t="shared" ca="1" si="81"/>
        <v>0</v>
      </c>
      <c r="AM416">
        <f t="shared" ca="1" si="82"/>
        <v>0</v>
      </c>
      <c r="AN416">
        <f t="shared" ca="1" si="83"/>
        <v>735.56327133322202</v>
      </c>
      <c r="AO416">
        <f t="shared" ca="1" si="84"/>
        <v>57.599999999999902</v>
      </c>
      <c r="AP416">
        <f t="shared" ca="1" si="85"/>
        <v>123.11634662074698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178.2</v>
      </c>
      <c r="G417">
        <f ca="1">IF(ISNA(G$1), 0, OFFSET(data!$A$1, ROW()-1, G$1-1))</f>
        <v>-6.7490596788396605E-14</v>
      </c>
      <c r="H417">
        <f ca="1">IF(ISNA(H$1), 0, OFFSET(data!$A$1, ROW()-1, H$1-1))</f>
        <v>0</v>
      </c>
      <c r="I417">
        <f ca="1">IF(ISNA(I$1), 0, OFFSET(data!$A$1, ROW()-1, I$1-1))</f>
        <v>298.07735172880899</v>
      </c>
      <c r="J417">
        <f ca="1">IF(ISNA(J$1), 0, OFFSET(data!$A$1, ROW()-1, J$1-1))</f>
        <v>0</v>
      </c>
      <c r="K417">
        <f ca="1">IF(ISNA(K$1), 0, OFFSET(data!$A$1, ROW()-1, K$1-1))</f>
        <v>781.78599172651604</v>
      </c>
      <c r="L417">
        <f ca="1">IF(ISNA(L$1), 0, OFFSET(data!$A$1, ROW()-1, L$1-1))</f>
        <v>57.599999999999902</v>
      </c>
      <c r="M417">
        <f ca="1">IF(ISNA(M$1), 0, OFFSET(data!$A$1, ROW()-1, M$1-1))</f>
        <v>166.70616534274001</v>
      </c>
      <c r="N417">
        <f ca="1">IF(ISNA(N$1), 0, OFFSET(data!$A$1, ROW()-1, N$1-1))</f>
        <v>3.4097724643800101E-14</v>
      </c>
      <c r="O417">
        <f ca="1">IF(ISNA(O$1), 0, OFFSET(data!$A$1, ROW()-1, O$1-1))</f>
        <v>0</v>
      </c>
      <c r="P417">
        <f ca="1">IF(ISNA(P$1), 0, OFFSET(data!$A$1, ROW()-1, P$1-1))</f>
        <v>6.5725203057809204E-14</v>
      </c>
      <c r="Q417">
        <f ca="1">IF(ISNA(Q$1), 0, OFFSET(data!$A$1, ROW()-1, Q$1-1))</f>
        <v>1482.36950879806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51.587977080168898</v>
      </c>
      <c r="U417">
        <f ca="1">IF(ISNA(U$1), 0, OFFSET(data!$A$1, ROW()-1, U$1-1))</f>
        <v>1131.0359055199999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191.839324691115</v>
      </c>
      <c r="Y417">
        <f ca="1">IF(ISNA(Y$1), 0, OFFSET(data!$A$1, ROW()-1, Y$1-1))</f>
        <v>211.08225566711999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711.32675859028802</v>
      </c>
      <c r="AD417" t="str">
        <f ca="1">IF(ISNA(AD$1), #N/A, OFFSET(data!$A$1, ROW()-1, AD$1-1))</f>
        <v>peak</v>
      </c>
      <c r="AE417">
        <f t="shared" ca="1" si="74"/>
        <v>2037</v>
      </c>
      <c r="AF417">
        <f t="shared" ca="1" si="75"/>
        <v>12</v>
      </c>
      <c r="AG417" t="str">
        <f t="shared" ca="1" si="76"/>
        <v>12/04/2037</v>
      </c>
      <c r="AH417" t="str">
        <f t="shared" ca="1" si="77"/>
        <v>12/04/2037</v>
      </c>
      <c r="AI417" t="str">
        <f t="shared" ca="1" si="78"/>
        <v>12:00</v>
      </c>
      <c r="AJ417" s="6">
        <f t="shared" ca="1" si="79"/>
        <v>0.71132675859028804</v>
      </c>
      <c r="AK417">
        <f t="shared" ca="1" si="80"/>
        <v>1322.875230211115</v>
      </c>
      <c r="AL417">
        <f t="shared" ca="1" si="81"/>
        <v>0</v>
      </c>
      <c r="AM417">
        <f t="shared" ca="1" si="82"/>
        <v>0</v>
      </c>
      <c r="AN417">
        <f t="shared" ca="1" si="83"/>
        <v>781.78599172651604</v>
      </c>
      <c r="AO417">
        <f t="shared" ca="1" si="84"/>
        <v>57.599999999999902</v>
      </c>
      <c r="AP417">
        <f t="shared" ca="1" si="85"/>
        <v>166.70616534274006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178.2</v>
      </c>
      <c r="G418">
        <f ca="1">IF(ISNA(G$1), 0, OFFSET(data!$A$1, ROW()-1, G$1-1))</f>
        <v>2.2496865596132201E-14</v>
      </c>
      <c r="H418">
        <f ca="1">IF(ISNA(H$1), 0, OFFSET(data!$A$1, ROW()-1, H$1-1))</f>
        <v>0</v>
      </c>
      <c r="I418">
        <f ca="1">IF(ISNA(I$1), 0, OFFSET(data!$A$1, ROW()-1, I$1-1))</f>
        <v>298.07735172880899</v>
      </c>
      <c r="J418">
        <f ca="1">IF(ISNA(J$1), 0, OFFSET(data!$A$1, ROW()-1, J$1-1))</f>
        <v>0</v>
      </c>
      <c r="K418">
        <f ca="1">IF(ISNA(K$1), 0, OFFSET(data!$A$1, ROW()-1, K$1-1))</f>
        <v>842.09134188164899</v>
      </c>
      <c r="L418">
        <f ca="1">IF(ISNA(L$1), 0, OFFSET(data!$A$1, ROW()-1, L$1-1))</f>
        <v>57.599999999999902</v>
      </c>
      <c r="M418">
        <f ca="1">IF(ISNA(M$1), 0, OFFSET(data!$A$1, ROW()-1, M$1-1))</f>
        <v>183.69022277351601</v>
      </c>
      <c r="N418">
        <f ca="1">IF(ISNA(N$1), 0, OFFSET(data!$A$1, ROW()-1, N$1-1))</f>
        <v>3.3797964427151298E-13</v>
      </c>
      <c r="O418">
        <f ca="1">IF(ISNA(O$1), 0, OFFSET(data!$A$1, ROW()-1, O$1-1))</f>
        <v>0</v>
      </c>
      <c r="P418">
        <f ca="1">IF(ISNA(P$1), 0, OFFSET(data!$A$1, ROW()-1, P$1-1))</f>
        <v>1.01252339845814E-13</v>
      </c>
      <c r="Q418">
        <f ca="1">IF(ISNA(Q$1), 0, OFFSET(data!$A$1, ROW()-1, Q$1-1))</f>
        <v>1559.6589163839701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51.587977080168898</v>
      </c>
      <c r="U418">
        <f ca="1">IF(ISNA(U$1), 0, OFFSET(data!$A$1, ROW()-1, U$1-1))</f>
        <v>1114.39201579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238.80597334906599</v>
      </c>
      <c r="Y418">
        <f ca="1">IF(ISNA(Y$1), 0, OFFSET(data!$A$1, ROW()-1, Y$1-1))</f>
        <v>258.04890432507199</v>
      </c>
      <c r="Z418">
        <f ca="1">IF(ISNA(Z$1), 0, OFFSET(data!$A$1, ROW()-1, Z$1-1))</f>
        <v>8.3417717178235697E-12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711.32675859028802</v>
      </c>
      <c r="AD418" t="str">
        <f ca="1">IF(ISNA(AD$1), #N/A, OFFSET(data!$A$1, ROW()-1, AD$1-1))</f>
        <v>peak</v>
      </c>
      <c r="AE418">
        <f t="shared" ca="1" si="74"/>
        <v>2037</v>
      </c>
      <c r="AF418">
        <f t="shared" ca="1" si="75"/>
        <v>12</v>
      </c>
      <c r="AG418" t="str">
        <f t="shared" ca="1" si="76"/>
        <v>12/04/2037</v>
      </c>
      <c r="AH418" t="str">
        <f t="shared" ca="1" si="77"/>
        <v/>
      </c>
      <c r="AI418" t="str">
        <f t="shared" ca="1" si="78"/>
        <v>14:00</v>
      </c>
      <c r="AJ418" s="6">
        <f t="shared" ca="1" si="79"/>
        <v>0.71132675859028804</v>
      </c>
      <c r="AK418">
        <f t="shared" ca="1" si="80"/>
        <v>1353.1979891390661</v>
      </c>
      <c r="AL418">
        <f t="shared" ca="1" si="81"/>
        <v>8.3417717178235697E-12</v>
      </c>
      <c r="AM418">
        <f t="shared" ca="1" si="82"/>
        <v>0</v>
      </c>
      <c r="AN418">
        <f t="shared" ca="1" si="83"/>
        <v>842.09134188164933</v>
      </c>
      <c r="AO418">
        <f t="shared" ca="1" si="84"/>
        <v>57.599999999999902</v>
      </c>
      <c r="AP418">
        <f t="shared" ca="1" si="85"/>
        <v>183.69022277351613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178.2</v>
      </c>
      <c r="G419">
        <f ca="1">IF(ISNA(G$1), 0, OFFSET(data!$A$1, ROW()-1, G$1-1))</f>
        <v>2.2496865596132201E-14</v>
      </c>
      <c r="H419">
        <f ca="1">IF(ISNA(H$1), 0, OFFSET(data!$A$1, ROW()-1, H$1-1))</f>
        <v>0</v>
      </c>
      <c r="I419">
        <f ca="1">IF(ISNA(I$1), 0, OFFSET(data!$A$1, ROW()-1, I$1-1))</f>
        <v>298.07735172880899</v>
      </c>
      <c r="J419">
        <f ca="1">IF(ISNA(J$1), 0, OFFSET(data!$A$1, ROW()-1, J$1-1))</f>
        <v>0</v>
      </c>
      <c r="K419">
        <f ca="1">IF(ISNA(K$1), 0, OFFSET(data!$A$1, ROW()-1, K$1-1))</f>
        <v>702.004481431003</v>
      </c>
      <c r="L419">
        <f ca="1">IF(ISNA(L$1), 0, OFFSET(data!$A$1, ROW()-1, L$1-1))</f>
        <v>57.599999999999902</v>
      </c>
      <c r="M419">
        <f ca="1">IF(ISNA(M$1), 0, OFFSET(data!$A$1, ROW()-1, M$1-1))</f>
        <v>163.98364472137399</v>
      </c>
      <c r="N419">
        <f ca="1">IF(ISNA(N$1), 0, OFFSET(data!$A$1, ROW()-1, N$1-1))</f>
        <v>2.5066060338474401E-13</v>
      </c>
      <c r="O419">
        <f ca="1">IF(ISNA(O$1), 0, OFFSET(data!$A$1, ROW()-1, O$1-1))</f>
        <v>0</v>
      </c>
      <c r="P419">
        <f ca="1">IF(ISNA(P$1), 0, OFFSET(data!$A$1, ROW()-1, P$1-1))</f>
        <v>-7.9269923958236101E-14</v>
      </c>
      <c r="Q419">
        <f ca="1">IF(ISNA(Q$1), 0, OFFSET(data!$A$1, ROW()-1, Q$1-1))</f>
        <v>1399.8654778811799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51.587977080168898</v>
      </c>
      <c r="U419">
        <f ca="1">IF(ISNA(U$1), 0, OFFSET(data!$A$1, ROW()-1, U$1-1))</f>
        <v>1122.17449835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155.01801281767499</v>
      </c>
      <c r="Y419">
        <f ca="1">IF(ISNA(Y$1), 0, OFFSET(data!$A$1, ROW()-1, Y$1-1))</f>
        <v>174.26094379368001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711.32675859028802</v>
      </c>
      <c r="AD419" t="str">
        <f ca="1">IF(ISNA(AD$1), #N/A, OFFSET(data!$A$1, ROW()-1, AD$1-1))</f>
        <v>peak</v>
      </c>
      <c r="AE419">
        <f t="shared" ca="1" si="74"/>
        <v>2037</v>
      </c>
      <c r="AF419">
        <f t="shared" ca="1" si="75"/>
        <v>12</v>
      </c>
      <c r="AG419" t="str">
        <f t="shared" ca="1" si="76"/>
        <v>12/04/2037</v>
      </c>
      <c r="AH419" t="str">
        <f t="shared" ca="1" si="77"/>
        <v/>
      </c>
      <c r="AI419" t="str">
        <f t="shared" ca="1" si="78"/>
        <v>16:00</v>
      </c>
      <c r="AJ419" s="6">
        <f t="shared" ca="1" si="79"/>
        <v>0.71132675859028804</v>
      </c>
      <c r="AK419">
        <f t="shared" ca="1" si="80"/>
        <v>1277.1925111676751</v>
      </c>
      <c r="AL419">
        <f t="shared" ca="1" si="81"/>
        <v>0</v>
      </c>
      <c r="AM419">
        <f t="shared" ca="1" si="82"/>
        <v>0</v>
      </c>
      <c r="AN419">
        <f t="shared" ca="1" si="83"/>
        <v>702.00448143100323</v>
      </c>
      <c r="AO419">
        <f t="shared" ca="1" si="84"/>
        <v>57.599999999999902</v>
      </c>
      <c r="AP419">
        <f t="shared" ca="1" si="85"/>
        <v>163.98364472137391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178.2</v>
      </c>
      <c r="G420">
        <f ca="1">IF(ISNA(G$1), 0, OFFSET(data!$A$1, ROW()-1, G$1-1))</f>
        <v>2.2496865596132201E-14</v>
      </c>
      <c r="H420">
        <f ca="1">IF(ISNA(H$1), 0, OFFSET(data!$A$1, ROW()-1, H$1-1))</f>
        <v>0</v>
      </c>
      <c r="I420">
        <f ca="1">IF(ISNA(I$1), 0, OFFSET(data!$A$1, ROW()-1, I$1-1))</f>
        <v>396.38135172880902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141.701346556853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-1.11022302462515E-15</v>
      </c>
      <c r="Q420">
        <f ca="1">IF(ISNA(Q$1), 0, OFFSET(data!$A$1, ROW()-1, Q$1-1))</f>
        <v>773.88269828566297</v>
      </c>
      <c r="R420">
        <f ca="1">IF(ISNA(R$1), 0, OFFSET(data!$A$1, ROW()-1, R$1-1))</f>
        <v>0</v>
      </c>
      <c r="S420">
        <f ca="1">IF(ISNA(S$1), 0, OFFSET(data!$A$1, ROW()-1, S$1-1))</f>
        <v>78.638728157151604</v>
      </c>
      <c r="T420">
        <f ca="1">IF(ISNA(T$1), 0, OFFSET(data!$A$1, ROW()-1, T$1-1))</f>
        <v>51.587977080168898</v>
      </c>
      <c r="U420">
        <f ca="1">IF(ISNA(U$1), 0, OFFSET(data!$A$1, ROW()-1, U$1-1))</f>
        <v>1231.7358097399999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-327.62640621701598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711.32675859028802</v>
      </c>
      <c r="AD420" t="str">
        <f ca="1">IF(ISNA(AD$1), #N/A, OFFSET(data!$A$1, ROW()-1, AD$1-1))</f>
        <v>peak</v>
      </c>
      <c r="AE420">
        <f t="shared" ca="1" si="74"/>
        <v>2037</v>
      </c>
      <c r="AF420">
        <f t="shared" ca="1" si="75"/>
        <v>12</v>
      </c>
      <c r="AG420" t="str">
        <f t="shared" ca="1" si="76"/>
        <v>12/04/2037</v>
      </c>
      <c r="AH420" t="str">
        <f t="shared" ca="1" si="77"/>
        <v/>
      </c>
      <c r="AI420" t="str">
        <f t="shared" ca="1" si="78"/>
        <v>18:00</v>
      </c>
      <c r="AJ420" s="6">
        <f t="shared" ca="1" si="79"/>
        <v>0.71132675859028804</v>
      </c>
      <c r="AK420">
        <f t="shared" ca="1" si="80"/>
        <v>904.10940352298394</v>
      </c>
      <c r="AL420">
        <f t="shared" ca="1" si="81"/>
        <v>78.638728157151604</v>
      </c>
      <c r="AM420">
        <f t="shared" ca="1" si="82"/>
        <v>0</v>
      </c>
      <c r="AN420">
        <f t="shared" ca="1" si="83"/>
        <v>0</v>
      </c>
      <c r="AO420">
        <f t="shared" ca="1" si="84"/>
        <v>57.599999999999902</v>
      </c>
      <c r="AP420">
        <f t="shared" ca="1" si="85"/>
        <v>141.701346556853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178.2</v>
      </c>
      <c r="G421">
        <f ca="1">IF(ISNA(G$1), 0, OFFSET(data!$A$1, ROW()-1, G$1-1))</f>
        <v>2.2496865596132201E-14</v>
      </c>
      <c r="H421">
        <f ca="1">IF(ISNA(H$1), 0, OFFSET(data!$A$1, ROW()-1, H$1-1))</f>
        <v>0</v>
      </c>
      <c r="I421">
        <f ca="1">IF(ISNA(I$1), 0, OFFSET(data!$A$1, ROW()-1, I$1-1))</f>
        <v>302.868672794183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114.75042695279301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1.7763568394002501E-15</v>
      </c>
      <c r="Q421">
        <f ca="1">IF(ISNA(Q$1), 0, OFFSET(data!$A$1, ROW()-1, Q$1-1))</f>
        <v>653.41909974697603</v>
      </c>
      <c r="R421">
        <f ca="1">IF(ISNA(R$1), 0, OFFSET(data!$A$1, ROW()-1, R$1-1))</f>
        <v>0</v>
      </c>
      <c r="S421">
        <f ca="1">IF(ISNA(S$1), 0, OFFSET(data!$A$1, ROW()-1, S$1-1))</f>
        <v>41.361271842854798</v>
      </c>
      <c r="T421">
        <f ca="1">IF(ISNA(T$1), 0, OFFSET(data!$A$1, ROW()-1, T$1-1))</f>
        <v>51.587977080168898</v>
      </c>
      <c r="U421">
        <f ca="1">IF(ISNA(U$1), 0, OFFSET(data!$A$1, ROW()-1, U$1-1))</f>
        <v>1066.2404981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-319.87214942999998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711.32675859028802</v>
      </c>
      <c r="AD421" t="str">
        <f ca="1">IF(ISNA(AD$1), #N/A, OFFSET(data!$A$1, ROW()-1, AD$1-1))</f>
        <v>peak</v>
      </c>
      <c r="AE421">
        <f t="shared" ca="1" si="74"/>
        <v>2037</v>
      </c>
      <c r="AF421">
        <f t="shared" ca="1" si="75"/>
        <v>12</v>
      </c>
      <c r="AG421" t="str">
        <f t="shared" ca="1" si="76"/>
        <v>12/04/2037</v>
      </c>
      <c r="AH421" t="str">
        <f t="shared" ca="1" si="77"/>
        <v/>
      </c>
      <c r="AI421" t="str">
        <f t="shared" ca="1" si="78"/>
        <v>20:00</v>
      </c>
      <c r="AJ421" s="6">
        <f t="shared" ca="1" si="79"/>
        <v>0.71132675859028804</v>
      </c>
      <c r="AK421">
        <f t="shared" ca="1" si="80"/>
        <v>746.36834866999993</v>
      </c>
      <c r="AL421">
        <f t="shared" ca="1" si="81"/>
        <v>41.361271842854798</v>
      </c>
      <c r="AM421">
        <f t="shared" ca="1" si="82"/>
        <v>0</v>
      </c>
      <c r="AN421">
        <f t="shared" ca="1" si="83"/>
        <v>0</v>
      </c>
      <c r="AO421">
        <f t="shared" ca="1" si="84"/>
        <v>57.599999999999902</v>
      </c>
      <c r="AP421">
        <f t="shared" ca="1" si="85"/>
        <v>114.75042695279301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178.2</v>
      </c>
      <c r="G422">
        <f ca="1">IF(ISNA(G$1), 0, OFFSET(data!$A$1, ROW()-1, G$1-1))</f>
        <v>-1.57478059172925E-13</v>
      </c>
      <c r="H422">
        <f ca="1">IF(ISNA(H$1), 0, OFFSET(data!$A$1, ROW()-1, H$1-1))</f>
        <v>0</v>
      </c>
      <c r="I422">
        <f ca="1">IF(ISNA(I$1), 0, OFFSET(data!$A$1, ROW()-1, I$1-1))</f>
        <v>298.07735172880899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118.278539208903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-9.7699626167013697E-15</v>
      </c>
      <c r="Q422">
        <f ca="1">IF(ISNA(Q$1), 0, OFFSET(data!$A$1, ROW()-1, Q$1-1))</f>
        <v>652.155890937712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51.587977080168898</v>
      </c>
      <c r="U422">
        <f ca="1">IF(ISNA(U$1), 0, OFFSET(data!$A$1, ROW()-1, U$1-1))</f>
        <v>788.32455200599998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-84.580683988118196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711.32675859028802</v>
      </c>
      <c r="AD422" t="str">
        <f ca="1">IF(ISNA(AD$1), #N/A, OFFSET(data!$A$1, ROW()-1, AD$1-1))</f>
        <v>peak</v>
      </c>
      <c r="AE422">
        <f t="shared" ca="1" si="74"/>
        <v>2037</v>
      </c>
      <c r="AF422">
        <f t="shared" ca="1" si="75"/>
        <v>12</v>
      </c>
      <c r="AG422" t="str">
        <f t="shared" ca="1" si="76"/>
        <v>12/04/2037</v>
      </c>
      <c r="AH422" t="str">
        <f t="shared" ca="1" si="77"/>
        <v/>
      </c>
      <c r="AI422" t="str">
        <f t="shared" ca="1" si="78"/>
        <v>22:00</v>
      </c>
      <c r="AJ422" s="6">
        <f t="shared" ca="1" si="79"/>
        <v>0.71132675859028804</v>
      </c>
      <c r="AK422">
        <f t="shared" ca="1" si="80"/>
        <v>703.74386801788182</v>
      </c>
      <c r="AL422">
        <f t="shared" ca="1" si="81"/>
        <v>0</v>
      </c>
      <c r="AM422">
        <f t="shared" ca="1" si="82"/>
        <v>0</v>
      </c>
      <c r="AN422">
        <f t="shared" ca="1" si="83"/>
        <v>0</v>
      </c>
      <c r="AO422">
        <f t="shared" ca="1" si="84"/>
        <v>57.599999999999902</v>
      </c>
      <c r="AP422">
        <f t="shared" ca="1" si="85"/>
        <v>118.27853920890298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175.98873458899399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192.22648432746399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-8.8817841970012504E-16</v>
      </c>
      <c r="Q423">
        <f ca="1">IF(ISNA(Q$1), 0, OFFSET(data!$A$1, ROW()-1, Q$1-1))</f>
        <v>425.81521891645798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493.02282173600003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-77.604489467905907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8.7799524884328601</v>
      </c>
      <c r="AB423">
        <f ca="1">IF(ISNA(AB$1), 0, OFFSET(data!$A$1, ROW()-1, AB$1-1))</f>
        <v>1.6169341599314999</v>
      </c>
      <c r="AC423">
        <f ca="1">IF(ISNA(AC$1), 0, OFFSET(data!$A$1, ROW()-1, AC$1-1))</f>
        <v>40.941258144750599</v>
      </c>
      <c r="AD423" t="str">
        <f ca="1">IF(ISNA(AD$1), #N/A, OFFSET(data!$A$1, ROW()-1, AD$1-1))</f>
        <v>typical</v>
      </c>
      <c r="AE423">
        <f t="shared" ca="1" si="74"/>
        <v>2037</v>
      </c>
      <c r="AF423">
        <f t="shared" ca="1" si="75"/>
        <v>12</v>
      </c>
      <c r="AG423" t="str">
        <f t="shared" ca="1" si="76"/>
        <v>12/16/2037</v>
      </c>
      <c r="AH423" t="str">
        <f t="shared" ca="1" si="77"/>
        <v/>
      </c>
      <c r="AI423" t="str">
        <f t="shared" ca="1" si="78"/>
        <v>00:00</v>
      </c>
      <c r="AJ423" s="6">
        <f t="shared" ca="1" si="79"/>
        <v>4.0941258144750602E-2</v>
      </c>
      <c r="AK423">
        <f t="shared" ca="1" si="80"/>
        <v>415.4183322680941</v>
      </c>
      <c r="AL423">
        <f t="shared" ca="1" si="81"/>
        <v>0</v>
      </c>
      <c r="AM423">
        <f t="shared" ca="1" si="82"/>
        <v>0</v>
      </c>
      <c r="AN423">
        <f t="shared" ca="1" si="83"/>
        <v>0</v>
      </c>
      <c r="AO423">
        <f t="shared" ca="1" si="84"/>
        <v>57.599999999999902</v>
      </c>
      <c r="AP423">
        <f t="shared" ca="1" si="85"/>
        <v>192.22648432746399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175.98873458899399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190.34134386841501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3.4638958368304802E-14</v>
      </c>
      <c r="Q424">
        <f ca="1">IF(ISNA(Q$1), 0, OFFSET(data!$A$1, ROW()-1, Q$1-1))</f>
        <v>423.93007845740902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400.56402124499999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-3.1331734020480999</v>
      </c>
      <c r="Y424">
        <f ca="1">IF(ISNA(Y$1), 0, OFFSET(data!$A$1, ROW()-1, Y$1-1))</f>
        <v>16.102343966093098</v>
      </c>
      <c r="Z424">
        <f ca="1">IF(ISNA(Z$1), 0, OFFSET(data!$A$1, ROW()-1, Z$1-1))</f>
        <v>0</v>
      </c>
      <c r="AA424">
        <f ca="1">IF(ISNA(AA$1), 0, OFFSET(data!$A$1, ROW()-1, AA$1-1))</f>
        <v>8.7799524884328601</v>
      </c>
      <c r="AB424">
        <f ca="1">IF(ISNA(AB$1), 0, OFFSET(data!$A$1, ROW()-1, AB$1-1))</f>
        <v>1.6169341599314999</v>
      </c>
      <c r="AC424">
        <f ca="1">IF(ISNA(AC$1), 0, OFFSET(data!$A$1, ROW()-1, AC$1-1))</f>
        <v>40.941258144750599</v>
      </c>
      <c r="AD424" t="str">
        <f ca="1">IF(ISNA(AD$1), #N/A, OFFSET(data!$A$1, ROW()-1, AD$1-1))</f>
        <v>typical</v>
      </c>
      <c r="AE424">
        <f t="shared" ca="1" si="74"/>
        <v>2037</v>
      </c>
      <c r="AF424">
        <f t="shared" ca="1" si="75"/>
        <v>12</v>
      </c>
      <c r="AG424" t="str">
        <f t="shared" ca="1" si="76"/>
        <v>12/16/2037</v>
      </c>
      <c r="AH424" t="str">
        <f t="shared" ca="1" si="77"/>
        <v/>
      </c>
      <c r="AI424" t="str">
        <f t="shared" ca="1" si="78"/>
        <v>02:00</v>
      </c>
      <c r="AJ424" s="6">
        <f t="shared" ca="1" si="79"/>
        <v>4.0941258144750602E-2</v>
      </c>
      <c r="AK424">
        <f t="shared" ca="1" si="80"/>
        <v>397.43084784295189</v>
      </c>
      <c r="AL424">
        <f t="shared" ca="1" si="81"/>
        <v>0</v>
      </c>
      <c r="AM424">
        <f t="shared" ca="1" si="82"/>
        <v>0</v>
      </c>
      <c r="AN424">
        <f t="shared" ca="1" si="83"/>
        <v>0</v>
      </c>
      <c r="AO424">
        <f t="shared" ca="1" si="84"/>
        <v>57.599999999999902</v>
      </c>
      <c r="AP424">
        <f t="shared" ca="1" si="85"/>
        <v>190.34134386841504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175.98873458899399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147.260422953085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6.6613381477509298E-15</v>
      </c>
      <c r="Q425">
        <f ca="1">IF(ISNA(Q$1), 0, OFFSET(data!$A$1, ROW()-1, Q$1-1))</f>
        <v>380.84915754207998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417.70703503200002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-47.254764138284202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8.7799524884328601</v>
      </c>
      <c r="AB425">
        <f ca="1">IF(ISNA(AB$1), 0, OFFSET(data!$A$1, ROW()-1, AB$1-1))</f>
        <v>1.6169341599314999</v>
      </c>
      <c r="AC425">
        <f ca="1">IF(ISNA(AC$1), 0, OFFSET(data!$A$1, ROW()-1, AC$1-1))</f>
        <v>40.941258144750599</v>
      </c>
      <c r="AD425" t="str">
        <f ca="1">IF(ISNA(AD$1), #N/A, OFFSET(data!$A$1, ROW()-1, AD$1-1))</f>
        <v>typical</v>
      </c>
      <c r="AE425">
        <f t="shared" ca="1" si="74"/>
        <v>2037</v>
      </c>
      <c r="AF425">
        <f t="shared" ca="1" si="75"/>
        <v>12</v>
      </c>
      <c r="AG425" t="str">
        <f t="shared" ca="1" si="76"/>
        <v>12/16/2037</v>
      </c>
      <c r="AH425" t="str">
        <f t="shared" ca="1" si="77"/>
        <v/>
      </c>
      <c r="AI425" t="str">
        <f t="shared" ca="1" si="78"/>
        <v>04:00</v>
      </c>
      <c r="AJ425" s="6">
        <f t="shared" ca="1" si="79"/>
        <v>4.0941258144750602E-2</v>
      </c>
      <c r="AK425">
        <f t="shared" ca="1" si="80"/>
        <v>370.45227089371582</v>
      </c>
      <c r="AL425">
        <f t="shared" ca="1" si="81"/>
        <v>0</v>
      </c>
      <c r="AM425">
        <f t="shared" ca="1" si="82"/>
        <v>0</v>
      </c>
      <c r="AN425">
        <f t="shared" ca="1" si="83"/>
        <v>0</v>
      </c>
      <c r="AO425">
        <f t="shared" ca="1" si="84"/>
        <v>57.599999999999902</v>
      </c>
      <c r="AP425">
        <f t="shared" ca="1" si="85"/>
        <v>147.260422953085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175.98873458899399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191.43953232723399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5.3290705182007498E-15</v>
      </c>
      <c r="Q426">
        <f ca="1">IF(ISNA(Q$1), 0, OFFSET(data!$A$1, ROW()-1, Q$1-1))</f>
        <v>425.02826691622801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542.49611673200002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-127.86473646413501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8.7799524884328601</v>
      </c>
      <c r="AB426">
        <f ca="1">IF(ISNA(AB$1), 0, OFFSET(data!$A$1, ROW()-1, AB$1-1))</f>
        <v>1.6169341599314999</v>
      </c>
      <c r="AC426">
        <f ca="1">IF(ISNA(AC$1), 0, OFFSET(data!$A$1, ROW()-1, AC$1-1))</f>
        <v>40.941258144750599</v>
      </c>
      <c r="AD426" t="str">
        <f ca="1">IF(ISNA(AD$1), #N/A, OFFSET(data!$A$1, ROW()-1, AD$1-1))</f>
        <v>typical</v>
      </c>
      <c r="AE426">
        <f t="shared" ca="1" si="74"/>
        <v>2037</v>
      </c>
      <c r="AF426">
        <f t="shared" ca="1" si="75"/>
        <v>12</v>
      </c>
      <c r="AG426" t="str">
        <f t="shared" ca="1" si="76"/>
        <v>12/16/2037</v>
      </c>
      <c r="AH426" t="str">
        <f t="shared" ca="1" si="77"/>
        <v/>
      </c>
      <c r="AI426" t="str">
        <f t="shared" ca="1" si="78"/>
        <v>06:00</v>
      </c>
      <c r="AJ426" s="6">
        <f t="shared" ca="1" si="79"/>
        <v>4.0941258144750602E-2</v>
      </c>
      <c r="AK426">
        <f t="shared" ca="1" si="80"/>
        <v>414.63138026786498</v>
      </c>
      <c r="AL426">
        <f t="shared" ca="1" si="81"/>
        <v>0</v>
      </c>
      <c r="AM426">
        <f t="shared" ca="1" si="82"/>
        <v>0</v>
      </c>
      <c r="AN426">
        <f t="shared" ca="1" si="83"/>
        <v>0</v>
      </c>
      <c r="AO426">
        <f t="shared" ca="1" si="84"/>
        <v>57.599999999999902</v>
      </c>
      <c r="AP426">
        <f t="shared" ca="1" si="85"/>
        <v>191.43953232723399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175.98873458899399</v>
      </c>
      <c r="J427">
        <f ca="1">IF(ISNA(J$1), 0, OFFSET(data!$A$1, ROW()-1, J$1-1))</f>
        <v>0</v>
      </c>
      <c r="K427">
        <f ca="1">IF(ISNA(K$1), 0, OFFSET(data!$A$1, ROW()-1, K$1-1))</f>
        <v>635.37831862533596</v>
      </c>
      <c r="L427">
        <f ca="1">IF(ISNA(L$1), 0, OFFSET(data!$A$1, ROW()-1, L$1-1))</f>
        <v>57.599999999999902</v>
      </c>
      <c r="M427">
        <f ca="1">IF(ISNA(M$1), 0, OFFSET(data!$A$1, ROW()-1, M$1-1))</f>
        <v>203.63330938948801</v>
      </c>
      <c r="N427">
        <f ca="1">IF(ISNA(N$1), 0, OFFSET(data!$A$1, ROW()-1, N$1-1))</f>
        <v>-9.7047370140046496E-14</v>
      </c>
      <c r="O427">
        <f ca="1">IF(ISNA(O$1), 0, OFFSET(data!$A$1, ROW()-1, O$1-1))</f>
        <v>0</v>
      </c>
      <c r="P427">
        <f ca="1">IF(ISNA(P$1), 0, OFFSET(data!$A$1, ROW()-1, P$1-1))</f>
        <v>7.9936057773011208E-15</v>
      </c>
      <c r="Q427">
        <f ca="1">IF(ISNA(Q$1), 0, OFFSET(data!$A$1, ROW()-1, Q$1-1))</f>
        <v>1072.60036260382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750.86900846900005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146.049475059157</v>
      </c>
      <c r="Y427">
        <f ca="1">IF(ISNA(Y$1), 0, OFFSET(data!$A$1, ROW()-1, Y$1-1))</f>
        <v>165.28499242729799</v>
      </c>
      <c r="Z427">
        <f ca="1">IF(ISNA(Z$1), 0, OFFSET(data!$A$1, ROW()-1, Z$1-1))</f>
        <v>0</v>
      </c>
      <c r="AA427">
        <f ca="1">IF(ISNA(AA$1), 0, OFFSET(data!$A$1, ROW()-1, AA$1-1))</f>
        <v>8.7799524884328601</v>
      </c>
      <c r="AB427">
        <f ca="1">IF(ISNA(AB$1), 0, OFFSET(data!$A$1, ROW()-1, AB$1-1))</f>
        <v>1.6169341599314999</v>
      </c>
      <c r="AC427">
        <f ca="1">IF(ISNA(AC$1), 0, OFFSET(data!$A$1, ROW()-1, AC$1-1))</f>
        <v>40.941258144750599</v>
      </c>
      <c r="AD427" t="str">
        <f ca="1">IF(ISNA(AD$1), #N/A, OFFSET(data!$A$1, ROW()-1, AD$1-1))</f>
        <v>typical</v>
      </c>
      <c r="AE427">
        <f t="shared" ca="1" si="74"/>
        <v>2037</v>
      </c>
      <c r="AF427">
        <f t="shared" ca="1" si="75"/>
        <v>12</v>
      </c>
      <c r="AG427" t="str">
        <f t="shared" ca="1" si="76"/>
        <v>12/16/2037</v>
      </c>
      <c r="AH427" t="str">
        <f t="shared" ca="1" si="77"/>
        <v/>
      </c>
      <c r="AI427" t="str">
        <f t="shared" ca="1" si="78"/>
        <v>08:00</v>
      </c>
      <c r="AJ427" s="6">
        <f t="shared" ca="1" si="79"/>
        <v>4.0941258144750602E-2</v>
      </c>
      <c r="AK427">
        <f t="shared" ca="1" si="80"/>
        <v>896.91848352815703</v>
      </c>
      <c r="AL427">
        <f t="shared" ca="1" si="81"/>
        <v>0</v>
      </c>
      <c r="AM427">
        <f t="shared" ca="1" si="82"/>
        <v>0</v>
      </c>
      <c r="AN427">
        <f t="shared" ca="1" si="83"/>
        <v>635.37831862533585</v>
      </c>
      <c r="AO427">
        <f t="shared" ca="1" si="84"/>
        <v>57.599999999999902</v>
      </c>
      <c r="AP427">
        <f t="shared" ca="1" si="85"/>
        <v>203.63330938948801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175.98873458899399</v>
      </c>
      <c r="J428">
        <f ca="1">IF(ISNA(J$1), 0, OFFSET(data!$A$1, ROW()-1, J$1-1))</f>
        <v>0</v>
      </c>
      <c r="K428">
        <f ca="1">IF(ISNA(K$1), 0, OFFSET(data!$A$1, ROW()-1, K$1-1))</f>
        <v>887.90977557259703</v>
      </c>
      <c r="L428">
        <f ca="1">IF(ISNA(L$1), 0, OFFSET(data!$A$1, ROW()-1, L$1-1))</f>
        <v>57.599999999999902</v>
      </c>
      <c r="M428">
        <f ca="1">IF(ISNA(M$1), 0, OFFSET(data!$A$1, ROW()-1, M$1-1))</f>
        <v>195.64847183955399</v>
      </c>
      <c r="N428">
        <f ca="1">IF(ISNA(N$1), 0, OFFSET(data!$A$1, ROW()-1, N$1-1))</f>
        <v>5.4131699123160999E-13</v>
      </c>
      <c r="O428">
        <f ca="1">IF(ISNA(O$1), 0, OFFSET(data!$A$1, ROW()-1, O$1-1))</f>
        <v>0</v>
      </c>
      <c r="P428">
        <f ca="1">IF(ISNA(P$1), 0, OFFSET(data!$A$1, ROW()-1, P$1-1))</f>
        <v>2.66453525910037E-14</v>
      </c>
      <c r="Q428">
        <f ca="1">IF(ISNA(Q$1), 0, OFFSET(data!$A$1, ROW()-1, Q$1-1))</f>
        <v>1317.14698200114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837.79776467900001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224.85840665282001</v>
      </c>
      <c r="Y428">
        <f ca="1">IF(ISNA(Y$1), 0, OFFSET(data!$A$1, ROW()-1, Y$1-1))</f>
        <v>244.093924020961</v>
      </c>
      <c r="Z428">
        <f ca="1">IF(ISNA(Z$1), 0, OFFSET(data!$A$1, ROW()-1, Z$1-1))</f>
        <v>0</v>
      </c>
      <c r="AA428">
        <f ca="1">IF(ISNA(AA$1), 0, OFFSET(data!$A$1, ROW()-1, AA$1-1))</f>
        <v>8.7799524884328601</v>
      </c>
      <c r="AB428">
        <f ca="1">IF(ISNA(AB$1), 0, OFFSET(data!$A$1, ROW()-1, AB$1-1))</f>
        <v>1.6169341599314999</v>
      </c>
      <c r="AC428">
        <f ca="1">IF(ISNA(AC$1), 0, OFFSET(data!$A$1, ROW()-1, AC$1-1))</f>
        <v>40.941258144750599</v>
      </c>
      <c r="AD428" t="str">
        <f ca="1">IF(ISNA(AD$1), #N/A, OFFSET(data!$A$1, ROW()-1, AD$1-1))</f>
        <v>typical</v>
      </c>
      <c r="AE428">
        <f t="shared" ca="1" si="74"/>
        <v>2037</v>
      </c>
      <c r="AF428">
        <f t="shared" ca="1" si="75"/>
        <v>12</v>
      </c>
      <c r="AG428" t="str">
        <f t="shared" ca="1" si="76"/>
        <v>12/16/2037</v>
      </c>
      <c r="AH428" t="str">
        <f t="shared" ca="1" si="77"/>
        <v/>
      </c>
      <c r="AI428" t="str">
        <f t="shared" ca="1" si="78"/>
        <v>10:00</v>
      </c>
      <c r="AJ428" s="6">
        <f t="shared" ca="1" si="79"/>
        <v>4.0941258144750602E-2</v>
      </c>
      <c r="AK428">
        <f t="shared" ca="1" si="80"/>
        <v>1062.6561713318201</v>
      </c>
      <c r="AL428">
        <f t="shared" ca="1" si="81"/>
        <v>0</v>
      </c>
      <c r="AM428">
        <f t="shared" ca="1" si="82"/>
        <v>0</v>
      </c>
      <c r="AN428">
        <f t="shared" ca="1" si="83"/>
        <v>887.9097755725976</v>
      </c>
      <c r="AO428">
        <f t="shared" ca="1" si="84"/>
        <v>57.599999999999902</v>
      </c>
      <c r="AP428">
        <f t="shared" ca="1" si="85"/>
        <v>195.64847183955402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175.98873458899399</v>
      </c>
      <c r="J429">
        <f ca="1">IF(ISNA(J$1), 0, OFFSET(data!$A$1, ROW()-1, J$1-1))</f>
        <v>0</v>
      </c>
      <c r="K429">
        <f ca="1">IF(ISNA(K$1), 0, OFFSET(data!$A$1, ROW()-1, K$1-1))</f>
        <v>997.32913147350905</v>
      </c>
      <c r="L429">
        <f ca="1">IF(ISNA(L$1), 0, OFFSET(data!$A$1, ROW()-1, L$1-1))</f>
        <v>57.599999999999902</v>
      </c>
      <c r="M429">
        <f ca="1">IF(ISNA(M$1), 0, OFFSET(data!$A$1, ROW()-1, M$1-1))</f>
        <v>202.45580495152799</v>
      </c>
      <c r="N429">
        <f ca="1">IF(ISNA(N$1), 0, OFFSET(data!$A$1, ROW()-1, N$1-1))</f>
        <v>-4.9069082130870296E-13</v>
      </c>
      <c r="O429">
        <f ca="1">IF(ISNA(O$1), 0, OFFSET(data!$A$1, ROW()-1, O$1-1))</f>
        <v>0</v>
      </c>
      <c r="P429">
        <f ca="1">IF(ISNA(P$1), 0, OFFSET(data!$A$1, ROW()-1, P$1-1))</f>
        <v>6.4837024638109104E-14</v>
      </c>
      <c r="Q429">
        <f ca="1">IF(ISNA(Q$1), 0, OFFSET(data!$A$1, ROW()-1, Q$1-1))</f>
        <v>1433.3736710140299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846.37606321600003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248.26988582042301</v>
      </c>
      <c r="Y429">
        <f ca="1">IF(ISNA(Y$1), 0, OFFSET(data!$A$1, ROW()-1, Y$1-1))</f>
        <v>267.505403188564</v>
      </c>
      <c r="Z429">
        <f ca="1">IF(ISNA(Z$1), 0, OFFSET(data!$A$1, ROW()-1, Z$1-1))</f>
        <v>60.825432140679403</v>
      </c>
      <c r="AA429">
        <f ca="1">IF(ISNA(AA$1), 0, OFFSET(data!$A$1, ROW()-1, AA$1-1))</f>
        <v>8.7799524884328601</v>
      </c>
      <c r="AB429">
        <f ca="1">IF(ISNA(AB$1), 0, OFFSET(data!$A$1, ROW()-1, AB$1-1))</f>
        <v>1.6169341599314999</v>
      </c>
      <c r="AC429">
        <f ca="1">IF(ISNA(AC$1), 0, OFFSET(data!$A$1, ROW()-1, AC$1-1))</f>
        <v>40.941258144750599</v>
      </c>
      <c r="AD429" t="str">
        <f ca="1">IF(ISNA(AD$1), #N/A, OFFSET(data!$A$1, ROW()-1, AD$1-1))</f>
        <v>typical</v>
      </c>
      <c r="AE429">
        <f t="shared" ca="1" si="74"/>
        <v>2037</v>
      </c>
      <c r="AF429">
        <f t="shared" ca="1" si="75"/>
        <v>12</v>
      </c>
      <c r="AG429" t="str">
        <f t="shared" ca="1" si="76"/>
        <v>12/16/2037</v>
      </c>
      <c r="AH429" t="str">
        <f t="shared" ca="1" si="77"/>
        <v>12/16/2037</v>
      </c>
      <c r="AI429" t="str">
        <f t="shared" ca="1" si="78"/>
        <v>12:00</v>
      </c>
      <c r="AJ429" s="6">
        <f t="shared" ca="1" si="79"/>
        <v>4.0941258144750602E-2</v>
      </c>
      <c r="AK429">
        <f t="shared" ca="1" si="80"/>
        <v>1094.645949036423</v>
      </c>
      <c r="AL429">
        <f t="shared" ca="1" si="81"/>
        <v>60.825432140679403</v>
      </c>
      <c r="AM429">
        <f t="shared" ca="1" si="82"/>
        <v>0</v>
      </c>
      <c r="AN429">
        <f t="shared" ca="1" si="83"/>
        <v>997.3291314735086</v>
      </c>
      <c r="AO429">
        <f t="shared" ca="1" si="84"/>
        <v>57.599999999999902</v>
      </c>
      <c r="AP429">
        <f t="shared" ca="1" si="85"/>
        <v>202.45580495152805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175.98873458899399</v>
      </c>
      <c r="J430">
        <f ca="1">IF(ISNA(J$1), 0, OFFSET(data!$A$1, ROW()-1, J$1-1))</f>
        <v>0</v>
      </c>
      <c r="K430">
        <f ca="1">IF(ISNA(K$1), 0, OFFSET(data!$A$1, ROW()-1, K$1-1))</f>
        <v>999.65325261465296</v>
      </c>
      <c r="L430">
        <f ca="1">IF(ISNA(L$1), 0, OFFSET(data!$A$1, ROW()-1, L$1-1))</f>
        <v>57.599999999999902</v>
      </c>
      <c r="M430">
        <f ca="1">IF(ISNA(M$1), 0, OFFSET(data!$A$1, ROW()-1, M$1-1))</f>
        <v>190.80725031522999</v>
      </c>
      <c r="N430">
        <f ca="1">IF(ISNA(N$1), 0, OFFSET(data!$A$1, ROW()-1, N$1-1))</f>
        <v>3.2776559244496098E-13</v>
      </c>
      <c r="O430">
        <f ca="1">IF(ISNA(O$1), 0, OFFSET(data!$A$1, ROW()-1, O$1-1))</f>
        <v>0</v>
      </c>
      <c r="P430">
        <f ca="1">IF(ISNA(P$1), 0, OFFSET(data!$A$1, ROW()-1, P$1-1))</f>
        <v>5.8619775700208202E-14</v>
      </c>
      <c r="Q430">
        <f ca="1">IF(ISNA(Q$1), 0, OFFSET(data!$A$1, ROW()-1, Q$1-1))</f>
        <v>1424.0492375188701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843.62450087800005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248.26988582042301</v>
      </c>
      <c r="Y430">
        <f ca="1">IF(ISNA(Y$1), 0, OFFSET(data!$A$1, ROW()-1, Y$1-1))</f>
        <v>267.505403188564</v>
      </c>
      <c r="Z430">
        <f ca="1">IF(ISNA(Z$1), 0, OFFSET(data!$A$1, ROW()-1, Z$1-1))</f>
        <v>54.252560983526102</v>
      </c>
      <c r="AA430">
        <f ca="1">IF(ISNA(AA$1), 0, OFFSET(data!$A$1, ROW()-1, AA$1-1))</f>
        <v>8.7799524884328601</v>
      </c>
      <c r="AB430">
        <f ca="1">IF(ISNA(AB$1), 0, OFFSET(data!$A$1, ROW()-1, AB$1-1))</f>
        <v>1.6169341599314999</v>
      </c>
      <c r="AC430">
        <f ca="1">IF(ISNA(AC$1), 0, OFFSET(data!$A$1, ROW()-1, AC$1-1))</f>
        <v>40.941258144750599</v>
      </c>
      <c r="AD430" t="str">
        <f ca="1">IF(ISNA(AD$1), #N/A, OFFSET(data!$A$1, ROW()-1, AD$1-1))</f>
        <v>typical</v>
      </c>
      <c r="AE430">
        <f t="shared" ca="1" si="74"/>
        <v>2037</v>
      </c>
      <c r="AF430">
        <f t="shared" ca="1" si="75"/>
        <v>12</v>
      </c>
      <c r="AG430" t="str">
        <f t="shared" ca="1" si="76"/>
        <v>12/16/2037</v>
      </c>
      <c r="AH430" t="str">
        <f t="shared" ca="1" si="77"/>
        <v/>
      </c>
      <c r="AI430" t="str">
        <f t="shared" ca="1" si="78"/>
        <v>14:00</v>
      </c>
      <c r="AJ430" s="6">
        <f t="shared" ca="1" si="79"/>
        <v>4.0941258144750602E-2</v>
      </c>
      <c r="AK430">
        <f t="shared" ca="1" si="80"/>
        <v>1091.894386698423</v>
      </c>
      <c r="AL430">
        <f t="shared" ca="1" si="81"/>
        <v>54.252560983526102</v>
      </c>
      <c r="AM430">
        <f t="shared" ca="1" si="82"/>
        <v>0</v>
      </c>
      <c r="AN430">
        <f t="shared" ca="1" si="83"/>
        <v>999.6532526146533</v>
      </c>
      <c r="AO430">
        <f t="shared" ca="1" si="84"/>
        <v>57.599999999999902</v>
      </c>
      <c r="AP430">
        <f t="shared" ca="1" si="85"/>
        <v>190.80725031523005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175.98873458899399</v>
      </c>
      <c r="J431">
        <f ca="1">IF(ISNA(J$1), 0, OFFSET(data!$A$1, ROW()-1, J$1-1))</f>
        <v>0</v>
      </c>
      <c r="K431">
        <f ca="1">IF(ISNA(K$1), 0, OFFSET(data!$A$1, ROW()-1, K$1-1))</f>
        <v>901.13139998310203</v>
      </c>
      <c r="L431">
        <f ca="1">IF(ISNA(L$1), 0, OFFSET(data!$A$1, ROW()-1, L$1-1))</f>
        <v>57.599999999999902</v>
      </c>
      <c r="M431">
        <f ca="1">IF(ISNA(M$1), 0, OFFSET(data!$A$1, ROW()-1, M$1-1))</f>
        <v>136.427716118918</v>
      </c>
      <c r="N431">
        <f ca="1">IF(ISNA(N$1), 0, OFFSET(data!$A$1, ROW()-1, N$1-1))</f>
        <v>2.0927704014184201E-14</v>
      </c>
      <c r="O431">
        <f ca="1">IF(ISNA(O$1), 0, OFFSET(data!$A$1, ROW()-1, O$1-1))</f>
        <v>0</v>
      </c>
      <c r="P431">
        <f ca="1">IF(ISNA(P$1), 0, OFFSET(data!$A$1, ROW()-1, P$1-1))</f>
        <v>-3.8191672047105303E-14</v>
      </c>
      <c r="Q431">
        <f ca="1">IF(ISNA(Q$1), 0, OFFSET(data!$A$1, ROW()-1, Q$1-1))</f>
        <v>1271.14785069101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884.74884908000001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178.38329879725401</v>
      </c>
      <c r="Y431">
        <f ca="1">IF(ISNA(Y$1), 0, OFFSET(data!$A$1, ROW()-1, Y$1-1))</f>
        <v>197.618816165396</v>
      </c>
      <c r="Z431">
        <f ca="1">IF(ISNA(Z$1), 0, OFFSET(data!$A$1, ROW()-1, Z$1-1))</f>
        <v>0</v>
      </c>
      <c r="AA431">
        <f ca="1">IF(ISNA(AA$1), 0, OFFSET(data!$A$1, ROW()-1, AA$1-1))</f>
        <v>8.7799524884328601</v>
      </c>
      <c r="AB431">
        <f ca="1">IF(ISNA(AB$1), 0, OFFSET(data!$A$1, ROW()-1, AB$1-1))</f>
        <v>1.6169341599314999</v>
      </c>
      <c r="AC431">
        <f ca="1">IF(ISNA(AC$1), 0, OFFSET(data!$A$1, ROW()-1, AC$1-1))</f>
        <v>40.941258144750599</v>
      </c>
      <c r="AD431" t="str">
        <f ca="1">IF(ISNA(AD$1), #N/A, OFFSET(data!$A$1, ROW()-1, AD$1-1))</f>
        <v>typical</v>
      </c>
      <c r="AE431">
        <f t="shared" ca="1" si="74"/>
        <v>2037</v>
      </c>
      <c r="AF431">
        <f t="shared" ca="1" si="75"/>
        <v>12</v>
      </c>
      <c r="AG431" t="str">
        <f t="shared" ca="1" si="76"/>
        <v>12/16/2037</v>
      </c>
      <c r="AH431" t="str">
        <f t="shared" ca="1" si="77"/>
        <v/>
      </c>
      <c r="AI431" t="str">
        <f t="shared" ca="1" si="78"/>
        <v>16:00</v>
      </c>
      <c r="AJ431" s="6">
        <f t="shared" ca="1" si="79"/>
        <v>4.0941258144750602E-2</v>
      </c>
      <c r="AK431">
        <f t="shared" ca="1" si="80"/>
        <v>1063.1321478772541</v>
      </c>
      <c r="AL431">
        <f t="shared" ca="1" si="81"/>
        <v>0</v>
      </c>
      <c r="AM431">
        <f t="shared" ca="1" si="82"/>
        <v>0</v>
      </c>
      <c r="AN431">
        <f t="shared" ca="1" si="83"/>
        <v>901.13139998310203</v>
      </c>
      <c r="AO431">
        <f t="shared" ca="1" si="84"/>
        <v>57.599999999999902</v>
      </c>
      <c r="AP431">
        <f t="shared" ca="1" si="85"/>
        <v>136.42771611891797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210.42882200614699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178.61307913385201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1.4210854715202001E-14</v>
      </c>
      <c r="Q432">
        <f ca="1">IF(ISNA(Q$1), 0, OFFSET(data!$A$1, ROW()-1, Q$1-1))</f>
        <v>624.84190113999898</v>
      </c>
      <c r="R432">
        <f ca="1">IF(ISNA(R$1), 0, OFFSET(data!$A$1, ROW()-1, R$1-1))</f>
        <v>0</v>
      </c>
      <c r="S432">
        <f ca="1">IF(ISNA(S$1), 0, OFFSET(data!$A$1, ROW()-1, S$1-1))</f>
        <v>100</v>
      </c>
      <c r="T432">
        <f ca="1">IF(ISNA(T$1), 0, OFFSET(data!$A$1, ROW()-1, T$1-1))</f>
        <v>0</v>
      </c>
      <c r="U432">
        <f ca="1">IF(ISNA(U$1), 0, OFFSET(data!$A$1, ROW()-1, U$1-1))</f>
        <v>1035.4884302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-310.64652905999998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265.343085319946</v>
      </c>
      <c r="AD432" t="str">
        <f ca="1">IF(ISNA(AD$1), #N/A, OFFSET(data!$A$1, ROW()-1, AD$1-1))</f>
        <v>typical</v>
      </c>
      <c r="AE432">
        <f t="shared" ca="1" si="74"/>
        <v>2037</v>
      </c>
      <c r="AF432">
        <f t="shared" ca="1" si="75"/>
        <v>12</v>
      </c>
      <c r="AG432" t="str">
        <f t="shared" ca="1" si="76"/>
        <v>12/16/2037</v>
      </c>
      <c r="AH432" t="str">
        <f t="shared" ca="1" si="77"/>
        <v/>
      </c>
      <c r="AI432" t="str">
        <f t="shared" ca="1" si="78"/>
        <v>18:00</v>
      </c>
      <c r="AJ432" s="6">
        <f t="shared" ca="1" si="79"/>
        <v>0.26534308531994599</v>
      </c>
      <c r="AK432">
        <f t="shared" ca="1" si="80"/>
        <v>724.84190114000012</v>
      </c>
      <c r="AL432">
        <f t="shared" ca="1" si="81"/>
        <v>100</v>
      </c>
      <c r="AM432">
        <f t="shared" ca="1" si="82"/>
        <v>0</v>
      </c>
      <c r="AN432">
        <f t="shared" ca="1" si="83"/>
        <v>0</v>
      </c>
      <c r="AO432">
        <f t="shared" ca="1" si="84"/>
        <v>57.599999999999902</v>
      </c>
      <c r="AP432">
        <f t="shared" ca="1" si="85"/>
        <v>178.61307913385201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151.19503002233699</v>
      </c>
      <c r="H433">
        <f ca="1">IF(ISNA(H$1), 0, OFFSET(data!$A$1, ROW()-1, H$1-1))</f>
        <v>0</v>
      </c>
      <c r="I433">
        <f ca="1">IF(ISNA(I$1), 0, OFFSET(data!$A$1, ROW()-1, I$1-1))</f>
        <v>175.98873458899399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166.898091586032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-1.06581410364015E-14</v>
      </c>
      <c r="Q433">
        <f ca="1">IF(ISNA(Q$1), 0, OFFSET(data!$A$1, ROW()-1, Q$1-1))</f>
        <v>551.68185619736403</v>
      </c>
      <c r="R433">
        <f ca="1">IF(ISNA(R$1), 0, OFFSET(data!$A$1, ROW()-1, R$1-1))</f>
        <v>0</v>
      </c>
      <c r="S433">
        <f ca="1">IF(ISNA(S$1), 0, OFFSET(data!$A$1, ROW()-1, S$1-1))</f>
        <v>100</v>
      </c>
      <c r="T433">
        <f ca="1">IF(ISNA(T$1), 0, OFFSET(data!$A$1, ROW()-1, T$1-1))</f>
        <v>0</v>
      </c>
      <c r="U433">
        <f ca="1">IF(ISNA(U$1), 0, OFFSET(data!$A$1, ROW()-1, U$1-1))</f>
        <v>916.12138506999997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-274.83641552099999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8.7799524884329294</v>
      </c>
      <c r="AB433">
        <f ca="1">IF(ISNA(AB$1), 0, OFFSET(data!$A$1, ROW()-1, AB$1-1))</f>
        <v>1.6169341599314999</v>
      </c>
      <c r="AC433">
        <f ca="1">IF(ISNA(AC$1), 0, OFFSET(data!$A$1, ROW()-1, AC$1-1))</f>
        <v>53.170465123052701</v>
      </c>
      <c r="AD433" t="str">
        <f ca="1">IF(ISNA(AD$1), #N/A, OFFSET(data!$A$1, ROW()-1, AD$1-1))</f>
        <v>typical</v>
      </c>
      <c r="AE433">
        <f t="shared" ca="1" si="74"/>
        <v>2037</v>
      </c>
      <c r="AF433">
        <f t="shared" ca="1" si="75"/>
        <v>12</v>
      </c>
      <c r="AG433" t="str">
        <f t="shared" ca="1" si="76"/>
        <v>12/16/2037</v>
      </c>
      <c r="AH433" t="str">
        <f t="shared" ca="1" si="77"/>
        <v/>
      </c>
      <c r="AI433" t="str">
        <f t="shared" ca="1" si="78"/>
        <v>20:00</v>
      </c>
      <c r="AJ433" s="6">
        <f t="shared" ca="1" si="79"/>
        <v>5.31704651230527E-2</v>
      </c>
      <c r="AK433">
        <f t="shared" ca="1" si="80"/>
        <v>641.28496954899992</v>
      </c>
      <c r="AL433">
        <f t="shared" ca="1" si="81"/>
        <v>100</v>
      </c>
      <c r="AM433">
        <f t="shared" ca="1" si="82"/>
        <v>0</v>
      </c>
      <c r="AN433">
        <f t="shared" ca="1" si="83"/>
        <v>0</v>
      </c>
      <c r="AO433">
        <f t="shared" ca="1" si="84"/>
        <v>57.599999999999902</v>
      </c>
      <c r="AP433">
        <f t="shared" ca="1" si="85"/>
        <v>166.898091586032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89.0687842810528</v>
      </c>
      <c r="H434">
        <f ca="1">IF(ISNA(H$1), 0, OFFSET(data!$A$1, ROW()-1, H$1-1))</f>
        <v>0</v>
      </c>
      <c r="I434">
        <f ca="1">IF(ISNA(I$1), 0, OFFSET(data!$A$1, ROW()-1, I$1-1))</f>
        <v>175.98873458899399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156.274615964975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1.33226762955018E-15</v>
      </c>
      <c r="Q434">
        <f ca="1">IF(ISNA(Q$1), 0, OFFSET(data!$A$1, ROW()-1, Q$1-1))</f>
        <v>478.932134835022</v>
      </c>
      <c r="R434">
        <f ca="1">IF(ISNA(R$1), 0, OFFSET(data!$A$1, ROW()-1, R$1-1))</f>
        <v>0</v>
      </c>
      <c r="S434">
        <f ca="1">IF(ISNA(S$1), 0, OFFSET(data!$A$1, ROW()-1, S$1-1))</f>
        <v>8.61005470563728</v>
      </c>
      <c r="T434">
        <f ca="1">IF(ISNA(T$1), 0, OFFSET(data!$A$1, ROW()-1, T$1-1))</f>
        <v>0</v>
      </c>
      <c r="U434">
        <f ca="1">IF(ISNA(U$1), 0, OFFSET(data!$A$1, ROW()-1, U$1-1))</f>
        <v>681.63614698900005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-204.490844096704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8.7799524884328601</v>
      </c>
      <c r="AB434">
        <f ca="1">IF(ISNA(AB$1), 0, OFFSET(data!$A$1, ROW()-1, AB$1-1))</f>
        <v>1.6169341599314999</v>
      </c>
      <c r="AC434">
        <f ca="1">IF(ISNA(AC$1), 0, OFFSET(data!$A$1, ROW()-1, AC$1-1))</f>
        <v>53.170465123052701</v>
      </c>
      <c r="AD434" t="str">
        <f ca="1">IF(ISNA(AD$1), #N/A, OFFSET(data!$A$1, ROW()-1, AD$1-1))</f>
        <v>typical</v>
      </c>
      <c r="AE434">
        <f t="shared" ca="1" si="74"/>
        <v>2037</v>
      </c>
      <c r="AF434">
        <f t="shared" ca="1" si="75"/>
        <v>12</v>
      </c>
      <c r="AG434" t="str">
        <f t="shared" ca="1" si="76"/>
        <v>12/16/2037</v>
      </c>
      <c r="AH434" t="str">
        <f t="shared" ca="1" si="77"/>
        <v/>
      </c>
      <c r="AI434" t="str">
        <f t="shared" ca="1" si="78"/>
        <v>22:00</v>
      </c>
      <c r="AJ434" s="6">
        <f t="shared" ca="1" si="79"/>
        <v>5.31704651230527E-2</v>
      </c>
      <c r="AK434">
        <f t="shared" ca="1" si="80"/>
        <v>477.14530289229606</v>
      </c>
      <c r="AL434">
        <f t="shared" ca="1" si="81"/>
        <v>8.61005470563728</v>
      </c>
      <c r="AM434">
        <f t="shared" ca="1" si="82"/>
        <v>0</v>
      </c>
      <c r="AN434">
        <f t="shared" ca="1" si="83"/>
        <v>0</v>
      </c>
      <c r="AO434">
        <f t="shared" ca="1" si="84"/>
        <v>57.599999999999902</v>
      </c>
      <c r="AP434">
        <f t="shared" ca="1" si="85"/>
        <v>156.274615964975</v>
      </c>
    </row>
    <row r="435" spans="1:42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383.93595553047402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-1.06581410364015E-14</v>
      </c>
      <c r="Q435">
        <f ca="1">IF(ISNA(Q$1), 0, OFFSET(data!$A$1, ROW()-1, Q$1-1))</f>
        <v>441.53595553047398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485.80853626499999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-44.272580734525</v>
      </c>
      <c r="Y435">
        <f ca="1">IF(ISNA(Y$1), 0, OFFSET(data!$A$1, ROW()-1, Y$1-1))</f>
        <v>0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146.499616968309</v>
      </c>
      <c r="AD435" t="str">
        <f ca="1">IF(ISNA(AD$1), #N/A, OFFSET(data!$A$1, ROW()-1, AD$1-1))</f>
        <v>peak</v>
      </c>
      <c r="AE435">
        <f t="shared" ref="AE435:AE466" ca="1" si="86">VALUE(LEFT(C435, 4))</f>
        <v>2045</v>
      </c>
      <c r="AF435">
        <f t="shared" ref="AF435:AF466" ca="1" si="87">VALUE(MID(C435, 6, 2))</f>
        <v>2</v>
      </c>
      <c r="AG435" t="str">
        <f t="shared" ref="AG435:AG466" ca="1" si="88">SUBSTITUTE(MID(C435,6,6)&amp;LEFT(C435,4), "-", "/")</f>
        <v>02/06/2045</v>
      </c>
      <c r="AH435" t="str">
        <f t="shared" ref="AH435:AH466" ca="1" si="89">IF(RIGHT(C435, 5)="12:00", AG435, "")</f>
        <v/>
      </c>
      <c r="AI435" t="str">
        <f t="shared" ca="1" si="78"/>
        <v>00:00</v>
      </c>
      <c r="AJ435" s="6">
        <f t="shared" ref="AJ435:AJ466" ca="1" si="90">AC435/1000</f>
        <v>0.14649961696830899</v>
      </c>
      <c r="AK435">
        <f t="shared" ref="AK435:AK466" ca="1" si="91">U435+X435</f>
        <v>441.53595553047501</v>
      </c>
      <c r="AL435">
        <f t="shared" ref="AL435:AL466" ca="1" si="92">MAX(S435,Z435)</f>
        <v>0</v>
      </c>
      <c r="AM435">
        <f t="shared" ref="AM435:AM466" ca="1" si="93">MAX(R435,W435)</f>
        <v>0</v>
      </c>
      <c r="AN435">
        <f t="shared" ref="AN435:AN466" ca="1" si="94">K435+N435</f>
        <v>0</v>
      </c>
      <c r="AO435">
        <f t="shared" ref="AO435:AO466" ca="1" si="95">L435+O435</f>
        <v>57.599999999999902</v>
      </c>
      <c r="AP435">
        <f t="shared" ref="AP435:AP466" ca="1" si="96">M435+P435</f>
        <v>383.93595553047402</v>
      </c>
    </row>
    <row r="436" spans="1:42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375.29229266294601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2.8421709430404001E-14</v>
      </c>
      <c r="Q436">
        <f ca="1">IF(ISNA(Q$1), 0, OFFSET(data!$A$1, ROW()-1, Q$1-1))</f>
        <v>432.89229266294598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430.89482353599999</v>
      </c>
      <c r="V436">
        <f ca="1">IF(ISNA(V$1), 0, OFFSET(data!$A$1, ROW()-1, V$1-1))</f>
        <v>0</v>
      </c>
      <c r="W436">
        <f ca="1">IF(ISNA(W$1), 0, OFFSET(data!$A$1, ROW()-1, W$1-1))</f>
        <v>26.979595353325401</v>
      </c>
      <c r="X436">
        <f ca="1">IF(ISNA(X$1), 0, OFFSET(data!$A$1, ROW()-1, X$1-1))</f>
        <v>-34.588178023388899</v>
      </c>
      <c r="Y436">
        <f ca="1">IF(ISNA(Y$1), 0, OFFSET(data!$A$1, ROW()-1, Y$1-1))</f>
        <v>9.6060517970103092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146.499616968309</v>
      </c>
      <c r="AD436" t="str">
        <f ca="1">IF(ISNA(AD$1), #N/A, OFFSET(data!$A$1, ROW()-1, AD$1-1))</f>
        <v>peak</v>
      </c>
      <c r="AE436">
        <f t="shared" ca="1" si="86"/>
        <v>2045</v>
      </c>
      <c r="AF436">
        <f t="shared" ca="1" si="87"/>
        <v>2</v>
      </c>
      <c r="AG436" t="str">
        <f t="shared" ca="1" si="88"/>
        <v>02/06/2045</v>
      </c>
      <c r="AH436" t="str">
        <f t="shared" ca="1" si="89"/>
        <v/>
      </c>
      <c r="AI436" t="str">
        <f t="shared" ca="1" si="78"/>
        <v>02:00</v>
      </c>
      <c r="AJ436" s="6">
        <f t="shared" ca="1" si="90"/>
        <v>0.14649961696830899</v>
      </c>
      <c r="AK436">
        <f t="shared" ca="1" si="91"/>
        <v>396.30664551261111</v>
      </c>
      <c r="AL436">
        <f t="shared" ca="1" si="92"/>
        <v>0</v>
      </c>
      <c r="AM436">
        <f t="shared" ca="1" si="93"/>
        <v>26.979595353325401</v>
      </c>
      <c r="AN436">
        <f t="shared" ca="1" si="94"/>
        <v>0</v>
      </c>
      <c r="AO436">
        <f t="shared" ca="1" si="95"/>
        <v>57.599999999999902</v>
      </c>
      <c r="AP436">
        <f t="shared" ca="1" si="96"/>
        <v>375.29229266294601</v>
      </c>
    </row>
    <row r="437" spans="1:42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343.11359905760099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3.2862601528904602E-14</v>
      </c>
      <c r="Q437">
        <f ca="1">IF(ISNA(Q$1), 0, OFFSET(data!$A$1, ROW()-1, Q$1-1))</f>
        <v>400.71359905760102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538.18569321699999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-137.47209415939801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146.499616968309</v>
      </c>
      <c r="AD437" t="str">
        <f ca="1">IF(ISNA(AD$1), #N/A, OFFSET(data!$A$1, ROW()-1, AD$1-1))</f>
        <v>peak</v>
      </c>
      <c r="AE437">
        <f t="shared" ca="1" si="86"/>
        <v>2045</v>
      </c>
      <c r="AF437">
        <f t="shared" ca="1" si="87"/>
        <v>2</v>
      </c>
      <c r="AG437" t="str">
        <f t="shared" ca="1" si="88"/>
        <v>02/06/2045</v>
      </c>
      <c r="AH437" t="str">
        <f t="shared" ca="1" si="89"/>
        <v/>
      </c>
      <c r="AI437" t="str">
        <f t="shared" ca="1" si="78"/>
        <v>04:00</v>
      </c>
      <c r="AJ437" s="6">
        <f t="shared" ca="1" si="90"/>
        <v>0.14649961696830899</v>
      </c>
      <c r="AK437">
        <f t="shared" ca="1" si="91"/>
        <v>400.71359905760198</v>
      </c>
      <c r="AL437">
        <f t="shared" ca="1" si="92"/>
        <v>0</v>
      </c>
      <c r="AM437">
        <f t="shared" ca="1" si="93"/>
        <v>0</v>
      </c>
      <c r="AN437">
        <f t="shared" ca="1" si="94"/>
        <v>0</v>
      </c>
      <c r="AO437">
        <f t="shared" ca="1" si="95"/>
        <v>57.599999999999902</v>
      </c>
      <c r="AP437">
        <f t="shared" ca="1" si="96"/>
        <v>343.11359905760105</v>
      </c>
    </row>
    <row r="438" spans="1:42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369.864386488972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-4.9737991503207E-14</v>
      </c>
      <c r="Q438">
        <f ca="1">IF(ISNA(Q$1), 0, OFFSET(data!$A$1, ROW()-1, Q$1-1))</f>
        <v>427.46438648897202</v>
      </c>
      <c r="R438">
        <f ca="1">IF(ISNA(R$1), 0, OFFSET(data!$A$1, ROW()-1, R$1-1))</f>
        <v>80.938786059976096</v>
      </c>
      <c r="S438">
        <f ca="1">IF(ISNA(S$1), 0, OFFSET(data!$A$1, ROW()-1, S$1-1))</f>
        <v>100</v>
      </c>
      <c r="T438">
        <f ca="1">IF(ISNA(T$1), 0, OFFSET(data!$A$1, ROW()-1, T$1-1))</f>
        <v>6.9882994960512903</v>
      </c>
      <c r="U438">
        <f ca="1">IF(ISNA(U$1), 0, OFFSET(data!$A$1, ROW()-1, U$1-1))</f>
        <v>879.13067435000005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-263.73920230499999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449.49239970044198</v>
      </c>
      <c r="AD438" t="str">
        <f ca="1">IF(ISNA(AD$1), #N/A, OFFSET(data!$A$1, ROW()-1, AD$1-1))</f>
        <v>peak</v>
      </c>
      <c r="AE438">
        <f t="shared" ca="1" si="86"/>
        <v>2045</v>
      </c>
      <c r="AF438">
        <f t="shared" ca="1" si="87"/>
        <v>2</v>
      </c>
      <c r="AG438" t="str">
        <f t="shared" ca="1" si="88"/>
        <v>02/06/2045</v>
      </c>
      <c r="AH438" t="str">
        <f t="shared" ca="1" si="89"/>
        <v/>
      </c>
      <c r="AI438" t="str">
        <f t="shared" ca="1" si="78"/>
        <v>06:00</v>
      </c>
      <c r="AJ438" s="6">
        <f t="shared" ca="1" si="90"/>
        <v>0.44949239970044197</v>
      </c>
      <c r="AK438">
        <f t="shared" ca="1" si="91"/>
        <v>615.391472045</v>
      </c>
      <c r="AL438">
        <f t="shared" ca="1" si="92"/>
        <v>100</v>
      </c>
      <c r="AM438">
        <f t="shared" ca="1" si="93"/>
        <v>80.938786059976096</v>
      </c>
      <c r="AN438">
        <f t="shared" ca="1" si="94"/>
        <v>0</v>
      </c>
      <c r="AO438">
        <f t="shared" ca="1" si="95"/>
        <v>57.599999999999902</v>
      </c>
      <c r="AP438">
        <f t="shared" ca="1" si="96"/>
        <v>369.86438648897195</v>
      </c>
    </row>
    <row r="439" spans="1:42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1137.39793424513</v>
      </c>
      <c r="L439">
        <f ca="1">IF(ISNA(L$1), 0, OFFSET(data!$A$1, ROW()-1, L$1-1))</f>
        <v>57.599999999999902</v>
      </c>
      <c r="M439">
        <f ca="1">IF(ISNA(M$1), 0, OFFSET(data!$A$1, ROW()-1, M$1-1))</f>
        <v>360.52272827919103</v>
      </c>
      <c r="N439">
        <f ca="1">IF(ISNA(N$1), 0, OFFSET(data!$A$1, ROW()-1, N$1-1))</f>
        <v>4.4242387531312402E-13</v>
      </c>
      <c r="O439">
        <f ca="1">IF(ISNA(O$1), 0, OFFSET(data!$A$1, ROW()-1, O$1-1))</f>
        <v>0</v>
      </c>
      <c r="P439">
        <f ca="1">IF(ISNA(P$1), 0, OFFSET(data!$A$1, ROW()-1, P$1-1))</f>
        <v>7.1054273576010003E-15</v>
      </c>
      <c r="Q439">
        <f ca="1">IF(ISNA(Q$1), 0, OFFSET(data!$A$1, ROW()-1, Q$1-1))</f>
        <v>1555.52066252432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958.18995440799995</v>
      </c>
      <c r="V439">
        <f ca="1">IF(ISNA(V$1), 0, OFFSET(data!$A$1, ROW()-1, V$1-1))</f>
        <v>0</v>
      </c>
      <c r="W439">
        <f ca="1">IF(ISNA(W$1), 0, OFFSET(data!$A$1, ROW()-1, W$1-1))</f>
        <v>80.938786059976096</v>
      </c>
      <c r="X439">
        <f ca="1">IF(ISNA(X$1), 0, OFFSET(data!$A$1, ROW()-1, X$1-1))</f>
        <v>236.098846117976</v>
      </c>
      <c r="Y439">
        <f ca="1">IF(ISNA(Y$1), 0, OFFSET(data!$A$1, ROW()-1, Y$1-1))</f>
        <v>280.29307593837501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146.499616968309</v>
      </c>
      <c r="AD439" t="str">
        <f ca="1">IF(ISNA(AD$1), #N/A, OFFSET(data!$A$1, ROW()-1, AD$1-1))</f>
        <v>peak</v>
      </c>
      <c r="AE439">
        <f t="shared" ca="1" si="86"/>
        <v>2045</v>
      </c>
      <c r="AF439">
        <f t="shared" ca="1" si="87"/>
        <v>2</v>
      </c>
      <c r="AG439" t="str">
        <f t="shared" ca="1" si="88"/>
        <v>02/06/2045</v>
      </c>
      <c r="AH439" t="str">
        <f t="shared" ca="1" si="89"/>
        <v/>
      </c>
      <c r="AI439" t="str">
        <f t="shared" ca="1" si="78"/>
        <v>08:00</v>
      </c>
      <c r="AJ439" s="6">
        <f t="shared" ca="1" si="90"/>
        <v>0.14649961696830899</v>
      </c>
      <c r="AK439">
        <f t="shared" ca="1" si="91"/>
        <v>1194.2888005259761</v>
      </c>
      <c r="AL439">
        <f t="shared" ca="1" si="92"/>
        <v>0</v>
      </c>
      <c r="AM439">
        <f t="shared" ca="1" si="93"/>
        <v>80.938786059976096</v>
      </c>
      <c r="AN439">
        <f t="shared" ca="1" si="94"/>
        <v>1137.3979342451305</v>
      </c>
      <c r="AO439">
        <f t="shared" ca="1" si="95"/>
        <v>57.599999999999902</v>
      </c>
      <c r="AP439">
        <f t="shared" ca="1" si="96"/>
        <v>360.52272827919103</v>
      </c>
    </row>
    <row r="440" spans="1:42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1539.47281666346</v>
      </c>
      <c r="L440">
        <f ca="1">IF(ISNA(L$1), 0, OFFSET(data!$A$1, ROW()-1, L$1-1))</f>
        <v>57.599999999999902</v>
      </c>
      <c r="M440">
        <f ca="1">IF(ISNA(M$1), 0, OFFSET(data!$A$1, ROW()-1, M$1-1))</f>
        <v>334.98376225191299</v>
      </c>
      <c r="N440">
        <f ca="1">IF(ISNA(N$1), 0, OFFSET(data!$A$1, ROW()-1, N$1-1))</f>
        <v>-1.4699352846036999E-13</v>
      </c>
      <c r="O440">
        <f ca="1">IF(ISNA(O$1), 0, OFFSET(data!$A$1, ROW()-1, O$1-1))</f>
        <v>0</v>
      </c>
      <c r="P440">
        <f ca="1">IF(ISNA(P$1), 0, OFFSET(data!$A$1, ROW()-1, P$1-1))</f>
        <v>7.1054273576010006E-14</v>
      </c>
      <c r="Q440">
        <f ca="1">IF(ISNA(Q$1), 0, OFFSET(data!$A$1, ROW()-1, Q$1-1))</f>
        <v>1932.05657891537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1036.8241877200001</v>
      </c>
      <c r="V440">
        <f ca="1">IF(ISNA(V$1), 0, OFFSET(data!$A$1, ROW()-1, V$1-1))</f>
        <v>0</v>
      </c>
      <c r="W440">
        <f ca="1">IF(ISNA(W$1), 0, OFFSET(data!$A$1, ROW()-1, W$1-1))</f>
        <v>80.938786059976096</v>
      </c>
      <c r="X440">
        <f ca="1">IF(ISNA(X$1), 0, OFFSET(data!$A$1, ROW()-1, X$1-1))</f>
        <v>279.29265833473403</v>
      </c>
      <c r="Y440">
        <f ca="1">IF(ISNA(Y$1), 0, OFFSET(data!$A$1, ROW()-1, Y$1-1))</f>
        <v>323.48688815513401</v>
      </c>
      <c r="Z440">
        <f ca="1">IF(ISNA(Z$1), 0, OFFSET(data!$A$1, ROW()-1, Z$1-1))</f>
        <v>100</v>
      </c>
      <c r="AA440">
        <f ca="1">IF(ISNA(AA$1), 0, OFFSET(data!$A$1, ROW()-1, AA$1-1))</f>
        <v>111.514058645535</v>
      </c>
      <c r="AB440">
        <f ca="1">IF(ISNA(AB$1), 0, OFFSET(data!$A$1, ROW()-1, AB$1-1))</f>
        <v>0</v>
      </c>
      <c r="AC440">
        <f ca="1">IF(ISNA(AC$1), 0, OFFSET(data!$A$1, ROW()-1, AC$1-1))</f>
        <v>146.499616968309</v>
      </c>
      <c r="AD440" t="str">
        <f ca="1">IF(ISNA(AD$1), #N/A, OFFSET(data!$A$1, ROW()-1, AD$1-1))</f>
        <v>peak</v>
      </c>
      <c r="AE440">
        <f t="shared" ca="1" si="86"/>
        <v>2045</v>
      </c>
      <c r="AF440">
        <f t="shared" ca="1" si="87"/>
        <v>2</v>
      </c>
      <c r="AG440" t="str">
        <f t="shared" ca="1" si="88"/>
        <v>02/06/2045</v>
      </c>
      <c r="AH440" t="str">
        <f t="shared" ca="1" si="89"/>
        <v/>
      </c>
      <c r="AI440" t="str">
        <f t="shared" ca="1" si="78"/>
        <v>10:00</v>
      </c>
      <c r="AJ440" s="6">
        <f t="shared" ca="1" si="90"/>
        <v>0.14649961696830899</v>
      </c>
      <c r="AK440">
        <f t="shared" ca="1" si="91"/>
        <v>1316.1168460547342</v>
      </c>
      <c r="AL440">
        <f t="shared" ca="1" si="92"/>
        <v>100</v>
      </c>
      <c r="AM440">
        <f t="shared" ca="1" si="93"/>
        <v>80.938786059976096</v>
      </c>
      <c r="AN440">
        <f t="shared" ca="1" si="94"/>
        <v>1539.4728166634598</v>
      </c>
      <c r="AO440">
        <f t="shared" ca="1" si="95"/>
        <v>57.599999999999902</v>
      </c>
      <c r="AP440">
        <f t="shared" ca="1" si="96"/>
        <v>334.98376225191305</v>
      </c>
    </row>
    <row r="441" spans="1:42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1710.5119125275</v>
      </c>
      <c r="L441">
        <f ca="1">IF(ISNA(L$1), 0, OFFSET(data!$A$1, ROW()-1, L$1-1))</f>
        <v>57.599999999999902</v>
      </c>
      <c r="M441">
        <f ca="1">IF(ISNA(M$1), 0, OFFSET(data!$A$1, ROW()-1, M$1-1))</f>
        <v>281.69500164453098</v>
      </c>
      <c r="N441">
        <f ca="1">IF(ISNA(N$1), 0, OFFSET(data!$A$1, ROW()-1, N$1-1))</f>
        <v>1.2882195310481799E-12</v>
      </c>
      <c r="O441">
        <f ca="1">IF(ISNA(O$1), 0, OFFSET(data!$A$1, ROW()-1, O$1-1))</f>
        <v>0</v>
      </c>
      <c r="P441">
        <f ca="1">IF(ISNA(P$1), 0, OFFSET(data!$A$1, ROW()-1, P$1-1))</f>
        <v>9.2370555648812999E-14</v>
      </c>
      <c r="Q441">
        <f ca="1">IF(ISNA(Q$1), 0, OFFSET(data!$A$1, ROW()-1, Q$1-1))</f>
        <v>2049.8069141720298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1044.33811702</v>
      </c>
      <c r="V441">
        <f ca="1">IF(ISNA(V$1), 0, OFFSET(data!$A$1, ROW()-1, V$1-1))</f>
        <v>0</v>
      </c>
      <c r="W441">
        <f ca="1">IF(ISNA(W$1), 0, OFFSET(data!$A$1, ROW()-1, W$1-1))</f>
        <v>80.938786059976096</v>
      </c>
      <c r="X441">
        <f ca="1">IF(ISNA(X$1), 0, OFFSET(data!$A$1, ROW()-1, X$1-1))</f>
        <v>279.29265833473403</v>
      </c>
      <c r="Y441">
        <f ca="1">IF(ISNA(Y$1), 0, OFFSET(data!$A$1, ROW()-1, Y$1-1))</f>
        <v>323.48688815513401</v>
      </c>
      <c r="Z441">
        <f ca="1">IF(ISNA(Z$1), 0, OFFSET(data!$A$1, ROW()-1, Z$1-1))</f>
        <v>100</v>
      </c>
      <c r="AA441">
        <f ca="1">IF(ISNA(AA$1), 0, OFFSET(data!$A$1, ROW()-1, AA$1-1))</f>
        <v>221.75046460219301</v>
      </c>
      <c r="AB441">
        <f ca="1">IF(ISNA(AB$1), 0, OFFSET(data!$A$1, ROW()-1, AB$1-1))</f>
        <v>0</v>
      </c>
      <c r="AC441">
        <f ca="1">IF(ISNA(AC$1), 0, OFFSET(data!$A$1, ROW()-1, AC$1-1))</f>
        <v>146.499616968309</v>
      </c>
      <c r="AD441" t="str">
        <f ca="1">IF(ISNA(AD$1), #N/A, OFFSET(data!$A$1, ROW()-1, AD$1-1))</f>
        <v>peak</v>
      </c>
      <c r="AE441">
        <f t="shared" ca="1" si="86"/>
        <v>2045</v>
      </c>
      <c r="AF441">
        <f t="shared" ca="1" si="87"/>
        <v>2</v>
      </c>
      <c r="AG441" t="str">
        <f t="shared" ca="1" si="88"/>
        <v>02/06/2045</v>
      </c>
      <c r="AH441" t="str">
        <f t="shared" ca="1" si="89"/>
        <v>02/06/2045</v>
      </c>
      <c r="AI441" t="str">
        <f t="shared" ca="1" si="78"/>
        <v>12:00</v>
      </c>
      <c r="AJ441" s="6">
        <f t="shared" ca="1" si="90"/>
        <v>0.14649961696830899</v>
      </c>
      <c r="AK441">
        <f t="shared" ca="1" si="91"/>
        <v>1323.6307753547339</v>
      </c>
      <c r="AL441">
        <f t="shared" ca="1" si="92"/>
        <v>100</v>
      </c>
      <c r="AM441">
        <f t="shared" ca="1" si="93"/>
        <v>80.938786059976096</v>
      </c>
      <c r="AN441">
        <f t="shared" ca="1" si="94"/>
        <v>1710.5119125275014</v>
      </c>
      <c r="AO441">
        <f t="shared" ca="1" si="95"/>
        <v>57.599999999999902</v>
      </c>
      <c r="AP441">
        <f t="shared" ca="1" si="96"/>
        <v>281.69500164453109</v>
      </c>
    </row>
    <row r="442" spans="1:42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1510.5611452370999</v>
      </c>
      <c r="L442">
        <f ca="1">IF(ISNA(L$1), 0, OFFSET(data!$A$1, ROW()-1, L$1-1))</f>
        <v>57.599999999999902</v>
      </c>
      <c r="M442">
        <f ca="1">IF(ISNA(M$1), 0, OFFSET(data!$A$1, ROW()-1, M$1-1))</f>
        <v>271.65151651264898</v>
      </c>
      <c r="N442">
        <f ca="1">IF(ISNA(N$1), 0, OFFSET(data!$A$1, ROW()-1, N$1-1))</f>
        <v>2.6303959010931501E-13</v>
      </c>
      <c r="O442">
        <f ca="1">IF(ISNA(O$1), 0, OFFSET(data!$A$1, ROW()-1, O$1-1))</f>
        <v>0</v>
      </c>
      <c r="P442">
        <f ca="1">IF(ISNA(P$1), 0, OFFSET(data!$A$1, ROW()-1, P$1-1))</f>
        <v>-9.2370555648812999E-14</v>
      </c>
      <c r="Q442">
        <f ca="1">IF(ISNA(Q$1), 0, OFFSET(data!$A$1, ROW()-1, Q$1-1))</f>
        <v>1839.8126617497401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1056.6508315799999</v>
      </c>
      <c r="V442">
        <f ca="1">IF(ISNA(V$1), 0, OFFSET(data!$A$1, ROW()-1, V$1-1))</f>
        <v>0</v>
      </c>
      <c r="W442">
        <f ca="1">IF(ISNA(W$1), 0, OFFSET(data!$A$1, ROW()-1, W$1-1))</f>
        <v>80.938786059976096</v>
      </c>
      <c r="X442">
        <f ca="1">IF(ISNA(X$1), 0, OFFSET(data!$A$1, ROW()-1, X$1-1))</f>
        <v>279.29265833473403</v>
      </c>
      <c r="Y442">
        <f ca="1">IF(ISNA(Y$1), 0, OFFSET(data!$A$1, ROW()-1, Y$1-1))</f>
        <v>323.48688815513401</v>
      </c>
      <c r="Z442">
        <f ca="1">IF(ISNA(Z$1), 0, OFFSET(data!$A$1, ROW()-1, Z$1-1))</f>
        <v>63.636363636363598</v>
      </c>
      <c r="AA442">
        <f ca="1">IF(ISNA(AA$1), 0, OFFSET(data!$A$1, ROW()-1, AA$1-1))</f>
        <v>35.807133983540702</v>
      </c>
      <c r="AB442">
        <f ca="1">IF(ISNA(AB$1), 0, OFFSET(data!$A$1, ROW()-1, AB$1-1))</f>
        <v>0</v>
      </c>
      <c r="AC442">
        <f ca="1">IF(ISNA(AC$1), 0, OFFSET(data!$A$1, ROW()-1, AC$1-1))</f>
        <v>146.499616968309</v>
      </c>
      <c r="AD442" t="str">
        <f ca="1">IF(ISNA(AD$1), #N/A, OFFSET(data!$A$1, ROW()-1, AD$1-1))</f>
        <v>peak</v>
      </c>
      <c r="AE442">
        <f t="shared" ca="1" si="86"/>
        <v>2045</v>
      </c>
      <c r="AF442">
        <f t="shared" ca="1" si="87"/>
        <v>2</v>
      </c>
      <c r="AG442" t="str">
        <f t="shared" ca="1" si="88"/>
        <v>02/06/2045</v>
      </c>
      <c r="AH442" t="str">
        <f t="shared" ca="1" si="89"/>
        <v/>
      </c>
      <c r="AI442" t="str">
        <f t="shared" ca="1" si="78"/>
        <v>14:00</v>
      </c>
      <c r="AJ442" s="6">
        <f t="shared" ca="1" si="90"/>
        <v>0.14649961696830899</v>
      </c>
      <c r="AK442">
        <f t="shared" ca="1" si="91"/>
        <v>1335.9434899147341</v>
      </c>
      <c r="AL442">
        <f t="shared" ca="1" si="92"/>
        <v>63.636363636363598</v>
      </c>
      <c r="AM442">
        <f t="shared" ca="1" si="93"/>
        <v>80.938786059976096</v>
      </c>
      <c r="AN442">
        <f t="shared" ca="1" si="94"/>
        <v>1510.5611452371002</v>
      </c>
      <c r="AO442">
        <f t="shared" ca="1" si="95"/>
        <v>57.599999999999902</v>
      </c>
      <c r="AP442">
        <f t="shared" ca="1" si="96"/>
        <v>271.65151651264887</v>
      </c>
    </row>
    <row r="443" spans="1:42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1563.2003194311201</v>
      </c>
      <c r="L443">
        <f ca="1">IF(ISNA(L$1), 0, OFFSET(data!$A$1, ROW()-1, L$1-1))</f>
        <v>57.599999999999902</v>
      </c>
      <c r="M443">
        <f ca="1">IF(ISNA(M$1), 0, OFFSET(data!$A$1, ROW()-1, M$1-1))</f>
        <v>217.62471059624599</v>
      </c>
      <c r="N443">
        <f ca="1">IF(ISNA(N$1), 0, OFFSET(data!$A$1, ROW()-1, N$1-1))</f>
        <v>-4.6954107268959403E-13</v>
      </c>
      <c r="O443">
        <f ca="1">IF(ISNA(O$1), 0, OFFSET(data!$A$1, ROW()-1, O$1-1))</f>
        <v>0</v>
      </c>
      <c r="P443">
        <f ca="1">IF(ISNA(P$1), 0, OFFSET(data!$A$1, ROW()-1, P$1-1))</f>
        <v>1.4699352846036999E-13</v>
      </c>
      <c r="Q443">
        <f ca="1">IF(ISNA(Q$1), 0, OFFSET(data!$A$1, ROW()-1, Q$1-1))</f>
        <v>1838.42503002737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1049.7677355799999</v>
      </c>
      <c r="V443">
        <f ca="1">IF(ISNA(V$1), 0, OFFSET(data!$A$1, ROW()-1, V$1-1))</f>
        <v>0</v>
      </c>
      <c r="W443">
        <f ca="1">IF(ISNA(W$1), 0, OFFSET(data!$A$1, ROW()-1, W$1-1))</f>
        <v>80.938786059976096</v>
      </c>
      <c r="X443">
        <f ca="1">IF(ISNA(X$1), 0, OFFSET(data!$A$1, ROW()-1, X$1-1))</f>
        <v>279.29265833473403</v>
      </c>
      <c r="Y443">
        <f ca="1">IF(ISNA(Y$1), 0, OFFSET(data!$A$1, ROW()-1, Y$1-1))</f>
        <v>323.48688815513401</v>
      </c>
      <c r="Z443">
        <f ca="1">IF(ISNA(Z$1), 0, OFFSET(data!$A$1, ROW()-1, Z$1-1))</f>
        <v>100</v>
      </c>
      <c r="AA443">
        <f ca="1">IF(ISNA(AA$1), 0, OFFSET(data!$A$1, ROW()-1, AA$1-1))</f>
        <v>4.9389618975316099</v>
      </c>
      <c r="AB443">
        <f ca="1">IF(ISNA(AB$1), 0, OFFSET(data!$A$1, ROW()-1, AB$1-1))</f>
        <v>0</v>
      </c>
      <c r="AC443">
        <f ca="1">IF(ISNA(AC$1), 0, OFFSET(data!$A$1, ROW()-1, AC$1-1))</f>
        <v>146.499616968309</v>
      </c>
      <c r="AD443" t="str">
        <f ca="1">IF(ISNA(AD$1), #N/A, OFFSET(data!$A$1, ROW()-1, AD$1-1))</f>
        <v>peak</v>
      </c>
      <c r="AE443">
        <f t="shared" ca="1" si="86"/>
        <v>2045</v>
      </c>
      <c r="AF443">
        <f t="shared" ca="1" si="87"/>
        <v>2</v>
      </c>
      <c r="AG443" t="str">
        <f t="shared" ca="1" si="88"/>
        <v>02/06/2045</v>
      </c>
      <c r="AH443" t="str">
        <f t="shared" ca="1" si="89"/>
        <v/>
      </c>
      <c r="AI443" t="str">
        <f t="shared" ca="1" si="78"/>
        <v>16:00</v>
      </c>
      <c r="AJ443" s="6">
        <f t="shared" ca="1" si="90"/>
        <v>0.14649961696830899</v>
      </c>
      <c r="AK443">
        <f t="shared" ca="1" si="91"/>
        <v>1329.060393914734</v>
      </c>
      <c r="AL443">
        <f t="shared" ca="1" si="92"/>
        <v>100</v>
      </c>
      <c r="AM443">
        <f t="shared" ca="1" si="93"/>
        <v>80.938786059976096</v>
      </c>
      <c r="AN443">
        <f t="shared" ca="1" si="94"/>
        <v>1563.2003194311196</v>
      </c>
      <c r="AO443">
        <f t="shared" ca="1" si="95"/>
        <v>57.599999999999902</v>
      </c>
      <c r="AP443">
        <f t="shared" ca="1" si="96"/>
        <v>217.62471059624613</v>
      </c>
    </row>
    <row r="444" spans="1:42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-9.7186459375291101E-12</v>
      </c>
      <c r="F444">
        <f ca="1">IF(ISNA(F$1), 0, OFFSET(data!$A$1, ROW()-1, F$1-1))</f>
        <v>32.922772976116597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3.9324691682637298</v>
      </c>
      <c r="L444">
        <f ca="1">IF(ISNA(L$1), 0, OFFSET(data!$A$1, ROW()-1, L$1-1))</f>
        <v>57.599999999999902</v>
      </c>
      <c r="M444">
        <f ca="1">IF(ISNA(M$1), 0, OFFSET(data!$A$1, ROW()-1, M$1-1))</f>
        <v>269.53125689020999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363.98649903457999</v>
      </c>
      <c r="R444">
        <f ca="1">IF(ISNA(R$1), 0, OFFSET(data!$A$1, ROW()-1, R$1-1))</f>
        <v>80.938786059976096</v>
      </c>
      <c r="S444">
        <f ca="1">IF(ISNA(S$1), 0, OFFSET(data!$A$1, ROW()-1, S$1-1))</f>
        <v>100</v>
      </c>
      <c r="T444">
        <f ca="1">IF(ISNA(T$1), 0, OFFSET(data!$A$1, ROW()-1, T$1-1))</f>
        <v>258.97861868044203</v>
      </c>
      <c r="U444">
        <f ca="1">IF(ISNA(U$1), 0, OFFSET(data!$A$1, ROW()-1, U$1-1))</f>
        <v>1148.4341482499999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-344.53024447499899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769.25152107793804</v>
      </c>
      <c r="AD444" t="str">
        <f ca="1">IF(ISNA(AD$1), #N/A, OFFSET(data!$A$1, ROW()-1, AD$1-1))</f>
        <v>peak</v>
      </c>
      <c r="AE444">
        <f t="shared" ca="1" si="86"/>
        <v>2045</v>
      </c>
      <c r="AF444">
        <f t="shared" ca="1" si="87"/>
        <v>2</v>
      </c>
      <c r="AG444" t="str">
        <f t="shared" ca="1" si="88"/>
        <v>02/06/2045</v>
      </c>
      <c r="AH444" t="str">
        <f t="shared" ca="1" si="89"/>
        <v/>
      </c>
      <c r="AI444" t="str">
        <f t="shared" ca="1" si="78"/>
        <v>18:00</v>
      </c>
      <c r="AJ444" s="6">
        <f t="shared" ca="1" si="90"/>
        <v>0.76925152107793804</v>
      </c>
      <c r="AK444">
        <f t="shared" ca="1" si="91"/>
        <v>803.90390377500091</v>
      </c>
      <c r="AL444">
        <f t="shared" ca="1" si="92"/>
        <v>100</v>
      </c>
      <c r="AM444">
        <f t="shared" ca="1" si="93"/>
        <v>80.938786059976096</v>
      </c>
      <c r="AN444">
        <f t="shared" ca="1" si="94"/>
        <v>3.9324691682637298</v>
      </c>
      <c r="AO444">
        <f t="shared" ca="1" si="95"/>
        <v>57.599999999999902</v>
      </c>
      <c r="AP444">
        <f t="shared" ca="1" si="96"/>
        <v>269.53125689020999</v>
      </c>
    </row>
    <row r="445" spans="1:42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257.08129696560798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314.68129696560698</v>
      </c>
      <c r="R445">
        <f ca="1">IF(ISNA(R$1), 0, OFFSET(data!$A$1, ROW()-1, R$1-1))</f>
        <v>80.938786059976096</v>
      </c>
      <c r="S445">
        <f ca="1">IF(ISNA(S$1), 0, OFFSET(data!$A$1, ROW()-1, S$1-1))</f>
        <v>100</v>
      </c>
      <c r="T445">
        <f ca="1">IF(ISNA(T$1), 0, OFFSET(data!$A$1, ROW()-1, T$1-1))</f>
        <v>219.04251624741499</v>
      </c>
      <c r="U445">
        <f ca="1">IF(ISNA(U$1), 0, OFFSET(data!$A$1, ROW()-1, U$1-1))</f>
        <v>1020.94657039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-306.28397111700002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449.49239970044198</v>
      </c>
      <c r="AD445" t="str">
        <f ca="1">IF(ISNA(AD$1), #N/A, OFFSET(data!$A$1, ROW()-1, AD$1-1))</f>
        <v>peak</v>
      </c>
      <c r="AE445">
        <f t="shared" ca="1" si="86"/>
        <v>2045</v>
      </c>
      <c r="AF445">
        <f t="shared" ca="1" si="87"/>
        <v>2</v>
      </c>
      <c r="AG445" t="str">
        <f t="shared" ca="1" si="88"/>
        <v>02/06/2045</v>
      </c>
      <c r="AH445" t="str">
        <f t="shared" ca="1" si="89"/>
        <v/>
      </c>
      <c r="AI445" t="str">
        <f t="shared" ca="1" si="78"/>
        <v>20:00</v>
      </c>
      <c r="AJ445" s="6">
        <f t="shared" ca="1" si="90"/>
        <v>0.44949239970044197</v>
      </c>
      <c r="AK445">
        <f t="shared" ca="1" si="91"/>
        <v>714.66259927300007</v>
      </c>
      <c r="AL445">
        <f t="shared" ca="1" si="92"/>
        <v>100</v>
      </c>
      <c r="AM445">
        <f t="shared" ca="1" si="93"/>
        <v>80.938786059976096</v>
      </c>
      <c r="AN445">
        <f t="shared" ca="1" si="94"/>
        <v>0</v>
      </c>
      <c r="AO445">
        <f t="shared" ca="1" si="95"/>
        <v>57.599999999999902</v>
      </c>
      <c r="AP445">
        <f t="shared" ca="1" si="96"/>
        <v>257.08129696560798</v>
      </c>
    </row>
    <row r="446" spans="1:42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258.73135893471601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1.7763568394002501E-15</v>
      </c>
      <c r="Q446">
        <f ca="1">IF(ISNA(Q$1), 0, OFFSET(data!$A$1, ROW()-1, Q$1-1))</f>
        <v>316.33135893471598</v>
      </c>
      <c r="R446">
        <f ca="1">IF(ISNA(R$1), 0, OFFSET(data!$A$1, ROW()-1, R$1-1))</f>
        <v>80.938786059976096</v>
      </c>
      <c r="S446">
        <f ca="1">IF(ISNA(S$1), 0, OFFSET(data!$A$1, ROW()-1, S$1-1))</f>
        <v>100</v>
      </c>
      <c r="T446">
        <f ca="1">IF(ISNA(T$1), 0, OFFSET(data!$A$1, ROW()-1, T$1-1))</f>
        <v>21.6240085047077</v>
      </c>
      <c r="U446">
        <f ca="1">IF(ISNA(U$1), 0, OFFSET(data!$A$1, ROW()-1, U$1-1))</f>
        <v>741.27736214200002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-222.38320864260001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449.49239970044198</v>
      </c>
      <c r="AD446" t="str">
        <f ca="1">IF(ISNA(AD$1), #N/A, OFFSET(data!$A$1, ROW()-1, AD$1-1))</f>
        <v>peak</v>
      </c>
      <c r="AE446">
        <f t="shared" ca="1" si="86"/>
        <v>2045</v>
      </c>
      <c r="AF446">
        <f t="shared" ca="1" si="87"/>
        <v>2</v>
      </c>
      <c r="AG446" t="str">
        <f t="shared" ca="1" si="88"/>
        <v>02/06/2045</v>
      </c>
      <c r="AH446" t="str">
        <f t="shared" ca="1" si="89"/>
        <v/>
      </c>
      <c r="AI446" t="str">
        <f t="shared" ca="1" si="78"/>
        <v>22:00</v>
      </c>
      <c r="AJ446" s="6">
        <f t="shared" ca="1" si="90"/>
        <v>0.44949239970044197</v>
      </c>
      <c r="AK446">
        <f t="shared" ca="1" si="91"/>
        <v>518.89415349939998</v>
      </c>
      <c r="AL446">
        <f t="shared" ca="1" si="92"/>
        <v>100</v>
      </c>
      <c r="AM446">
        <f t="shared" ca="1" si="93"/>
        <v>80.938786059976096</v>
      </c>
      <c r="AN446">
        <f t="shared" ca="1" si="94"/>
        <v>0</v>
      </c>
      <c r="AO446">
        <f t="shared" ca="1" si="95"/>
        <v>57.599999999999902</v>
      </c>
      <c r="AP446">
        <f t="shared" ca="1" si="96"/>
        <v>258.73135893471601</v>
      </c>
    </row>
    <row r="447" spans="1:42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378.244434066319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4.4408920985006199E-14</v>
      </c>
      <c r="Q447">
        <f ca="1">IF(ISNA(Q$1), 0, OFFSET(data!$A$1, ROW()-1, Q$1-1))</f>
        <v>435.84443406631902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0</v>
      </c>
      <c r="U447">
        <f ca="1">IF(ISNA(U$1), 0, OFFSET(data!$A$1, ROW()-1, U$1-1))</f>
        <v>480.62753722100001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-144.18826116630001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67.996806346393697</v>
      </c>
      <c r="AB447">
        <f ca="1">IF(ISNA(AB$1), 0, OFFSET(data!$A$1, ROW()-1, AB$1-1))</f>
        <v>31.408351665225702</v>
      </c>
      <c r="AC447">
        <f ca="1">IF(ISNA(AC$1), 0, OFFSET(data!$A$1, ROW()-1, AC$1-1))</f>
        <v>89.503844310252205</v>
      </c>
      <c r="AD447" t="str">
        <f ca="1">IF(ISNA(AD$1), #N/A, OFFSET(data!$A$1, ROW()-1, AD$1-1))</f>
        <v>typical</v>
      </c>
      <c r="AE447">
        <f t="shared" ca="1" si="86"/>
        <v>2045</v>
      </c>
      <c r="AF447">
        <f t="shared" ca="1" si="87"/>
        <v>2</v>
      </c>
      <c r="AG447" t="str">
        <f t="shared" ca="1" si="88"/>
        <v>02/18/2045</v>
      </c>
      <c r="AH447" t="str">
        <f t="shared" ca="1" si="89"/>
        <v/>
      </c>
      <c r="AI447" t="str">
        <f t="shared" ca="1" si="78"/>
        <v>00:00</v>
      </c>
      <c r="AJ447" s="6">
        <f t="shared" ca="1" si="90"/>
        <v>8.9503844310252212E-2</v>
      </c>
      <c r="AK447">
        <f t="shared" ca="1" si="91"/>
        <v>336.43927605470003</v>
      </c>
      <c r="AL447">
        <f t="shared" ca="1" si="92"/>
        <v>0</v>
      </c>
      <c r="AM447">
        <f t="shared" ca="1" si="93"/>
        <v>0</v>
      </c>
      <c r="AN447">
        <f t="shared" ca="1" si="94"/>
        <v>0</v>
      </c>
      <c r="AO447">
        <f t="shared" ca="1" si="95"/>
        <v>57.599999999999902</v>
      </c>
      <c r="AP447">
        <f t="shared" ca="1" si="96"/>
        <v>378.24443406631906</v>
      </c>
    </row>
    <row r="448" spans="1:42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384.75596963233397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1.01252339845814E-13</v>
      </c>
      <c r="Q448">
        <f ca="1">IF(ISNA(Q$1), 0, OFFSET(data!$A$1, ROW()-1, Q$1-1))</f>
        <v>442.35596963233399</v>
      </c>
      <c r="R448">
        <f ca="1">IF(ISNA(R$1), 0, OFFSET(data!$A$1, ROW()-1, R$1-1))</f>
        <v>0</v>
      </c>
      <c r="S448">
        <f ca="1">IF(ISNA(S$1), 0, OFFSET(data!$A$1, ROW()-1, S$1-1))</f>
        <v>4.9999999999992699</v>
      </c>
      <c r="T448">
        <f ca="1">IF(ISNA(T$1), 0, OFFSET(data!$A$1, ROW()-1, T$1-1))</f>
        <v>0</v>
      </c>
      <c r="U448">
        <f ca="1">IF(ISNA(U$1), 0, OFFSET(data!$A$1, ROW()-1, U$1-1))</f>
        <v>400.46959681999999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-120.14087904599999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135.618900193108</v>
      </c>
      <c r="AB448">
        <f ca="1">IF(ISNA(AB$1), 0, OFFSET(data!$A$1, ROW()-1, AB$1-1))</f>
        <v>31.408351665225702</v>
      </c>
      <c r="AC448">
        <f ca="1">IF(ISNA(AC$1), 0, OFFSET(data!$A$1, ROW()-1, AC$1-1))</f>
        <v>89.503844310252205</v>
      </c>
      <c r="AD448" t="str">
        <f ca="1">IF(ISNA(AD$1), #N/A, OFFSET(data!$A$1, ROW()-1, AD$1-1))</f>
        <v>typical</v>
      </c>
      <c r="AE448">
        <f t="shared" ca="1" si="86"/>
        <v>2045</v>
      </c>
      <c r="AF448">
        <f t="shared" ca="1" si="87"/>
        <v>2</v>
      </c>
      <c r="AG448" t="str">
        <f t="shared" ca="1" si="88"/>
        <v>02/18/2045</v>
      </c>
      <c r="AH448" t="str">
        <f t="shared" ca="1" si="89"/>
        <v/>
      </c>
      <c r="AI448" t="str">
        <f t="shared" ca="1" si="78"/>
        <v>02:00</v>
      </c>
      <c r="AJ448" s="6">
        <f t="shared" ca="1" si="90"/>
        <v>8.9503844310252212E-2</v>
      </c>
      <c r="AK448">
        <f t="shared" ca="1" si="91"/>
        <v>280.32871777399998</v>
      </c>
      <c r="AL448">
        <f t="shared" ca="1" si="92"/>
        <v>4.9999999999992699</v>
      </c>
      <c r="AM448">
        <f t="shared" ca="1" si="93"/>
        <v>0</v>
      </c>
      <c r="AN448">
        <f t="shared" ca="1" si="94"/>
        <v>0</v>
      </c>
      <c r="AO448">
        <f t="shared" ca="1" si="95"/>
        <v>57.599999999999902</v>
      </c>
      <c r="AP448">
        <f t="shared" ca="1" si="96"/>
        <v>384.75596963233409</v>
      </c>
    </row>
    <row r="449" spans="1:42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384.02253534185797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-2.48689957516035E-14</v>
      </c>
      <c r="Q449">
        <f ca="1">IF(ISNA(Q$1), 0, OFFSET(data!$A$1, ROW()-1, Q$1-1))</f>
        <v>441.622535341858</v>
      </c>
      <c r="R449">
        <f ca="1">IF(ISNA(R$1), 0, OFFSET(data!$A$1, ROW()-1, R$1-1))</f>
        <v>0</v>
      </c>
      <c r="S449">
        <f ca="1">IF(ISNA(S$1), 0, OFFSET(data!$A$1, ROW()-1, S$1-1))</f>
        <v>100</v>
      </c>
      <c r="T449">
        <f ca="1">IF(ISNA(T$1), 0, OFFSET(data!$A$1, ROW()-1, T$1-1))</f>
        <v>0</v>
      </c>
      <c r="U449">
        <f ca="1">IF(ISNA(U$1), 0, OFFSET(data!$A$1, ROW()-1, U$1-1))</f>
        <v>410.04597882299998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-123.013793646899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223.18199850053199</v>
      </c>
      <c r="AB449">
        <f ca="1">IF(ISNA(AB$1), 0, OFFSET(data!$A$1, ROW()-1, AB$1-1))</f>
        <v>31.408351665225702</v>
      </c>
      <c r="AC449">
        <f ca="1">IF(ISNA(AC$1), 0, OFFSET(data!$A$1, ROW()-1, AC$1-1))</f>
        <v>89.503844310252205</v>
      </c>
      <c r="AD449" t="str">
        <f ca="1">IF(ISNA(AD$1), #N/A, OFFSET(data!$A$1, ROW()-1, AD$1-1))</f>
        <v>typical</v>
      </c>
      <c r="AE449">
        <f t="shared" ca="1" si="86"/>
        <v>2045</v>
      </c>
      <c r="AF449">
        <f t="shared" ca="1" si="87"/>
        <v>2</v>
      </c>
      <c r="AG449" t="str">
        <f t="shared" ca="1" si="88"/>
        <v>02/18/2045</v>
      </c>
      <c r="AH449" t="str">
        <f t="shared" ca="1" si="89"/>
        <v/>
      </c>
      <c r="AI449" t="str">
        <f t="shared" ca="1" si="78"/>
        <v>04:00</v>
      </c>
      <c r="AJ449" s="6">
        <f t="shared" ca="1" si="90"/>
        <v>8.9503844310252212E-2</v>
      </c>
      <c r="AK449">
        <f t="shared" ca="1" si="91"/>
        <v>287.032185176101</v>
      </c>
      <c r="AL449">
        <f t="shared" ca="1" si="92"/>
        <v>100</v>
      </c>
      <c r="AM449">
        <f t="shared" ca="1" si="93"/>
        <v>0</v>
      </c>
      <c r="AN449">
        <f t="shared" ca="1" si="94"/>
        <v>0</v>
      </c>
      <c r="AO449">
        <f t="shared" ca="1" si="95"/>
        <v>57.599999999999902</v>
      </c>
      <c r="AP449">
        <f t="shared" ca="1" si="96"/>
        <v>384.02253534185797</v>
      </c>
    </row>
    <row r="450" spans="1:42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57.599999999999902</v>
      </c>
      <c r="M450">
        <f ca="1">IF(ISNA(M$1), 0, OFFSET(data!$A$1, ROW()-1, M$1-1))</f>
        <v>365.65547100054698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8.3488771451811696E-14</v>
      </c>
      <c r="Q450">
        <f ca="1">IF(ISNA(Q$1), 0, OFFSET(data!$A$1, ROW()-1, Q$1-1))</f>
        <v>423.255471000547</v>
      </c>
      <c r="R450">
        <f ca="1">IF(ISNA(R$1), 0, OFFSET(data!$A$1, ROW()-1, R$1-1))</f>
        <v>0</v>
      </c>
      <c r="S450">
        <f ca="1">IF(ISNA(S$1), 0, OFFSET(data!$A$1, ROW()-1, S$1-1))</f>
        <v>100</v>
      </c>
      <c r="T450">
        <f ca="1">IF(ISNA(T$1), 0, OFFSET(data!$A$1, ROW()-1, T$1-1))</f>
        <v>0</v>
      </c>
      <c r="U450">
        <f ca="1">IF(ISNA(U$1), 0, OFFSET(data!$A$1, ROW()-1, U$1-1))</f>
        <v>527.17392199200003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-158.1521765976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122.825373940921</v>
      </c>
      <c r="AB450">
        <f ca="1">IF(ISNA(AB$1), 0, OFFSET(data!$A$1, ROW()-1, AB$1-1))</f>
        <v>31.408351665225702</v>
      </c>
      <c r="AC450">
        <f ca="1">IF(ISNA(AC$1), 0, OFFSET(data!$A$1, ROW()-1, AC$1-1))</f>
        <v>89.503844310252205</v>
      </c>
      <c r="AD450" t="str">
        <f ca="1">IF(ISNA(AD$1), #N/A, OFFSET(data!$A$1, ROW()-1, AD$1-1))</f>
        <v>typical</v>
      </c>
      <c r="AE450">
        <f t="shared" ca="1" si="86"/>
        <v>2045</v>
      </c>
      <c r="AF450">
        <f t="shared" ca="1" si="87"/>
        <v>2</v>
      </c>
      <c r="AG450" t="str">
        <f t="shared" ca="1" si="88"/>
        <v>02/18/2045</v>
      </c>
      <c r="AH450" t="str">
        <f t="shared" ca="1" si="89"/>
        <v/>
      </c>
      <c r="AI450" t="str">
        <f t="shared" ca="1" si="78"/>
        <v>06:00</v>
      </c>
      <c r="AJ450" s="6">
        <f t="shared" ca="1" si="90"/>
        <v>8.9503844310252212E-2</v>
      </c>
      <c r="AK450">
        <f t="shared" ca="1" si="91"/>
        <v>369.0217453944</v>
      </c>
      <c r="AL450">
        <f t="shared" ca="1" si="92"/>
        <v>100</v>
      </c>
      <c r="AM450">
        <f t="shared" ca="1" si="93"/>
        <v>0</v>
      </c>
      <c r="AN450">
        <f t="shared" ca="1" si="94"/>
        <v>0</v>
      </c>
      <c r="AO450">
        <f t="shared" ca="1" si="95"/>
        <v>57.599999999999902</v>
      </c>
      <c r="AP450">
        <f t="shared" ca="1" si="96"/>
        <v>365.65547100054704</v>
      </c>
    </row>
    <row r="451" spans="1:42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1177.6469534954599</v>
      </c>
      <c r="L451">
        <f ca="1">IF(ISNA(L$1), 0, OFFSET(data!$A$1, ROW()-1, L$1-1))</f>
        <v>49.155029610240703</v>
      </c>
      <c r="M451">
        <f ca="1">IF(ISNA(M$1), 0, OFFSET(data!$A$1, ROW()-1, M$1-1))</f>
        <v>367.55349544369699</v>
      </c>
      <c r="N451">
        <f ca="1">IF(ISNA(N$1), 0, OFFSET(data!$A$1, ROW()-1, N$1-1))</f>
        <v>1.40443212615082E-14</v>
      </c>
      <c r="O451">
        <f ca="1">IF(ISNA(O$1), 0, OFFSET(data!$A$1, ROW()-1, O$1-1))</f>
        <v>8.4449703897592396</v>
      </c>
      <c r="P451">
        <f ca="1">IF(ISNA(P$1), 0, OFFSET(data!$A$1, ROW()-1, P$1-1))</f>
        <v>-5.5067062021407701E-14</v>
      </c>
      <c r="Q451">
        <f ca="1">IF(ISNA(Q$1), 0, OFFSET(data!$A$1, ROW()-1, Q$1-1))</f>
        <v>1594.3554785494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737.044021251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206.31139835738301</v>
      </c>
      <c r="Y451">
        <f ca="1">IF(ISNA(Y$1), 0, OFFSET(data!$A$1, ROW()-1, Y$1-1))</f>
        <v>269.94681974370502</v>
      </c>
      <c r="Z451">
        <f ca="1">IF(ISNA(Z$1), 0, OFFSET(data!$A$1, ROW()-1, Z$1-1))</f>
        <v>100</v>
      </c>
      <c r="AA451">
        <f ca="1">IF(ISNA(AA$1), 0, OFFSET(data!$A$1, ROW()-1, AA$1-1))</f>
        <v>249.64488753209301</v>
      </c>
      <c r="AB451">
        <f ca="1">IF(ISNA(AB$1), 0, OFFSET(data!$A$1, ROW()-1, AB$1-1))</f>
        <v>31.408351665225702</v>
      </c>
      <c r="AC451">
        <f ca="1">IF(ISNA(AC$1), 0, OFFSET(data!$A$1, ROW()-1, AC$1-1))</f>
        <v>4.9850851264228302</v>
      </c>
      <c r="AD451" t="str">
        <f ca="1">IF(ISNA(AD$1), #N/A, OFFSET(data!$A$1, ROW()-1, AD$1-1))</f>
        <v>typical</v>
      </c>
      <c r="AE451">
        <f t="shared" ca="1" si="86"/>
        <v>2045</v>
      </c>
      <c r="AF451">
        <f t="shared" ca="1" si="87"/>
        <v>2</v>
      </c>
      <c r="AG451" t="str">
        <f t="shared" ca="1" si="88"/>
        <v>02/18/2045</v>
      </c>
      <c r="AH451" t="str">
        <f t="shared" ca="1" si="89"/>
        <v/>
      </c>
      <c r="AI451" t="str">
        <f t="shared" ref="AI451:AI458" ca="1" si="97">RIGHT(C451, 5)</f>
        <v>08:00</v>
      </c>
      <c r="AJ451" s="6">
        <f t="shared" ca="1" si="90"/>
        <v>4.9850851264228299E-3</v>
      </c>
      <c r="AK451">
        <f t="shared" ca="1" si="91"/>
        <v>943.35541960838304</v>
      </c>
      <c r="AL451">
        <f t="shared" ca="1" si="92"/>
        <v>100</v>
      </c>
      <c r="AM451">
        <f t="shared" ca="1" si="93"/>
        <v>0</v>
      </c>
      <c r="AN451">
        <f t="shared" ca="1" si="94"/>
        <v>1177.6469534954599</v>
      </c>
      <c r="AO451">
        <f t="shared" ca="1" si="95"/>
        <v>57.599999999999945</v>
      </c>
      <c r="AP451">
        <f t="shared" ca="1" si="96"/>
        <v>367.55349544369693</v>
      </c>
    </row>
    <row r="452" spans="1:42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1545.2374375879899</v>
      </c>
      <c r="L452">
        <f ca="1">IF(ISNA(L$1), 0, OFFSET(data!$A$1, ROW()-1, L$1-1))</f>
        <v>0</v>
      </c>
      <c r="M452">
        <f ca="1">IF(ISNA(M$1), 0, OFFSET(data!$A$1, ROW()-1, M$1-1))</f>
        <v>363.20563853919202</v>
      </c>
      <c r="N452">
        <f ca="1">IF(ISNA(N$1), 0, OFFSET(data!$A$1, ROW()-1, N$1-1))</f>
        <v>-2.8710367416806498E-13</v>
      </c>
      <c r="O452">
        <f ca="1">IF(ISNA(O$1), 0, OFFSET(data!$A$1, ROW()-1, O$1-1))</f>
        <v>57.599999999999902</v>
      </c>
      <c r="P452">
        <f ca="1">IF(ISNA(P$1), 0, OFFSET(data!$A$1, ROW()-1, P$1-1))</f>
        <v>1.77191594730174E-13</v>
      </c>
      <c r="Q452">
        <f ca="1">IF(ISNA(Q$1), 0, OFFSET(data!$A$1, ROW()-1, Q$1-1))</f>
        <v>1908.4430761271799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830.43348271100001</v>
      </c>
      <c r="V452">
        <f ca="1">IF(ISNA(V$1), 0, OFFSET(data!$A$1, ROW()-1, V$1-1))</f>
        <v>0</v>
      </c>
      <c r="W452">
        <f ca="1">IF(ISNA(W$1), 0, OFFSET(data!$A$1, ROW()-1, W$1-1))</f>
        <v>56.825714812401799</v>
      </c>
      <c r="X452">
        <f ca="1">IF(ISNA(X$1), 0, OFFSET(data!$A$1, ROW()-1, X$1-1))</f>
        <v>288.247609010068</v>
      </c>
      <c r="Y452">
        <f ca="1">IF(ISNA(Y$1), 0, OFFSET(data!$A$1, ROW()-1, Y$1-1))</f>
        <v>351.88303039639101</v>
      </c>
      <c r="Z452">
        <f ca="1">IF(ISNA(Z$1), 0, OFFSET(data!$A$1, ROW()-1, Z$1-1))</f>
        <v>100</v>
      </c>
      <c r="AA452">
        <f ca="1">IF(ISNA(AA$1), 0, OFFSET(data!$A$1, ROW()-1, AA$1-1))</f>
        <v>249.64488753209301</v>
      </c>
      <c r="AB452">
        <f ca="1">IF(ISNA(AB$1), 0, OFFSET(data!$A$1, ROW()-1, AB$1-1))</f>
        <v>31.408351665225702</v>
      </c>
      <c r="AC452">
        <f ca="1">IF(ISNA(AC$1), 0, OFFSET(data!$A$1, ROW()-1, AC$1-1))</f>
        <v>4.9850851264228302</v>
      </c>
      <c r="AD452" t="str">
        <f ca="1">IF(ISNA(AD$1), #N/A, OFFSET(data!$A$1, ROW()-1, AD$1-1))</f>
        <v>typical</v>
      </c>
      <c r="AE452">
        <f t="shared" ca="1" si="86"/>
        <v>2045</v>
      </c>
      <c r="AF452">
        <f t="shared" ca="1" si="87"/>
        <v>2</v>
      </c>
      <c r="AG452" t="str">
        <f t="shared" ca="1" si="88"/>
        <v>02/18/2045</v>
      </c>
      <c r="AH452" t="str">
        <f t="shared" ca="1" si="89"/>
        <v/>
      </c>
      <c r="AI452" t="str">
        <f t="shared" ca="1" si="97"/>
        <v>10:00</v>
      </c>
      <c r="AJ452" s="6">
        <f t="shared" ca="1" si="90"/>
        <v>4.9850851264228299E-3</v>
      </c>
      <c r="AK452">
        <f t="shared" ca="1" si="91"/>
        <v>1118.681091721068</v>
      </c>
      <c r="AL452">
        <f t="shared" ca="1" si="92"/>
        <v>100</v>
      </c>
      <c r="AM452">
        <f t="shared" ca="1" si="93"/>
        <v>56.825714812401799</v>
      </c>
      <c r="AN452">
        <f t="shared" ca="1" si="94"/>
        <v>1545.2374375879897</v>
      </c>
      <c r="AO452">
        <f t="shared" ca="1" si="95"/>
        <v>57.599999999999902</v>
      </c>
      <c r="AP452">
        <f t="shared" ca="1" si="96"/>
        <v>363.20563853919219</v>
      </c>
    </row>
    <row r="453" spans="1:42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1483.48995700262</v>
      </c>
      <c r="L453">
        <f ca="1">IF(ISNA(L$1), 0, OFFSET(data!$A$1, ROW()-1, L$1-1))</f>
        <v>57.599999999999902</v>
      </c>
      <c r="M453">
        <f ca="1">IF(ISNA(M$1), 0, OFFSET(data!$A$1, ROW()-1, M$1-1))</f>
        <v>378.40289849838098</v>
      </c>
      <c r="N453">
        <f ca="1">IF(ISNA(N$1), 0, OFFSET(data!$A$1, ROW()-1, N$1-1))</f>
        <v>1.51073598075868E-13</v>
      </c>
      <c r="O453">
        <f ca="1">IF(ISNA(O$1), 0, OFFSET(data!$A$1, ROW()-1, O$1-1))</f>
        <v>0</v>
      </c>
      <c r="P453">
        <f ca="1">IF(ISNA(P$1), 0, OFFSET(data!$A$1, ROW()-1, P$1-1))</f>
        <v>8.4376949871511897E-14</v>
      </c>
      <c r="Q453">
        <f ca="1">IF(ISNA(Q$1), 0, OFFSET(data!$A$1, ROW()-1, Q$1-1))</f>
        <v>1919.4928555009999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820.23671494300004</v>
      </c>
      <c r="V453">
        <f ca="1">IF(ISNA(V$1), 0, OFFSET(data!$A$1, ROW()-1, V$1-1))</f>
        <v>0</v>
      </c>
      <c r="W453">
        <f ca="1">IF(ISNA(W$1), 0, OFFSET(data!$A$1, ROW()-1, W$1-1))</f>
        <v>78.072261954225098</v>
      </c>
      <c r="X453">
        <f ca="1">IF(ISNA(X$1), 0, OFFSET(data!$A$1, ROW()-1, X$1-1))</f>
        <v>288.247609010068</v>
      </c>
      <c r="Y453">
        <f ca="1">IF(ISNA(Y$1), 0, OFFSET(data!$A$1, ROW()-1, Y$1-1))</f>
        <v>351.88303039639101</v>
      </c>
      <c r="Z453">
        <f ca="1">IF(ISNA(Z$1), 0, OFFSET(data!$A$1, ROW()-1, Z$1-1))</f>
        <v>100</v>
      </c>
      <c r="AA453">
        <f ca="1">IF(ISNA(AA$1), 0, OFFSET(data!$A$1, ROW()-1, AA$1-1))</f>
        <v>249.64488753209301</v>
      </c>
      <c r="AB453">
        <f ca="1">IF(ISNA(AB$1), 0, OFFSET(data!$A$1, ROW()-1, AB$1-1))</f>
        <v>31.408351665225702</v>
      </c>
      <c r="AC453">
        <f ca="1">IF(ISNA(AC$1), 0, OFFSET(data!$A$1, ROW()-1, AC$1-1))</f>
        <v>4.9850851264228302</v>
      </c>
      <c r="AD453" t="str">
        <f ca="1">IF(ISNA(AD$1), #N/A, OFFSET(data!$A$1, ROW()-1, AD$1-1))</f>
        <v>typical</v>
      </c>
      <c r="AE453">
        <f t="shared" ca="1" si="86"/>
        <v>2045</v>
      </c>
      <c r="AF453">
        <f t="shared" ca="1" si="87"/>
        <v>2</v>
      </c>
      <c r="AG453" t="str">
        <f t="shared" ca="1" si="88"/>
        <v>02/18/2045</v>
      </c>
      <c r="AH453" t="str">
        <f t="shared" ca="1" si="89"/>
        <v>02/18/2045</v>
      </c>
      <c r="AI453" t="str">
        <f t="shared" ca="1" si="97"/>
        <v>12:00</v>
      </c>
      <c r="AJ453" s="6">
        <f t="shared" ca="1" si="90"/>
        <v>4.9850851264228299E-3</v>
      </c>
      <c r="AK453">
        <f t="shared" ca="1" si="91"/>
        <v>1108.484323953068</v>
      </c>
      <c r="AL453">
        <f t="shared" ca="1" si="92"/>
        <v>100</v>
      </c>
      <c r="AM453">
        <f t="shared" ca="1" si="93"/>
        <v>78.072261954225098</v>
      </c>
      <c r="AN453">
        <f t="shared" ca="1" si="94"/>
        <v>1483.4899570026203</v>
      </c>
      <c r="AO453">
        <f t="shared" ca="1" si="95"/>
        <v>57.599999999999902</v>
      </c>
      <c r="AP453">
        <f t="shared" ca="1" si="96"/>
        <v>378.40289849838103</v>
      </c>
    </row>
    <row r="454" spans="1:42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1627.8315210553301</v>
      </c>
      <c r="L454">
        <f ca="1">IF(ISNA(L$1), 0, OFFSET(data!$A$1, ROW()-1, L$1-1))</f>
        <v>0</v>
      </c>
      <c r="M454">
        <f ca="1">IF(ISNA(M$1), 0, OFFSET(data!$A$1, ROW()-1, M$1-1))</f>
        <v>373.79792848696701</v>
      </c>
      <c r="N454">
        <f ca="1">IF(ISNA(N$1), 0, OFFSET(data!$A$1, ROW()-1, N$1-1))</f>
        <v>2.7952640202499798E-13</v>
      </c>
      <c r="O454">
        <f ca="1">IF(ISNA(O$1), 0, OFFSET(data!$A$1, ROW()-1, O$1-1))</f>
        <v>57.599999999999902</v>
      </c>
      <c r="P454">
        <f ca="1">IF(ISNA(P$1), 0, OFFSET(data!$A$1, ROW()-1, P$1-1))</f>
        <v>-3.5527136788005003E-14</v>
      </c>
      <c r="Q454">
        <f ca="1">IF(ISNA(Q$1), 0, OFFSET(data!$A$1, ROW()-1, Q$1-1))</f>
        <v>2001.6294495423001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811.42914698599998</v>
      </c>
      <c r="V454">
        <f ca="1">IF(ISNA(V$1), 0, OFFSET(data!$A$1, ROW()-1, V$1-1))</f>
        <v>0</v>
      </c>
      <c r="W454">
        <f ca="1">IF(ISNA(W$1), 0, OFFSET(data!$A$1, ROW()-1, W$1-1))</f>
        <v>80.938786059976096</v>
      </c>
      <c r="X454">
        <f ca="1">IF(ISNA(X$1), 0, OFFSET(data!$A$1, ROW()-1, X$1-1))</f>
        <v>332.286427956343</v>
      </c>
      <c r="Y454">
        <f ca="1">IF(ISNA(Y$1), 0, OFFSET(data!$A$1, ROW()-1, Y$1-1))</f>
        <v>395.92184934266697</v>
      </c>
      <c r="Z454">
        <f ca="1">IF(ISNA(Z$1), 0, OFFSET(data!$A$1, ROW()-1, Z$1-1))</f>
        <v>100</v>
      </c>
      <c r="AA454">
        <f ca="1">IF(ISNA(AA$1), 0, OFFSET(data!$A$1, ROW()-1, AA$1-1))</f>
        <v>249.64488753209301</v>
      </c>
      <c r="AB454">
        <f ca="1">IF(ISNA(AB$1), 0, OFFSET(data!$A$1, ROW()-1, AB$1-1))</f>
        <v>31.408351665225702</v>
      </c>
      <c r="AC454">
        <f ca="1">IF(ISNA(AC$1), 0, OFFSET(data!$A$1, ROW()-1, AC$1-1))</f>
        <v>4.9850851264228302</v>
      </c>
      <c r="AD454" t="str">
        <f ca="1">IF(ISNA(AD$1), #N/A, OFFSET(data!$A$1, ROW()-1, AD$1-1))</f>
        <v>typical</v>
      </c>
      <c r="AE454">
        <f t="shared" ca="1" si="86"/>
        <v>2045</v>
      </c>
      <c r="AF454">
        <f t="shared" ca="1" si="87"/>
        <v>2</v>
      </c>
      <c r="AG454" t="str">
        <f t="shared" ca="1" si="88"/>
        <v>02/18/2045</v>
      </c>
      <c r="AH454" t="str">
        <f t="shared" ca="1" si="89"/>
        <v/>
      </c>
      <c r="AI454" t="str">
        <f t="shared" ca="1" si="97"/>
        <v>14:00</v>
      </c>
      <c r="AJ454" s="6">
        <f t="shared" ca="1" si="90"/>
        <v>4.9850851264228299E-3</v>
      </c>
      <c r="AK454">
        <f t="shared" ca="1" si="91"/>
        <v>1143.715574942343</v>
      </c>
      <c r="AL454">
        <f t="shared" ca="1" si="92"/>
        <v>100</v>
      </c>
      <c r="AM454">
        <f t="shared" ca="1" si="93"/>
        <v>80.938786059976096</v>
      </c>
      <c r="AN454">
        <f t="shared" ca="1" si="94"/>
        <v>1627.8315210553303</v>
      </c>
      <c r="AO454">
        <f t="shared" ca="1" si="95"/>
        <v>57.599999999999902</v>
      </c>
      <c r="AP454">
        <f t="shared" ca="1" si="96"/>
        <v>373.79792848696695</v>
      </c>
    </row>
    <row r="455" spans="1:42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1217.6592588004801</v>
      </c>
      <c r="L455">
        <f ca="1">IF(ISNA(L$1), 0, OFFSET(data!$A$1, ROW()-1, L$1-1))</f>
        <v>0</v>
      </c>
      <c r="M455">
        <f ca="1">IF(ISNA(M$1), 0, OFFSET(data!$A$1, ROW()-1, M$1-1))</f>
        <v>374.86871606203198</v>
      </c>
      <c r="N455">
        <f ca="1">IF(ISNA(N$1), 0, OFFSET(data!$A$1, ROW()-1, N$1-1))</f>
        <v>-3.96765953425415E-14</v>
      </c>
      <c r="O455">
        <f ca="1">IF(ISNA(O$1), 0, OFFSET(data!$A$1, ROW()-1, O$1-1))</f>
        <v>57.599999999999902</v>
      </c>
      <c r="P455">
        <f ca="1">IF(ISNA(P$1), 0, OFFSET(data!$A$1, ROW()-1, P$1-1))</f>
        <v>1.9717560917342699E-13</v>
      </c>
      <c r="Q455">
        <f ca="1">IF(ISNA(Q$1), 0, OFFSET(data!$A$1, ROW()-1, Q$1-1))</f>
        <v>1592.5279748625101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846.68625609799994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150.57652909043799</v>
      </c>
      <c r="Y455">
        <f ca="1">IF(ISNA(Y$1), 0, OFFSET(data!$A$1, ROW()-1, Y$1-1))</f>
        <v>214.21195047676099</v>
      </c>
      <c r="Z455">
        <f ca="1">IF(ISNA(Z$1), 0, OFFSET(data!$A$1, ROW()-1, Z$1-1))</f>
        <v>99.999999999999005</v>
      </c>
      <c r="AA455">
        <f ca="1">IF(ISNA(AA$1), 0, OFFSET(data!$A$1, ROW()-1, AA$1-1))</f>
        <v>249.64488753209301</v>
      </c>
      <c r="AB455">
        <f ca="1">IF(ISNA(AB$1), 0, OFFSET(data!$A$1, ROW()-1, AB$1-1))</f>
        <v>31.408351665225702</v>
      </c>
      <c r="AC455">
        <f ca="1">IF(ISNA(AC$1), 0, OFFSET(data!$A$1, ROW()-1, AC$1-1))</f>
        <v>4.9850851264228302</v>
      </c>
      <c r="AD455" t="str">
        <f ca="1">IF(ISNA(AD$1), #N/A, OFFSET(data!$A$1, ROW()-1, AD$1-1))</f>
        <v>typical</v>
      </c>
      <c r="AE455">
        <f t="shared" ca="1" si="86"/>
        <v>2045</v>
      </c>
      <c r="AF455">
        <f t="shared" ca="1" si="87"/>
        <v>2</v>
      </c>
      <c r="AG455" t="str">
        <f t="shared" ca="1" si="88"/>
        <v>02/18/2045</v>
      </c>
      <c r="AH455" t="str">
        <f t="shared" ca="1" si="89"/>
        <v/>
      </c>
      <c r="AI455" t="str">
        <f t="shared" ca="1" si="97"/>
        <v>16:00</v>
      </c>
      <c r="AJ455" s="6">
        <f t="shared" ca="1" si="90"/>
        <v>4.9850851264228299E-3</v>
      </c>
      <c r="AK455">
        <f t="shared" ca="1" si="91"/>
        <v>997.26278518843787</v>
      </c>
      <c r="AL455">
        <f t="shared" ca="1" si="92"/>
        <v>99.999999999999005</v>
      </c>
      <c r="AM455">
        <f t="shared" ca="1" si="93"/>
        <v>0</v>
      </c>
      <c r="AN455">
        <f t="shared" ca="1" si="94"/>
        <v>1217.6592588004801</v>
      </c>
      <c r="AO455">
        <f t="shared" ca="1" si="95"/>
        <v>57.599999999999902</v>
      </c>
      <c r="AP455">
        <f t="shared" ca="1" si="96"/>
        <v>374.86871606203215</v>
      </c>
    </row>
    <row r="456" spans="1:42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2.55901846156003E-13</v>
      </c>
      <c r="F456">
        <f ca="1">IF(ISNA(F$1), 0, OFFSET(data!$A$1, ROW()-1, F$1-1))</f>
        <v>12.8420094798609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17.443500158581699</v>
      </c>
      <c r="L456">
        <f ca="1">IF(ISNA(L$1), 0, OFFSET(data!$A$1, ROW()-1, L$1-1))</f>
        <v>57.599999999999902</v>
      </c>
      <c r="M456">
        <f ca="1">IF(ISNA(M$1), 0, OFFSET(data!$A$1, ROW()-1, M$1-1))</f>
        <v>383.62048020338</v>
      </c>
      <c r="N456">
        <f ca="1">IF(ISNA(N$1), 0, OFFSET(data!$A$1, ROW()-1, N$1-1))</f>
        <v>-1.3728601588880399E-14</v>
      </c>
      <c r="O456">
        <f ca="1">IF(ISNA(O$1), 0, OFFSET(data!$A$1, ROW()-1, O$1-1))</f>
        <v>0</v>
      </c>
      <c r="P456">
        <f ca="1">IF(ISNA(P$1), 0, OFFSET(data!$A$1, ROW()-1, P$1-1))</f>
        <v>5.3290705182007498E-15</v>
      </c>
      <c r="Q456">
        <f ca="1">IF(ISNA(Q$1), 0, OFFSET(data!$A$1, ROW()-1, Q$1-1))</f>
        <v>471.50598984182301</v>
      </c>
      <c r="R456">
        <f ca="1">IF(ISNA(R$1), 0, OFFSET(data!$A$1, ROW()-1, R$1-1))</f>
        <v>80.938786059976096</v>
      </c>
      <c r="S456">
        <f ca="1">IF(ISNA(S$1), 0, OFFSET(data!$A$1, ROW()-1, S$1-1))</f>
        <v>100</v>
      </c>
      <c r="T456">
        <f ca="1">IF(ISNA(T$1), 0, OFFSET(data!$A$1, ROW()-1, T$1-1))</f>
        <v>0</v>
      </c>
      <c r="U456">
        <f ca="1">IF(ISNA(U$1), 0, OFFSET(data!$A$1, ROW()-1, U$1-1))</f>
        <v>932.06396557400001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-279.61918967219998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164.50224963387001</v>
      </c>
      <c r="AD456" t="str">
        <f ca="1">IF(ISNA(AD$1), #N/A, OFFSET(data!$A$1, ROW()-1, AD$1-1))</f>
        <v>typical</v>
      </c>
      <c r="AE456">
        <f t="shared" ca="1" si="86"/>
        <v>2045</v>
      </c>
      <c r="AF456">
        <f t="shared" ca="1" si="87"/>
        <v>2</v>
      </c>
      <c r="AG456" t="str">
        <f t="shared" ca="1" si="88"/>
        <v>02/18/2045</v>
      </c>
      <c r="AH456" t="str">
        <f t="shared" ca="1" si="89"/>
        <v/>
      </c>
      <c r="AI456" t="str">
        <f t="shared" ca="1" si="97"/>
        <v>18:00</v>
      </c>
      <c r="AJ456" s="6">
        <f t="shared" ca="1" si="90"/>
        <v>0.16450224963387</v>
      </c>
      <c r="AK456">
        <f t="shared" ca="1" si="91"/>
        <v>652.44477590180009</v>
      </c>
      <c r="AL456">
        <f t="shared" ca="1" si="92"/>
        <v>100</v>
      </c>
      <c r="AM456">
        <f t="shared" ca="1" si="93"/>
        <v>80.938786059976096</v>
      </c>
      <c r="AN456">
        <f t="shared" ca="1" si="94"/>
        <v>17.443500158581685</v>
      </c>
      <c r="AO456">
        <f t="shared" ca="1" si="95"/>
        <v>57.599999999999902</v>
      </c>
      <c r="AP456">
        <f t="shared" ca="1" si="96"/>
        <v>383.62048020338</v>
      </c>
    </row>
    <row r="457" spans="1:42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358.52841355424698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8.2600593032111596E-14</v>
      </c>
      <c r="Q457">
        <f ca="1">IF(ISNA(Q$1), 0, OFFSET(data!$A$1, ROW()-1, Q$1-1))</f>
        <v>416.128413554247</v>
      </c>
      <c r="R457">
        <f ca="1">IF(ISNA(R$1), 0, OFFSET(data!$A$1, ROW()-1, R$1-1))</f>
        <v>80.938786059976096</v>
      </c>
      <c r="S457">
        <f ca="1">IF(ISNA(S$1), 0, OFFSET(data!$A$1, ROW()-1, S$1-1))</f>
        <v>99.999999999999901</v>
      </c>
      <c r="T457">
        <f ca="1">IF(ISNA(T$1), 0, OFFSET(data!$A$1, ROW()-1, T$1-1))</f>
        <v>0</v>
      </c>
      <c r="U457">
        <f ca="1">IF(ISNA(U$1), 0, OFFSET(data!$A$1, ROW()-1, U$1-1))</f>
        <v>824.63374843999998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-247.39012453199999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19.8235757062231</v>
      </c>
      <c r="AC457">
        <f ca="1">IF(ISNA(AC$1), 0, OFFSET(data!$A$1, ROW()-1, AC$1-1))</f>
        <v>113.45810780177401</v>
      </c>
      <c r="AD457" t="str">
        <f ca="1">IF(ISNA(AD$1), #N/A, OFFSET(data!$A$1, ROW()-1, AD$1-1))</f>
        <v>typical</v>
      </c>
      <c r="AE457">
        <f t="shared" ca="1" si="86"/>
        <v>2045</v>
      </c>
      <c r="AF457">
        <f t="shared" ca="1" si="87"/>
        <v>2</v>
      </c>
      <c r="AG457" t="str">
        <f t="shared" ca="1" si="88"/>
        <v>02/18/2045</v>
      </c>
      <c r="AH457" t="str">
        <f t="shared" ca="1" si="89"/>
        <v/>
      </c>
      <c r="AI457" t="str">
        <f t="shared" ca="1" si="97"/>
        <v>20:00</v>
      </c>
      <c r="AJ457" s="6">
        <f t="shared" ca="1" si="90"/>
        <v>0.11345810780177401</v>
      </c>
      <c r="AK457">
        <f t="shared" ca="1" si="91"/>
        <v>577.24362390800002</v>
      </c>
      <c r="AL457">
        <f t="shared" ca="1" si="92"/>
        <v>99.999999999999901</v>
      </c>
      <c r="AM457">
        <f t="shared" ca="1" si="93"/>
        <v>80.938786059976096</v>
      </c>
      <c r="AN457">
        <f t="shared" ca="1" si="94"/>
        <v>0</v>
      </c>
      <c r="AO457">
        <f t="shared" ca="1" si="95"/>
        <v>57.599999999999902</v>
      </c>
      <c r="AP457">
        <f t="shared" ca="1" si="96"/>
        <v>358.52841355424704</v>
      </c>
    </row>
    <row r="458" spans="1:42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339.79502697905099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4.8294701571194297E-14</v>
      </c>
      <c r="Q458">
        <f ca="1">IF(ISNA(Q$1), 0, OFFSET(data!$A$1, ROW()-1, Q$1-1))</f>
        <v>397.39502697905101</v>
      </c>
      <c r="R458">
        <f ca="1">IF(ISNA(R$1), 0, OFFSET(data!$A$1, ROW()-1, R$1-1))</f>
        <v>0</v>
      </c>
      <c r="S458">
        <f ca="1">IF(ISNA(S$1), 0, OFFSET(data!$A$1, ROW()-1, S$1-1))</f>
        <v>100</v>
      </c>
      <c r="T458">
        <f ca="1">IF(ISNA(T$1), 0, OFFSET(data!$A$1, ROW()-1, T$1-1))</f>
        <v>0</v>
      </c>
      <c r="U458">
        <f ca="1">IF(ISNA(U$1), 0, OFFSET(data!$A$1, ROW()-1, U$1-1))</f>
        <v>643.88382921100003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-193.16514876330001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15.267994866125401</v>
      </c>
      <c r="AB458">
        <f ca="1">IF(ISNA(AB$1), 0, OFFSET(data!$A$1, ROW()-1, AB$1-1))</f>
        <v>31.408351665225702</v>
      </c>
      <c r="AC458">
        <f ca="1">IF(ISNA(AC$1), 0, OFFSET(data!$A$1, ROW()-1, AC$1-1))</f>
        <v>89.503844310252205</v>
      </c>
      <c r="AD458" t="str">
        <f ca="1">IF(ISNA(AD$1), #N/A, OFFSET(data!$A$1, ROW()-1, AD$1-1))</f>
        <v>typical</v>
      </c>
      <c r="AE458">
        <f t="shared" ca="1" si="86"/>
        <v>2045</v>
      </c>
      <c r="AF458">
        <f t="shared" ca="1" si="87"/>
        <v>2</v>
      </c>
      <c r="AG458" t="str">
        <f t="shared" ca="1" si="88"/>
        <v>02/18/2045</v>
      </c>
      <c r="AH458" t="str">
        <f t="shared" ca="1" si="89"/>
        <v/>
      </c>
      <c r="AI458" t="str">
        <f t="shared" ca="1" si="97"/>
        <v>22:00</v>
      </c>
      <c r="AJ458" s="6">
        <f t="shared" ca="1" si="90"/>
        <v>8.9503844310252212E-2</v>
      </c>
      <c r="AK458">
        <f t="shared" ca="1" si="91"/>
        <v>450.71868044770002</v>
      </c>
      <c r="AL458">
        <f t="shared" ca="1" si="92"/>
        <v>100</v>
      </c>
      <c r="AM458">
        <f t="shared" ca="1" si="93"/>
        <v>0</v>
      </c>
      <c r="AN458">
        <f t="shared" ca="1" si="94"/>
        <v>0</v>
      </c>
      <c r="AO458">
        <f t="shared" ca="1" si="95"/>
        <v>57.599999999999902</v>
      </c>
      <c r="AP458">
        <f t="shared" ca="1" si="96"/>
        <v>339.79502697905104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179.606064691932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-1.1102230246251501E-14</v>
      </c>
      <c r="Q459">
        <f ca="1">IF(ISNA(Q$1), 0, OFFSET(data!$A$1, ROW()-1, Q$1-1))</f>
        <v>237.206064691932</v>
      </c>
      <c r="R459">
        <f ca="1">IF(ISNA(R$1), 0, OFFSET(data!$A$1, ROW()-1, R$1-1))</f>
        <v>0</v>
      </c>
      <c r="S459">
        <f ca="1">IF(ISNA(S$1), 0, OFFSET(data!$A$1, ROW()-1, S$1-1))</f>
        <v>84.306273809967607</v>
      </c>
      <c r="T459">
        <f ca="1">IF(ISNA(T$1), 0, OFFSET(data!$A$1, ROW()-1, T$1-1))</f>
        <v>0</v>
      </c>
      <c r="U459">
        <f ca="1">IF(ISNA(U$1), 0, OFFSET(data!$A$1, ROW()-1, U$1-1))</f>
        <v>459.30334071700003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-137.79100221510001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449.49239970044198</v>
      </c>
      <c r="AD459" t="str">
        <f ca="1">IF(ISNA(AD$1), #N/A, OFFSET(data!$A$1, ROW()-1, AD$1-1))</f>
        <v>peak</v>
      </c>
      <c r="AE459">
        <f t="shared" ca="1" si="86"/>
        <v>2045</v>
      </c>
      <c r="AF459">
        <f t="shared" ca="1" si="87"/>
        <v>4</v>
      </c>
      <c r="AG459" t="str">
        <f t="shared" ca="1" si="88"/>
        <v>04/09/2045</v>
      </c>
      <c r="AH459" t="str">
        <f t="shared" ca="1" si="89"/>
        <v/>
      </c>
      <c r="AI459" t="str">
        <f ca="1">RIGHT(C459, 5)</f>
        <v>00:00</v>
      </c>
      <c r="AJ459" s="6">
        <f t="shared" ca="1" si="90"/>
        <v>0.44949239970044197</v>
      </c>
      <c r="AK459">
        <f t="shared" ca="1" si="91"/>
        <v>321.51233850189999</v>
      </c>
      <c r="AL459">
        <f t="shared" ca="1" si="92"/>
        <v>84.306273809967607</v>
      </c>
      <c r="AM459">
        <f t="shared" ca="1" si="93"/>
        <v>0</v>
      </c>
      <c r="AN459">
        <f t="shared" ca="1" si="94"/>
        <v>0</v>
      </c>
      <c r="AO459">
        <f t="shared" ca="1" si="95"/>
        <v>57.599999999999902</v>
      </c>
      <c r="AP459">
        <f t="shared" ca="1" si="96"/>
        <v>179.606064691932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159.08121165779801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-8.8817841970012504E-16</v>
      </c>
      <c r="Q460">
        <f ca="1">IF(ISNA(Q$1), 0, OFFSET(data!$A$1, ROW()-1, Q$1-1))</f>
        <v>216.681211657798</v>
      </c>
      <c r="R460">
        <f ca="1">IF(ISNA(R$1), 0, OFFSET(data!$A$1, ROW()-1, R$1-1))</f>
        <v>66.187259731201905</v>
      </c>
      <c r="S460">
        <f ca="1">IF(ISNA(S$1), 0, OFFSET(data!$A$1, ROW()-1, S$1-1))</f>
        <v>0</v>
      </c>
      <c r="T460">
        <f ca="1">IF(ISNA(T$1), 0, OFFSET(data!$A$1, ROW()-1, T$1-1))</f>
        <v>0</v>
      </c>
      <c r="U460">
        <f ca="1">IF(ISNA(U$1), 0, OFFSET(data!$A$1, ROW()-1, U$1-1))</f>
        <v>404.09781627000001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-121.229344881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449.49239970044198</v>
      </c>
      <c r="AD460" t="str">
        <f ca="1">IF(ISNA(AD$1), #N/A, OFFSET(data!$A$1, ROW()-1, AD$1-1))</f>
        <v>peak</v>
      </c>
      <c r="AE460">
        <f t="shared" ca="1" si="86"/>
        <v>2045</v>
      </c>
      <c r="AF460">
        <f t="shared" ca="1" si="87"/>
        <v>4</v>
      </c>
      <c r="AG460" t="str">
        <f t="shared" ca="1" si="88"/>
        <v>04/09/2045</v>
      </c>
      <c r="AH460" t="str">
        <f t="shared" ca="1" si="89"/>
        <v/>
      </c>
      <c r="AI460" t="str">
        <f t="shared" ref="AI460:AI523" ca="1" si="98">RIGHT(C460, 5)</f>
        <v>02:00</v>
      </c>
      <c r="AJ460" s="6">
        <f t="shared" ca="1" si="90"/>
        <v>0.44949239970044197</v>
      </c>
      <c r="AK460">
        <f t="shared" ca="1" si="91"/>
        <v>282.86847138899998</v>
      </c>
      <c r="AL460">
        <f t="shared" ca="1" si="92"/>
        <v>0</v>
      </c>
      <c r="AM460">
        <f t="shared" ca="1" si="93"/>
        <v>66.187259731201905</v>
      </c>
      <c r="AN460">
        <f t="shared" ca="1" si="94"/>
        <v>0</v>
      </c>
      <c r="AO460">
        <f t="shared" ca="1" si="95"/>
        <v>57.599999999999902</v>
      </c>
      <c r="AP460">
        <f t="shared" ca="1" si="96"/>
        <v>159.08121165779801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94.974858415337593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2.7755575615628902E-15</v>
      </c>
      <c r="Q461">
        <f ca="1">IF(ISNA(Q$1), 0, OFFSET(data!$A$1, ROW()-1, Q$1-1))</f>
        <v>152.57485841533699</v>
      </c>
      <c r="R461">
        <f ca="1">IF(ISNA(R$1), 0, OFFSET(data!$A$1, ROW()-1, R$1-1))</f>
        <v>0</v>
      </c>
      <c r="S461">
        <f ca="1">IF(ISNA(S$1), 0, OFFSET(data!$A$1, ROW()-1, S$1-1))</f>
        <v>100</v>
      </c>
      <c r="T461">
        <f ca="1">IF(ISNA(T$1), 0, OFFSET(data!$A$1, ROW()-1, T$1-1))</f>
        <v>95.543550100862205</v>
      </c>
      <c r="U461">
        <f ca="1">IF(ISNA(U$1), 0, OFFSET(data!$A$1, ROW()-1, U$1-1))</f>
        <v>497.31201216599999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-149.1936036498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449.49239970044198</v>
      </c>
      <c r="AD461" t="str">
        <f ca="1">IF(ISNA(AD$1), #N/A, OFFSET(data!$A$1, ROW()-1, AD$1-1))</f>
        <v>peak</v>
      </c>
      <c r="AE461">
        <f t="shared" ca="1" si="86"/>
        <v>2045</v>
      </c>
      <c r="AF461">
        <f t="shared" ca="1" si="87"/>
        <v>4</v>
      </c>
      <c r="AG461" t="str">
        <f t="shared" ca="1" si="88"/>
        <v>04/09/2045</v>
      </c>
      <c r="AH461" t="str">
        <f t="shared" ca="1" si="89"/>
        <v/>
      </c>
      <c r="AI461" t="str">
        <f t="shared" ca="1" si="98"/>
        <v>04:00</v>
      </c>
      <c r="AJ461" s="6">
        <f t="shared" ca="1" si="90"/>
        <v>0.44949239970044197</v>
      </c>
      <c r="AK461">
        <f t="shared" ca="1" si="91"/>
        <v>348.11840851620002</v>
      </c>
      <c r="AL461">
        <f t="shared" ca="1" si="92"/>
        <v>100</v>
      </c>
      <c r="AM461">
        <f t="shared" ca="1" si="93"/>
        <v>0</v>
      </c>
      <c r="AN461">
        <f t="shared" ca="1" si="94"/>
        <v>0</v>
      </c>
      <c r="AO461">
        <f t="shared" ca="1" si="95"/>
        <v>57.599999999999902</v>
      </c>
      <c r="AP461">
        <f t="shared" ca="1" si="96"/>
        <v>94.974858415337593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54.747592435847899</v>
      </c>
      <c r="L462">
        <f ca="1">IF(ISNA(L$1), 0, OFFSET(data!$A$1, ROW()-1, L$1-1))</f>
        <v>57.599999999999902</v>
      </c>
      <c r="M462">
        <f ca="1">IF(ISNA(M$1), 0, OFFSET(data!$A$1, ROW()-1, M$1-1))</f>
        <v>124.859469939704</v>
      </c>
      <c r="N462">
        <f ca="1">IF(ISNA(N$1), 0, OFFSET(data!$A$1, ROW()-1, N$1-1))</f>
        <v>-5.2039969555828198E-14</v>
      </c>
      <c r="O462">
        <f ca="1">IF(ISNA(O$1), 0, OFFSET(data!$A$1, ROW()-1, O$1-1))</f>
        <v>0</v>
      </c>
      <c r="P462">
        <f ca="1">IF(ISNA(P$1), 0, OFFSET(data!$A$1, ROW()-1, P$1-1))</f>
        <v>-1.7208456881689901E-14</v>
      </c>
      <c r="Q462">
        <f ca="1">IF(ISNA(Q$1), 0, OFFSET(data!$A$1, ROW()-1, Q$1-1))</f>
        <v>237.207062375552</v>
      </c>
      <c r="R462">
        <f ca="1">IF(ISNA(R$1), 0, OFFSET(data!$A$1, ROW()-1, R$1-1))</f>
        <v>0</v>
      </c>
      <c r="S462">
        <f ca="1">IF(ISNA(S$1), 0, OFFSET(data!$A$1, ROW()-1, S$1-1))</f>
        <v>100</v>
      </c>
      <c r="T462">
        <f ca="1">IF(ISNA(T$1), 0, OFFSET(data!$A$1, ROW()-1, T$1-1))</f>
        <v>238.93186984364701</v>
      </c>
      <c r="U462">
        <f ca="1">IF(ISNA(U$1), 0, OFFSET(data!$A$1, ROW()-1, U$1-1))</f>
        <v>823.05561745600005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-246.91668523679999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449.49239970044198</v>
      </c>
      <c r="AD462" t="str">
        <f ca="1">IF(ISNA(AD$1), #N/A, OFFSET(data!$A$1, ROW()-1, AD$1-1))</f>
        <v>peak</v>
      </c>
      <c r="AE462">
        <f t="shared" ca="1" si="86"/>
        <v>2045</v>
      </c>
      <c r="AF462">
        <f t="shared" ca="1" si="87"/>
        <v>4</v>
      </c>
      <c r="AG462" t="str">
        <f t="shared" ca="1" si="88"/>
        <v>04/09/2045</v>
      </c>
      <c r="AH462" t="str">
        <f t="shared" ca="1" si="89"/>
        <v/>
      </c>
      <c r="AI462" t="str">
        <f t="shared" ca="1" si="98"/>
        <v>06:00</v>
      </c>
      <c r="AJ462" s="6">
        <f t="shared" ca="1" si="90"/>
        <v>0.44949239970044197</v>
      </c>
      <c r="AK462">
        <f t="shared" ca="1" si="91"/>
        <v>576.13893221920011</v>
      </c>
      <c r="AL462">
        <f t="shared" ca="1" si="92"/>
        <v>100</v>
      </c>
      <c r="AM462">
        <f t="shared" ca="1" si="93"/>
        <v>0</v>
      </c>
      <c r="AN462">
        <f t="shared" ca="1" si="94"/>
        <v>54.747592435847849</v>
      </c>
      <c r="AO462">
        <f t="shared" ca="1" si="95"/>
        <v>57.599999999999902</v>
      </c>
      <c r="AP462">
        <f t="shared" ca="1" si="96"/>
        <v>124.85946993970398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1433.9682579088601</v>
      </c>
      <c r="L463">
        <f ca="1">IF(ISNA(L$1), 0, OFFSET(data!$A$1, ROW()-1, L$1-1))</f>
        <v>57.599999999999902</v>
      </c>
      <c r="M463">
        <f ca="1">IF(ISNA(M$1), 0, OFFSET(data!$A$1, ROW()-1, M$1-1))</f>
        <v>120.05531159682999</v>
      </c>
      <c r="N463">
        <f ca="1">IF(ISNA(N$1), 0, OFFSET(data!$A$1, ROW()-1, N$1-1))</f>
        <v>4.0756287233989401E-13</v>
      </c>
      <c r="O463">
        <f ca="1">IF(ISNA(O$1), 0, OFFSET(data!$A$1, ROW()-1, O$1-1))</f>
        <v>0</v>
      </c>
      <c r="P463">
        <f ca="1">IF(ISNA(P$1), 0, OFFSET(data!$A$1, ROW()-1, P$1-1))</f>
        <v>-2.9753977059954101E-14</v>
      </c>
      <c r="Q463">
        <f ca="1">IF(ISNA(Q$1), 0, OFFSET(data!$A$1, ROW()-1, Q$1-1))</f>
        <v>1611.6235695056901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975.88578993600004</v>
      </c>
      <c r="V463">
        <f ca="1">IF(ISNA(V$1), 0, OFFSET(data!$A$1, ROW()-1, V$1-1))</f>
        <v>0</v>
      </c>
      <c r="W463">
        <f ca="1">IF(ISNA(W$1), 0, OFFSET(data!$A$1, ROW()-1, W$1-1))</f>
        <v>80.938786059975996</v>
      </c>
      <c r="X463">
        <f ca="1">IF(ISNA(X$1), 0, OFFSET(data!$A$1, ROW()-1, X$1-1))</f>
        <v>218.68515689979699</v>
      </c>
      <c r="Y463">
        <f ca="1">IF(ISNA(Y$1), 0, OFFSET(data!$A$1, ROW()-1, Y$1-1))</f>
        <v>236.113836609922</v>
      </c>
      <c r="Z463">
        <f ca="1">IF(ISNA(Z$1), 0, OFFSET(data!$A$1, ROW()-1, Z$1-1))</f>
        <v>100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146.499616968309</v>
      </c>
      <c r="AD463" t="str">
        <f ca="1">IF(ISNA(AD$1), #N/A, OFFSET(data!$A$1, ROW()-1, AD$1-1))</f>
        <v>peak</v>
      </c>
      <c r="AE463">
        <f t="shared" ca="1" si="86"/>
        <v>2045</v>
      </c>
      <c r="AF463">
        <f t="shared" ca="1" si="87"/>
        <v>4</v>
      </c>
      <c r="AG463" t="str">
        <f t="shared" ca="1" si="88"/>
        <v>04/09/2045</v>
      </c>
      <c r="AH463" t="str">
        <f t="shared" ca="1" si="89"/>
        <v/>
      </c>
      <c r="AI463" t="str">
        <f t="shared" ca="1" si="98"/>
        <v>08:00</v>
      </c>
      <c r="AJ463" s="6">
        <f t="shared" ca="1" si="90"/>
        <v>0.14649961696830899</v>
      </c>
      <c r="AK463">
        <f t="shared" ca="1" si="91"/>
        <v>1194.570946835797</v>
      </c>
      <c r="AL463">
        <f t="shared" ca="1" si="92"/>
        <v>100</v>
      </c>
      <c r="AM463">
        <f t="shared" ca="1" si="93"/>
        <v>80.938786059975996</v>
      </c>
      <c r="AN463">
        <f t="shared" ca="1" si="94"/>
        <v>1433.9682579088606</v>
      </c>
      <c r="AO463">
        <f t="shared" ca="1" si="95"/>
        <v>57.599999999999902</v>
      </c>
      <c r="AP463">
        <f t="shared" ca="1" si="96"/>
        <v>120.05531159682997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1994.8668176261899</v>
      </c>
      <c r="L464">
        <f ca="1">IF(ISNA(L$1), 0, OFFSET(data!$A$1, ROW()-1, L$1-1))</f>
        <v>57.599999999999902</v>
      </c>
      <c r="M464">
        <f ca="1">IF(ISNA(M$1), 0, OFFSET(data!$A$1, ROW()-1, M$1-1))</f>
        <v>119.102567918715</v>
      </c>
      <c r="N464">
        <f ca="1">IF(ISNA(N$1), 0, OFFSET(data!$A$1, ROW()-1, N$1-1))</f>
        <v>5.4500848278848904E-13</v>
      </c>
      <c r="O464">
        <f ca="1">IF(ISNA(O$1), 0, OFFSET(data!$A$1, ROW()-1, O$1-1))</f>
        <v>0</v>
      </c>
      <c r="P464">
        <f ca="1">IF(ISNA(P$1), 0, OFFSET(data!$A$1, ROW()-1, P$1-1))</f>
        <v>-1.7319479184152399E-13</v>
      </c>
      <c r="Q464">
        <f ca="1">IF(ISNA(Q$1), 0, OFFSET(data!$A$1, ROW()-1, Q$1-1))</f>
        <v>2171.5693855449099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1058.2288284399999</v>
      </c>
      <c r="V464">
        <f ca="1">IF(ISNA(V$1), 0, OFFSET(data!$A$1, ROW()-1, V$1-1))</f>
        <v>0</v>
      </c>
      <c r="W464">
        <f ca="1">IF(ISNA(W$1), 0, OFFSET(data!$A$1, ROW()-1, W$1-1))</f>
        <v>80.938786059976096</v>
      </c>
      <c r="X464">
        <f ca="1">IF(ISNA(X$1), 0, OFFSET(data!$A$1, ROW()-1, X$1-1))</f>
        <v>332.66410190135798</v>
      </c>
      <c r="Y464">
        <f ca="1">IF(ISNA(Y$1), 0, OFFSET(data!$A$1, ROW()-1, Y$1-1))</f>
        <v>350.092781611482</v>
      </c>
      <c r="Z464">
        <f ca="1">IF(ISNA(Z$1), 0, OFFSET(data!$A$1, ROW()-1, Z$1-1))</f>
        <v>100</v>
      </c>
      <c r="AA464">
        <f ca="1">IF(ISNA(AA$1), 0, OFFSET(data!$A$1, ROW()-1, AA$1-1))</f>
        <v>249.64488753209301</v>
      </c>
      <c r="AB464">
        <f ca="1">IF(ISNA(AB$1), 0, OFFSET(data!$A$1, ROW()-1, AB$1-1))</f>
        <v>0</v>
      </c>
      <c r="AC464">
        <f ca="1">IF(ISNA(AC$1), 0, OFFSET(data!$A$1, ROW()-1, AC$1-1))</f>
        <v>146.499616968309</v>
      </c>
      <c r="AD464" t="str">
        <f ca="1">IF(ISNA(AD$1), #N/A, OFFSET(data!$A$1, ROW()-1, AD$1-1))</f>
        <v>peak</v>
      </c>
      <c r="AE464">
        <f t="shared" ca="1" si="86"/>
        <v>2045</v>
      </c>
      <c r="AF464">
        <f t="shared" ca="1" si="87"/>
        <v>4</v>
      </c>
      <c r="AG464" t="str">
        <f t="shared" ca="1" si="88"/>
        <v>04/09/2045</v>
      </c>
      <c r="AH464" t="str">
        <f t="shared" ca="1" si="89"/>
        <v/>
      </c>
      <c r="AI464" t="str">
        <f t="shared" ca="1" si="98"/>
        <v>10:00</v>
      </c>
      <c r="AJ464" s="6">
        <f t="shared" ca="1" si="90"/>
        <v>0.14649961696830899</v>
      </c>
      <c r="AK464">
        <f t="shared" ca="1" si="91"/>
        <v>1390.8929303413579</v>
      </c>
      <c r="AL464">
        <f t="shared" ca="1" si="92"/>
        <v>100</v>
      </c>
      <c r="AM464">
        <f t="shared" ca="1" si="93"/>
        <v>80.938786059976096</v>
      </c>
      <c r="AN464">
        <f t="shared" ca="1" si="94"/>
        <v>1994.8668176261904</v>
      </c>
      <c r="AO464">
        <f t="shared" ca="1" si="95"/>
        <v>57.599999999999902</v>
      </c>
      <c r="AP464">
        <f t="shared" ca="1" si="96"/>
        <v>119.10256791871483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2024.72885058002</v>
      </c>
      <c r="L465">
        <f ca="1">IF(ISNA(L$1), 0, OFFSET(data!$A$1, ROW()-1, L$1-1))</f>
        <v>57.599999999999902</v>
      </c>
      <c r="M465">
        <f ca="1">IF(ISNA(M$1), 0, OFFSET(data!$A$1, ROW()-1, M$1-1))</f>
        <v>130.622773999207</v>
      </c>
      <c r="N465">
        <f ca="1">IF(ISNA(N$1), 0, OFFSET(data!$A$1, ROW()-1, N$1-1))</f>
        <v>-6.6291416800368097E-13</v>
      </c>
      <c r="O465">
        <f ca="1">IF(ISNA(O$1), 0, OFFSET(data!$A$1, ROW()-1, O$1-1))</f>
        <v>0</v>
      </c>
      <c r="P465">
        <f ca="1">IF(ISNA(P$1), 0, OFFSET(data!$A$1, ROW()-1, P$1-1))</f>
        <v>-2.1727064591914301E-13</v>
      </c>
      <c r="Q465">
        <f ca="1">IF(ISNA(Q$1), 0, OFFSET(data!$A$1, ROW()-1, Q$1-1))</f>
        <v>2212.9516245792202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1086.9308902</v>
      </c>
      <c r="V465">
        <f ca="1">IF(ISNA(V$1), 0, OFFSET(data!$A$1, ROW()-1, V$1-1))</f>
        <v>0</v>
      </c>
      <c r="W465">
        <f ca="1">IF(ISNA(W$1), 0, OFFSET(data!$A$1, ROW()-1, W$1-1))</f>
        <v>80.938786059976096</v>
      </c>
      <c r="X465">
        <f ca="1">IF(ISNA(X$1), 0, OFFSET(data!$A$1, ROW()-1, X$1-1))</f>
        <v>339.00419053851698</v>
      </c>
      <c r="Y465">
        <f ca="1">IF(ISNA(Y$1), 0, OFFSET(data!$A$1, ROW()-1, Y$1-1))</f>
        <v>356.432870248641</v>
      </c>
      <c r="Z465">
        <f ca="1">IF(ISNA(Z$1), 0, OFFSET(data!$A$1, ROW()-1, Z$1-1))</f>
        <v>100</v>
      </c>
      <c r="AA465">
        <f ca="1">IF(ISNA(AA$1), 0, OFFSET(data!$A$1, ROW()-1, AA$1-1))</f>
        <v>249.64488753209301</v>
      </c>
      <c r="AB465">
        <f ca="1">IF(ISNA(AB$1), 0, OFFSET(data!$A$1, ROW()-1, AB$1-1))</f>
        <v>0</v>
      </c>
      <c r="AC465">
        <f ca="1">IF(ISNA(AC$1), 0, OFFSET(data!$A$1, ROW()-1, AC$1-1))</f>
        <v>146.499616968309</v>
      </c>
      <c r="AD465" t="str">
        <f ca="1">IF(ISNA(AD$1), #N/A, OFFSET(data!$A$1, ROW()-1, AD$1-1))</f>
        <v>peak</v>
      </c>
      <c r="AE465">
        <f t="shared" ca="1" si="86"/>
        <v>2045</v>
      </c>
      <c r="AF465">
        <f t="shared" ca="1" si="87"/>
        <v>4</v>
      </c>
      <c r="AG465" t="str">
        <f t="shared" ca="1" si="88"/>
        <v>04/09/2045</v>
      </c>
      <c r="AH465" t="str">
        <f t="shared" ca="1" si="89"/>
        <v>04/09/2045</v>
      </c>
      <c r="AI465" t="str">
        <f t="shared" ca="1" si="98"/>
        <v>12:00</v>
      </c>
      <c r="AJ465" s="6">
        <f t="shared" ca="1" si="90"/>
        <v>0.14649961696830899</v>
      </c>
      <c r="AK465">
        <f t="shared" ca="1" si="91"/>
        <v>1425.9350807385169</v>
      </c>
      <c r="AL465">
        <f t="shared" ca="1" si="92"/>
        <v>100</v>
      </c>
      <c r="AM465">
        <f t="shared" ca="1" si="93"/>
        <v>80.938786059976096</v>
      </c>
      <c r="AN465">
        <f t="shared" ca="1" si="94"/>
        <v>2024.7288505800193</v>
      </c>
      <c r="AO465">
        <f t="shared" ca="1" si="95"/>
        <v>57.599999999999902</v>
      </c>
      <c r="AP465">
        <f t="shared" ca="1" si="96"/>
        <v>130.62277399920677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2011.8096285536899</v>
      </c>
      <c r="L466">
        <f ca="1">IF(ISNA(L$1), 0, OFFSET(data!$A$1, ROW()-1, L$1-1))</f>
        <v>57.599999999999902</v>
      </c>
      <c r="M466">
        <f ca="1">IF(ISNA(M$1), 0, OFFSET(data!$A$1, ROW()-1, M$1-1))</f>
        <v>143.091239077279</v>
      </c>
      <c r="N466">
        <f ca="1">IF(ISNA(N$1), 0, OFFSET(data!$A$1, ROW()-1, N$1-1))</f>
        <v>3.3895108941805999E-13</v>
      </c>
      <c r="O466">
        <f ca="1">IF(ISNA(O$1), 0, OFFSET(data!$A$1, ROW()-1, O$1-1))</f>
        <v>0</v>
      </c>
      <c r="P466">
        <f ca="1">IF(ISNA(P$1), 0, OFFSET(data!$A$1, ROW()-1, P$1-1))</f>
        <v>-1.5043521983670799E-14</v>
      </c>
      <c r="Q466">
        <f ca="1">IF(ISNA(Q$1), 0, OFFSET(data!$A$1, ROW()-1, Q$1-1))</f>
        <v>2212.5008676309699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1083.24858457</v>
      </c>
      <c r="V466">
        <f ca="1">IF(ISNA(V$1), 0, OFFSET(data!$A$1, ROW()-1, V$1-1))</f>
        <v>0</v>
      </c>
      <c r="W466">
        <f ca="1">IF(ISNA(W$1), 0, OFFSET(data!$A$1, ROW()-1, W$1-1))</f>
        <v>80.938786059976096</v>
      </c>
      <c r="X466">
        <f ca="1">IF(ISNA(X$1), 0, OFFSET(data!$A$1, ROW()-1, X$1-1))</f>
        <v>340.61996487938899</v>
      </c>
      <c r="Y466">
        <f ca="1">IF(ISNA(Y$1), 0, OFFSET(data!$A$1, ROW()-1, Y$1-1))</f>
        <v>358.04864458951403</v>
      </c>
      <c r="Z466">
        <f ca="1">IF(ISNA(Z$1), 0, OFFSET(data!$A$1, ROW()-1, Z$1-1))</f>
        <v>100</v>
      </c>
      <c r="AA466">
        <f ca="1">IF(ISNA(AA$1), 0, OFFSET(data!$A$1, ROW()-1, AA$1-1))</f>
        <v>249.64488753209301</v>
      </c>
      <c r="AB466">
        <f ca="1">IF(ISNA(AB$1), 0, OFFSET(data!$A$1, ROW()-1, AB$1-1))</f>
        <v>0</v>
      </c>
      <c r="AC466">
        <f ca="1">IF(ISNA(AC$1), 0, OFFSET(data!$A$1, ROW()-1, AC$1-1))</f>
        <v>146.499616968309</v>
      </c>
      <c r="AD466" t="str">
        <f ca="1">IF(ISNA(AD$1), #N/A, OFFSET(data!$A$1, ROW()-1, AD$1-1))</f>
        <v>peak</v>
      </c>
      <c r="AE466">
        <f t="shared" ca="1" si="86"/>
        <v>2045</v>
      </c>
      <c r="AF466">
        <f t="shared" ca="1" si="87"/>
        <v>4</v>
      </c>
      <c r="AG466" t="str">
        <f t="shared" ca="1" si="88"/>
        <v>04/09/2045</v>
      </c>
      <c r="AH466" t="str">
        <f t="shared" ca="1" si="89"/>
        <v/>
      </c>
      <c r="AI466" t="str">
        <f t="shared" ca="1" si="98"/>
        <v>14:00</v>
      </c>
      <c r="AJ466" s="6">
        <f t="shared" ca="1" si="90"/>
        <v>0.14649961696830899</v>
      </c>
      <c r="AK466">
        <f t="shared" ca="1" si="91"/>
        <v>1423.8685494493891</v>
      </c>
      <c r="AL466">
        <f t="shared" ca="1" si="92"/>
        <v>100</v>
      </c>
      <c r="AM466">
        <f t="shared" ca="1" si="93"/>
        <v>80.938786059976096</v>
      </c>
      <c r="AN466">
        <f t="shared" ca="1" si="94"/>
        <v>2011.8096285536901</v>
      </c>
      <c r="AO466">
        <f t="shared" ca="1" si="95"/>
        <v>57.599999999999902</v>
      </c>
      <c r="AP466">
        <f t="shared" ca="1" si="96"/>
        <v>143.09123907727897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1815.9890169037701</v>
      </c>
      <c r="L467">
        <f ca="1">IF(ISNA(L$1), 0, OFFSET(data!$A$1, ROW()-1, L$1-1))</f>
        <v>57.599999999999902</v>
      </c>
      <c r="M467">
        <f ca="1">IF(ISNA(M$1), 0, OFFSET(data!$A$1, ROW()-1, M$1-1))</f>
        <v>121.138873716706</v>
      </c>
      <c r="N467">
        <f ca="1">IF(ISNA(N$1), 0, OFFSET(data!$A$1, ROW()-1, N$1-1))</f>
        <v>-1.3347656313555899E-13</v>
      </c>
      <c r="O467">
        <f ca="1">IF(ISNA(O$1), 0, OFFSET(data!$A$1, ROW()-1, O$1-1))</f>
        <v>0</v>
      </c>
      <c r="P467">
        <f ca="1">IF(ISNA(P$1), 0, OFFSET(data!$A$1, ROW()-1, P$1-1))</f>
        <v>-6.2352900620510304E-14</v>
      </c>
      <c r="Q467">
        <f ca="1">IF(ISNA(Q$1), 0, OFFSET(data!$A$1, ROW()-1, Q$1-1))</f>
        <v>1994.7278906204699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1053.2247454999999</v>
      </c>
      <c r="V467">
        <f ca="1">IF(ISNA(V$1), 0, OFFSET(data!$A$1, ROW()-1, V$1-1))</f>
        <v>0</v>
      </c>
      <c r="W467">
        <f ca="1">IF(ISNA(W$1), 0, OFFSET(data!$A$1, ROW()-1, W$1-1))</f>
        <v>80.938786059976096</v>
      </c>
      <c r="X467">
        <f ca="1">IF(ISNA(X$1), 0, OFFSET(data!$A$1, ROW()-1, X$1-1))</f>
        <v>265.72986758623603</v>
      </c>
      <c r="Y467">
        <f ca="1">IF(ISNA(Y$1), 0, OFFSET(data!$A$1, ROW()-1, Y$1-1))</f>
        <v>283.15854729635998</v>
      </c>
      <c r="Z467">
        <f ca="1">IF(ISNA(Z$1), 0, OFFSET(data!$A$1, ROW()-1, Z$1-1))</f>
        <v>100</v>
      </c>
      <c r="AA467">
        <f ca="1">IF(ISNA(AA$1), 0, OFFSET(data!$A$1, ROW()-1, AA$1-1))</f>
        <v>211.67594417790301</v>
      </c>
      <c r="AB467">
        <f ca="1">IF(ISNA(AB$1), 0, OFFSET(data!$A$1, ROW()-1, AB$1-1))</f>
        <v>0</v>
      </c>
      <c r="AC467">
        <f ca="1">IF(ISNA(AC$1), 0, OFFSET(data!$A$1, ROW()-1, AC$1-1))</f>
        <v>146.499616968309</v>
      </c>
      <c r="AD467" t="str">
        <f ca="1">IF(ISNA(AD$1), #N/A, OFFSET(data!$A$1, ROW()-1, AD$1-1))</f>
        <v>peak</v>
      </c>
      <c r="AE467">
        <f t="shared" ref="AE467:AE498" ca="1" si="99">VALUE(LEFT(C467, 4))</f>
        <v>2045</v>
      </c>
      <c r="AF467">
        <f t="shared" ref="AF467:AF498" ca="1" si="100">VALUE(MID(C467, 6, 2))</f>
        <v>4</v>
      </c>
      <c r="AG467" t="str">
        <f t="shared" ref="AG467:AG498" ca="1" si="101">SUBSTITUTE(MID(C467,6,6)&amp;LEFT(C467,4), "-", "/")</f>
        <v>04/09/2045</v>
      </c>
      <c r="AH467" t="str">
        <f t="shared" ref="AH467:AH498" ca="1" si="102">IF(RIGHT(C467, 5)="12:00", AG467, "")</f>
        <v/>
      </c>
      <c r="AI467" t="str">
        <f t="shared" ca="1" si="98"/>
        <v>16:00</v>
      </c>
      <c r="AJ467" s="6">
        <f t="shared" ref="AJ467:AJ498" ca="1" si="103">AC467/1000</f>
        <v>0.14649961696830899</v>
      </c>
      <c r="AK467">
        <f t="shared" ref="AK467:AK498" ca="1" si="104">U467+X467</f>
        <v>1318.9546130862359</v>
      </c>
      <c r="AL467">
        <f t="shared" ref="AL467:AL498" ca="1" si="105">MAX(S467,Z467)</f>
        <v>100</v>
      </c>
      <c r="AM467">
        <f t="shared" ref="AM467:AM498" ca="1" si="106">MAX(R467,W467)</f>
        <v>80.938786059976096</v>
      </c>
      <c r="AN467">
        <f t="shared" ref="AN467:AN498" ca="1" si="107">K467+N467</f>
        <v>1815.9890169037699</v>
      </c>
      <c r="AO467">
        <f t="shared" ref="AO467:AO498" ca="1" si="108">L467+O467</f>
        <v>57.599999999999902</v>
      </c>
      <c r="AP467">
        <f t="shared" ref="AP467:AP498" ca="1" si="109">M467+P467</f>
        <v>121.13887371670594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194.849498167127</v>
      </c>
      <c r="L468">
        <f ca="1">IF(ISNA(L$1), 0, OFFSET(data!$A$1, ROW()-1, L$1-1))</f>
        <v>57.599999999999902</v>
      </c>
      <c r="M468">
        <f ca="1">IF(ISNA(M$1), 0, OFFSET(data!$A$1, ROW()-1, M$1-1))</f>
        <v>203.23068829703101</v>
      </c>
      <c r="N468">
        <f ca="1">IF(ISNA(N$1), 0, OFFSET(data!$A$1, ROW()-1, N$1-1))</f>
        <v>4.0700082193367798E-14</v>
      </c>
      <c r="O468">
        <f ca="1">IF(ISNA(O$1), 0, OFFSET(data!$A$1, ROW()-1, O$1-1))</f>
        <v>0</v>
      </c>
      <c r="P468">
        <f ca="1">IF(ISNA(P$1), 0, OFFSET(data!$A$1, ROW()-1, P$1-1))</f>
        <v>-2.48689957516035E-14</v>
      </c>
      <c r="Q468">
        <f ca="1">IF(ISNA(Q$1), 0, OFFSET(data!$A$1, ROW()-1, Q$1-1))</f>
        <v>455.68018646415902</v>
      </c>
      <c r="R468">
        <f ca="1">IF(ISNA(R$1), 0, OFFSET(data!$A$1, ROW()-1, R$1-1))</f>
        <v>75.455615873756201</v>
      </c>
      <c r="S468">
        <f ca="1">IF(ISNA(S$1), 0, OFFSET(data!$A$1, ROW()-1, S$1-1))</f>
        <v>20.693726190032201</v>
      </c>
      <c r="T468">
        <f ca="1">IF(ISNA(T$1), 0, OFFSET(data!$A$1, ROW()-1, T$1-1))</f>
        <v>216.490202287052</v>
      </c>
      <c r="U468">
        <f ca="1">IF(ISNA(U$1), 0, OFFSET(data!$A$1, ROW()-1, U$1-1))</f>
        <v>1097.5996154500001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-329.27988463499997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449.49239970044198</v>
      </c>
      <c r="AD468" t="str">
        <f ca="1">IF(ISNA(AD$1), #N/A, OFFSET(data!$A$1, ROW()-1, AD$1-1))</f>
        <v>peak</v>
      </c>
      <c r="AE468">
        <f t="shared" ca="1" si="99"/>
        <v>2045</v>
      </c>
      <c r="AF468">
        <f t="shared" ca="1" si="100"/>
        <v>4</v>
      </c>
      <c r="AG468" t="str">
        <f t="shared" ca="1" si="101"/>
        <v>04/09/2045</v>
      </c>
      <c r="AH468" t="str">
        <f t="shared" ca="1" si="102"/>
        <v/>
      </c>
      <c r="AI468" t="str">
        <f t="shared" ca="1" si="98"/>
        <v>18:00</v>
      </c>
      <c r="AJ468" s="6">
        <f t="shared" ca="1" si="103"/>
        <v>0.44949239970044197</v>
      </c>
      <c r="AK468">
        <f t="shared" ca="1" si="104"/>
        <v>768.31973081500018</v>
      </c>
      <c r="AL468">
        <f t="shared" ca="1" si="105"/>
        <v>20.693726190032201</v>
      </c>
      <c r="AM468">
        <f t="shared" ca="1" si="106"/>
        <v>75.455615873756201</v>
      </c>
      <c r="AN468">
        <f t="shared" ca="1" si="107"/>
        <v>194.84949816712702</v>
      </c>
      <c r="AO468">
        <f t="shared" ca="1" si="108"/>
        <v>57.599999999999902</v>
      </c>
      <c r="AP468">
        <f t="shared" ca="1" si="109"/>
        <v>203.23068829703098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224.09207799106699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3.5527136788005001E-15</v>
      </c>
      <c r="Q469">
        <f ca="1">IF(ISNA(Q$1), 0, OFFSET(data!$A$1, ROW()-1, Q$1-1))</f>
        <v>281.69207799106698</v>
      </c>
      <c r="R469">
        <f ca="1">IF(ISNA(R$1), 0, OFFSET(data!$A$1, ROW()-1, R$1-1))</f>
        <v>80.938786059976096</v>
      </c>
      <c r="S469">
        <f ca="1">IF(ISNA(S$1), 0, OFFSET(data!$A$1, ROW()-1, S$1-1))</f>
        <v>100</v>
      </c>
      <c r="T469">
        <f ca="1">IF(ISNA(T$1), 0, OFFSET(data!$A$1, ROW()-1, T$1-1))</f>
        <v>244.20611846495601</v>
      </c>
      <c r="U469">
        <f ca="1">IF(ISNA(U$1), 0, OFFSET(data!$A$1, ROW()-1, U$1-1))</f>
        <v>1009.76711788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-302.930135363999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449.49239970044198</v>
      </c>
      <c r="AD469" t="str">
        <f ca="1">IF(ISNA(AD$1), #N/A, OFFSET(data!$A$1, ROW()-1, AD$1-1))</f>
        <v>peak</v>
      </c>
      <c r="AE469">
        <f t="shared" ca="1" si="99"/>
        <v>2045</v>
      </c>
      <c r="AF469">
        <f t="shared" ca="1" si="100"/>
        <v>4</v>
      </c>
      <c r="AG469" t="str">
        <f t="shared" ca="1" si="101"/>
        <v>04/09/2045</v>
      </c>
      <c r="AH469" t="str">
        <f t="shared" ca="1" si="102"/>
        <v/>
      </c>
      <c r="AI469" t="str">
        <f t="shared" ca="1" si="98"/>
        <v>20:00</v>
      </c>
      <c r="AJ469" s="6">
        <f t="shared" ca="1" si="103"/>
        <v>0.44949239970044197</v>
      </c>
      <c r="AK469">
        <f t="shared" ca="1" si="104"/>
        <v>706.83698251600094</v>
      </c>
      <c r="AL469">
        <f t="shared" ca="1" si="105"/>
        <v>100</v>
      </c>
      <c r="AM469">
        <f t="shared" ca="1" si="106"/>
        <v>80.938786059976096</v>
      </c>
      <c r="AN469">
        <f t="shared" ca="1" si="107"/>
        <v>0</v>
      </c>
      <c r="AO469">
        <f t="shared" ca="1" si="108"/>
        <v>57.599999999999902</v>
      </c>
      <c r="AP469">
        <f t="shared" ca="1" si="109"/>
        <v>224.09207799106699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238.15882290547199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-9.7699626167013697E-15</v>
      </c>
      <c r="Q470">
        <f ca="1">IF(ISNA(Q$1), 0, OFFSET(data!$A$1, ROW()-1, Q$1-1))</f>
        <v>295.75882290547298</v>
      </c>
      <c r="R470">
        <f ca="1">IF(ISNA(R$1), 0, OFFSET(data!$A$1, ROW()-1, R$1-1))</f>
        <v>80.938786059976096</v>
      </c>
      <c r="S470">
        <f ca="1">IF(ISNA(S$1), 0, OFFSET(data!$A$1, ROW()-1, S$1-1))</f>
        <v>100</v>
      </c>
      <c r="T470">
        <f ca="1">IF(ISNA(T$1), 0, OFFSET(data!$A$1, ROW()-1, T$1-1))</f>
        <v>11.8151846229509</v>
      </c>
      <c r="U470">
        <f ca="1">IF(ISNA(U$1), 0, OFFSET(data!$A$1, ROW()-1, U$1-1))</f>
        <v>697.87541941200004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-209.36262582360001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449.49239970044198</v>
      </c>
      <c r="AD470" t="str">
        <f ca="1">IF(ISNA(AD$1), #N/A, OFFSET(data!$A$1, ROW()-1, AD$1-1))</f>
        <v>peak</v>
      </c>
      <c r="AE470">
        <f t="shared" ca="1" si="99"/>
        <v>2045</v>
      </c>
      <c r="AF470">
        <f t="shared" ca="1" si="100"/>
        <v>4</v>
      </c>
      <c r="AG470" t="str">
        <f t="shared" ca="1" si="101"/>
        <v>04/09/2045</v>
      </c>
      <c r="AH470" t="str">
        <f t="shared" ca="1" si="102"/>
        <v/>
      </c>
      <c r="AI470" t="str">
        <f t="shared" ca="1" si="98"/>
        <v>22:00</v>
      </c>
      <c r="AJ470" s="6">
        <f t="shared" ca="1" si="103"/>
        <v>0.44949239970044197</v>
      </c>
      <c r="AK470">
        <f t="shared" ca="1" si="104"/>
        <v>488.51279358840003</v>
      </c>
      <c r="AL470">
        <f t="shared" ca="1" si="105"/>
        <v>100</v>
      </c>
      <c r="AM470">
        <f t="shared" ca="1" si="106"/>
        <v>80.938786059976096</v>
      </c>
      <c r="AN470">
        <f t="shared" ca="1" si="107"/>
        <v>0</v>
      </c>
      <c r="AO470">
        <f t="shared" ca="1" si="108"/>
        <v>57.599999999999902</v>
      </c>
      <c r="AP470">
        <f t="shared" ca="1" si="109"/>
        <v>238.15882290547199</v>
      </c>
    </row>
    <row r="471" spans="1:42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-1.68726491970991E-13</v>
      </c>
      <c r="F471">
        <f ca="1">IF(ISNA(F$1), 0, OFFSET(data!$A$1, ROW()-1, F$1-1))</f>
        <v>20.681665792761201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269.22268618033797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1.7763568394002501E-15</v>
      </c>
      <c r="Q471">
        <f ca="1">IF(ISNA(Q$1), 0, OFFSET(data!$A$1, ROW()-1, Q$1-1))</f>
        <v>347.50435197309997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496.43478853300002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-148.93043655989999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163.75679598648099</v>
      </c>
      <c r="AD471" t="str">
        <f ca="1">IF(ISNA(AD$1), #N/A, OFFSET(data!$A$1, ROW()-1, AD$1-1))</f>
        <v>typical</v>
      </c>
      <c r="AE471">
        <f t="shared" ca="1" si="99"/>
        <v>2045</v>
      </c>
      <c r="AF471">
        <f t="shared" ca="1" si="100"/>
        <v>4</v>
      </c>
      <c r="AG471" t="str">
        <f t="shared" ca="1" si="101"/>
        <v>04/16/2045</v>
      </c>
      <c r="AH471" t="str">
        <f t="shared" ca="1" si="102"/>
        <v/>
      </c>
      <c r="AI471" t="str">
        <f t="shared" ca="1" si="98"/>
        <v>00:00</v>
      </c>
      <c r="AJ471" s="6">
        <f t="shared" ca="1" si="103"/>
        <v>0.16375679598648099</v>
      </c>
      <c r="AK471">
        <f t="shared" ca="1" si="104"/>
        <v>347.50435197310003</v>
      </c>
      <c r="AL471">
        <f t="shared" ca="1" si="105"/>
        <v>0</v>
      </c>
      <c r="AM471">
        <f t="shared" ca="1" si="106"/>
        <v>0</v>
      </c>
      <c r="AN471">
        <f t="shared" ca="1" si="107"/>
        <v>0</v>
      </c>
      <c r="AO471">
        <f t="shared" ca="1" si="108"/>
        <v>57.599999999999902</v>
      </c>
      <c r="AP471">
        <f t="shared" ca="1" si="109"/>
        <v>269.22268618033797</v>
      </c>
    </row>
    <row r="472" spans="1:42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-8.7175354185012196E-14</v>
      </c>
      <c r="F472">
        <f ca="1">IF(ISNA(F$1), 0, OFFSET(data!$A$1, ROW()-1, F$1-1))</f>
        <v>20.4950961287912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228.502988249108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-8.8817841970012507E-15</v>
      </c>
      <c r="Q472">
        <f ca="1">IF(ISNA(Q$1), 0, OFFSET(data!$A$1, ROW()-1, Q$1-1))</f>
        <v>306.59808437790002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437.99726339699998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-131.39917901909999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163.75679598648099</v>
      </c>
      <c r="AD472" t="str">
        <f ca="1">IF(ISNA(AD$1), #N/A, OFFSET(data!$A$1, ROW()-1, AD$1-1))</f>
        <v>typical</v>
      </c>
      <c r="AE472">
        <f t="shared" ca="1" si="99"/>
        <v>2045</v>
      </c>
      <c r="AF472">
        <f t="shared" ca="1" si="100"/>
        <v>4</v>
      </c>
      <c r="AG472" t="str">
        <f t="shared" ca="1" si="101"/>
        <v>04/16/2045</v>
      </c>
      <c r="AH472" t="str">
        <f t="shared" ca="1" si="102"/>
        <v/>
      </c>
      <c r="AI472" t="str">
        <f t="shared" ca="1" si="98"/>
        <v>02:00</v>
      </c>
      <c r="AJ472" s="6">
        <f t="shared" ca="1" si="103"/>
        <v>0.16375679598648099</v>
      </c>
      <c r="AK472">
        <f t="shared" ca="1" si="104"/>
        <v>306.59808437790002</v>
      </c>
      <c r="AL472">
        <f t="shared" ca="1" si="105"/>
        <v>0</v>
      </c>
      <c r="AM472">
        <f t="shared" ca="1" si="106"/>
        <v>0</v>
      </c>
      <c r="AN472">
        <f t="shared" ca="1" si="107"/>
        <v>0</v>
      </c>
      <c r="AO472">
        <f t="shared" ca="1" si="108"/>
        <v>57.599999999999902</v>
      </c>
      <c r="AP472">
        <f t="shared" ca="1" si="109"/>
        <v>228.502988249108</v>
      </c>
    </row>
    <row r="473" spans="1:42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-3.0370768554778398E-13</v>
      </c>
      <c r="F473">
        <f ca="1">IF(ISNA(F$1), 0, OFFSET(data!$A$1, ROW()-1, F$1-1))</f>
        <v>68.081029093005398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244.36879299859399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-1.06581410364015E-14</v>
      </c>
      <c r="Q473">
        <f ca="1">IF(ISNA(Q$1), 0, OFFSET(data!$A$1, ROW()-1, Q$1-1))</f>
        <v>370.04982209159999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0</v>
      </c>
      <c r="U473">
        <f ca="1">IF(ISNA(U$1), 0, OFFSET(data!$A$1, ROW()-1, U$1-1))</f>
        <v>528.64260298800002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-158.59278089639901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163.75679598648099</v>
      </c>
      <c r="AD473" t="str">
        <f ca="1">IF(ISNA(AD$1), #N/A, OFFSET(data!$A$1, ROW()-1, AD$1-1))</f>
        <v>typical</v>
      </c>
      <c r="AE473">
        <f t="shared" ca="1" si="99"/>
        <v>2045</v>
      </c>
      <c r="AF473">
        <f t="shared" ca="1" si="100"/>
        <v>4</v>
      </c>
      <c r="AG473" t="str">
        <f t="shared" ca="1" si="101"/>
        <v>04/16/2045</v>
      </c>
      <c r="AH473" t="str">
        <f t="shared" ca="1" si="102"/>
        <v/>
      </c>
      <c r="AI473" t="str">
        <f t="shared" ca="1" si="98"/>
        <v>04:00</v>
      </c>
      <c r="AJ473" s="6">
        <f t="shared" ca="1" si="103"/>
        <v>0.16375679598648099</v>
      </c>
      <c r="AK473">
        <f t="shared" ca="1" si="104"/>
        <v>370.04982209160102</v>
      </c>
      <c r="AL473">
        <f t="shared" ca="1" si="105"/>
        <v>0</v>
      </c>
      <c r="AM473">
        <f t="shared" ca="1" si="106"/>
        <v>0</v>
      </c>
      <c r="AN473">
        <f t="shared" ca="1" si="107"/>
        <v>0</v>
      </c>
      <c r="AO473">
        <f t="shared" ca="1" si="108"/>
        <v>57.599999999999902</v>
      </c>
      <c r="AP473">
        <f t="shared" ca="1" si="109"/>
        <v>244.36879299859399</v>
      </c>
    </row>
    <row r="474" spans="1:42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1.12484327980661E-13</v>
      </c>
      <c r="F474">
        <f ca="1">IF(ISNA(F$1), 0, OFFSET(data!$A$1, ROW()-1, F$1-1))</f>
        <v>171.92730097462399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92.198350673290506</v>
      </c>
      <c r="L474">
        <f ca="1">IF(ISNA(L$1), 0, OFFSET(data!$A$1, ROW()-1, L$1-1))</f>
        <v>57.599999999999902</v>
      </c>
      <c r="M474">
        <f ca="1">IF(ISNA(M$1), 0, OFFSET(data!$A$1, ROW()-1, M$1-1))</f>
        <v>268.47131905038498</v>
      </c>
      <c r="N474">
        <f ca="1">IF(ISNA(N$1), 0, OFFSET(data!$A$1, ROW()-1, N$1-1))</f>
        <v>-1.8480009189580901E-13</v>
      </c>
      <c r="O474">
        <f ca="1">IF(ISNA(O$1), 0, OFFSET(data!$A$1, ROW()-1, O$1-1))</f>
        <v>0</v>
      </c>
      <c r="P474">
        <f ca="1">IF(ISNA(P$1), 0, OFFSET(data!$A$1, ROW()-1, P$1-1))</f>
        <v>4.2632564145605999E-14</v>
      </c>
      <c r="Q474">
        <f ca="1">IF(ISNA(Q$1), 0, OFFSET(data!$A$1, ROW()-1, Q$1-1))</f>
        <v>590.19697069829999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0</v>
      </c>
      <c r="U474">
        <f ca="1">IF(ISNA(U$1), 0, OFFSET(data!$A$1, ROW()-1, U$1-1))</f>
        <v>843.13852956899996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-252.941558870699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163.75679598648099</v>
      </c>
      <c r="AD474" t="str">
        <f ca="1">IF(ISNA(AD$1), #N/A, OFFSET(data!$A$1, ROW()-1, AD$1-1))</f>
        <v>typical</v>
      </c>
      <c r="AE474">
        <f t="shared" ca="1" si="99"/>
        <v>2045</v>
      </c>
      <c r="AF474">
        <f t="shared" ca="1" si="100"/>
        <v>4</v>
      </c>
      <c r="AG474" t="str">
        <f t="shared" ca="1" si="101"/>
        <v>04/16/2045</v>
      </c>
      <c r="AH474" t="str">
        <f t="shared" ca="1" si="102"/>
        <v/>
      </c>
      <c r="AI474" t="str">
        <f t="shared" ca="1" si="98"/>
        <v>06:00</v>
      </c>
      <c r="AJ474" s="6">
        <f t="shared" ca="1" si="103"/>
        <v>0.16375679598648099</v>
      </c>
      <c r="AK474">
        <f t="shared" ca="1" si="104"/>
        <v>590.1969706983009</v>
      </c>
      <c r="AL474">
        <f t="shared" ca="1" si="105"/>
        <v>0</v>
      </c>
      <c r="AM474">
        <f t="shared" ca="1" si="106"/>
        <v>0</v>
      </c>
      <c r="AN474">
        <f t="shared" ca="1" si="107"/>
        <v>92.198350673290321</v>
      </c>
      <c r="AO474">
        <f t="shared" ca="1" si="108"/>
        <v>57.599999999999902</v>
      </c>
      <c r="AP474">
        <f t="shared" ca="1" si="109"/>
        <v>268.47131905038503</v>
      </c>
    </row>
    <row r="475" spans="1:42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1653.54027638803</v>
      </c>
      <c r="L475">
        <f ca="1">IF(ISNA(L$1), 0, OFFSET(data!$A$1, ROW()-1, L$1-1))</f>
        <v>57.599999999999902</v>
      </c>
      <c r="M475">
        <f ca="1">IF(ISNA(M$1), 0, OFFSET(data!$A$1, ROW()-1, M$1-1))</f>
        <v>177.508021726328</v>
      </c>
      <c r="N475">
        <f ca="1">IF(ISNA(N$1), 0, OFFSET(data!$A$1, ROW()-1, N$1-1))</f>
        <v>-4.7994941354545497E-13</v>
      </c>
      <c r="O475">
        <f ca="1">IF(ISNA(O$1), 0, OFFSET(data!$A$1, ROW()-1, O$1-1))</f>
        <v>0</v>
      </c>
      <c r="P475">
        <f ca="1">IF(ISNA(P$1), 0, OFFSET(data!$A$1, ROW()-1, P$1-1))</f>
        <v>-1.0769163338864E-13</v>
      </c>
      <c r="Q475">
        <f ca="1">IF(ISNA(Q$1), 0, OFFSET(data!$A$1, ROW()-1, Q$1-1))</f>
        <v>1888.6482981143599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1001.53133229</v>
      </c>
      <c r="V475">
        <f ca="1">IF(ISNA(V$1), 0, OFFSET(data!$A$1, ROW()-1, V$1-1))</f>
        <v>0</v>
      </c>
      <c r="W475">
        <f ca="1">IF(ISNA(W$1), 0, OFFSET(data!$A$1, ROW()-1, W$1-1))</f>
        <v>80.938786059976096</v>
      </c>
      <c r="X475">
        <f ca="1">IF(ISNA(X$1), 0, OFFSET(data!$A$1, ROW()-1, X$1-1))</f>
        <v>361.65597956581001</v>
      </c>
      <c r="Y475">
        <f ca="1">IF(ISNA(Y$1), 0, OFFSET(data!$A$1, ROW()-1, Y$1-1))</f>
        <v>372.29226936851001</v>
      </c>
      <c r="Z475">
        <f ca="1">IF(ISNA(Z$1), 0, OFFSET(data!$A$1, ROW()-1, Z$1-1))</f>
        <v>72.229930830069193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146.499616968309</v>
      </c>
      <c r="AD475" t="str">
        <f ca="1">IF(ISNA(AD$1), #N/A, OFFSET(data!$A$1, ROW()-1, AD$1-1))</f>
        <v>typical</v>
      </c>
      <c r="AE475">
        <f t="shared" ca="1" si="99"/>
        <v>2045</v>
      </c>
      <c r="AF475">
        <f t="shared" ca="1" si="100"/>
        <v>4</v>
      </c>
      <c r="AG475" t="str">
        <f t="shared" ca="1" si="101"/>
        <v>04/16/2045</v>
      </c>
      <c r="AH475" t="str">
        <f t="shared" ca="1" si="102"/>
        <v/>
      </c>
      <c r="AI475" t="str">
        <f t="shared" ca="1" si="98"/>
        <v>08:00</v>
      </c>
      <c r="AJ475" s="6">
        <f t="shared" ca="1" si="103"/>
        <v>0.14649961696830899</v>
      </c>
      <c r="AK475">
        <f t="shared" ca="1" si="104"/>
        <v>1363.1873118558101</v>
      </c>
      <c r="AL475">
        <f t="shared" ca="1" si="105"/>
        <v>72.229930830069193</v>
      </c>
      <c r="AM475">
        <f t="shared" ca="1" si="106"/>
        <v>80.938786059976096</v>
      </c>
      <c r="AN475">
        <f t="shared" ca="1" si="107"/>
        <v>1653.5402763880295</v>
      </c>
      <c r="AO475">
        <f t="shared" ca="1" si="108"/>
        <v>57.599999999999902</v>
      </c>
      <c r="AP475">
        <f t="shared" ca="1" si="109"/>
        <v>177.50802172632788</v>
      </c>
    </row>
    <row r="476" spans="1:42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1952.3273115373499</v>
      </c>
      <c r="L476">
        <f ca="1">IF(ISNA(L$1), 0, OFFSET(data!$A$1, ROW()-1, L$1-1))</f>
        <v>57.599999999999902</v>
      </c>
      <c r="M476">
        <f ca="1">IF(ISNA(M$1), 0, OFFSET(data!$A$1, ROW()-1, M$1-1))</f>
        <v>87.588779186796799</v>
      </c>
      <c r="N476">
        <f ca="1">IF(ISNA(N$1), 0, OFFSET(data!$A$1, ROW()-1, N$1-1))</f>
        <v>4.6684878185487802E-13</v>
      </c>
      <c r="O476">
        <f ca="1">IF(ISNA(O$1), 0, OFFSET(data!$A$1, ROW()-1, O$1-1))</f>
        <v>0</v>
      </c>
      <c r="P476">
        <f ca="1">IF(ISNA(P$1), 0, OFFSET(data!$A$1, ROW()-1, P$1-1))</f>
        <v>1.09856568286659E-13</v>
      </c>
      <c r="Q476">
        <f ca="1">IF(ISNA(Q$1), 0, OFFSET(data!$A$1, ROW()-1, Q$1-1))</f>
        <v>2097.5160907241502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1070.0193424900001</v>
      </c>
      <c r="V476">
        <f ca="1">IF(ISNA(V$1), 0, OFFSET(data!$A$1, ROW()-1, V$1-1))</f>
        <v>0</v>
      </c>
      <c r="W476">
        <f ca="1">IF(ISNA(W$1), 0, OFFSET(data!$A$1, ROW()-1, W$1-1))</f>
        <v>80.938786059976096</v>
      </c>
      <c r="X476">
        <f ca="1">IF(ISNA(X$1), 0, OFFSET(data!$A$1, ROW()-1, X$1-1))</f>
        <v>361.65597956580802</v>
      </c>
      <c r="Y476">
        <f ca="1">IF(ISNA(Y$1), 0, OFFSET(data!$A$1, ROW()-1, Y$1-1))</f>
        <v>372.29226936851001</v>
      </c>
      <c r="Z476">
        <f ca="1">IF(ISNA(Z$1), 0, OFFSET(data!$A$1, ROW()-1, Z$1-1))</f>
        <v>61.536302936164702</v>
      </c>
      <c r="AA476">
        <f ca="1">IF(ISNA(AA$1), 0, OFFSET(data!$A$1, ROW()-1, AA$1-1))</f>
        <v>151.073410303695</v>
      </c>
      <c r="AB476">
        <f ca="1">IF(ISNA(AB$1), 0, OFFSET(data!$A$1, ROW()-1, AB$1-1))</f>
        <v>0</v>
      </c>
      <c r="AC476">
        <f ca="1">IF(ISNA(AC$1), 0, OFFSET(data!$A$1, ROW()-1, AC$1-1))</f>
        <v>146.499616968309</v>
      </c>
      <c r="AD476" t="str">
        <f ca="1">IF(ISNA(AD$1), #N/A, OFFSET(data!$A$1, ROW()-1, AD$1-1))</f>
        <v>typical</v>
      </c>
      <c r="AE476">
        <f t="shared" ca="1" si="99"/>
        <v>2045</v>
      </c>
      <c r="AF476">
        <f t="shared" ca="1" si="100"/>
        <v>4</v>
      </c>
      <c r="AG476" t="str">
        <f t="shared" ca="1" si="101"/>
        <v>04/16/2045</v>
      </c>
      <c r="AH476" t="str">
        <f t="shared" ca="1" si="102"/>
        <v/>
      </c>
      <c r="AI476" t="str">
        <f t="shared" ca="1" si="98"/>
        <v>10:00</v>
      </c>
      <c r="AJ476" s="6">
        <f t="shared" ca="1" si="103"/>
        <v>0.14649961696830899</v>
      </c>
      <c r="AK476">
        <f t="shared" ca="1" si="104"/>
        <v>1431.675322055808</v>
      </c>
      <c r="AL476">
        <f t="shared" ca="1" si="105"/>
        <v>61.536302936164702</v>
      </c>
      <c r="AM476">
        <f t="shared" ca="1" si="106"/>
        <v>80.938786059976096</v>
      </c>
      <c r="AN476">
        <f t="shared" ca="1" si="107"/>
        <v>1952.3273115373504</v>
      </c>
      <c r="AO476">
        <f t="shared" ca="1" si="108"/>
        <v>57.599999999999902</v>
      </c>
      <c r="AP476">
        <f t="shared" ca="1" si="109"/>
        <v>87.588779186796913</v>
      </c>
    </row>
    <row r="477" spans="1:42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1912.3414011773</v>
      </c>
      <c r="L477">
        <f ca="1">IF(ISNA(L$1), 0, OFFSET(data!$A$1, ROW()-1, L$1-1))</f>
        <v>57.599999999999902</v>
      </c>
      <c r="M477">
        <f ca="1">IF(ISNA(M$1), 0, OFFSET(data!$A$1, ROW()-1, M$1-1))</f>
        <v>62.442198380303402</v>
      </c>
      <c r="N477">
        <f ca="1">IF(ISNA(N$1), 0, OFFSET(data!$A$1, ROW()-1, N$1-1))</f>
        <v>-4.1189274213593301E-14</v>
      </c>
      <c r="O477">
        <f ca="1">IF(ISNA(O$1), 0, OFFSET(data!$A$1, ROW()-1, O$1-1))</f>
        <v>0</v>
      </c>
      <c r="P477">
        <f ca="1">IF(ISNA(P$1), 0, OFFSET(data!$A$1, ROW()-1, P$1-1))</f>
        <v>2.1578572262370699E-13</v>
      </c>
      <c r="Q477">
        <f ca="1">IF(ISNA(Q$1), 0, OFFSET(data!$A$1, ROW()-1, Q$1-1))</f>
        <v>2032.3835995576101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1086.30836557</v>
      </c>
      <c r="V477">
        <f ca="1">IF(ISNA(V$1), 0, OFFSET(data!$A$1, ROW()-1, V$1-1))</f>
        <v>0</v>
      </c>
      <c r="W477">
        <f ca="1">IF(ISNA(W$1), 0, OFFSET(data!$A$1, ROW()-1, W$1-1))</f>
        <v>80.938786059976096</v>
      </c>
      <c r="X477">
        <f ca="1">IF(ISNA(X$1), 0, OFFSET(data!$A$1, ROW()-1, X$1-1))</f>
        <v>361.65597956581001</v>
      </c>
      <c r="Y477">
        <f ca="1">IF(ISNA(Y$1), 0, OFFSET(data!$A$1, ROW()-1, Y$1-1))</f>
        <v>372.29226936851001</v>
      </c>
      <c r="Z477">
        <f ca="1">IF(ISNA(Z$1), 0, OFFSET(data!$A$1, ROW()-1, Z$1-1))</f>
        <v>100</v>
      </c>
      <c r="AA477">
        <f ca="1">IF(ISNA(AA$1), 0, OFFSET(data!$A$1, ROW()-1, AA$1-1))</f>
        <v>31.1881989933153</v>
      </c>
      <c r="AB477">
        <f ca="1">IF(ISNA(AB$1), 0, OFFSET(data!$A$1, ROW()-1, AB$1-1))</f>
        <v>0</v>
      </c>
      <c r="AC477">
        <f ca="1">IF(ISNA(AC$1), 0, OFFSET(data!$A$1, ROW()-1, AC$1-1))</f>
        <v>146.499616968309</v>
      </c>
      <c r="AD477" t="str">
        <f ca="1">IF(ISNA(AD$1), #N/A, OFFSET(data!$A$1, ROW()-1, AD$1-1))</f>
        <v>typical</v>
      </c>
      <c r="AE477">
        <f t="shared" ca="1" si="99"/>
        <v>2045</v>
      </c>
      <c r="AF477">
        <f t="shared" ca="1" si="100"/>
        <v>4</v>
      </c>
      <c r="AG477" t="str">
        <f t="shared" ca="1" si="101"/>
        <v>04/16/2045</v>
      </c>
      <c r="AH477" t="str">
        <f t="shared" ca="1" si="102"/>
        <v>04/16/2045</v>
      </c>
      <c r="AI477" t="str">
        <f t="shared" ca="1" si="98"/>
        <v>12:00</v>
      </c>
      <c r="AJ477" s="6">
        <f t="shared" ca="1" si="103"/>
        <v>0.14649961696830899</v>
      </c>
      <c r="AK477">
        <f t="shared" ca="1" si="104"/>
        <v>1447.9643451358099</v>
      </c>
      <c r="AL477">
        <f t="shared" ca="1" si="105"/>
        <v>100</v>
      </c>
      <c r="AM477">
        <f t="shared" ca="1" si="106"/>
        <v>80.938786059976096</v>
      </c>
      <c r="AN477">
        <f t="shared" ca="1" si="107"/>
        <v>1912.3414011773</v>
      </c>
      <c r="AO477">
        <f t="shared" ca="1" si="108"/>
        <v>57.599999999999902</v>
      </c>
      <c r="AP477">
        <f t="shared" ca="1" si="109"/>
        <v>62.442198380303616</v>
      </c>
    </row>
    <row r="478" spans="1:42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1556.2828366588301</v>
      </c>
      <c r="L478">
        <f ca="1">IF(ISNA(L$1), 0, OFFSET(data!$A$1, ROW()-1, L$1-1))</f>
        <v>57.599999999999902</v>
      </c>
      <c r="M478">
        <f ca="1">IF(ISNA(M$1), 0, OFFSET(data!$A$1, ROW()-1, M$1-1))</f>
        <v>42.491382740241399</v>
      </c>
      <c r="N478">
        <f ca="1">IF(ISNA(N$1), 0, OFFSET(data!$A$1, ROW()-1, N$1-1))</f>
        <v>6.9540206926177401E-13</v>
      </c>
      <c r="O478">
        <f ca="1">IF(ISNA(O$1), 0, OFFSET(data!$A$1, ROW()-1, O$1-1))</f>
        <v>0</v>
      </c>
      <c r="P478">
        <f ca="1">IF(ISNA(P$1), 0, OFFSET(data!$A$1, ROW()-1, P$1-1))</f>
        <v>-7.7160500211448304E-14</v>
      </c>
      <c r="Q478">
        <f ca="1">IF(ISNA(Q$1), 0, OFFSET(data!$A$1, ROW()-1, Q$1-1))</f>
        <v>1656.3742193990699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1079.1921173400001</v>
      </c>
      <c r="V478">
        <f ca="1">IF(ISNA(V$1), 0, OFFSET(data!$A$1, ROW()-1, V$1-1))</f>
        <v>0</v>
      </c>
      <c r="W478">
        <f ca="1">IF(ISNA(W$1), 0, OFFSET(data!$A$1, ROW()-1, W$1-1))</f>
        <v>80.938786059976096</v>
      </c>
      <c r="X478">
        <f ca="1">IF(ISNA(X$1), 0, OFFSET(data!$A$1, ROW()-1, X$1-1))</f>
        <v>242.80351309820099</v>
      </c>
      <c r="Y478">
        <f ca="1">IF(ISNA(Y$1), 0, OFFSET(data!$A$1, ROW()-1, Y$1-1))</f>
        <v>253.439802900898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146.499616968309</v>
      </c>
      <c r="AD478" t="str">
        <f ca="1">IF(ISNA(AD$1), #N/A, OFFSET(data!$A$1, ROW()-1, AD$1-1))</f>
        <v>typical</v>
      </c>
      <c r="AE478">
        <f t="shared" ca="1" si="99"/>
        <v>2045</v>
      </c>
      <c r="AF478">
        <f t="shared" ca="1" si="100"/>
        <v>4</v>
      </c>
      <c r="AG478" t="str">
        <f t="shared" ca="1" si="101"/>
        <v>04/16/2045</v>
      </c>
      <c r="AH478" t="str">
        <f t="shared" ca="1" si="102"/>
        <v/>
      </c>
      <c r="AI478" t="str">
        <f t="shared" ca="1" si="98"/>
        <v>14:00</v>
      </c>
      <c r="AJ478" s="6">
        <f t="shared" ca="1" si="103"/>
        <v>0.14649961696830899</v>
      </c>
      <c r="AK478">
        <f t="shared" ca="1" si="104"/>
        <v>1321.995630438201</v>
      </c>
      <c r="AL478">
        <f t="shared" ca="1" si="105"/>
        <v>0</v>
      </c>
      <c r="AM478">
        <f t="shared" ca="1" si="106"/>
        <v>80.938786059976096</v>
      </c>
      <c r="AN478">
        <f t="shared" ca="1" si="107"/>
        <v>1556.2828366588308</v>
      </c>
      <c r="AO478">
        <f t="shared" ca="1" si="108"/>
        <v>57.599999999999902</v>
      </c>
      <c r="AP478">
        <f t="shared" ca="1" si="109"/>
        <v>42.49138274024132</v>
      </c>
    </row>
    <row r="479" spans="1:42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1390.0903613058999</v>
      </c>
      <c r="L479">
        <f ca="1">IF(ISNA(L$1), 0, OFFSET(data!$A$1, ROW()-1, L$1-1))</f>
        <v>57.599999999999902</v>
      </c>
      <c r="M479">
        <f ca="1">IF(ISNA(M$1), 0, OFFSET(data!$A$1, ROW()-1, M$1-1))</f>
        <v>21.1748584103563</v>
      </c>
      <c r="N479">
        <f ca="1">IF(ISNA(N$1), 0, OFFSET(data!$A$1, ROW()-1, N$1-1))</f>
        <v>-6.5142335969880999E-13</v>
      </c>
      <c r="O479">
        <f ca="1">IF(ISNA(O$1), 0, OFFSET(data!$A$1, ROW()-1, O$1-1))</f>
        <v>0</v>
      </c>
      <c r="P479">
        <f ca="1">IF(ISNA(P$1), 0, OFFSET(data!$A$1, ROW()-1, P$1-1))</f>
        <v>-7.9162371102725602E-14</v>
      </c>
      <c r="Q479">
        <f ca="1">IF(ISNA(Q$1), 0, OFFSET(data!$A$1, ROW()-1, Q$1-1))</f>
        <v>1468.8652197162501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1052.44137082</v>
      </c>
      <c r="V479">
        <f ca="1">IF(ISNA(V$1), 0, OFFSET(data!$A$1, ROW()-1, V$1-1))</f>
        <v>0</v>
      </c>
      <c r="W479">
        <f ca="1">IF(ISNA(W$1), 0, OFFSET(data!$A$1, ROW()-1, W$1-1))</f>
        <v>0</v>
      </c>
      <c r="X479">
        <f ca="1">IF(ISNA(X$1), 0, OFFSET(data!$A$1, ROW()-1, X$1-1))</f>
        <v>202.893779546779</v>
      </c>
      <c r="Y479">
        <f ca="1">IF(ISNA(Y$1), 0, OFFSET(data!$A$1, ROW()-1, Y$1-1))</f>
        <v>213.530069349478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146.499616968309</v>
      </c>
      <c r="AD479" t="str">
        <f ca="1">IF(ISNA(AD$1), #N/A, OFFSET(data!$A$1, ROW()-1, AD$1-1))</f>
        <v>typical</v>
      </c>
      <c r="AE479">
        <f t="shared" ca="1" si="99"/>
        <v>2045</v>
      </c>
      <c r="AF479">
        <f t="shared" ca="1" si="100"/>
        <v>4</v>
      </c>
      <c r="AG479" t="str">
        <f t="shared" ca="1" si="101"/>
        <v>04/16/2045</v>
      </c>
      <c r="AH479" t="str">
        <f t="shared" ca="1" si="102"/>
        <v/>
      </c>
      <c r="AI479" t="str">
        <f t="shared" ca="1" si="98"/>
        <v>16:00</v>
      </c>
      <c r="AJ479" s="6">
        <f t="shared" ca="1" si="103"/>
        <v>0.14649961696830899</v>
      </c>
      <c r="AK479">
        <f t="shared" ca="1" si="104"/>
        <v>1255.3351503667791</v>
      </c>
      <c r="AL479">
        <f t="shared" ca="1" si="105"/>
        <v>0</v>
      </c>
      <c r="AM479">
        <f t="shared" ca="1" si="106"/>
        <v>0</v>
      </c>
      <c r="AN479">
        <f t="shared" ca="1" si="107"/>
        <v>1390.0903613058993</v>
      </c>
      <c r="AO479">
        <f t="shared" ca="1" si="108"/>
        <v>57.599999999999902</v>
      </c>
      <c r="AP479">
        <f t="shared" ca="1" si="109"/>
        <v>21.174858410356222</v>
      </c>
    </row>
    <row r="480" spans="1:42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13.608617139815101</v>
      </c>
      <c r="F480">
        <f ca="1">IF(ISNA(F$1), 0, OFFSET(data!$A$1, ROW()-1, F$1-1))</f>
        <v>178.2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123.709226681079</v>
      </c>
      <c r="L480">
        <f ca="1">IF(ISNA(L$1), 0, OFFSET(data!$A$1, ROW()-1, L$1-1))</f>
        <v>57.599999999999902</v>
      </c>
      <c r="M480">
        <f ca="1">IF(ISNA(M$1), 0, OFFSET(data!$A$1, ROW()-1, M$1-1))</f>
        <v>5.5057504228041596</v>
      </c>
      <c r="N480">
        <f ca="1">IF(ISNA(N$1), 0, OFFSET(data!$A$1, ROW()-1, N$1-1))</f>
        <v>-1.6393136847980799E-14</v>
      </c>
      <c r="O480">
        <f ca="1">IF(ISNA(O$1), 0, OFFSET(data!$A$1, ROW()-1, O$1-1))</f>
        <v>0</v>
      </c>
      <c r="P480">
        <f ca="1">IF(ISNA(P$1), 0, OFFSET(data!$A$1, ROW()-1, P$1-1))</f>
        <v>2.7755575615628899E-16</v>
      </c>
      <c r="Q480">
        <f ca="1">IF(ISNA(Q$1), 0, OFFSET(data!$A$1, ROW()-1, Q$1-1))</f>
        <v>378.62359424369799</v>
      </c>
      <c r="R480">
        <f ca="1">IF(ISNA(R$1), 0, OFFSET(data!$A$1, ROW()-1, R$1-1))</f>
        <v>80.938786059976096</v>
      </c>
      <c r="S480">
        <f ca="1">IF(ISNA(S$1), 0, OFFSET(data!$A$1, ROW()-1, S$1-1))</f>
        <v>100</v>
      </c>
      <c r="T480">
        <f ca="1">IF(ISNA(T$1), 0, OFFSET(data!$A$1, ROW()-1, T$1-1))</f>
        <v>211.34392044832501</v>
      </c>
      <c r="U480">
        <f ca="1">IF(ISNA(U$1), 0, OFFSET(data!$A$1, ROW()-1, U$1-1))</f>
        <v>1101.2947153600001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-330.38841460800001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449.49239970044198</v>
      </c>
      <c r="AD480" t="str">
        <f ca="1">IF(ISNA(AD$1), #N/A, OFFSET(data!$A$1, ROW()-1, AD$1-1))</f>
        <v>typical</v>
      </c>
      <c r="AE480">
        <f t="shared" ca="1" si="99"/>
        <v>2045</v>
      </c>
      <c r="AF480">
        <f t="shared" ca="1" si="100"/>
        <v>4</v>
      </c>
      <c r="AG480" t="str">
        <f t="shared" ca="1" si="101"/>
        <v>04/16/2045</v>
      </c>
      <c r="AH480" t="str">
        <f t="shared" ca="1" si="102"/>
        <v/>
      </c>
      <c r="AI480" t="str">
        <f t="shared" ca="1" si="98"/>
        <v>18:00</v>
      </c>
      <c r="AJ480" s="6">
        <f t="shared" ca="1" si="103"/>
        <v>0.44949239970044197</v>
      </c>
      <c r="AK480">
        <f t="shared" ca="1" si="104"/>
        <v>770.90630075200011</v>
      </c>
      <c r="AL480">
        <f t="shared" ca="1" si="105"/>
        <v>100</v>
      </c>
      <c r="AM480">
        <f t="shared" ca="1" si="106"/>
        <v>80.938786059976096</v>
      </c>
      <c r="AN480">
        <f t="shared" ca="1" si="107"/>
        <v>123.70922668107899</v>
      </c>
      <c r="AO480">
        <f t="shared" ca="1" si="108"/>
        <v>57.599999999999902</v>
      </c>
      <c r="AP480">
        <f t="shared" ca="1" si="109"/>
        <v>5.5057504228041596</v>
      </c>
    </row>
    <row r="481" spans="1:42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13.6086171398155</v>
      </c>
      <c r="F481">
        <f ca="1">IF(ISNA(F$1), 0, OFFSET(data!$A$1, ROW()-1, F$1-1))</f>
        <v>178.19999999999899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2.71436621266631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252.12298335248099</v>
      </c>
      <c r="R481">
        <f ca="1">IF(ISNA(R$1), 0, OFFSET(data!$A$1, ROW()-1, R$1-1))</f>
        <v>80.938786059976096</v>
      </c>
      <c r="S481">
        <f ca="1">IF(ISNA(S$1), 0, OFFSET(data!$A$1, ROW()-1, S$1-1))</f>
        <v>100</v>
      </c>
      <c r="T481">
        <f ca="1">IF(ISNA(T$1), 0, OFFSET(data!$A$1, ROW()-1, T$1-1))</f>
        <v>258.97861868044203</v>
      </c>
      <c r="U481">
        <f ca="1">IF(ISNA(U$1), 0, OFFSET(data!$A$1, ROW()-1, U$1-1))</f>
        <v>988.62912584699995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-296.58873775409899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653.22247308896704</v>
      </c>
      <c r="AD481" t="str">
        <f ca="1">IF(ISNA(AD$1), #N/A, OFFSET(data!$A$1, ROW()-1, AD$1-1))</f>
        <v>typical</v>
      </c>
      <c r="AE481">
        <f t="shared" ca="1" si="99"/>
        <v>2045</v>
      </c>
      <c r="AF481">
        <f t="shared" ca="1" si="100"/>
        <v>4</v>
      </c>
      <c r="AG481" t="str">
        <f t="shared" ca="1" si="101"/>
        <v>04/16/2045</v>
      </c>
      <c r="AH481" t="str">
        <f t="shared" ca="1" si="102"/>
        <v/>
      </c>
      <c r="AI481" t="str">
        <f t="shared" ca="1" si="98"/>
        <v>20:00</v>
      </c>
      <c r="AJ481" s="6">
        <f t="shared" ca="1" si="103"/>
        <v>0.65322247308896708</v>
      </c>
      <c r="AK481">
        <f t="shared" ca="1" si="104"/>
        <v>692.04038809290091</v>
      </c>
      <c r="AL481">
        <f t="shared" ca="1" si="105"/>
        <v>100</v>
      </c>
      <c r="AM481">
        <f t="shared" ca="1" si="106"/>
        <v>80.938786059976096</v>
      </c>
      <c r="AN481">
        <f t="shared" ca="1" si="107"/>
        <v>0</v>
      </c>
      <c r="AO481">
        <f t="shared" ca="1" si="108"/>
        <v>57.599999999999902</v>
      </c>
      <c r="AP481">
        <f t="shared" ca="1" si="109"/>
        <v>2.71436621266631</v>
      </c>
    </row>
    <row r="482" spans="1:42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13.608617139815101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3.39340497051638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252.802022110331</v>
      </c>
      <c r="R482">
        <f ca="1">IF(ISNA(R$1), 0, OFFSET(data!$A$1, ROW()-1, R$1-1))</f>
        <v>80.938786059976096</v>
      </c>
      <c r="S482">
        <f ca="1">IF(ISNA(S$1), 0, OFFSET(data!$A$1, ROW()-1, S$1-1))</f>
        <v>100</v>
      </c>
      <c r="T482">
        <f ca="1">IF(ISNA(T$1), 0, OFFSET(data!$A$1, ROW()-1, T$1-1))</f>
        <v>60.515480309491799</v>
      </c>
      <c r="U482">
        <f ca="1">IF(ISNA(U$1), 0, OFFSET(data!$A$1, ROW()-1, U$1-1))</f>
        <v>706.08041211399996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-211.82412363419999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449.49239970044198</v>
      </c>
      <c r="AD482" t="str">
        <f ca="1">IF(ISNA(AD$1), #N/A, OFFSET(data!$A$1, ROW()-1, AD$1-1))</f>
        <v>typical</v>
      </c>
      <c r="AE482">
        <f t="shared" ca="1" si="99"/>
        <v>2045</v>
      </c>
      <c r="AF482">
        <f t="shared" ca="1" si="100"/>
        <v>4</v>
      </c>
      <c r="AG482" t="str">
        <f t="shared" ca="1" si="101"/>
        <v>04/16/2045</v>
      </c>
      <c r="AH482" t="str">
        <f t="shared" ca="1" si="102"/>
        <v/>
      </c>
      <c r="AI482" t="str">
        <f t="shared" ca="1" si="98"/>
        <v>22:00</v>
      </c>
      <c r="AJ482" s="6">
        <f t="shared" ca="1" si="103"/>
        <v>0.44949239970044197</v>
      </c>
      <c r="AK482">
        <f t="shared" ca="1" si="104"/>
        <v>494.25628847979999</v>
      </c>
      <c r="AL482">
        <f t="shared" ca="1" si="105"/>
        <v>100</v>
      </c>
      <c r="AM482">
        <f t="shared" ca="1" si="106"/>
        <v>80.938786059976096</v>
      </c>
      <c r="AN482">
        <f t="shared" ca="1" si="107"/>
        <v>0</v>
      </c>
      <c r="AO482">
        <f t="shared" ca="1" si="108"/>
        <v>57.599999999999902</v>
      </c>
      <c r="AP482">
        <f t="shared" ca="1" si="109"/>
        <v>3.39340497051638</v>
      </c>
    </row>
    <row r="483" spans="1:42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130.43823221781699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-1.04360964314764E-14</v>
      </c>
      <c r="Q483">
        <f ca="1">IF(ISNA(Q$1), 0, OFFSET(data!$A$1, ROW()-1, Q$1-1))</f>
        <v>188.03823221781701</v>
      </c>
      <c r="R483">
        <f ca="1">IF(ISNA(R$1), 0, OFFSET(data!$A$1, ROW()-1, R$1-1))</f>
        <v>80.938786059976096</v>
      </c>
      <c r="S483">
        <f ca="1">IF(ISNA(S$1), 0, OFFSET(data!$A$1, ROW()-1, S$1-1))</f>
        <v>100</v>
      </c>
      <c r="T483">
        <f ca="1">IF(ISNA(T$1), 0, OFFSET(data!$A$1, ROW()-1, T$1-1))</f>
        <v>8.2305098196065902</v>
      </c>
      <c r="U483">
        <f ca="1">IF(ISNA(U$1), 0, OFFSET(data!$A$1, ROW()-1, U$1-1))</f>
        <v>538.86789728199994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-161.66036918459901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296.65882251478001</v>
      </c>
      <c r="AD483" t="str">
        <f ca="1">IF(ISNA(AD$1), #N/A, OFFSET(data!$A$1, ROW()-1, AD$1-1))</f>
        <v>peak</v>
      </c>
      <c r="AE483">
        <f t="shared" ca="1" si="99"/>
        <v>2045</v>
      </c>
      <c r="AF483">
        <f t="shared" ca="1" si="100"/>
        <v>6</v>
      </c>
      <c r="AG483" t="str">
        <f t="shared" ca="1" si="101"/>
        <v>06/05/2045</v>
      </c>
      <c r="AH483" t="str">
        <f t="shared" ca="1" si="102"/>
        <v/>
      </c>
      <c r="AI483" t="str">
        <f t="shared" ca="1" si="98"/>
        <v>00:00</v>
      </c>
      <c r="AJ483" s="6">
        <f t="shared" ca="1" si="103"/>
        <v>0.29665882251478004</v>
      </c>
      <c r="AK483">
        <f t="shared" ca="1" si="104"/>
        <v>377.20752809740094</v>
      </c>
      <c r="AL483">
        <f t="shared" ca="1" si="105"/>
        <v>100</v>
      </c>
      <c r="AM483">
        <f t="shared" ca="1" si="106"/>
        <v>80.938786059976096</v>
      </c>
      <c r="AN483">
        <f t="shared" ca="1" si="107"/>
        <v>0</v>
      </c>
      <c r="AO483">
        <f t="shared" ca="1" si="108"/>
        <v>57.599999999999902</v>
      </c>
      <c r="AP483">
        <f t="shared" ca="1" si="109"/>
        <v>130.43823221781699</v>
      </c>
    </row>
    <row r="484" spans="1:42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154.14972783614701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3.6082248300317501E-15</v>
      </c>
      <c r="Q484">
        <f ca="1">IF(ISNA(Q$1), 0, OFFSET(data!$A$1, ROW()-1, Q$1-1))</f>
        <v>211.749727836147</v>
      </c>
      <c r="R484">
        <f ca="1">IF(ISNA(R$1), 0, OFFSET(data!$A$1, ROW()-1, R$1-1))</f>
        <v>36.878498487853001</v>
      </c>
      <c r="S484">
        <f ca="1">IF(ISNA(S$1), 0, OFFSET(data!$A$1, ROW()-1, S$1-1))</f>
        <v>100</v>
      </c>
      <c r="T484">
        <f ca="1">IF(ISNA(T$1), 0, OFFSET(data!$A$1, ROW()-1, T$1-1))</f>
        <v>0</v>
      </c>
      <c r="U484">
        <f ca="1">IF(ISNA(U$1), 0, OFFSET(data!$A$1, ROW()-1, U$1-1))</f>
        <v>498.04032332000003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-149.412096996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189.05283525152899</v>
      </c>
      <c r="AD484" t="str">
        <f ca="1">IF(ISNA(AD$1), #N/A, OFFSET(data!$A$1, ROW()-1, AD$1-1))</f>
        <v>peak</v>
      </c>
      <c r="AE484">
        <f t="shared" ca="1" si="99"/>
        <v>2045</v>
      </c>
      <c r="AF484">
        <f t="shared" ca="1" si="100"/>
        <v>6</v>
      </c>
      <c r="AG484" t="str">
        <f t="shared" ca="1" si="101"/>
        <v>06/05/2045</v>
      </c>
      <c r="AH484" t="str">
        <f t="shared" ca="1" si="102"/>
        <v/>
      </c>
      <c r="AI484" t="str">
        <f t="shared" ca="1" si="98"/>
        <v>02:00</v>
      </c>
      <c r="AJ484" s="6">
        <f t="shared" ca="1" si="103"/>
        <v>0.18905283525152899</v>
      </c>
      <c r="AK484">
        <f t="shared" ca="1" si="104"/>
        <v>348.62822632400002</v>
      </c>
      <c r="AL484">
        <f t="shared" ca="1" si="105"/>
        <v>100</v>
      </c>
      <c r="AM484">
        <f t="shared" ca="1" si="106"/>
        <v>36.878498487853001</v>
      </c>
      <c r="AN484">
        <f t="shared" ca="1" si="107"/>
        <v>0</v>
      </c>
      <c r="AO484">
        <f t="shared" ca="1" si="108"/>
        <v>57.599999999999902</v>
      </c>
      <c r="AP484">
        <f t="shared" ca="1" si="109"/>
        <v>154.14972783614701</v>
      </c>
    </row>
    <row r="485" spans="1:42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227.95403706649799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4.9737991503207E-14</v>
      </c>
      <c r="Q485">
        <f ca="1">IF(ISNA(Q$1), 0, OFFSET(data!$A$1, ROW()-1, Q$1-1))</f>
        <v>285.55403706649798</v>
      </c>
      <c r="R485">
        <f ca="1">IF(ISNA(R$1), 0, OFFSET(data!$A$1, ROW()-1, R$1-1))</f>
        <v>26.482973569801899</v>
      </c>
      <c r="S485">
        <f ca="1">IF(ISNA(S$1), 0, OFFSET(data!$A$1, ROW()-1, S$1-1))</f>
        <v>100</v>
      </c>
      <c r="T485">
        <f ca="1">IF(ISNA(T$1), 0, OFFSET(data!$A$1, ROW()-1, T$1-1))</f>
        <v>0</v>
      </c>
      <c r="U485">
        <f ca="1">IF(ISNA(U$1), 0, OFFSET(data!$A$1, ROW()-1, U$1-1))</f>
        <v>588.624300909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-176.58729027269999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189.05283525152899</v>
      </c>
      <c r="AD485" t="str">
        <f ca="1">IF(ISNA(AD$1), #N/A, OFFSET(data!$A$1, ROW()-1, AD$1-1))</f>
        <v>peak</v>
      </c>
      <c r="AE485">
        <f t="shared" ca="1" si="99"/>
        <v>2045</v>
      </c>
      <c r="AF485">
        <f t="shared" ca="1" si="100"/>
        <v>6</v>
      </c>
      <c r="AG485" t="str">
        <f t="shared" ca="1" si="101"/>
        <v>06/05/2045</v>
      </c>
      <c r="AH485" t="str">
        <f t="shared" ca="1" si="102"/>
        <v/>
      </c>
      <c r="AI485" t="str">
        <f t="shared" ca="1" si="98"/>
        <v>04:00</v>
      </c>
      <c r="AJ485" s="6">
        <f t="shared" ca="1" si="103"/>
        <v>0.18905283525152899</v>
      </c>
      <c r="AK485">
        <f t="shared" ca="1" si="104"/>
        <v>412.03701063630001</v>
      </c>
      <c r="AL485">
        <f t="shared" ca="1" si="105"/>
        <v>100</v>
      </c>
      <c r="AM485">
        <f t="shared" ca="1" si="106"/>
        <v>26.482973569801899</v>
      </c>
      <c r="AN485">
        <f t="shared" ca="1" si="107"/>
        <v>0</v>
      </c>
      <c r="AO485">
        <f t="shared" ca="1" si="108"/>
        <v>57.599999999999902</v>
      </c>
      <c r="AP485">
        <f t="shared" ca="1" si="109"/>
        <v>227.95403706649805</v>
      </c>
    </row>
    <row r="486" spans="1:42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407.40484767852399</v>
      </c>
      <c r="L486">
        <f ca="1">IF(ISNA(L$1), 0, OFFSET(data!$A$1, ROW()-1, L$1-1))</f>
        <v>57.599999999999902</v>
      </c>
      <c r="M486">
        <f ca="1">IF(ISNA(M$1), 0, OFFSET(data!$A$1, ROW()-1, M$1-1))</f>
        <v>272.80919642729299</v>
      </c>
      <c r="N486">
        <f ca="1">IF(ISNA(N$1), 0, OFFSET(data!$A$1, ROW()-1, N$1-1))</f>
        <v>-2.4730217873525299E-14</v>
      </c>
      <c r="O486">
        <f ca="1">IF(ISNA(O$1), 0, OFFSET(data!$A$1, ROW()-1, O$1-1))</f>
        <v>0</v>
      </c>
      <c r="P486">
        <f ca="1">IF(ISNA(P$1), 0, OFFSET(data!$A$1, ROW()-1, P$1-1))</f>
        <v>-2.9309887850104101E-14</v>
      </c>
      <c r="Q486">
        <f ca="1">IF(ISNA(Q$1), 0, OFFSET(data!$A$1, ROW()-1, Q$1-1))</f>
        <v>737.81404410581797</v>
      </c>
      <c r="R486">
        <f ca="1">IF(ISNA(R$1), 0, OFFSET(data!$A$1, ROW()-1, R$1-1))</f>
        <v>0</v>
      </c>
      <c r="S486">
        <f ca="1">IF(ISNA(S$1), 0, OFFSET(data!$A$1, ROW()-1, S$1-1))</f>
        <v>31.0575572663376</v>
      </c>
      <c r="T486">
        <f ca="1">IF(ISNA(T$1), 0, OFFSET(data!$A$1, ROW()-1, T$1-1))</f>
        <v>0</v>
      </c>
      <c r="U486">
        <f ca="1">IF(ISNA(U$1), 0, OFFSET(data!$A$1, ROW()-1, U$1-1))</f>
        <v>907.09804865599995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-272.12941451418101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133.90296723033501</v>
      </c>
      <c r="AB486">
        <f ca="1">IF(ISNA(AB$1), 0, OFFSET(data!$A$1, ROW()-1, AB$1-1))</f>
        <v>0</v>
      </c>
      <c r="AC486">
        <f ca="1">IF(ISNA(AC$1), 0, OFFSET(data!$A$1, ROW()-1, AC$1-1))</f>
        <v>96.687739097810095</v>
      </c>
      <c r="AD486" t="str">
        <f ca="1">IF(ISNA(AD$1), #N/A, OFFSET(data!$A$1, ROW()-1, AD$1-1))</f>
        <v>peak</v>
      </c>
      <c r="AE486">
        <f t="shared" ca="1" si="99"/>
        <v>2045</v>
      </c>
      <c r="AF486">
        <f t="shared" ca="1" si="100"/>
        <v>6</v>
      </c>
      <c r="AG486" t="str">
        <f t="shared" ca="1" si="101"/>
        <v>06/05/2045</v>
      </c>
      <c r="AH486" t="str">
        <f t="shared" ca="1" si="102"/>
        <v/>
      </c>
      <c r="AI486" t="str">
        <f t="shared" ca="1" si="98"/>
        <v>06:00</v>
      </c>
      <c r="AJ486" s="6">
        <f t="shared" ca="1" si="103"/>
        <v>9.6687739097810088E-2</v>
      </c>
      <c r="AK486">
        <f t="shared" ca="1" si="104"/>
        <v>634.96863414181894</v>
      </c>
      <c r="AL486">
        <f t="shared" ca="1" si="105"/>
        <v>31.0575572663376</v>
      </c>
      <c r="AM486">
        <f t="shared" ca="1" si="106"/>
        <v>0</v>
      </c>
      <c r="AN486">
        <f t="shared" ca="1" si="107"/>
        <v>407.40484767852399</v>
      </c>
      <c r="AO486">
        <f t="shared" ca="1" si="108"/>
        <v>57.599999999999902</v>
      </c>
      <c r="AP486">
        <f t="shared" ca="1" si="109"/>
        <v>272.80919642729293</v>
      </c>
    </row>
    <row r="487" spans="1:42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1654.97093699521</v>
      </c>
      <c r="L487">
        <f ca="1">IF(ISNA(L$1), 0, OFFSET(data!$A$1, ROW()-1, L$1-1))</f>
        <v>57.599999999999902</v>
      </c>
      <c r="M487">
        <f ca="1">IF(ISNA(M$1), 0, OFFSET(data!$A$1, ROW()-1, M$1-1))</f>
        <v>198.71166898709399</v>
      </c>
      <c r="N487">
        <f ca="1">IF(ISNA(N$1), 0, OFFSET(data!$A$1, ROW()-1, N$1-1))</f>
        <v>3.84081655369072E-13</v>
      </c>
      <c r="O487">
        <f ca="1">IF(ISNA(O$1), 0, OFFSET(data!$A$1, ROW()-1, O$1-1))</f>
        <v>0</v>
      </c>
      <c r="P487">
        <f ca="1">IF(ISNA(P$1), 0, OFFSET(data!$A$1, ROW()-1, P$1-1))</f>
        <v>1.0480505352461399E-13</v>
      </c>
      <c r="Q487">
        <f ca="1">IF(ISNA(Q$1), 0, OFFSET(data!$A$1, ROW()-1, Q$1-1))</f>
        <v>1911.2826059823001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1100.16232894</v>
      </c>
      <c r="V487">
        <f ca="1">IF(ISNA(V$1), 0, OFFSET(data!$A$1, ROW()-1, V$1-1))</f>
        <v>0</v>
      </c>
      <c r="W487">
        <f ca="1">IF(ISNA(W$1), 0, OFFSET(data!$A$1, ROW()-1, W$1-1))</f>
        <v>80.938786059976096</v>
      </c>
      <c r="X487">
        <f ca="1">IF(ISNA(X$1), 0, OFFSET(data!$A$1, ROW()-1, X$1-1))</f>
        <v>168.50419126546399</v>
      </c>
      <c r="Y487">
        <f ca="1">IF(ISNA(Y$1), 0, OFFSET(data!$A$1, ROW()-1, Y$1-1))</f>
        <v>212.032412184771</v>
      </c>
      <c r="Z487">
        <f ca="1">IF(ISNA(Z$1), 0, OFFSET(data!$A$1, ROW()-1, Z$1-1))</f>
        <v>100</v>
      </c>
      <c r="AA487">
        <f ca="1">IF(ISNA(AA$1), 0, OFFSET(data!$A$1, ROW()-1, AA$1-1))</f>
        <v>249.64488753209301</v>
      </c>
      <c r="AB487">
        <f ca="1">IF(ISNA(AB$1), 0, OFFSET(data!$A$1, ROW()-1, AB$1-1))</f>
        <v>0</v>
      </c>
      <c r="AC487">
        <f ca="1">IF(ISNA(AC$1), 0, OFFSET(data!$A$1, ROW()-1, AC$1-1))</f>
        <v>74.449559105313796</v>
      </c>
      <c r="AD487" t="str">
        <f ca="1">IF(ISNA(AD$1), #N/A, OFFSET(data!$A$1, ROW()-1, AD$1-1))</f>
        <v>peak</v>
      </c>
      <c r="AE487">
        <f t="shared" ca="1" si="99"/>
        <v>2045</v>
      </c>
      <c r="AF487">
        <f t="shared" ca="1" si="100"/>
        <v>6</v>
      </c>
      <c r="AG487" t="str">
        <f t="shared" ca="1" si="101"/>
        <v>06/05/2045</v>
      </c>
      <c r="AH487" t="str">
        <f t="shared" ca="1" si="102"/>
        <v/>
      </c>
      <c r="AI487" t="str">
        <f t="shared" ca="1" si="98"/>
        <v>08:00</v>
      </c>
      <c r="AJ487" s="6">
        <f t="shared" ca="1" si="103"/>
        <v>7.4449559105313798E-2</v>
      </c>
      <c r="AK487">
        <f t="shared" ca="1" si="104"/>
        <v>1268.6665202054639</v>
      </c>
      <c r="AL487">
        <f t="shared" ca="1" si="105"/>
        <v>100</v>
      </c>
      <c r="AM487">
        <f t="shared" ca="1" si="106"/>
        <v>80.938786059976096</v>
      </c>
      <c r="AN487">
        <f t="shared" ca="1" si="107"/>
        <v>1654.9709369952104</v>
      </c>
      <c r="AO487">
        <f t="shared" ca="1" si="108"/>
        <v>57.599999999999902</v>
      </c>
      <c r="AP487">
        <f t="shared" ca="1" si="109"/>
        <v>198.7116689870941</v>
      </c>
    </row>
    <row r="488" spans="1:42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2000.0654720565301</v>
      </c>
      <c r="L488">
        <f ca="1">IF(ISNA(L$1), 0, OFFSET(data!$A$1, ROW()-1, L$1-1))</f>
        <v>57.599999999999902</v>
      </c>
      <c r="M488">
        <f ca="1">IF(ISNA(M$1), 0, OFFSET(data!$A$1, ROW()-1, M$1-1))</f>
        <v>142.24151088780599</v>
      </c>
      <c r="N488">
        <f ca="1">IF(ISNA(N$1), 0, OFFSET(data!$A$1, ROW()-1, N$1-1))</f>
        <v>2.8210767055725202E-13</v>
      </c>
      <c r="O488">
        <f ca="1">IF(ISNA(O$1), 0, OFFSET(data!$A$1, ROW()-1, O$1-1))</f>
        <v>0</v>
      </c>
      <c r="P488">
        <f ca="1">IF(ISNA(P$1), 0, OFFSET(data!$A$1, ROW()-1, P$1-1))</f>
        <v>1.7141843500212399E-13</v>
      </c>
      <c r="Q488">
        <f ca="1">IF(ISNA(Q$1), 0, OFFSET(data!$A$1, ROW()-1, Q$1-1))</f>
        <v>2199.9069829443401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1177.2450954799999</v>
      </c>
      <c r="V488">
        <f ca="1">IF(ISNA(V$1), 0, OFFSET(data!$A$1, ROW()-1, V$1-1))</f>
        <v>0</v>
      </c>
      <c r="W488">
        <f ca="1">IF(ISNA(W$1), 0, OFFSET(data!$A$1, ROW()-1, W$1-1))</f>
        <v>80.938786059976096</v>
      </c>
      <c r="X488">
        <f ca="1">IF(ISNA(X$1), 0, OFFSET(data!$A$1, ROW()-1, X$1-1))</f>
        <v>274.27499647648398</v>
      </c>
      <c r="Y488">
        <f ca="1">IF(ISNA(Y$1), 0, OFFSET(data!$A$1, ROW()-1, Y$1-1))</f>
        <v>317.80321739579102</v>
      </c>
      <c r="Z488">
        <f ca="1">IF(ISNA(Z$1), 0, OFFSET(data!$A$1, ROW()-1, Z$1-1))</f>
        <v>100</v>
      </c>
      <c r="AA488">
        <f ca="1">IF(ISNA(AA$1), 0, OFFSET(data!$A$1, ROW()-1, AA$1-1))</f>
        <v>249.64488753209301</v>
      </c>
      <c r="AB488">
        <f ca="1">IF(ISNA(AB$1), 0, OFFSET(data!$A$1, ROW()-1, AB$1-1))</f>
        <v>0</v>
      </c>
      <c r="AC488">
        <f ca="1">IF(ISNA(AC$1), 0, OFFSET(data!$A$1, ROW()-1, AC$1-1))</f>
        <v>74.449559105313796</v>
      </c>
      <c r="AD488" t="str">
        <f ca="1">IF(ISNA(AD$1), #N/A, OFFSET(data!$A$1, ROW()-1, AD$1-1))</f>
        <v>peak</v>
      </c>
      <c r="AE488">
        <f t="shared" ca="1" si="99"/>
        <v>2045</v>
      </c>
      <c r="AF488">
        <f t="shared" ca="1" si="100"/>
        <v>6</v>
      </c>
      <c r="AG488" t="str">
        <f t="shared" ca="1" si="101"/>
        <v>06/05/2045</v>
      </c>
      <c r="AH488" t="str">
        <f t="shared" ca="1" si="102"/>
        <v/>
      </c>
      <c r="AI488" t="str">
        <f t="shared" ca="1" si="98"/>
        <v>10:00</v>
      </c>
      <c r="AJ488" s="6">
        <f t="shared" ca="1" si="103"/>
        <v>7.4449559105313798E-2</v>
      </c>
      <c r="AK488">
        <f t="shared" ca="1" si="104"/>
        <v>1451.5200919564838</v>
      </c>
      <c r="AL488">
        <f t="shared" ca="1" si="105"/>
        <v>100</v>
      </c>
      <c r="AM488">
        <f t="shared" ca="1" si="106"/>
        <v>80.938786059976096</v>
      </c>
      <c r="AN488">
        <f t="shared" ca="1" si="107"/>
        <v>2000.0654720565303</v>
      </c>
      <c r="AO488">
        <f t="shared" ca="1" si="108"/>
        <v>57.599999999999902</v>
      </c>
      <c r="AP488">
        <f t="shared" ca="1" si="109"/>
        <v>142.24151088780616</v>
      </c>
    </row>
    <row r="489" spans="1:42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2027.18089465867</v>
      </c>
      <c r="L489">
        <f ca="1">IF(ISNA(L$1), 0, OFFSET(data!$A$1, ROW()-1, L$1-1))</f>
        <v>57.599999999999902</v>
      </c>
      <c r="M489">
        <f ca="1">IF(ISNA(M$1), 0, OFFSET(data!$A$1, ROW()-1, M$1-1))</f>
        <v>215.156441655078</v>
      </c>
      <c r="N489">
        <f ca="1">IF(ISNA(N$1), 0, OFFSET(data!$A$1, ROW()-1, N$1-1))</f>
        <v>-2.3658852654762E-13</v>
      </c>
      <c r="O489">
        <f ca="1">IF(ISNA(O$1), 0, OFFSET(data!$A$1, ROW()-1, O$1-1))</f>
        <v>0</v>
      </c>
      <c r="P489">
        <f ca="1">IF(ISNA(P$1), 0, OFFSET(data!$A$1, ROW()-1, P$1-1))</f>
        <v>-9.0150109599562698E-14</v>
      </c>
      <c r="Q489">
        <f ca="1">IF(ISNA(Q$1), 0, OFFSET(data!$A$1, ROW()-1, Q$1-1))</f>
        <v>2299.9373363137502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1206.50003818</v>
      </c>
      <c r="V489">
        <f ca="1">IF(ISNA(V$1), 0, OFFSET(data!$A$1, ROW()-1, V$1-1))</f>
        <v>0</v>
      </c>
      <c r="W489">
        <f ca="1">IF(ISNA(W$1), 0, OFFSET(data!$A$1, ROW()-1, W$1-1))</f>
        <v>80.938786059976096</v>
      </c>
      <c r="X489">
        <f ca="1">IF(ISNA(X$1), 0, OFFSET(data!$A$1, ROW()-1, X$1-1))</f>
        <v>293.95852597857498</v>
      </c>
      <c r="Y489">
        <f ca="1">IF(ISNA(Y$1), 0, OFFSET(data!$A$1, ROW()-1, Y$1-1))</f>
        <v>337.48674689788203</v>
      </c>
      <c r="Z489">
        <f ca="1">IF(ISNA(Z$1), 0, OFFSET(data!$A$1, ROW()-1, Z$1-1))</f>
        <v>100</v>
      </c>
      <c r="AA489">
        <f ca="1">IF(ISNA(AA$1), 0, OFFSET(data!$A$1, ROW()-1, AA$1-1))</f>
        <v>249.64488753209301</v>
      </c>
      <c r="AB489">
        <f ca="1">IF(ISNA(AB$1), 0, OFFSET(data!$A$1, ROW()-1, AB$1-1))</f>
        <v>31.408351665225702</v>
      </c>
      <c r="AC489">
        <f ca="1">IF(ISNA(AC$1), 0, OFFSET(data!$A$1, ROW()-1, AC$1-1))</f>
        <v>74.449559105313796</v>
      </c>
      <c r="AD489" t="str">
        <f ca="1">IF(ISNA(AD$1), #N/A, OFFSET(data!$A$1, ROW()-1, AD$1-1))</f>
        <v>peak</v>
      </c>
      <c r="AE489">
        <f t="shared" ca="1" si="99"/>
        <v>2045</v>
      </c>
      <c r="AF489">
        <f t="shared" ca="1" si="100"/>
        <v>6</v>
      </c>
      <c r="AG489" t="str">
        <f t="shared" ca="1" si="101"/>
        <v>06/05/2045</v>
      </c>
      <c r="AH489" t="str">
        <f t="shared" ca="1" si="102"/>
        <v>06/05/2045</v>
      </c>
      <c r="AI489" t="str">
        <f t="shared" ca="1" si="98"/>
        <v>12:00</v>
      </c>
      <c r="AJ489" s="6">
        <f t="shared" ca="1" si="103"/>
        <v>7.4449559105313798E-2</v>
      </c>
      <c r="AK489">
        <f t="shared" ca="1" si="104"/>
        <v>1500.458564158575</v>
      </c>
      <c r="AL489">
        <f t="shared" ca="1" si="105"/>
        <v>100</v>
      </c>
      <c r="AM489">
        <f t="shared" ca="1" si="106"/>
        <v>80.938786059976096</v>
      </c>
      <c r="AN489">
        <f t="shared" ca="1" si="107"/>
        <v>2027.1808946586698</v>
      </c>
      <c r="AO489">
        <f t="shared" ca="1" si="108"/>
        <v>57.599999999999902</v>
      </c>
      <c r="AP489">
        <f t="shared" ca="1" si="109"/>
        <v>215.15644165507791</v>
      </c>
    </row>
    <row r="490" spans="1:42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2025.50024658395</v>
      </c>
      <c r="L490">
        <f ca="1">IF(ISNA(L$1), 0, OFFSET(data!$A$1, ROW()-1, L$1-1))</f>
        <v>57.599999999999902</v>
      </c>
      <c r="M490">
        <f ca="1">IF(ISNA(M$1), 0, OFFSET(data!$A$1, ROW()-1, M$1-1))</f>
        <v>190.55984860657901</v>
      </c>
      <c r="N490">
        <f ca="1">IF(ISNA(N$1), 0, OFFSET(data!$A$1, ROW()-1, N$1-1))</f>
        <v>-5.9896532178527195E-13</v>
      </c>
      <c r="O490">
        <f ca="1">IF(ISNA(O$1), 0, OFFSET(data!$A$1, ROW()-1, O$1-1))</f>
        <v>0</v>
      </c>
      <c r="P490">
        <f ca="1">IF(ISNA(P$1), 0, OFFSET(data!$A$1, ROW()-1, P$1-1))</f>
        <v>-1.89404048001051E-13</v>
      </c>
      <c r="Q490">
        <f ca="1">IF(ISNA(Q$1), 0, OFFSET(data!$A$1, ROW()-1, Q$1-1))</f>
        <v>2273.6600951905298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1216.6698863399999</v>
      </c>
      <c r="V490">
        <f ca="1">IF(ISNA(V$1), 0, OFFSET(data!$A$1, ROW()-1, V$1-1))</f>
        <v>0</v>
      </c>
      <c r="W490">
        <f ca="1">IF(ISNA(W$1), 0, OFFSET(data!$A$1, ROW()-1, W$1-1))</f>
        <v>80.938786059976096</v>
      </c>
      <c r="X490">
        <f ca="1">IF(ISNA(X$1), 0, OFFSET(data!$A$1, ROW()-1, X$1-1))</f>
        <v>280.52473118863799</v>
      </c>
      <c r="Y490">
        <f ca="1">IF(ISNA(Y$1), 0, OFFSET(data!$A$1, ROW()-1, Y$1-1))</f>
        <v>324.05295210794498</v>
      </c>
      <c r="Z490">
        <f ca="1">IF(ISNA(Z$1), 0, OFFSET(data!$A$1, ROW()-1, Z$1-1))</f>
        <v>100</v>
      </c>
      <c r="AA490">
        <f ca="1">IF(ISNA(AA$1), 0, OFFSET(data!$A$1, ROW()-1, AA$1-1))</f>
        <v>249.64488753209301</v>
      </c>
      <c r="AB490">
        <f ca="1">IF(ISNA(AB$1), 0, OFFSET(data!$A$1, ROW()-1, AB$1-1))</f>
        <v>21.828851961878598</v>
      </c>
      <c r="AC490">
        <f ca="1">IF(ISNA(AC$1), 0, OFFSET(data!$A$1, ROW()-1, AC$1-1))</f>
        <v>74.449559105313796</v>
      </c>
      <c r="AD490" t="str">
        <f ca="1">IF(ISNA(AD$1), #N/A, OFFSET(data!$A$1, ROW()-1, AD$1-1))</f>
        <v>peak</v>
      </c>
      <c r="AE490">
        <f t="shared" ca="1" si="99"/>
        <v>2045</v>
      </c>
      <c r="AF490">
        <f t="shared" ca="1" si="100"/>
        <v>6</v>
      </c>
      <c r="AG490" t="str">
        <f t="shared" ca="1" si="101"/>
        <v>06/05/2045</v>
      </c>
      <c r="AH490" t="str">
        <f t="shared" ca="1" si="102"/>
        <v/>
      </c>
      <c r="AI490" t="str">
        <f t="shared" ca="1" si="98"/>
        <v>14:00</v>
      </c>
      <c r="AJ490" s="6">
        <f t="shared" ca="1" si="103"/>
        <v>7.4449559105313798E-2</v>
      </c>
      <c r="AK490">
        <f t="shared" ca="1" si="104"/>
        <v>1497.194617528638</v>
      </c>
      <c r="AL490">
        <f t="shared" ca="1" si="105"/>
        <v>100</v>
      </c>
      <c r="AM490">
        <f t="shared" ca="1" si="106"/>
        <v>80.938786059976096</v>
      </c>
      <c r="AN490">
        <f t="shared" ca="1" si="107"/>
        <v>2025.5002465839493</v>
      </c>
      <c r="AO490">
        <f t="shared" ca="1" si="108"/>
        <v>57.599999999999902</v>
      </c>
      <c r="AP490">
        <f t="shared" ca="1" si="109"/>
        <v>190.55984860657881</v>
      </c>
    </row>
    <row r="491" spans="1:42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1864.2290695499501</v>
      </c>
      <c r="L491">
        <f ca="1">IF(ISNA(L$1), 0, OFFSET(data!$A$1, ROW()-1, L$1-1))</f>
        <v>57.599999999999902</v>
      </c>
      <c r="M491">
        <f ca="1">IF(ISNA(M$1), 0, OFFSET(data!$A$1, ROW()-1, M$1-1))</f>
        <v>130.107974343329</v>
      </c>
      <c r="N491">
        <f ca="1">IF(ISNA(N$1), 0, OFFSET(data!$A$1, ROW()-1, N$1-1))</f>
        <v>5.79813974610488E-14</v>
      </c>
      <c r="O491">
        <f ca="1">IF(ISNA(O$1), 0, OFFSET(data!$A$1, ROW()-1, O$1-1))</f>
        <v>0</v>
      </c>
      <c r="P491">
        <f ca="1">IF(ISNA(P$1), 0, OFFSET(data!$A$1, ROW()-1, P$1-1))</f>
        <v>7.5495165674510597E-15</v>
      </c>
      <c r="Q491">
        <f ca="1">IF(ISNA(Q$1), 0, OFFSET(data!$A$1, ROW()-1, Q$1-1))</f>
        <v>2051.9370438932801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1184.0698328200001</v>
      </c>
      <c r="V491">
        <f ca="1">IF(ISNA(V$1), 0, OFFSET(data!$A$1, ROW()-1, V$1-1))</f>
        <v>0</v>
      </c>
      <c r="W491">
        <f ca="1">IF(ISNA(W$1), 0, OFFSET(data!$A$1, ROW()-1, W$1-1))</f>
        <v>80.938786059976096</v>
      </c>
      <c r="X491">
        <f ca="1">IF(ISNA(X$1), 0, OFFSET(data!$A$1, ROW()-1, X$1-1))</f>
        <v>196.87765828095201</v>
      </c>
      <c r="Y491">
        <f ca="1">IF(ISNA(Y$1), 0, OFFSET(data!$A$1, ROW()-1, Y$1-1))</f>
        <v>240.40587920025899</v>
      </c>
      <c r="Z491">
        <f ca="1">IF(ISNA(Z$1), 0, OFFSET(data!$A$1, ROW()-1, Z$1-1))</f>
        <v>100</v>
      </c>
      <c r="AA491">
        <f ca="1">IF(ISNA(AA$1), 0, OFFSET(data!$A$1, ROW()-1, AA$1-1))</f>
        <v>249.64488753209301</v>
      </c>
      <c r="AB491">
        <f ca="1">IF(ISNA(AB$1), 0, OFFSET(data!$A$1, ROW()-1, AB$1-1))</f>
        <v>0</v>
      </c>
      <c r="AC491">
        <f ca="1">IF(ISNA(AC$1), 0, OFFSET(data!$A$1, ROW()-1, AC$1-1))</f>
        <v>74.449559105313796</v>
      </c>
      <c r="AD491" t="str">
        <f ca="1">IF(ISNA(AD$1), #N/A, OFFSET(data!$A$1, ROW()-1, AD$1-1))</f>
        <v>peak</v>
      </c>
      <c r="AE491">
        <f t="shared" ca="1" si="99"/>
        <v>2045</v>
      </c>
      <c r="AF491">
        <f t="shared" ca="1" si="100"/>
        <v>6</v>
      </c>
      <c r="AG491" t="str">
        <f t="shared" ca="1" si="101"/>
        <v>06/05/2045</v>
      </c>
      <c r="AH491" t="str">
        <f t="shared" ca="1" si="102"/>
        <v/>
      </c>
      <c r="AI491" t="str">
        <f t="shared" ca="1" si="98"/>
        <v>16:00</v>
      </c>
      <c r="AJ491" s="6">
        <f t="shared" ca="1" si="103"/>
        <v>7.4449559105313798E-2</v>
      </c>
      <c r="AK491">
        <f t="shared" ca="1" si="104"/>
        <v>1380.947491100952</v>
      </c>
      <c r="AL491">
        <f t="shared" ca="1" si="105"/>
        <v>100</v>
      </c>
      <c r="AM491">
        <f t="shared" ca="1" si="106"/>
        <v>80.938786059976096</v>
      </c>
      <c r="AN491">
        <f t="shared" ca="1" si="107"/>
        <v>1864.2290695499501</v>
      </c>
      <c r="AO491">
        <f t="shared" ca="1" si="108"/>
        <v>57.599999999999902</v>
      </c>
      <c r="AP491">
        <f t="shared" ca="1" si="109"/>
        <v>130.107974343329</v>
      </c>
    </row>
    <row r="492" spans="1:42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1429.6126606298001</v>
      </c>
      <c r="L492">
        <f ca="1">IF(ISNA(L$1), 0, OFFSET(data!$A$1, ROW()-1, L$1-1))</f>
        <v>57.599999999999902</v>
      </c>
      <c r="M492">
        <f ca="1">IF(ISNA(M$1), 0, OFFSET(data!$A$1, ROW()-1, M$1-1))</f>
        <v>182.63394786786799</v>
      </c>
      <c r="N492">
        <f ca="1">IF(ISNA(N$1), 0, OFFSET(data!$A$1, ROW()-1, N$1-1))</f>
        <v>-5.5075388694092403E-13</v>
      </c>
      <c r="O492">
        <f ca="1">IF(ISNA(O$1), 0, OFFSET(data!$A$1, ROW()-1, O$1-1))</f>
        <v>0</v>
      </c>
      <c r="P492">
        <f ca="1">IF(ISNA(P$1), 0, OFFSET(data!$A$1, ROW()-1, P$1-1))</f>
        <v>8.4598994476436903E-14</v>
      </c>
      <c r="Q492">
        <f ca="1">IF(ISNA(Q$1), 0, OFFSET(data!$A$1, ROW()-1, Q$1-1))</f>
        <v>1669.8466084976601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1122.2148365999999</v>
      </c>
      <c r="V492">
        <f ca="1">IF(ISNA(V$1), 0, OFFSET(data!$A$1, ROW()-1, V$1-1))</f>
        <v>0</v>
      </c>
      <c r="W492">
        <f ca="1">IF(ISNA(W$1), 0, OFFSET(data!$A$1, ROW()-1, W$1-1))</f>
        <v>3.5431766835639098</v>
      </c>
      <c r="X492">
        <f ca="1">IF(ISNA(X$1), 0, OFFSET(data!$A$1, ROW()-1, X$1-1))</f>
        <v>108.53725164996401</v>
      </c>
      <c r="Y492">
        <f ca="1">IF(ISNA(Y$1), 0, OFFSET(data!$A$1, ROW()-1, Y$1-1))</f>
        <v>152.06547256927101</v>
      </c>
      <c r="Z492">
        <f ca="1">IF(ISNA(Z$1), 0, OFFSET(data!$A$1, ROW()-1, Z$1-1))</f>
        <v>33.8409834627764</v>
      </c>
      <c r="AA492">
        <f ca="1">IF(ISNA(AA$1), 0, OFFSET(data!$A$1, ROW()-1, AA$1-1))</f>
        <v>249.64488753209301</v>
      </c>
      <c r="AB492">
        <f ca="1">IF(ISNA(AB$1), 0, OFFSET(data!$A$1, ROW()-1, AB$1-1))</f>
        <v>0</v>
      </c>
      <c r="AC492">
        <f ca="1">IF(ISNA(AC$1), 0, OFFSET(data!$A$1, ROW()-1, AC$1-1))</f>
        <v>74.449559105313796</v>
      </c>
      <c r="AD492" t="str">
        <f ca="1">IF(ISNA(AD$1), #N/A, OFFSET(data!$A$1, ROW()-1, AD$1-1))</f>
        <v>peak</v>
      </c>
      <c r="AE492">
        <f t="shared" ca="1" si="99"/>
        <v>2045</v>
      </c>
      <c r="AF492">
        <f t="shared" ca="1" si="100"/>
        <v>6</v>
      </c>
      <c r="AG492" t="str">
        <f t="shared" ca="1" si="101"/>
        <v>06/05/2045</v>
      </c>
      <c r="AH492" t="str">
        <f t="shared" ca="1" si="102"/>
        <v/>
      </c>
      <c r="AI492" t="str">
        <f t="shared" ca="1" si="98"/>
        <v>18:00</v>
      </c>
      <c r="AJ492" s="6">
        <f t="shared" ca="1" si="103"/>
        <v>7.4449559105313798E-2</v>
      </c>
      <c r="AK492">
        <f t="shared" ca="1" si="104"/>
        <v>1230.7520882499639</v>
      </c>
      <c r="AL492">
        <f t="shared" ca="1" si="105"/>
        <v>33.8409834627764</v>
      </c>
      <c r="AM492">
        <f t="shared" ca="1" si="106"/>
        <v>3.5431766835639098</v>
      </c>
      <c r="AN492">
        <f t="shared" ca="1" si="107"/>
        <v>1429.6126606297996</v>
      </c>
      <c r="AO492">
        <f t="shared" ca="1" si="108"/>
        <v>57.599999999999902</v>
      </c>
      <c r="AP492">
        <f t="shared" ca="1" si="109"/>
        <v>182.63394786786807</v>
      </c>
    </row>
    <row r="493" spans="1:42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128.68634546722399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129.65330652335601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315.93965199058101</v>
      </c>
      <c r="R493">
        <f ca="1">IF(ISNA(R$1), 0, OFFSET(data!$A$1, ROW()-1, R$1-1))</f>
        <v>80.938786059976096</v>
      </c>
      <c r="S493">
        <f ca="1">IF(ISNA(S$1), 0, OFFSET(data!$A$1, ROW()-1, S$1-1))</f>
        <v>100</v>
      </c>
      <c r="T493">
        <f ca="1">IF(ISNA(T$1), 0, OFFSET(data!$A$1, ROW()-1, T$1-1))</f>
        <v>258.97861868044203</v>
      </c>
      <c r="U493">
        <f ca="1">IF(ISNA(U$1), 0, OFFSET(data!$A$1, ROW()-1, U$1-1))</f>
        <v>1079.7957953299999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-323.93873859899998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769.25152107793804</v>
      </c>
      <c r="AD493" t="str">
        <f ca="1">IF(ISNA(AD$1), #N/A, OFFSET(data!$A$1, ROW()-1, AD$1-1))</f>
        <v>peak</v>
      </c>
      <c r="AE493">
        <f t="shared" ca="1" si="99"/>
        <v>2045</v>
      </c>
      <c r="AF493">
        <f t="shared" ca="1" si="100"/>
        <v>6</v>
      </c>
      <c r="AG493" t="str">
        <f t="shared" ca="1" si="101"/>
        <v>06/05/2045</v>
      </c>
      <c r="AH493" t="str">
        <f t="shared" ca="1" si="102"/>
        <v/>
      </c>
      <c r="AI493" t="str">
        <f t="shared" ca="1" si="98"/>
        <v>20:00</v>
      </c>
      <c r="AJ493" s="6">
        <f t="shared" ca="1" si="103"/>
        <v>0.76925152107793804</v>
      </c>
      <c r="AK493">
        <f t="shared" ca="1" si="104"/>
        <v>755.85705673099994</v>
      </c>
      <c r="AL493">
        <f t="shared" ca="1" si="105"/>
        <v>100</v>
      </c>
      <c r="AM493">
        <f t="shared" ca="1" si="106"/>
        <v>80.938786059976096</v>
      </c>
      <c r="AN493">
        <f t="shared" ca="1" si="107"/>
        <v>0</v>
      </c>
      <c r="AO493">
        <f t="shared" ca="1" si="108"/>
        <v>57.599999999999902</v>
      </c>
      <c r="AP493">
        <f t="shared" ca="1" si="109"/>
        <v>129.65330652335601</v>
      </c>
    </row>
    <row r="494" spans="1:42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148.60498079453299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2.6645352591003702E-15</v>
      </c>
      <c r="Q494">
        <f ca="1">IF(ISNA(Q$1), 0, OFFSET(data!$A$1, ROW()-1, Q$1-1))</f>
        <v>206.20498079453299</v>
      </c>
      <c r="R494">
        <f ca="1">IF(ISNA(R$1), 0, OFFSET(data!$A$1, ROW()-1, R$1-1))</f>
        <v>80.938786059976096</v>
      </c>
      <c r="S494">
        <f ca="1">IF(ISNA(S$1), 0, OFFSET(data!$A$1, ROW()-1, S$1-1))</f>
        <v>100</v>
      </c>
      <c r="T494">
        <f ca="1">IF(ISNA(T$1), 0, OFFSET(data!$A$1, ROW()-1, T$1-1))</f>
        <v>170.40493878388901</v>
      </c>
      <c r="U494">
        <f ca="1">IF(ISNA(U$1), 0, OFFSET(data!$A$1, ROW()-1, U$1-1))</f>
        <v>796.49815091200003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-238.94944527359999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-1.7053025658242399E-13</v>
      </c>
      <c r="AB494">
        <f ca="1">IF(ISNA(AB$1), 0, OFFSET(data!$A$1, ROW()-1, AB$1-1))</f>
        <v>0</v>
      </c>
      <c r="AC494">
        <f ca="1">IF(ISNA(AC$1), 0, OFFSET(data!$A$1, ROW()-1, AC$1-1))</f>
        <v>296.65882251478001</v>
      </c>
      <c r="AD494" t="str">
        <f ca="1">IF(ISNA(AD$1), #N/A, OFFSET(data!$A$1, ROW()-1, AD$1-1))</f>
        <v>peak</v>
      </c>
      <c r="AE494">
        <f t="shared" ca="1" si="99"/>
        <v>2045</v>
      </c>
      <c r="AF494">
        <f t="shared" ca="1" si="100"/>
        <v>6</v>
      </c>
      <c r="AG494" t="str">
        <f t="shared" ca="1" si="101"/>
        <v>06/05/2045</v>
      </c>
      <c r="AH494" t="str">
        <f t="shared" ca="1" si="102"/>
        <v/>
      </c>
      <c r="AI494" t="str">
        <f t="shared" ca="1" si="98"/>
        <v>22:00</v>
      </c>
      <c r="AJ494" s="6">
        <f t="shared" ca="1" si="103"/>
        <v>0.29665882251478004</v>
      </c>
      <c r="AK494">
        <f t="shared" ca="1" si="104"/>
        <v>557.54870563840007</v>
      </c>
      <c r="AL494">
        <f t="shared" ca="1" si="105"/>
        <v>100</v>
      </c>
      <c r="AM494">
        <f t="shared" ca="1" si="106"/>
        <v>80.938786059976096</v>
      </c>
      <c r="AN494">
        <f t="shared" ca="1" si="107"/>
        <v>0</v>
      </c>
      <c r="AO494">
        <f t="shared" ca="1" si="108"/>
        <v>57.599999999999902</v>
      </c>
      <c r="AP494">
        <f t="shared" ca="1" si="109"/>
        <v>148.60498079453299</v>
      </c>
    </row>
    <row r="495" spans="1:42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341.31110036404601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-1.7763568394002501E-14</v>
      </c>
      <c r="Q495">
        <f ca="1">IF(ISNA(Q$1), 0, OFFSET(data!$A$1, ROW()-1, Q$1-1))</f>
        <v>398.91110036404598</v>
      </c>
      <c r="R495">
        <f ca="1">IF(ISNA(R$1), 0, OFFSET(data!$A$1, ROW()-1, R$1-1))</f>
        <v>0</v>
      </c>
      <c r="S495">
        <f ca="1">IF(ISNA(S$1), 0, OFFSET(data!$A$1, ROW()-1, S$1-1))</f>
        <v>100</v>
      </c>
      <c r="T495">
        <f ca="1">IF(ISNA(T$1), 0, OFFSET(data!$A$1, ROW()-1, T$1-1))</f>
        <v>0</v>
      </c>
      <c r="U495">
        <f ca="1">IF(ISNA(U$1), 0, OFFSET(data!$A$1, ROW()-1, U$1-1))</f>
        <v>555.84898182200004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-166.75469454660001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78.408461423420604</v>
      </c>
      <c r="AB495">
        <f ca="1">IF(ISNA(AB$1), 0, OFFSET(data!$A$1, ROW()-1, AB$1-1))</f>
        <v>31.408351665225702</v>
      </c>
      <c r="AC495">
        <f ca="1">IF(ISNA(AC$1), 0, OFFSET(data!$A$1, ROW()-1, AC$1-1))</f>
        <v>80.2407341473278</v>
      </c>
      <c r="AD495" t="str">
        <f ca="1">IF(ISNA(AD$1), #N/A, OFFSET(data!$A$1, ROW()-1, AD$1-1))</f>
        <v>typical</v>
      </c>
      <c r="AE495">
        <f t="shared" ca="1" si="99"/>
        <v>2045</v>
      </c>
      <c r="AF495">
        <f t="shared" ca="1" si="100"/>
        <v>6</v>
      </c>
      <c r="AG495" t="str">
        <f t="shared" ca="1" si="101"/>
        <v>06/23/2045</v>
      </c>
      <c r="AH495" t="str">
        <f t="shared" ca="1" si="102"/>
        <v/>
      </c>
      <c r="AI495" t="str">
        <f t="shared" ca="1" si="98"/>
        <v>00:00</v>
      </c>
      <c r="AJ495" s="6">
        <f t="shared" ca="1" si="103"/>
        <v>8.0240734147327797E-2</v>
      </c>
      <c r="AK495">
        <f t="shared" ca="1" si="104"/>
        <v>389.09428727540001</v>
      </c>
      <c r="AL495">
        <f t="shared" ca="1" si="105"/>
        <v>100</v>
      </c>
      <c r="AM495">
        <f t="shared" ca="1" si="106"/>
        <v>0</v>
      </c>
      <c r="AN495">
        <f t="shared" ca="1" si="107"/>
        <v>0</v>
      </c>
      <c r="AO495">
        <f t="shared" ca="1" si="108"/>
        <v>57.599999999999902</v>
      </c>
      <c r="AP495">
        <f t="shared" ca="1" si="109"/>
        <v>341.31110036404601</v>
      </c>
    </row>
    <row r="496" spans="1:42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57.599999999999902</v>
      </c>
      <c r="M496">
        <f ca="1">IF(ISNA(M$1), 0, OFFSET(data!$A$1, ROW()-1, M$1-1))</f>
        <v>337.86291088758998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7.1054273576010003E-15</v>
      </c>
      <c r="Q496">
        <f ca="1">IF(ISNA(Q$1), 0, OFFSET(data!$A$1, ROW()-1, Q$1-1))</f>
        <v>395.46291088759</v>
      </c>
      <c r="R496">
        <f ca="1">IF(ISNA(R$1), 0, OFFSET(data!$A$1, ROW()-1, R$1-1))</f>
        <v>0</v>
      </c>
      <c r="S496">
        <f ca="1">IF(ISNA(S$1), 0, OFFSET(data!$A$1, ROW()-1, S$1-1))</f>
        <v>100</v>
      </c>
      <c r="T496">
        <f ca="1">IF(ISNA(T$1), 0, OFFSET(data!$A$1, ROW()-1, T$1-1))</f>
        <v>0</v>
      </c>
      <c r="U496">
        <f ca="1">IF(ISNA(U$1), 0, OFFSET(data!$A$1, ROW()-1, U$1-1))</f>
        <v>474.85480487799998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-142.45644146339899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131.65619580776499</v>
      </c>
      <c r="AB496">
        <f ca="1">IF(ISNA(AB$1), 0, OFFSET(data!$A$1, ROW()-1, AB$1-1))</f>
        <v>31.408351665225702</v>
      </c>
      <c r="AC496">
        <f ca="1">IF(ISNA(AC$1), 0, OFFSET(data!$A$1, ROW()-1, AC$1-1))</f>
        <v>80.2407341473278</v>
      </c>
      <c r="AD496" t="str">
        <f ca="1">IF(ISNA(AD$1), #N/A, OFFSET(data!$A$1, ROW()-1, AD$1-1))</f>
        <v>typical</v>
      </c>
      <c r="AE496">
        <f t="shared" ca="1" si="99"/>
        <v>2045</v>
      </c>
      <c r="AF496">
        <f t="shared" ca="1" si="100"/>
        <v>6</v>
      </c>
      <c r="AG496" t="str">
        <f t="shared" ca="1" si="101"/>
        <v>06/23/2045</v>
      </c>
      <c r="AH496" t="str">
        <f t="shared" ca="1" si="102"/>
        <v/>
      </c>
      <c r="AI496" t="str">
        <f t="shared" ca="1" si="98"/>
        <v>02:00</v>
      </c>
      <c r="AJ496" s="6">
        <f t="shared" ca="1" si="103"/>
        <v>8.0240734147327797E-2</v>
      </c>
      <c r="AK496">
        <f t="shared" ca="1" si="104"/>
        <v>332.39836341460102</v>
      </c>
      <c r="AL496">
        <f t="shared" ca="1" si="105"/>
        <v>100</v>
      </c>
      <c r="AM496">
        <f t="shared" ca="1" si="106"/>
        <v>0</v>
      </c>
      <c r="AN496">
        <f t="shared" ca="1" si="107"/>
        <v>0</v>
      </c>
      <c r="AO496">
        <f t="shared" ca="1" si="108"/>
        <v>57.599999999999902</v>
      </c>
      <c r="AP496">
        <f t="shared" ca="1" si="109"/>
        <v>337.86291088758998</v>
      </c>
    </row>
    <row r="497" spans="1:42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193.40609109377399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8.6805562737879395E-15</v>
      </c>
      <c r="Q497">
        <f ca="1">IF(ISNA(Q$1), 0, OFFSET(data!$A$1, ROW()-1, Q$1-1))</f>
        <v>251.00609109377399</v>
      </c>
      <c r="R497">
        <f ca="1">IF(ISNA(R$1), 0, OFFSET(data!$A$1, ROW()-1, R$1-1))</f>
        <v>20.382082133250801</v>
      </c>
      <c r="S497">
        <f ca="1">IF(ISNA(S$1), 0, OFFSET(data!$A$1, ROW()-1, S$1-1))</f>
        <v>100</v>
      </c>
      <c r="T497">
        <f ca="1">IF(ISNA(T$1), 0, OFFSET(data!$A$1, ROW()-1, T$1-1))</f>
        <v>0</v>
      </c>
      <c r="U497">
        <f ca="1">IF(ISNA(U$1), 0, OFFSET(data!$A$1, ROW()-1, U$1-1))</f>
        <v>485.685459374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-145.7056378122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31.408351665225702</v>
      </c>
      <c r="AC497">
        <f ca="1">IF(ISNA(AC$1), 0, OFFSET(data!$A$1, ROW()-1, AC$1-1))</f>
        <v>88.295849149667006</v>
      </c>
      <c r="AD497" t="str">
        <f ca="1">IF(ISNA(AD$1), #N/A, OFFSET(data!$A$1, ROW()-1, AD$1-1))</f>
        <v>typical</v>
      </c>
      <c r="AE497">
        <f t="shared" ca="1" si="99"/>
        <v>2045</v>
      </c>
      <c r="AF497">
        <f t="shared" ca="1" si="100"/>
        <v>6</v>
      </c>
      <c r="AG497" t="str">
        <f t="shared" ca="1" si="101"/>
        <v>06/23/2045</v>
      </c>
      <c r="AH497" t="str">
        <f t="shared" ca="1" si="102"/>
        <v/>
      </c>
      <c r="AI497" t="str">
        <f t="shared" ca="1" si="98"/>
        <v>04:00</v>
      </c>
      <c r="AJ497" s="6">
        <f t="shared" ca="1" si="103"/>
        <v>8.8295849149667011E-2</v>
      </c>
      <c r="AK497">
        <f t="shared" ca="1" si="104"/>
        <v>339.97982156180001</v>
      </c>
      <c r="AL497">
        <f t="shared" ca="1" si="105"/>
        <v>100</v>
      </c>
      <c r="AM497">
        <f t="shared" ca="1" si="106"/>
        <v>20.382082133250801</v>
      </c>
      <c r="AN497">
        <f t="shared" ca="1" si="107"/>
        <v>0</v>
      </c>
      <c r="AO497">
        <f t="shared" ca="1" si="108"/>
        <v>57.599999999999902</v>
      </c>
      <c r="AP497">
        <f t="shared" ca="1" si="109"/>
        <v>193.40609109377399</v>
      </c>
    </row>
    <row r="498" spans="1:42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495.06907103775001</v>
      </c>
      <c r="L498">
        <f ca="1">IF(ISNA(L$1), 0, OFFSET(data!$A$1, ROW()-1, L$1-1))</f>
        <v>0</v>
      </c>
      <c r="M498">
        <f ca="1">IF(ISNA(M$1), 0, OFFSET(data!$A$1, ROW()-1, M$1-1))</f>
        <v>340.33023276605297</v>
      </c>
      <c r="N498">
        <f ca="1">IF(ISNA(N$1), 0, OFFSET(data!$A$1, ROW()-1, N$1-1))</f>
        <v>-1.02751140929058E-13</v>
      </c>
      <c r="O498">
        <f ca="1">IF(ISNA(O$1), 0, OFFSET(data!$A$1, ROW()-1, O$1-1))</f>
        <v>57.599999999999902</v>
      </c>
      <c r="P498">
        <f ca="1">IF(ISNA(P$1), 0, OFFSET(data!$A$1, ROW()-1, P$1-1))</f>
        <v>8.8817841970012498E-14</v>
      </c>
      <c r="Q498">
        <f ca="1">IF(ISNA(Q$1), 0, OFFSET(data!$A$1, ROW()-1, Q$1-1))</f>
        <v>835.39930380380304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646.00142249800001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-191.655357892393</v>
      </c>
      <c r="Y498">
        <f ca="1">IF(ISNA(Y$1), 0, OFFSET(data!$A$1, ROW()-1, Y$1-1))</f>
        <v>0</v>
      </c>
      <c r="Z498">
        <f ca="1">IF(ISNA(Z$1), 0, OFFSET(data!$A$1, ROW()-1, Z$1-1))</f>
        <v>100.000000000878</v>
      </c>
      <c r="AA498">
        <f ca="1">IF(ISNA(AA$1), 0, OFFSET(data!$A$1, ROW()-1, AA$1-1))</f>
        <v>249.64488753209301</v>
      </c>
      <c r="AB498">
        <f ca="1">IF(ISNA(AB$1), 0, OFFSET(data!$A$1, ROW()-1, AB$1-1))</f>
        <v>31.408351665225702</v>
      </c>
      <c r="AC498">
        <f ca="1">IF(ISNA(AC$1), 0, OFFSET(data!$A$1, ROW()-1, AC$1-1))</f>
        <v>-1.1181804710830201</v>
      </c>
      <c r="AD498" t="str">
        <f ca="1">IF(ISNA(AD$1), #N/A, OFFSET(data!$A$1, ROW()-1, AD$1-1))</f>
        <v>typical</v>
      </c>
      <c r="AE498">
        <f t="shared" ca="1" si="99"/>
        <v>2045</v>
      </c>
      <c r="AF498">
        <f t="shared" ca="1" si="100"/>
        <v>6</v>
      </c>
      <c r="AG498" t="str">
        <f t="shared" ca="1" si="101"/>
        <v>06/23/2045</v>
      </c>
      <c r="AH498" t="str">
        <f t="shared" ca="1" si="102"/>
        <v/>
      </c>
      <c r="AI498" t="str">
        <f t="shared" ca="1" si="98"/>
        <v>06:00</v>
      </c>
      <c r="AJ498" s="6">
        <f t="shared" ca="1" si="103"/>
        <v>-1.1181804710830201E-3</v>
      </c>
      <c r="AK498">
        <f t="shared" ca="1" si="104"/>
        <v>454.34606460560701</v>
      </c>
      <c r="AL498">
        <f t="shared" ca="1" si="105"/>
        <v>100.000000000878</v>
      </c>
      <c r="AM498">
        <f t="shared" ca="1" si="106"/>
        <v>0</v>
      </c>
      <c r="AN498">
        <f t="shared" ca="1" si="107"/>
        <v>495.06907103774989</v>
      </c>
      <c r="AO498">
        <f t="shared" ca="1" si="108"/>
        <v>57.599999999999902</v>
      </c>
      <c r="AP498">
        <f t="shared" ca="1" si="109"/>
        <v>340.33023276605309</v>
      </c>
    </row>
    <row r="499" spans="1:42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1470.7700889914299</v>
      </c>
      <c r="L499">
        <f ca="1">IF(ISNA(L$1), 0, OFFSET(data!$A$1, ROW()-1, L$1-1))</f>
        <v>0</v>
      </c>
      <c r="M499">
        <f ca="1">IF(ISNA(M$1), 0, OFFSET(data!$A$1, ROW()-1, M$1-1))</f>
        <v>347.12766886976902</v>
      </c>
      <c r="N499">
        <f ca="1">IF(ISNA(N$1), 0, OFFSET(data!$A$1, ROW()-1, N$1-1))</f>
        <v>222.004561194475</v>
      </c>
      <c r="O499">
        <f ca="1">IF(ISNA(O$1), 0, OFFSET(data!$A$1, ROW()-1, O$1-1))</f>
        <v>57.599999999999902</v>
      </c>
      <c r="P499">
        <f ca="1">IF(ISNA(P$1), 0, OFFSET(data!$A$1, ROW()-1, P$1-1))</f>
        <v>-1.10134124042815E-13</v>
      </c>
      <c r="Q499">
        <f ca="1">IF(ISNA(Q$1), 0, OFFSET(data!$A$1, ROW()-1, Q$1-1))</f>
        <v>1817.8977578612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897.68359589900001</v>
      </c>
      <c r="V499">
        <f ca="1">IF(ISNA(V$1), 0, OFFSET(data!$A$1, ROW()-1, V$1-1))</f>
        <v>0</v>
      </c>
      <c r="W499">
        <f ca="1">IF(ISNA(W$1), 0, OFFSET(data!$A$1, ROW()-1, W$1-1))</f>
        <v>80.938786059976096</v>
      </c>
      <c r="X499">
        <f ca="1">IF(ISNA(X$1), 0, OFFSET(data!$A$1, ROW()-1, X$1-1))</f>
        <v>193.212045668527</v>
      </c>
      <c r="Y499">
        <f ca="1">IF(ISNA(Y$1), 0, OFFSET(data!$A$1, ROW()-1, Y$1-1))</f>
        <v>265.01009103638199</v>
      </c>
      <c r="Z499">
        <f ca="1">IF(ISNA(Z$1), 0, OFFSET(data!$A$1, ROW()-1, Z$1-1))</f>
        <v>100</v>
      </c>
      <c r="AA499">
        <f ca="1">IF(ISNA(AA$1), 0, OFFSET(data!$A$1, ROW()-1, AA$1-1))</f>
        <v>249.64488753209301</v>
      </c>
      <c r="AB499">
        <f ca="1">IF(ISNA(AB$1), 0, OFFSET(data!$A$1, ROW()-1, AB$1-1))</f>
        <v>31.408351665225702</v>
      </c>
      <c r="AC499">
        <f ca="1">IF(ISNA(AC$1), 0, OFFSET(data!$A$1, ROW()-1, AC$1-1))</f>
        <v>-1.1181804710830201</v>
      </c>
      <c r="AD499" t="str">
        <f ca="1">IF(ISNA(AD$1), #N/A, OFFSET(data!$A$1, ROW()-1, AD$1-1))</f>
        <v>typical</v>
      </c>
      <c r="AE499">
        <f t="shared" ref="AE499:AE530" ca="1" si="110">VALUE(LEFT(C499, 4))</f>
        <v>2045</v>
      </c>
      <c r="AF499">
        <f t="shared" ref="AF499:AF530" ca="1" si="111">VALUE(MID(C499, 6, 2))</f>
        <v>6</v>
      </c>
      <c r="AG499" t="str">
        <f t="shared" ref="AG499:AG530" ca="1" si="112">SUBSTITUTE(MID(C499,6,6)&amp;LEFT(C499,4), "-", "/")</f>
        <v>06/23/2045</v>
      </c>
      <c r="AH499" t="str">
        <f t="shared" ref="AH499:AH530" ca="1" si="113">IF(RIGHT(C499, 5)="12:00", AG499, "")</f>
        <v/>
      </c>
      <c r="AI499" t="str">
        <f t="shared" ca="1" si="98"/>
        <v>08:00</v>
      </c>
      <c r="AJ499" s="6">
        <f t="shared" ref="AJ499:AJ530" ca="1" si="114">AC499/1000</f>
        <v>-1.1181804710830201E-3</v>
      </c>
      <c r="AK499">
        <f t="shared" ref="AK499:AK530" ca="1" si="115">U499+X499</f>
        <v>1090.895641567527</v>
      </c>
      <c r="AL499">
        <f t="shared" ref="AL499:AL530" ca="1" si="116">MAX(S499,Z499)</f>
        <v>100</v>
      </c>
      <c r="AM499">
        <f t="shared" ref="AM499:AM530" ca="1" si="117">MAX(R499,W499)</f>
        <v>80.938786059976096</v>
      </c>
      <c r="AN499">
        <f t="shared" ref="AN499:AN530" ca="1" si="118">K499+N499</f>
        <v>1692.7746501859049</v>
      </c>
      <c r="AO499">
        <f t="shared" ref="AO499:AO530" ca="1" si="119">L499+O499</f>
        <v>57.599999999999902</v>
      </c>
      <c r="AP499">
        <f t="shared" ref="AP499:AP530" ca="1" si="120">M499+P499</f>
        <v>347.12766886976891</v>
      </c>
    </row>
    <row r="500" spans="1:42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1590.83677588982</v>
      </c>
      <c r="L500">
        <f ca="1">IF(ISNA(L$1), 0, OFFSET(data!$A$1, ROW()-1, L$1-1))</f>
        <v>0</v>
      </c>
      <c r="M500">
        <f ca="1">IF(ISNA(M$1), 0, OFFSET(data!$A$1, ROW()-1, M$1-1))</f>
        <v>312.45227473438001</v>
      </c>
      <c r="N500">
        <f ca="1">IF(ISNA(N$1), 0, OFFSET(data!$A$1, ROW()-1, N$1-1))</f>
        <v>409.16338605928701</v>
      </c>
      <c r="O500">
        <f ca="1">IF(ISNA(O$1), 0, OFFSET(data!$A$1, ROW()-1, O$1-1))</f>
        <v>57.599999999999902</v>
      </c>
      <c r="P500">
        <f ca="1">IF(ISNA(P$1), 0, OFFSET(data!$A$1, ROW()-1, P$1-1))</f>
        <v>-1.7763568394002501E-14</v>
      </c>
      <c r="Q500">
        <f ca="1">IF(ISNA(Q$1), 0, OFFSET(data!$A$1, ROW()-1, Q$1-1))</f>
        <v>1903.2890506241999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983.07488866200003</v>
      </c>
      <c r="V500">
        <f ca="1">IF(ISNA(V$1), 0, OFFSET(data!$A$1, ROW()-1, V$1-1))</f>
        <v>0</v>
      </c>
      <c r="W500">
        <f ca="1">IF(ISNA(W$1), 0, OFFSET(data!$A$1, ROW()-1, W$1-1))</f>
        <v>80.938786059976096</v>
      </c>
      <c r="X500">
        <f ca="1">IF(ISNA(X$1), 0, OFFSET(data!$A$1, ROW()-1, X$1-1))</f>
        <v>193.212045668527</v>
      </c>
      <c r="Y500">
        <f ca="1">IF(ISNA(Y$1), 0, OFFSET(data!$A$1, ROW()-1, Y$1-1))</f>
        <v>265.01009103638199</v>
      </c>
      <c r="Z500">
        <f ca="1">IF(ISNA(Z$1), 0, OFFSET(data!$A$1, ROW()-1, Z$1-1))</f>
        <v>100</v>
      </c>
      <c r="AA500">
        <f ca="1">IF(ISNA(AA$1), 0, OFFSET(data!$A$1, ROW()-1, AA$1-1))</f>
        <v>249.64488753209301</v>
      </c>
      <c r="AB500">
        <f ca="1">IF(ISNA(AB$1), 0, OFFSET(data!$A$1, ROW()-1, AB$1-1))</f>
        <v>31.408351665225702</v>
      </c>
      <c r="AC500">
        <f ca="1">IF(ISNA(AC$1), 0, OFFSET(data!$A$1, ROW()-1, AC$1-1))</f>
        <v>-1.1181804710830201</v>
      </c>
      <c r="AD500" t="str">
        <f ca="1">IF(ISNA(AD$1), #N/A, OFFSET(data!$A$1, ROW()-1, AD$1-1))</f>
        <v>typical</v>
      </c>
      <c r="AE500">
        <f t="shared" ca="1" si="110"/>
        <v>2045</v>
      </c>
      <c r="AF500">
        <f t="shared" ca="1" si="111"/>
        <v>6</v>
      </c>
      <c r="AG500" t="str">
        <f t="shared" ca="1" si="112"/>
        <v>06/23/2045</v>
      </c>
      <c r="AH500" t="str">
        <f t="shared" ca="1" si="113"/>
        <v/>
      </c>
      <c r="AI500" t="str">
        <f t="shared" ca="1" si="98"/>
        <v>10:00</v>
      </c>
      <c r="AJ500" s="6">
        <f t="shared" ca="1" si="114"/>
        <v>-1.1181804710830201E-3</v>
      </c>
      <c r="AK500">
        <f t="shared" ca="1" si="115"/>
        <v>1176.2869343305269</v>
      </c>
      <c r="AL500">
        <f t="shared" ca="1" si="116"/>
        <v>100</v>
      </c>
      <c r="AM500">
        <f t="shared" ca="1" si="117"/>
        <v>80.938786059976096</v>
      </c>
      <c r="AN500">
        <f t="shared" ca="1" si="118"/>
        <v>2000.000161949107</v>
      </c>
      <c r="AO500">
        <f t="shared" ca="1" si="119"/>
        <v>57.599999999999902</v>
      </c>
      <c r="AP500">
        <f t="shared" ca="1" si="120"/>
        <v>312.45227473438001</v>
      </c>
    </row>
    <row r="501" spans="1:42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1591.6826121486399</v>
      </c>
      <c r="L501">
        <f ca="1">IF(ISNA(L$1), 0, OFFSET(data!$A$1, ROW()-1, L$1-1))</f>
        <v>0</v>
      </c>
      <c r="M501">
        <f ca="1">IF(ISNA(M$1), 0, OFFSET(data!$A$1, ROW()-1, M$1-1))</f>
        <v>240.39229805558699</v>
      </c>
      <c r="N501">
        <f ca="1">IF(ISNA(N$1), 0, OFFSET(data!$A$1, ROW()-1, N$1-1))</f>
        <v>435.498282510031</v>
      </c>
      <c r="O501">
        <f ca="1">IF(ISNA(O$1), 0, OFFSET(data!$A$1, ROW()-1, O$1-1))</f>
        <v>57.599999999999902</v>
      </c>
      <c r="P501">
        <f ca="1">IF(ISNA(P$1), 0, OFFSET(data!$A$1, ROW()-1, P$1-1))</f>
        <v>-4.5474735088646402E-13</v>
      </c>
      <c r="Q501">
        <f ca="1">IF(ISNA(Q$1), 0, OFFSET(data!$A$1, ROW()-1, Q$1-1))</f>
        <v>1832.07491020422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992.79953430199998</v>
      </c>
      <c r="V501">
        <f ca="1">IF(ISNA(V$1), 0, OFFSET(data!$A$1, ROW()-1, V$1-1))</f>
        <v>0</v>
      </c>
      <c r="W501">
        <f ca="1">IF(ISNA(W$1), 0, OFFSET(data!$A$1, ROW()-1, W$1-1))</f>
        <v>0</v>
      </c>
      <c r="X501">
        <f ca="1">IF(ISNA(X$1), 0, OFFSET(data!$A$1, ROW()-1, X$1-1))</f>
        <v>193.212045668527</v>
      </c>
      <c r="Y501">
        <f ca="1">IF(ISNA(Y$1), 0, OFFSET(data!$A$1, ROW()-1, Y$1-1))</f>
        <v>265.01009103638199</v>
      </c>
      <c r="Z501">
        <f ca="1">IF(ISNA(Z$1), 0, OFFSET(data!$A$1, ROW()-1, Z$1-1))</f>
        <v>100</v>
      </c>
      <c r="AA501">
        <f ca="1">IF(ISNA(AA$1), 0, OFFSET(data!$A$1, ROW()-1, AA$1-1))</f>
        <v>249.64488753209301</v>
      </c>
      <c r="AB501">
        <f ca="1">IF(ISNA(AB$1), 0, OFFSET(data!$A$1, ROW()-1, AB$1-1))</f>
        <v>31.408351665225702</v>
      </c>
      <c r="AC501">
        <f ca="1">IF(ISNA(AC$1), 0, OFFSET(data!$A$1, ROW()-1, AC$1-1))</f>
        <v>-1.1181804710830201</v>
      </c>
      <c r="AD501" t="str">
        <f ca="1">IF(ISNA(AD$1), #N/A, OFFSET(data!$A$1, ROW()-1, AD$1-1))</f>
        <v>typical</v>
      </c>
      <c r="AE501">
        <f t="shared" ca="1" si="110"/>
        <v>2045</v>
      </c>
      <c r="AF501">
        <f t="shared" ca="1" si="111"/>
        <v>6</v>
      </c>
      <c r="AG501" t="str">
        <f t="shared" ca="1" si="112"/>
        <v>06/23/2045</v>
      </c>
      <c r="AH501" t="str">
        <f t="shared" ca="1" si="113"/>
        <v>06/23/2045</v>
      </c>
      <c r="AI501" t="str">
        <f t="shared" ca="1" si="98"/>
        <v>12:00</v>
      </c>
      <c r="AJ501" s="6">
        <f t="shared" ca="1" si="114"/>
        <v>-1.1181804710830201E-3</v>
      </c>
      <c r="AK501">
        <f t="shared" ca="1" si="115"/>
        <v>1186.011579970527</v>
      </c>
      <c r="AL501">
        <f t="shared" ca="1" si="116"/>
        <v>100</v>
      </c>
      <c r="AM501">
        <f t="shared" ca="1" si="117"/>
        <v>0</v>
      </c>
      <c r="AN501">
        <f t="shared" ca="1" si="118"/>
        <v>2027.1808946586709</v>
      </c>
      <c r="AO501">
        <f t="shared" ca="1" si="119"/>
        <v>57.599999999999902</v>
      </c>
      <c r="AP501">
        <f t="shared" ca="1" si="120"/>
        <v>240.39229805558654</v>
      </c>
    </row>
    <row r="502" spans="1:42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1706.08808712277</v>
      </c>
      <c r="L502">
        <f ca="1">IF(ISNA(L$1), 0, OFFSET(data!$A$1, ROW()-1, L$1-1))</f>
        <v>0</v>
      </c>
      <c r="M502">
        <f ca="1">IF(ISNA(M$1), 0, OFFSET(data!$A$1, ROW()-1, M$1-1))</f>
        <v>197.092955789429</v>
      </c>
      <c r="N502">
        <f ca="1">IF(ISNA(N$1), 0, OFFSET(data!$A$1, ROW()-1, N$1-1))</f>
        <v>310.26468192905202</v>
      </c>
      <c r="O502">
        <f ca="1">IF(ISNA(O$1), 0, OFFSET(data!$A$1, ROW()-1, O$1-1))</f>
        <v>57.599999999999902</v>
      </c>
      <c r="P502">
        <f ca="1">IF(ISNA(P$1), 0, OFFSET(data!$A$1, ROW()-1, P$1-1))</f>
        <v>-1.4210854715202001E-14</v>
      </c>
      <c r="Q502">
        <f ca="1">IF(ISNA(Q$1), 0, OFFSET(data!$A$1, ROW()-1, Q$1-1))</f>
        <v>1903.1810429121999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982.96688095000002</v>
      </c>
      <c r="V502">
        <f ca="1">IF(ISNA(V$1), 0, OFFSET(data!$A$1, ROW()-1, V$1-1))</f>
        <v>0</v>
      </c>
      <c r="W502">
        <f ca="1">IF(ISNA(W$1), 0, OFFSET(data!$A$1, ROW()-1, W$1-1))</f>
        <v>80.938786059976096</v>
      </c>
      <c r="X502">
        <f ca="1">IF(ISNA(X$1), 0, OFFSET(data!$A$1, ROW()-1, X$1-1))</f>
        <v>193.212045668527</v>
      </c>
      <c r="Y502">
        <f ca="1">IF(ISNA(Y$1), 0, OFFSET(data!$A$1, ROW()-1, Y$1-1))</f>
        <v>265.01009103638199</v>
      </c>
      <c r="Z502">
        <f ca="1">IF(ISNA(Z$1), 0, OFFSET(data!$A$1, ROW()-1, Z$1-1))</f>
        <v>100</v>
      </c>
      <c r="AA502">
        <f ca="1">IF(ISNA(AA$1), 0, OFFSET(data!$A$1, ROW()-1, AA$1-1))</f>
        <v>249.64488753209301</v>
      </c>
      <c r="AB502">
        <f ca="1">IF(ISNA(AB$1), 0, OFFSET(data!$A$1, ROW()-1, AB$1-1))</f>
        <v>31.408351665225702</v>
      </c>
      <c r="AC502">
        <f ca="1">IF(ISNA(AC$1), 0, OFFSET(data!$A$1, ROW()-1, AC$1-1))</f>
        <v>-1.1181804710830201</v>
      </c>
      <c r="AD502" t="str">
        <f ca="1">IF(ISNA(AD$1), #N/A, OFFSET(data!$A$1, ROW()-1, AD$1-1))</f>
        <v>typical</v>
      </c>
      <c r="AE502">
        <f t="shared" ca="1" si="110"/>
        <v>2045</v>
      </c>
      <c r="AF502">
        <f t="shared" ca="1" si="111"/>
        <v>6</v>
      </c>
      <c r="AG502" t="str">
        <f t="shared" ca="1" si="112"/>
        <v>06/23/2045</v>
      </c>
      <c r="AH502" t="str">
        <f t="shared" ca="1" si="113"/>
        <v/>
      </c>
      <c r="AI502" t="str">
        <f t="shared" ca="1" si="98"/>
        <v>14:00</v>
      </c>
      <c r="AJ502" s="6">
        <f t="shared" ca="1" si="114"/>
        <v>-1.1181804710830201E-3</v>
      </c>
      <c r="AK502">
        <f t="shared" ca="1" si="115"/>
        <v>1176.1789266185269</v>
      </c>
      <c r="AL502">
        <f t="shared" ca="1" si="116"/>
        <v>100</v>
      </c>
      <c r="AM502">
        <f t="shared" ca="1" si="117"/>
        <v>80.938786059976096</v>
      </c>
      <c r="AN502">
        <f t="shared" ca="1" si="118"/>
        <v>2016.3527690518222</v>
      </c>
      <c r="AO502">
        <f t="shared" ca="1" si="119"/>
        <v>57.599999999999902</v>
      </c>
      <c r="AP502">
        <f t="shared" ca="1" si="120"/>
        <v>197.092955789429</v>
      </c>
    </row>
    <row r="503" spans="1:42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1587.36436877305</v>
      </c>
      <c r="L503">
        <f ca="1">IF(ISNA(L$1), 0, OFFSET(data!$A$1, ROW()-1, L$1-1))</f>
        <v>0</v>
      </c>
      <c r="M503">
        <f ca="1">IF(ISNA(M$1), 0, OFFSET(data!$A$1, ROW()-1, M$1-1))</f>
        <v>223.69078447485401</v>
      </c>
      <c r="N503">
        <f ca="1">IF(ISNA(N$1), 0, OFFSET(data!$A$1, ROW()-1, N$1-1))</f>
        <v>278.55146428893102</v>
      </c>
      <c r="O503">
        <f ca="1">IF(ISNA(O$1), 0, OFFSET(data!$A$1, ROW()-1, O$1-1))</f>
        <v>57.599999999999902</v>
      </c>
      <c r="P503">
        <f ca="1">IF(ISNA(P$1), 0, OFFSET(data!$A$1, ROW()-1, P$1-1))</f>
        <v>-1.31450406115618E-13</v>
      </c>
      <c r="Q503">
        <f ca="1">IF(ISNA(Q$1), 0, OFFSET(data!$A$1, ROW()-1, Q$1-1))</f>
        <v>1811.0551532479001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971.58326318800005</v>
      </c>
      <c r="V503">
        <f ca="1">IF(ISNA(V$1), 0, OFFSET(data!$A$1, ROW()-1, V$1-1))</f>
        <v>0</v>
      </c>
      <c r="W503">
        <f ca="1">IF(ISNA(W$1), 0, OFFSET(data!$A$1, ROW()-1, W$1-1))</f>
        <v>0.19651415767585401</v>
      </c>
      <c r="X503">
        <f ca="1">IF(ISNA(X$1), 0, OFFSET(data!$A$1, ROW()-1, X$1-1))</f>
        <v>193.212045668527</v>
      </c>
      <c r="Y503">
        <f ca="1">IF(ISNA(Y$1), 0, OFFSET(data!$A$1, ROW()-1, Y$1-1))</f>
        <v>265.01009103638199</v>
      </c>
      <c r="Z503">
        <f ca="1">IF(ISNA(Z$1), 0, OFFSET(data!$A$1, ROW()-1, Z$1-1))</f>
        <v>100</v>
      </c>
      <c r="AA503">
        <f ca="1">IF(ISNA(AA$1), 0, OFFSET(data!$A$1, ROW()-1, AA$1-1))</f>
        <v>249.64488753209301</v>
      </c>
      <c r="AB503">
        <f ca="1">IF(ISNA(AB$1), 0, OFFSET(data!$A$1, ROW()-1, AB$1-1))</f>
        <v>31.408351665225702</v>
      </c>
      <c r="AC503">
        <f ca="1">IF(ISNA(AC$1), 0, OFFSET(data!$A$1, ROW()-1, AC$1-1))</f>
        <v>-1.1181804710830201</v>
      </c>
      <c r="AD503" t="str">
        <f ca="1">IF(ISNA(AD$1), #N/A, OFFSET(data!$A$1, ROW()-1, AD$1-1))</f>
        <v>typical</v>
      </c>
      <c r="AE503">
        <f t="shared" ca="1" si="110"/>
        <v>2045</v>
      </c>
      <c r="AF503">
        <f t="shared" ca="1" si="111"/>
        <v>6</v>
      </c>
      <c r="AG503" t="str">
        <f t="shared" ca="1" si="112"/>
        <v>06/23/2045</v>
      </c>
      <c r="AH503" t="str">
        <f t="shared" ca="1" si="113"/>
        <v/>
      </c>
      <c r="AI503" t="str">
        <f t="shared" ca="1" si="98"/>
        <v>16:00</v>
      </c>
      <c r="AJ503" s="6">
        <f t="shared" ca="1" si="114"/>
        <v>-1.1181804710830201E-3</v>
      </c>
      <c r="AK503">
        <f t="shared" ca="1" si="115"/>
        <v>1164.7953088565271</v>
      </c>
      <c r="AL503">
        <f t="shared" ca="1" si="116"/>
        <v>100</v>
      </c>
      <c r="AM503">
        <f t="shared" ca="1" si="117"/>
        <v>0.19651415767585401</v>
      </c>
      <c r="AN503">
        <f t="shared" ca="1" si="118"/>
        <v>1865.9158330619812</v>
      </c>
      <c r="AO503">
        <f t="shared" ca="1" si="119"/>
        <v>57.599999999999902</v>
      </c>
      <c r="AP503">
        <f t="shared" ca="1" si="120"/>
        <v>223.69078447485387</v>
      </c>
    </row>
    <row r="504" spans="1:42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1452.36147658509</v>
      </c>
      <c r="L504">
        <f ca="1">IF(ISNA(L$1), 0, OFFSET(data!$A$1, ROW()-1, L$1-1))</f>
        <v>0</v>
      </c>
      <c r="M504">
        <f ca="1">IF(ISNA(M$1), 0, OFFSET(data!$A$1, ROW()-1, M$1-1))</f>
        <v>314.60230571938598</v>
      </c>
      <c r="N504">
        <f ca="1">IF(ISNA(N$1), 0, OFFSET(data!$A$1, ROW()-1, N$1-1))</f>
        <v>-1.6883716646987E-13</v>
      </c>
      <c r="O504">
        <f ca="1">IF(ISNA(O$1), 0, OFFSET(data!$A$1, ROW()-1, O$1-1))</f>
        <v>57.599999999999902</v>
      </c>
      <c r="P504">
        <f ca="1">IF(ISNA(P$1), 0, OFFSET(data!$A$1, ROW()-1, P$1-1))</f>
        <v>1.7319479184152399E-13</v>
      </c>
      <c r="Q504">
        <f ca="1">IF(ISNA(Q$1), 0, OFFSET(data!$A$1, ROW()-1, Q$1-1))</f>
        <v>1766.96378230448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940.116138127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186.99817980615401</v>
      </c>
      <c r="Y504">
        <f ca="1">IF(ISNA(Y$1), 0, OFFSET(data!$A$1, ROW()-1, Y$1-1))</f>
        <v>258.79622517400799</v>
      </c>
      <c r="Z504">
        <f ca="1">IF(ISNA(Z$1), 0, OFFSET(data!$A$1, ROW()-1, Z$1-1))</f>
        <v>100</v>
      </c>
      <c r="AA504">
        <f ca="1">IF(ISNA(AA$1), 0, OFFSET(data!$A$1, ROW()-1, AA$1-1))</f>
        <v>249.64488753209301</v>
      </c>
      <c r="AB504">
        <f ca="1">IF(ISNA(AB$1), 0, OFFSET(data!$A$1, ROW()-1, AB$1-1))</f>
        <v>31.408351665225702</v>
      </c>
      <c r="AC504">
        <f ca="1">IF(ISNA(AC$1), 0, OFFSET(data!$A$1, ROW()-1, AC$1-1))</f>
        <v>-1.1181804710830201</v>
      </c>
      <c r="AD504" t="str">
        <f ca="1">IF(ISNA(AD$1), #N/A, OFFSET(data!$A$1, ROW()-1, AD$1-1))</f>
        <v>typical</v>
      </c>
      <c r="AE504">
        <f t="shared" ca="1" si="110"/>
        <v>2045</v>
      </c>
      <c r="AF504">
        <f t="shared" ca="1" si="111"/>
        <v>6</v>
      </c>
      <c r="AG504" t="str">
        <f t="shared" ca="1" si="112"/>
        <v>06/23/2045</v>
      </c>
      <c r="AH504" t="str">
        <f t="shared" ca="1" si="113"/>
        <v/>
      </c>
      <c r="AI504" t="str">
        <f t="shared" ca="1" si="98"/>
        <v>18:00</v>
      </c>
      <c r="AJ504" s="6">
        <f t="shared" ca="1" si="114"/>
        <v>-1.1181804710830201E-3</v>
      </c>
      <c r="AK504">
        <f t="shared" ca="1" si="115"/>
        <v>1127.1143179331541</v>
      </c>
      <c r="AL504">
        <f t="shared" ca="1" si="116"/>
        <v>100</v>
      </c>
      <c r="AM504">
        <f t="shared" ca="1" si="117"/>
        <v>0</v>
      </c>
      <c r="AN504">
        <f t="shared" ca="1" si="118"/>
        <v>1452.3614765850898</v>
      </c>
      <c r="AO504">
        <f t="shared" ca="1" si="119"/>
        <v>57.599999999999902</v>
      </c>
      <c r="AP504">
        <f t="shared" ca="1" si="120"/>
        <v>314.60230571938615</v>
      </c>
    </row>
    <row r="505" spans="1:42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2.2496865596132201E-14</v>
      </c>
      <c r="F505">
        <f ca="1">IF(ISNA(F$1), 0, OFFSET(data!$A$1, ROW()-1, F$1-1))</f>
        <v>119.057111040324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328.84417983032398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-3.3750779948604702E-14</v>
      </c>
      <c r="Q505">
        <f ca="1">IF(ISNA(Q$1), 0, OFFSET(data!$A$1, ROW()-1, Q$1-1))</f>
        <v>505.50129087064897</v>
      </c>
      <c r="R505">
        <f ca="1">IF(ISNA(R$1), 0, OFFSET(data!$A$1, ROW()-1, R$1-1))</f>
        <v>80.938786059976096</v>
      </c>
      <c r="S505">
        <f ca="1">IF(ISNA(S$1), 0, OFFSET(data!$A$1, ROW()-1, S$1-1))</f>
        <v>100</v>
      </c>
      <c r="T505">
        <f ca="1">IF(ISNA(T$1), 0, OFFSET(data!$A$1, ROW()-1, T$1-1))</f>
        <v>0</v>
      </c>
      <c r="U505">
        <f ca="1">IF(ISNA(U$1), 0, OFFSET(data!$A$1, ROW()-1, U$1-1))</f>
        <v>935.75960752200001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-280.727882256599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-1.4566126083082001E-13</v>
      </c>
      <c r="AB505">
        <f ca="1">IF(ISNA(AB$1), 0, OFFSET(data!$A$1, ROW()-1, AB$1-1))</f>
        <v>31.408351665225702</v>
      </c>
      <c r="AC505">
        <f ca="1">IF(ISNA(AC$1), 0, OFFSET(data!$A$1, ROW()-1, AC$1-1))</f>
        <v>163.75679598648099</v>
      </c>
      <c r="AD505" t="str">
        <f ca="1">IF(ISNA(AD$1), #N/A, OFFSET(data!$A$1, ROW()-1, AD$1-1))</f>
        <v>typical</v>
      </c>
      <c r="AE505">
        <f t="shared" ca="1" si="110"/>
        <v>2045</v>
      </c>
      <c r="AF505">
        <f t="shared" ca="1" si="111"/>
        <v>6</v>
      </c>
      <c r="AG505" t="str">
        <f t="shared" ca="1" si="112"/>
        <v>06/23/2045</v>
      </c>
      <c r="AH505" t="str">
        <f t="shared" ca="1" si="113"/>
        <v/>
      </c>
      <c r="AI505" t="str">
        <f t="shared" ca="1" si="98"/>
        <v>20:00</v>
      </c>
      <c r="AJ505" s="6">
        <f t="shared" ca="1" si="114"/>
        <v>0.16375679598648099</v>
      </c>
      <c r="AK505">
        <f t="shared" ca="1" si="115"/>
        <v>655.03172526540106</v>
      </c>
      <c r="AL505">
        <f t="shared" ca="1" si="116"/>
        <v>100</v>
      </c>
      <c r="AM505">
        <f t="shared" ca="1" si="117"/>
        <v>80.938786059976096</v>
      </c>
      <c r="AN505">
        <f t="shared" ca="1" si="118"/>
        <v>0</v>
      </c>
      <c r="AO505">
        <f t="shared" ca="1" si="119"/>
        <v>57.599999999999902</v>
      </c>
      <c r="AP505">
        <f t="shared" ca="1" si="120"/>
        <v>328.84417983032392</v>
      </c>
    </row>
    <row r="506" spans="1:42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1.12484327980661E-14</v>
      </c>
      <c r="F506">
        <f ca="1">IF(ISNA(F$1), 0, OFFSET(data!$A$1, ROW()-1, F$1-1))</f>
        <v>26.2809916809993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276.96970277854899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7.1054273576010003E-15</v>
      </c>
      <c r="Q506">
        <f ca="1">IF(ISNA(Q$1), 0, OFFSET(data!$A$1, ROW()-1, Q$1-1))</f>
        <v>360.85069445954798</v>
      </c>
      <c r="R506">
        <f ca="1">IF(ISNA(R$1), 0, OFFSET(data!$A$1, ROW()-1, R$1-1))</f>
        <v>80.938786059976096</v>
      </c>
      <c r="S506">
        <f ca="1">IF(ISNA(S$1), 0, OFFSET(data!$A$1, ROW()-1, S$1-1))</f>
        <v>100</v>
      </c>
      <c r="T506">
        <f ca="1">IF(ISNA(T$1), 0, OFFSET(data!$A$1, ROW()-1, T$1-1))</f>
        <v>0</v>
      </c>
      <c r="U506">
        <f ca="1">IF(ISNA(U$1), 0, OFFSET(data!$A$1, ROW()-1, U$1-1))</f>
        <v>752.52798059199995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-225.758394177599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15.0198941051246</v>
      </c>
      <c r="AC506">
        <f ca="1">IF(ISNA(AC$1), 0, OFFSET(data!$A$1, ROW()-1, AC$1-1))</f>
        <v>163.75679598648099</v>
      </c>
      <c r="AD506" t="str">
        <f ca="1">IF(ISNA(AD$1), #N/A, OFFSET(data!$A$1, ROW()-1, AD$1-1))</f>
        <v>typical</v>
      </c>
      <c r="AE506">
        <f t="shared" ca="1" si="110"/>
        <v>2045</v>
      </c>
      <c r="AF506">
        <f t="shared" ca="1" si="111"/>
        <v>6</v>
      </c>
      <c r="AG506" t="str">
        <f t="shared" ca="1" si="112"/>
        <v>06/23/2045</v>
      </c>
      <c r="AH506" t="str">
        <f t="shared" ca="1" si="113"/>
        <v/>
      </c>
      <c r="AI506" t="str">
        <f t="shared" ca="1" si="98"/>
        <v>22:00</v>
      </c>
      <c r="AJ506" s="6">
        <f t="shared" ca="1" si="114"/>
        <v>0.16375679598648099</v>
      </c>
      <c r="AK506">
        <f t="shared" ca="1" si="115"/>
        <v>526.76958641440092</v>
      </c>
      <c r="AL506">
        <f t="shared" ca="1" si="116"/>
        <v>100</v>
      </c>
      <c r="AM506">
        <f t="shared" ca="1" si="117"/>
        <v>80.938786059976096</v>
      </c>
      <c r="AN506">
        <f t="shared" ca="1" si="118"/>
        <v>0</v>
      </c>
      <c r="AO506">
        <f t="shared" ca="1" si="119"/>
        <v>57.599999999999902</v>
      </c>
      <c r="AP506">
        <f t="shared" ca="1" si="120"/>
        <v>276.96970277854899</v>
      </c>
    </row>
    <row r="507" spans="1:42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243.92716214314601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5.3290705182007498E-15</v>
      </c>
      <c r="Q507">
        <f ca="1">IF(ISNA(Q$1), 0, OFFSET(data!$A$1, ROW()-1, Q$1-1))</f>
        <v>301.52716214314597</v>
      </c>
      <c r="R507">
        <f ca="1">IF(ISNA(R$1), 0, OFFSET(data!$A$1, ROW()-1, R$1-1))</f>
        <v>60.704089544981997</v>
      </c>
      <c r="S507">
        <f ca="1">IF(ISNA(S$1), 0, OFFSET(data!$A$1, ROW()-1, S$1-1))</f>
        <v>57.868798130271699</v>
      </c>
      <c r="T507">
        <f ca="1">IF(ISNA(T$1), 0, OFFSET(data!$A$1, ROW()-1, T$1-1))</f>
        <v>0</v>
      </c>
      <c r="U507">
        <f ca="1">IF(ISNA(U$1), 0, OFFSET(data!$A$1, ROW()-1, U$1-1))</f>
        <v>600.14292831199998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-180.0428784936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93.229235210953803</v>
      </c>
      <c r="AD507" t="str">
        <f ca="1">IF(ISNA(AD$1), #N/A, OFFSET(data!$A$1, ROW()-1, AD$1-1))</f>
        <v>typical</v>
      </c>
      <c r="AE507">
        <f t="shared" ca="1" si="110"/>
        <v>2045</v>
      </c>
      <c r="AF507">
        <f t="shared" ca="1" si="111"/>
        <v>8</v>
      </c>
      <c r="AG507" t="str">
        <f t="shared" ca="1" si="112"/>
        <v>08/12/2045</v>
      </c>
      <c r="AH507" t="str">
        <f t="shared" ca="1" si="113"/>
        <v/>
      </c>
      <c r="AI507" t="str">
        <f t="shared" ca="1" si="98"/>
        <v>00:00</v>
      </c>
      <c r="AJ507" s="6">
        <f t="shared" ca="1" si="114"/>
        <v>9.3229235210953804E-2</v>
      </c>
      <c r="AK507">
        <f t="shared" ca="1" si="115"/>
        <v>420.10004981839995</v>
      </c>
      <c r="AL507">
        <f t="shared" ca="1" si="116"/>
        <v>57.868798130271699</v>
      </c>
      <c r="AM507">
        <f t="shared" ca="1" si="117"/>
        <v>60.704089544981997</v>
      </c>
      <c r="AN507">
        <f t="shared" ca="1" si="118"/>
        <v>0</v>
      </c>
      <c r="AO507">
        <f t="shared" ca="1" si="119"/>
        <v>57.599999999999902</v>
      </c>
      <c r="AP507">
        <f t="shared" ca="1" si="120"/>
        <v>243.92716214314601</v>
      </c>
    </row>
    <row r="508" spans="1:42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234.363552142933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-1.33226762955018E-14</v>
      </c>
      <c r="Q508">
        <f ca="1">IF(ISNA(Q$1), 0, OFFSET(data!$A$1, ROW()-1, Q$1-1))</f>
        <v>291.963552142933</v>
      </c>
      <c r="R508">
        <f ca="1">IF(ISNA(R$1), 0, OFFSET(data!$A$1, ROW()-1, R$1-1))</f>
        <v>0</v>
      </c>
      <c r="S508">
        <f ca="1">IF(ISNA(S$1), 0, OFFSET(data!$A$1, ROW()-1, S$1-1))</f>
        <v>99.280027947692105</v>
      </c>
      <c r="T508">
        <f ca="1">IF(ISNA(T$1), 0, OFFSET(data!$A$1, ROW()-1, T$1-1))</f>
        <v>0</v>
      </c>
      <c r="U508">
        <f ca="1">IF(ISNA(U$1), 0, OFFSET(data!$A$1, ROW()-1, U$1-1))</f>
        <v>514.05032632200005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-154.21509789660001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31.408351665225702</v>
      </c>
      <c r="AC508">
        <f ca="1">IF(ISNA(AC$1), 0, OFFSET(data!$A$1, ROW()-1, AC$1-1))</f>
        <v>93.229235210953803</v>
      </c>
      <c r="AD508" t="str">
        <f ca="1">IF(ISNA(AD$1), #N/A, OFFSET(data!$A$1, ROW()-1, AD$1-1))</f>
        <v>typical</v>
      </c>
      <c r="AE508">
        <f t="shared" ca="1" si="110"/>
        <v>2045</v>
      </c>
      <c r="AF508">
        <f t="shared" ca="1" si="111"/>
        <v>8</v>
      </c>
      <c r="AG508" t="str">
        <f t="shared" ca="1" si="112"/>
        <v>08/12/2045</v>
      </c>
      <c r="AH508" t="str">
        <f t="shared" ca="1" si="113"/>
        <v/>
      </c>
      <c r="AI508" t="str">
        <f t="shared" ca="1" si="98"/>
        <v>02:00</v>
      </c>
      <c r="AJ508" s="6">
        <f t="shared" ca="1" si="114"/>
        <v>9.3229235210953804E-2</v>
      </c>
      <c r="AK508">
        <f t="shared" ca="1" si="115"/>
        <v>359.83522842540003</v>
      </c>
      <c r="AL508">
        <f t="shared" ca="1" si="116"/>
        <v>99.280027947692105</v>
      </c>
      <c r="AM508">
        <f t="shared" ca="1" si="117"/>
        <v>0</v>
      </c>
      <c r="AN508">
        <f t="shared" ca="1" si="118"/>
        <v>0</v>
      </c>
      <c r="AO508">
        <f t="shared" ca="1" si="119"/>
        <v>57.599999999999902</v>
      </c>
      <c r="AP508">
        <f t="shared" ca="1" si="120"/>
        <v>234.363552142933</v>
      </c>
    </row>
    <row r="509" spans="1:42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234.78206976032499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-7.1054273576010003E-15</v>
      </c>
      <c r="Q509">
        <f ca="1">IF(ISNA(Q$1), 0, OFFSET(data!$A$1, ROW()-1, Q$1-1))</f>
        <v>292.38206976032501</v>
      </c>
      <c r="R509">
        <f ca="1">IF(ISNA(R$1), 0, OFFSET(data!$A$1, ROW()-1, R$1-1))</f>
        <v>0</v>
      </c>
      <c r="S509">
        <f ca="1">IF(ISNA(S$1), 0, OFFSET(data!$A$1, ROW()-1, S$1-1))</f>
        <v>100</v>
      </c>
      <c r="T509">
        <f ca="1">IF(ISNA(T$1), 0, OFFSET(data!$A$1, ROW()-1, T$1-1))</f>
        <v>0</v>
      </c>
      <c r="U509">
        <f ca="1">IF(ISNA(U$1), 0, OFFSET(data!$A$1, ROW()-1, U$1-1))</f>
        <v>518.91939962399999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-155.67581988719999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29.1384900235252</v>
      </c>
      <c r="AC509">
        <f ca="1">IF(ISNA(AC$1), 0, OFFSET(data!$A$1, ROW()-1, AC$1-1))</f>
        <v>93.229235210953803</v>
      </c>
      <c r="AD509" t="str">
        <f ca="1">IF(ISNA(AD$1), #N/A, OFFSET(data!$A$1, ROW()-1, AD$1-1))</f>
        <v>typical</v>
      </c>
      <c r="AE509">
        <f t="shared" ca="1" si="110"/>
        <v>2045</v>
      </c>
      <c r="AF509">
        <f t="shared" ca="1" si="111"/>
        <v>8</v>
      </c>
      <c r="AG509" t="str">
        <f t="shared" ca="1" si="112"/>
        <v>08/12/2045</v>
      </c>
      <c r="AH509" t="str">
        <f t="shared" ca="1" si="113"/>
        <v/>
      </c>
      <c r="AI509" t="str">
        <f t="shared" ca="1" si="98"/>
        <v>04:00</v>
      </c>
      <c r="AJ509" s="6">
        <f t="shared" ca="1" si="114"/>
        <v>9.3229235210953804E-2</v>
      </c>
      <c r="AK509">
        <f t="shared" ca="1" si="115"/>
        <v>363.24357973680003</v>
      </c>
      <c r="AL509">
        <f t="shared" ca="1" si="116"/>
        <v>100</v>
      </c>
      <c r="AM509">
        <f t="shared" ca="1" si="117"/>
        <v>0</v>
      </c>
      <c r="AN509">
        <f t="shared" ca="1" si="118"/>
        <v>0</v>
      </c>
      <c r="AO509">
        <f t="shared" ca="1" si="119"/>
        <v>57.599999999999902</v>
      </c>
      <c r="AP509">
        <f t="shared" ca="1" si="120"/>
        <v>234.78206976032499</v>
      </c>
    </row>
    <row r="510" spans="1:42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157.34530913478301</v>
      </c>
      <c r="L510">
        <f ca="1">IF(ISNA(L$1), 0, OFFSET(data!$A$1, ROW()-1, L$1-1))</f>
        <v>57.599999999999902</v>
      </c>
      <c r="M510">
        <f ca="1">IF(ISNA(M$1), 0, OFFSET(data!$A$1, ROW()-1, M$1-1))</f>
        <v>285.00720022725602</v>
      </c>
      <c r="N510">
        <f ca="1">IF(ISNA(N$1), 0, OFFSET(data!$A$1, ROW()-1, N$1-1))</f>
        <v>3.0198066269804201E-14</v>
      </c>
      <c r="O510">
        <f ca="1">IF(ISNA(O$1), 0, OFFSET(data!$A$1, ROW()-1, O$1-1))</f>
        <v>0</v>
      </c>
      <c r="P510">
        <f ca="1">IF(ISNA(P$1), 0, OFFSET(data!$A$1, ROW()-1, P$1-1))</f>
        <v>-1.06581410364015E-14</v>
      </c>
      <c r="Q510">
        <f ca="1">IF(ISNA(Q$1), 0, OFFSET(data!$A$1, ROW()-1, Q$1-1))</f>
        <v>499.952509362039</v>
      </c>
      <c r="R510">
        <f ca="1">IF(ISNA(R$1), 0, OFFSET(data!$A$1, ROW()-1, R$1-1))</f>
        <v>0</v>
      </c>
      <c r="S510">
        <f ca="1">IF(ISNA(S$1), 0, OFFSET(data!$A$1, ROW()-1, S$1-1))</f>
        <v>10.250291055807899</v>
      </c>
      <c r="T510">
        <f ca="1">IF(ISNA(T$1), 0, OFFSET(data!$A$1, ROW()-1, T$1-1))</f>
        <v>0</v>
      </c>
      <c r="U510">
        <f ca="1">IF(ISNA(U$1), 0, OFFSET(data!$A$1, ROW()-1, U$1-1))</f>
        <v>618.52679594899996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-185.55803878469999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77.234043253547895</v>
      </c>
      <c r="AB510">
        <f ca="1">IF(ISNA(AB$1), 0, OFFSET(data!$A$1, ROW()-1, AB$1-1))</f>
        <v>0</v>
      </c>
      <c r="AC510">
        <f ca="1">IF(ISNA(AC$1), 0, OFFSET(data!$A$1, ROW()-1, AC$1-1))</f>
        <v>93.229235210953803</v>
      </c>
      <c r="AD510" t="str">
        <f ca="1">IF(ISNA(AD$1), #N/A, OFFSET(data!$A$1, ROW()-1, AD$1-1))</f>
        <v>typical</v>
      </c>
      <c r="AE510">
        <f t="shared" ca="1" si="110"/>
        <v>2045</v>
      </c>
      <c r="AF510">
        <f t="shared" ca="1" si="111"/>
        <v>8</v>
      </c>
      <c r="AG510" t="str">
        <f t="shared" ca="1" si="112"/>
        <v>08/12/2045</v>
      </c>
      <c r="AH510" t="str">
        <f t="shared" ca="1" si="113"/>
        <v/>
      </c>
      <c r="AI510" t="str">
        <f t="shared" ca="1" si="98"/>
        <v>06:00</v>
      </c>
      <c r="AJ510" s="6">
        <f t="shared" ca="1" si="114"/>
        <v>9.3229235210953804E-2</v>
      </c>
      <c r="AK510">
        <f t="shared" ca="1" si="115"/>
        <v>432.96875716429997</v>
      </c>
      <c r="AL510">
        <f t="shared" ca="1" si="116"/>
        <v>10.250291055807899</v>
      </c>
      <c r="AM510">
        <f t="shared" ca="1" si="117"/>
        <v>0</v>
      </c>
      <c r="AN510">
        <f t="shared" ca="1" si="118"/>
        <v>157.34530913478304</v>
      </c>
      <c r="AO510">
        <f t="shared" ca="1" si="119"/>
        <v>57.599999999999902</v>
      </c>
      <c r="AP510">
        <f t="shared" ca="1" si="120"/>
        <v>285.00720022725602</v>
      </c>
    </row>
    <row r="511" spans="1:42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1530.5045292907701</v>
      </c>
      <c r="L511">
        <f ca="1">IF(ISNA(L$1), 0, OFFSET(data!$A$1, ROW()-1, L$1-1))</f>
        <v>0</v>
      </c>
      <c r="M511">
        <f ca="1">IF(ISNA(M$1), 0, OFFSET(data!$A$1, ROW()-1, M$1-1))</f>
        <v>262.18517551309901</v>
      </c>
      <c r="N511">
        <f ca="1">IF(ISNA(N$1), 0, OFFSET(data!$A$1, ROW()-1, N$1-1))</f>
        <v>-5.9721672052148703E-13</v>
      </c>
      <c r="O511">
        <f ca="1">IF(ISNA(O$1), 0, OFFSET(data!$A$1, ROW()-1, O$1-1))</f>
        <v>57.599999999999902</v>
      </c>
      <c r="P511">
        <f ca="1">IF(ISNA(P$1), 0, OFFSET(data!$A$1, ROW()-1, P$1-1))</f>
        <v>1.5543122344752101E-13</v>
      </c>
      <c r="Q511">
        <f ca="1">IF(ISNA(Q$1), 0, OFFSET(data!$A$1, ROW()-1, Q$1-1))</f>
        <v>1792.68970480387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870.51916223199999</v>
      </c>
      <c r="V511">
        <f ca="1">IF(ISNA(V$1), 0, OFFSET(data!$A$1, ROW()-1, V$1-1))</f>
        <v>0</v>
      </c>
      <c r="W511">
        <f ca="1">IF(ISNA(W$1), 0, OFFSET(data!$A$1, ROW()-1, W$1-1))</f>
        <v>80.938786059975996</v>
      </c>
      <c r="X511">
        <f ca="1">IF(ISNA(X$1), 0, OFFSET(data!$A$1, ROW()-1, X$1-1))</f>
        <v>225.085820955846</v>
      </c>
      <c r="Y511">
        <f ca="1">IF(ISNA(Y$1), 0, OFFSET(data!$A$1, ROW()-1, Y$1-1))</f>
        <v>235.09269635873</v>
      </c>
      <c r="Z511">
        <f ca="1">IF(ISNA(Z$1), 0, OFFSET(data!$A$1, ROW()-1, Z$1-1))</f>
        <v>100</v>
      </c>
      <c r="AA511">
        <f ca="1">IF(ISNA(AA$1), 0, OFFSET(data!$A$1, ROW()-1, AA$1-1))</f>
        <v>249.64488753209301</v>
      </c>
      <c r="AB511">
        <f ca="1">IF(ISNA(AB$1), 0, OFFSET(data!$A$1, ROW()-1, AB$1-1))</f>
        <v>31.408351665225702</v>
      </c>
      <c r="AC511">
        <f ca="1">IF(ISNA(AC$1), 0, OFFSET(data!$A$1, ROW()-1, AC$1-1))</f>
        <v>-1.0995441298983</v>
      </c>
      <c r="AD511" t="str">
        <f ca="1">IF(ISNA(AD$1), #N/A, OFFSET(data!$A$1, ROW()-1, AD$1-1))</f>
        <v>typical</v>
      </c>
      <c r="AE511">
        <f t="shared" ca="1" si="110"/>
        <v>2045</v>
      </c>
      <c r="AF511">
        <f t="shared" ca="1" si="111"/>
        <v>8</v>
      </c>
      <c r="AG511" t="str">
        <f t="shared" ca="1" si="112"/>
        <v>08/12/2045</v>
      </c>
      <c r="AH511" t="str">
        <f t="shared" ca="1" si="113"/>
        <v/>
      </c>
      <c r="AI511" t="str">
        <f t="shared" ca="1" si="98"/>
        <v>08:00</v>
      </c>
      <c r="AJ511" s="6">
        <f t="shared" ca="1" si="114"/>
        <v>-1.0995441298983001E-3</v>
      </c>
      <c r="AK511">
        <f t="shared" ca="1" si="115"/>
        <v>1095.6049831878461</v>
      </c>
      <c r="AL511">
        <f t="shared" ca="1" si="116"/>
        <v>100</v>
      </c>
      <c r="AM511">
        <f t="shared" ca="1" si="117"/>
        <v>80.938786059975996</v>
      </c>
      <c r="AN511">
        <f t="shared" ca="1" si="118"/>
        <v>1530.5045292907694</v>
      </c>
      <c r="AO511">
        <f t="shared" ca="1" si="119"/>
        <v>57.599999999999902</v>
      </c>
      <c r="AP511">
        <f t="shared" ca="1" si="120"/>
        <v>262.18517551309918</v>
      </c>
    </row>
    <row r="512" spans="1:42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1875.01253937449</v>
      </c>
      <c r="L512">
        <f ca="1">IF(ISNA(L$1), 0, OFFSET(data!$A$1, ROW()-1, L$1-1))</f>
        <v>0</v>
      </c>
      <c r="M512">
        <f ca="1">IF(ISNA(M$1), 0, OFFSET(data!$A$1, ROW()-1, M$1-1))</f>
        <v>259.08570626911501</v>
      </c>
      <c r="N512">
        <f ca="1">IF(ISNA(N$1), 0, OFFSET(data!$A$1, ROW()-1, N$1-1))</f>
        <v>125.531591480421</v>
      </c>
      <c r="O512">
        <f ca="1">IF(ISNA(O$1), 0, OFFSET(data!$A$1, ROW()-1, O$1-1))</f>
        <v>57.599999999999902</v>
      </c>
      <c r="P512">
        <f ca="1">IF(ISNA(P$1), 0, OFFSET(data!$A$1, ROW()-1, P$1-1))</f>
        <v>5.3290705182007498E-15</v>
      </c>
      <c r="Q512">
        <f ca="1">IF(ISNA(Q$1), 0, OFFSET(data!$A$1, ROW()-1, Q$1-1))</f>
        <v>2134.0982456436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988.13281081499997</v>
      </c>
      <c r="V512">
        <f ca="1">IF(ISNA(V$1), 0, OFFSET(data!$A$1, ROW()-1, V$1-1))</f>
        <v>0</v>
      </c>
      <c r="W512">
        <f ca="1">IF(ISNA(W$1), 0, OFFSET(data!$A$1, ROW()-1, W$1-1))</f>
        <v>80.938786059976096</v>
      </c>
      <c r="X512">
        <f ca="1">IF(ISNA(X$1), 0, OFFSET(data!$A$1, ROW()-1, X$1-1))</f>
        <v>336.98326708421399</v>
      </c>
      <c r="Y512">
        <f ca="1">IF(ISNA(Y$1), 0, OFFSET(data!$A$1, ROW()-1, Y$1-1))</f>
        <v>346.99014248709801</v>
      </c>
      <c r="Z512">
        <f ca="1">IF(ISNA(Z$1), 0, OFFSET(data!$A$1, ROW()-1, Z$1-1))</f>
        <v>100</v>
      </c>
      <c r="AA512">
        <f ca="1">IF(ISNA(AA$1), 0, OFFSET(data!$A$1, ROW()-1, AA$1-1))</f>
        <v>249.64488753209301</v>
      </c>
      <c r="AB512">
        <f ca="1">IF(ISNA(AB$1), 0, OFFSET(data!$A$1, ROW()-1, AB$1-1))</f>
        <v>31.408351665225702</v>
      </c>
      <c r="AC512">
        <f ca="1">IF(ISNA(AC$1), 0, OFFSET(data!$A$1, ROW()-1, AC$1-1))</f>
        <v>-1.0995441298983</v>
      </c>
      <c r="AD512" t="str">
        <f ca="1">IF(ISNA(AD$1), #N/A, OFFSET(data!$A$1, ROW()-1, AD$1-1))</f>
        <v>typical</v>
      </c>
      <c r="AE512">
        <f t="shared" ca="1" si="110"/>
        <v>2045</v>
      </c>
      <c r="AF512">
        <f t="shared" ca="1" si="111"/>
        <v>8</v>
      </c>
      <c r="AG512" t="str">
        <f t="shared" ca="1" si="112"/>
        <v>08/12/2045</v>
      </c>
      <c r="AH512" t="str">
        <f t="shared" ca="1" si="113"/>
        <v/>
      </c>
      <c r="AI512" t="str">
        <f t="shared" ca="1" si="98"/>
        <v>10:00</v>
      </c>
      <c r="AJ512" s="6">
        <f t="shared" ca="1" si="114"/>
        <v>-1.0995441298983001E-3</v>
      </c>
      <c r="AK512">
        <f t="shared" ca="1" si="115"/>
        <v>1325.1160778992139</v>
      </c>
      <c r="AL512">
        <f t="shared" ca="1" si="116"/>
        <v>100</v>
      </c>
      <c r="AM512">
        <f t="shared" ca="1" si="117"/>
        <v>80.938786059976096</v>
      </c>
      <c r="AN512">
        <f t="shared" ca="1" si="118"/>
        <v>2000.5441308549109</v>
      </c>
      <c r="AO512">
        <f t="shared" ca="1" si="119"/>
        <v>57.599999999999902</v>
      </c>
      <c r="AP512">
        <f t="shared" ca="1" si="120"/>
        <v>259.08570626911501</v>
      </c>
    </row>
    <row r="513" spans="1:42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1910.83804165022</v>
      </c>
      <c r="L513">
        <f ca="1">IF(ISNA(L$1), 0, OFFSET(data!$A$1, ROW()-1, L$1-1))</f>
        <v>0</v>
      </c>
      <c r="M513">
        <f ca="1">IF(ISNA(M$1), 0, OFFSET(data!$A$1, ROW()-1, M$1-1))</f>
        <v>228.722661131385</v>
      </c>
      <c r="N513">
        <f ca="1">IF(ISNA(N$1), 0, OFFSET(data!$A$1, ROW()-1, N$1-1))</f>
        <v>116.342853008451</v>
      </c>
      <c r="O513">
        <f ca="1">IF(ISNA(O$1), 0, OFFSET(data!$A$1, ROW()-1, O$1-1))</f>
        <v>57.599999999999902</v>
      </c>
      <c r="P513">
        <f ca="1">IF(ISNA(P$1), 0, OFFSET(data!$A$1, ROW()-1, P$1-1))</f>
        <v>-5.7287508070658002E-14</v>
      </c>
      <c r="Q513">
        <f ca="1">IF(ISNA(Q$1), 0, OFFSET(data!$A$1, ROW()-1, Q$1-1))</f>
        <v>2139.5607027816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993.59526795299996</v>
      </c>
      <c r="V513">
        <f ca="1">IF(ISNA(V$1), 0, OFFSET(data!$A$1, ROW()-1, V$1-1))</f>
        <v>0</v>
      </c>
      <c r="W513">
        <f ca="1">IF(ISNA(W$1), 0, OFFSET(data!$A$1, ROW()-1, W$1-1))</f>
        <v>80.938786059976096</v>
      </c>
      <c r="X513">
        <f ca="1">IF(ISNA(X$1), 0, OFFSET(data!$A$1, ROW()-1, X$1-1))</f>
        <v>336.98326708421399</v>
      </c>
      <c r="Y513">
        <f ca="1">IF(ISNA(Y$1), 0, OFFSET(data!$A$1, ROW()-1, Y$1-1))</f>
        <v>346.99014248709801</v>
      </c>
      <c r="Z513">
        <f ca="1">IF(ISNA(Z$1), 0, OFFSET(data!$A$1, ROW()-1, Z$1-1))</f>
        <v>100</v>
      </c>
      <c r="AA513">
        <f ca="1">IF(ISNA(AA$1), 0, OFFSET(data!$A$1, ROW()-1, AA$1-1))</f>
        <v>249.64488753209301</v>
      </c>
      <c r="AB513">
        <f ca="1">IF(ISNA(AB$1), 0, OFFSET(data!$A$1, ROW()-1, AB$1-1))</f>
        <v>31.408351665225702</v>
      </c>
      <c r="AC513">
        <f ca="1">IF(ISNA(AC$1), 0, OFFSET(data!$A$1, ROW()-1, AC$1-1))</f>
        <v>-1.0995441298983</v>
      </c>
      <c r="AD513" t="str">
        <f ca="1">IF(ISNA(AD$1), #N/A, OFFSET(data!$A$1, ROW()-1, AD$1-1))</f>
        <v>typical</v>
      </c>
      <c r="AE513">
        <f t="shared" ca="1" si="110"/>
        <v>2045</v>
      </c>
      <c r="AF513">
        <f t="shared" ca="1" si="111"/>
        <v>8</v>
      </c>
      <c r="AG513" t="str">
        <f t="shared" ca="1" si="112"/>
        <v>08/12/2045</v>
      </c>
      <c r="AH513" t="str">
        <f t="shared" ca="1" si="113"/>
        <v>08/12/2045</v>
      </c>
      <c r="AI513" t="str">
        <f t="shared" ca="1" si="98"/>
        <v>12:00</v>
      </c>
      <c r="AJ513" s="6">
        <f t="shared" ca="1" si="114"/>
        <v>-1.0995441298983001E-3</v>
      </c>
      <c r="AK513">
        <f t="shared" ca="1" si="115"/>
        <v>1330.5785350372139</v>
      </c>
      <c r="AL513">
        <f t="shared" ca="1" si="116"/>
        <v>100</v>
      </c>
      <c r="AM513">
        <f t="shared" ca="1" si="117"/>
        <v>80.938786059976096</v>
      </c>
      <c r="AN513">
        <f t="shared" ca="1" si="118"/>
        <v>2027.1808946586709</v>
      </c>
      <c r="AO513">
        <f t="shared" ca="1" si="119"/>
        <v>57.599999999999902</v>
      </c>
      <c r="AP513">
        <f t="shared" ca="1" si="120"/>
        <v>228.72266113138494</v>
      </c>
    </row>
    <row r="514" spans="1:42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1899.4647112125599</v>
      </c>
      <c r="L514">
        <f ca="1">IF(ISNA(L$1), 0, OFFSET(data!$A$1, ROW()-1, L$1-1))</f>
        <v>0</v>
      </c>
      <c r="M514">
        <f ca="1">IF(ISNA(M$1), 0, OFFSET(data!$A$1, ROW()-1, M$1-1))</f>
        <v>251.45277204604301</v>
      </c>
      <c r="N514">
        <f ca="1">IF(ISNA(N$1), 0, OFFSET(data!$A$1, ROW()-1, N$1-1))</f>
        <v>125.78597756203099</v>
      </c>
      <c r="O514">
        <f ca="1">IF(ISNA(O$1), 0, OFFSET(data!$A$1, ROW()-1, O$1-1))</f>
        <v>57.599999999999902</v>
      </c>
      <c r="P514">
        <f ca="1">IF(ISNA(P$1), 0, OFFSET(data!$A$1, ROW()-1, P$1-1))</f>
        <v>-1.4299672557172001E-13</v>
      </c>
      <c r="Q514">
        <f ca="1">IF(ISNA(Q$1), 0, OFFSET(data!$A$1, ROW()-1, Q$1-1))</f>
        <v>2150.9174832586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1004.95204843</v>
      </c>
      <c r="V514">
        <f ca="1">IF(ISNA(V$1), 0, OFFSET(data!$A$1, ROW()-1, V$1-1))</f>
        <v>0</v>
      </c>
      <c r="W514">
        <f ca="1">IF(ISNA(W$1), 0, OFFSET(data!$A$1, ROW()-1, W$1-1))</f>
        <v>80.938786059976096</v>
      </c>
      <c r="X514">
        <f ca="1">IF(ISNA(X$1), 0, OFFSET(data!$A$1, ROW()-1, X$1-1))</f>
        <v>336.98326708421399</v>
      </c>
      <c r="Y514">
        <f ca="1">IF(ISNA(Y$1), 0, OFFSET(data!$A$1, ROW()-1, Y$1-1))</f>
        <v>346.99014248709801</v>
      </c>
      <c r="Z514">
        <f ca="1">IF(ISNA(Z$1), 0, OFFSET(data!$A$1, ROW()-1, Z$1-1))</f>
        <v>100</v>
      </c>
      <c r="AA514">
        <f ca="1">IF(ISNA(AA$1), 0, OFFSET(data!$A$1, ROW()-1, AA$1-1))</f>
        <v>249.64488753209301</v>
      </c>
      <c r="AB514">
        <f ca="1">IF(ISNA(AB$1), 0, OFFSET(data!$A$1, ROW()-1, AB$1-1))</f>
        <v>31.408351665225702</v>
      </c>
      <c r="AC514">
        <f ca="1">IF(ISNA(AC$1), 0, OFFSET(data!$A$1, ROW()-1, AC$1-1))</f>
        <v>-1.0995441298983</v>
      </c>
      <c r="AD514" t="str">
        <f ca="1">IF(ISNA(AD$1), #N/A, OFFSET(data!$A$1, ROW()-1, AD$1-1))</f>
        <v>typical</v>
      </c>
      <c r="AE514">
        <f t="shared" ca="1" si="110"/>
        <v>2045</v>
      </c>
      <c r="AF514">
        <f t="shared" ca="1" si="111"/>
        <v>8</v>
      </c>
      <c r="AG514" t="str">
        <f t="shared" ca="1" si="112"/>
        <v>08/12/2045</v>
      </c>
      <c r="AH514" t="str">
        <f t="shared" ca="1" si="113"/>
        <v/>
      </c>
      <c r="AI514" t="str">
        <f t="shared" ca="1" si="98"/>
        <v>14:00</v>
      </c>
      <c r="AJ514" s="6">
        <f t="shared" ca="1" si="114"/>
        <v>-1.0995441298983001E-3</v>
      </c>
      <c r="AK514">
        <f t="shared" ca="1" si="115"/>
        <v>1341.9353155142139</v>
      </c>
      <c r="AL514">
        <f t="shared" ca="1" si="116"/>
        <v>100</v>
      </c>
      <c r="AM514">
        <f t="shared" ca="1" si="117"/>
        <v>80.938786059976096</v>
      </c>
      <c r="AN514">
        <f t="shared" ca="1" si="118"/>
        <v>2025.2506887745908</v>
      </c>
      <c r="AO514">
        <f t="shared" ca="1" si="119"/>
        <v>57.599999999999902</v>
      </c>
      <c r="AP514">
        <f t="shared" ca="1" si="120"/>
        <v>251.45277204604287</v>
      </c>
    </row>
    <row r="515" spans="1:42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1819.9985168324299</v>
      </c>
      <c r="L515">
        <f ca="1">IF(ISNA(L$1), 0, OFFSET(data!$A$1, ROW()-1, L$1-1))</f>
        <v>0</v>
      </c>
      <c r="M515">
        <f ca="1">IF(ISNA(M$1), 0, OFFSET(data!$A$1, ROW()-1, M$1-1))</f>
        <v>285.15968726376701</v>
      </c>
      <c r="N515">
        <f ca="1">IF(ISNA(N$1), 0, OFFSET(data!$A$1, ROW()-1, N$1-1))</f>
        <v>2.5862645358643001E-13</v>
      </c>
      <c r="O515">
        <f ca="1">IF(ISNA(O$1), 0, OFFSET(data!$A$1, ROW()-1, O$1-1))</f>
        <v>57.599999999999902</v>
      </c>
      <c r="P515">
        <f ca="1">IF(ISNA(P$1), 0, OFFSET(data!$A$1, ROW()-1, P$1-1))</f>
        <v>1.8918200339612599E-13</v>
      </c>
      <c r="Q515">
        <f ca="1">IF(ISNA(Q$1), 0, OFFSET(data!$A$1, ROW()-1, Q$1-1))</f>
        <v>2105.1582040961998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1037.6059411700001</v>
      </c>
      <c r="V515">
        <f ca="1">IF(ISNA(V$1), 0, OFFSET(data!$A$1, ROW()-1, V$1-1))</f>
        <v>0</v>
      </c>
      <c r="W515">
        <f ca="1">IF(ISNA(W$1), 0, OFFSET(data!$A$1, ROW()-1, W$1-1))</f>
        <v>80.938786059976096</v>
      </c>
      <c r="X515">
        <f ca="1">IF(ISNA(X$1), 0, OFFSET(data!$A$1, ROW()-1, X$1-1))</f>
        <v>297.77668113301098</v>
      </c>
      <c r="Y515">
        <f ca="1">IF(ISNA(Y$1), 0, OFFSET(data!$A$1, ROW()-1, Y$1-1))</f>
        <v>307.783556535895</v>
      </c>
      <c r="Z515">
        <f ca="1">IF(ISNA(Z$1), 0, OFFSET(data!$A$1, ROW()-1, Z$1-1))</f>
        <v>100</v>
      </c>
      <c r="AA515">
        <f ca="1">IF(ISNA(AA$1), 0, OFFSET(data!$A$1, ROW()-1, AA$1-1))</f>
        <v>249.64488753209301</v>
      </c>
      <c r="AB515">
        <f ca="1">IF(ISNA(AB$1), 0, OFFSET(data!$A$1, ROW()-1, AB$1-1))</f>
        <v>31.408351665225702</v>
      </c>
      <c r="AC515">
        <f ca="1">IF(ISNA(AC$1), 0, OFFSET(data!$A$1, ROW()-1, AC$1-1))</f>
        <v>-1.0995441298983</v>
      </c>
      <c r="AD515" t="str">
        <f ca="1">IF(ISNA(AD$1), #N/A, OFFSET(data!$A$1, ROW()-1, AD$1-1))</f>
        <v>typical</v>
      </c>
      <c r="AE515">
        <f t="shared" ca="1" si="110"/>
        <v>2045</v>
      </c>
      <c r="AF515">
        <f t="shared" ca="1" si="111"/>
        <v>8</v>
      </c>
      <c r="AG515" t="str">
        <f t="shared" ca="1" si="112"/>
        <v>08/12/2045</v>
      </c>
      <c r="AH515" t="str">
        <f t="shared" ca="1" si="113"/>
        <v/>
      </c>
      <c r="AI515" t="str">
        <f t="shared" ca="1" si="98"/>
        <v>16:00</v>
      </c>
      <c r="AJ515" s="6">
        <f t="shared" ca="1" si="114"/>
        <v>-1.0995441298983001E-3</v>
      </c>
      <c r="AK515">
        <f t="shared" ca="1" si="115"/>
        <v>1335.382622303011</v>
      </c>
      <c r="AL515">
        <f t="shared" ca="1" si="116"/>
        <v>100</v>
      </c>
      <c r="AM515">
        <f t="shared" ca="1" si="117"/>
        <v>80.938786059976096</v>
      </c>
      <c r="AN515">
        <f t="shared" ca="1" si="118"/>
        <v>1819.9985168324301</v>
      </c>
      <c r="AO515">
        <f t="shared" ca="1" si="119"/>
        <v>57.599999999999902</v>
      </c>
      <c r="AP515">
        <f t="shared" ca="1" si="120"/>
        <v>285.15968726376718</v>
      </c>
    </row>
    <row r="516" spans="1:42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278.91368860391299</v>
      </c>
      <c r="L516">
        <f ca="1">IF(ISNA(L$1), 0, OFFSET(data!$A$1, ROW()-1, L$1-1))</f>
        <v>57.599999999999902</v>
      </c>
      <c r="M516">
        <f ca="1">IF(ISNA(M$1), 0, OFFSET(data!$A$1, ROW()-1, M$1-1))</f>
        <v>304.39038730567103</v>
      </c>
      <c r="N516">
        <f ca="1">IF(ISNA(N$1), 0, OFFSET(data!$A$1, ROW()-1, N$1-1))</f>
        <v>-1.6668957880661099E-13</v>
      </c>
      <c r="O516">
        <f ca="1">IF(ISNA(O$1), 0, OFFSET(data!$A$1, ROW()-1, O$1-1))</f>
        <v>0</v>
      </c>
      <c r="P516">
        <f ca="1">IF(ISNA(P$1), 0, OFFSET(data!$A$1, ROW()-1, P$1-1))</f>
        <v>-1.15463194561016E-14</v>
      </c>
      <c r="Q516">
        <f ca="1">IF(ISNA(Q$1), 0, OFFSET(data!$A$1, ROW()-1, Q$1-1))</f>
        <v>640.904075909585</v>
      </c>
      <c r="R516">
        <f ca="1">IF(ISNA(R$1), 0, OFFSET(data!$A$1, ROW()-1, R$1-1))</f>
        <v>80.938786059976096</v>
      </c>
      <c r="S516">
        <f ca="1">IF(ISNA(S$1), 0, OFFSET(data!$A$1, ROW()-1, S$1-1))</f>
        <v>37.600882866228197</v>
      </c>
      <c r="T516">
        <f ca="1">IF(ISNA(T$1), 0, OFFSET(data!$A$1, ROW()-1, T$1-1))</f>
        <v>0</v>
      </c>
      <c r="U516">
        <f ca="1">IF(ISNA(U$1), 0, OFFSET(data!$A$1, ROW()-1, U$1-1))</f>
        <v>1047.0473958499999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-314.114218754999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26.510567740789501</v>
      </c>
      <c r="AC516">
        <f ca="1">IF(ISNA(AC$1), 0, OFFSET(data!$A$1, ROW()-1, AC$1-1))</f>
        <v>93.229235210953803</v>
      </c>
      <c r="AD516" t="str">
        <f ca="1">IF(ISNA(AD$1), #N/A, OFFSET(data!$A$1, ROW()-1, AD$1-1))</f>
        <v>typical</v>
      </c>
      <c r="AE516">
        <f t="shared" ca="1" si="110"/>
        <v>2045</v>
      </c>
      <c r="AF516">
        <f t="shared" ca="1" si="111"/>
        <v>8</v>
      </c>
      <c r="AG516" t="str">
        <f t="shared" ca="1" si="112"/>
        <v>08/12/2045</v>
      </c>
      <c r="AH516" t="str">
        <f t="shared" ca="1" si="113"/>
        <v/>
      </c>
      <c r="AI516" t="str">
        <f t="shared" ca="1" si="98"/>
        <v>18:00</v>
      </c>
      <c r="AJ516" s="6">
        <f t="shared" ca="1" si="114"/>
        <v>9.3229235210953804E-2</v>
      </c>
      <c r="AK516">
        <f t="shared" ca="1" si="115"/>
        <v>732.93317709500093</v>
      </c>
      <c r="AL516">
        <f t="shared" ca="1" si="116"/>
        <v>37.600882866228197</v>
      </c>
      <c r="AM516">
        <f t="shared" ca="1" si="117"/>
        <v>80.938786059976096</v>
      </c>
      <c r="AN516">
        <f t="shared" ca="1" si="118"/>
        <v>278.91368860391282</v>
      </c>
      <c r="AO516">
        <f t="shared" ca="1" si="119"/>
        <v>57.599999999999902</v>
      </c>
      <c r="AP516">
        <f t="shared" ca="1" si="120"/>
        <v>304.39038730567103</v>
      </c>
    </row>
    <row r="517" spans="1:42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2.2496865596132201E-14</v>
      </c>
      <c r="F517">
        <f ca="1">IF(ISNA(F$1), 0, OFFSET(data!$A$1, ROW()-1, F$1-1))</f>
        <v>178.2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308.782872158023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2.2648549702353099E-14</v>
      </c>
      <c r="Q517">
        <f ca="1">IF(ISNA(Q$1), 0, OFFSET(data!$A$1, ROW()-1, Q$1-1))</f>
        <v>544.58287215802295</v>
      </c>
      <c r="R517">
        <f ca="1">IF(ISNA(R$1), 0, OFFSET(data!$A$1, ROW()-1, R$1-1))</f>
        <v>80.938786059976096</v>
      </c>
      <c r="S517">
        <f ca="1">IF(ISNA(S$1), 0, OFFSET(data!$A$1, ROW()-1, S$1-1))</f>
        <v>100</v>
      </c>
      <c r="T517">
        <f ca="1">IF(ISNA(T$1), 0, OFFSET(data!$A$1, ROW()-1, T$1-1))</f>
        <v>0</v>
      </c>
      <c r="U517">
        <f ca="1">IF(ISNA(U$1), 0, OFFSET(data!$A$1, ROW()-1, U$1-1))</f>
        <v>1036.4595117399999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-310.93785352199899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211.99647698716799</v>
      </c>
      <c r="AD517" t="str">
        <f ca="1">IF(ISNA(AD$1), #N/A, OFFSET(data!$A$1, ROW()-1, AD$1-1))</f>
        <v>typical</v>
      </c>
      <c r="AE517">
        <f t="shared" ca="1" si="110"/>
        <v>2045</v>
      </c>
      <c r="AF517">
        <f t="shared" ca="1" si="111"/>
        <v>8</v>
      </c>
      <c r="AG517" t="str">
        <f t="shared" ca="1" si="112"/>
        <v>08/12/2045</v>
      </c>
      <c r="AH517" t="str">
        <f t="shared" ca="1" si="113"/>
        <v/>
      </c>
      <c r="AI517" t="str">
        <f t="shared" ca="1" si="98"/>
        <v>20:00</v>
      </c>
      <c r="AJ517" s="6">
        <f t="shared" ca="1" si="114"/>
        <v>0.211996476987168</v>
      </c>
      <c r="AK517">
        <f t="shared" ca="1" si="115"/>
        <v>725.52165821800099</v>
      </c>
      <c r="AL517">
        <f t="shared" ca="1" si="116"/>
        <v>100</v>
      </c>
      <c r="AM517">
        <f t="shared" ca="1" si="117"/>
        <v>80.938786059976096</v>
      </c>
      <c r="AN517">
        <f t="shared" ca="1" si="118"/>
        <v>0</v>
      </c>
      <c r="AO517">
        <f t="shared" ca="1" si="119"/>
        <v>57.599999999999902</v>
      </c>
      <c r="AP517">
        <f t="shared" ca="1" si="120"/>
        <v>308.782872158023</v>
      </c>
    </row>
    <row r="518" spans="1:42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-1.8278703296857401E-14</v>
      </c>
      <c r="F518">
        <f ca="1">IF(ISNA(F$1), 0, OFFSET(data!$A$1, ROW()-1, F$1-1))</f>
        <v>11.243045505507499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294.51109244011599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1.7208456881689901E-14</v>
      </c>
      <c r="Q518">
        <f ca="1">IF(ISNA(Q$1), 0, OFFSET(data!$A$1, ROW()-1, Q$1-1))</f>
        <v>363.35413794562299</v>
      </c>
      <c r="R518">
        <f ca="1">IF(ISNA(R$1), 0, OFFSET(data!$A$1, ROW()-1, R$1-1))</f>
        <v>80.938786059976096</v>
      </c>
      <c r="S518">
        <f ca="1">IF(ISNA(S$1), 0, OFFSET(data!$A$1, ROW()-1, S$1-1))</f>
        <v>100</v>
      </c>
      <c r="T518">
        <f ca="1">IF(ISNA(T$1), 0, OFFSET(data!$A$1, ROW()-1, T$1-1))</f>
        <v>0</v>
      </c>
      <c r="U518">
        <f ca="1">IF(ISNA(U$1), 0, OFFSET(data!$A$1, ROW()-1, U$1-1))</f>
        <v>777.56132000800005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-233.26839600240001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-1.13686837721616E-13</v>
      </c>
      <c r="AB518">
        <f ca="1">IF(ISNA(AB$1), 0, OFFSET(data!$A$1, ROW()-1, AB$1-1))</f>
        <v>0</v>
      </c>
      <c r="AC518">
        <f ca="1">IF(ISNA(AC$1), 0, OFFSET(data!$A$1, ROW()-1, AC$1-1))</f>
        <v>163.40270550397199</v>
      </c>
      <c r="AD518" t="str">
        <f ca="1">IF(ISNA(AD$1), #N/A, OFFSET(data!$A$1, ROW()-1, AD$1-1))</f>
        <v>typical</v>
      </c>
      <c r="AE518">
        <f t="shared" ca="1" si="110"/>
        <v>2045</v>
      </c>
      <c r="AF518">
        <f t="shared" ca="1" si="111"/>
        <v>8</v>
      </c>
      <c r="AG518" t="str">
        <f t="shared" ca="1" si="112"/>
        <v>08/12/2045</v>
      </c>
      <c r="AH518" t="str">
        <f t="shared" ca="1" si="113"/>
        <v/>
      </c>
      <c r="AI518" t="str">
        <f t="shared" ca="1" si="98"/>
        <v>22:00</v>
      </c>
      <c r="AJ518" s="6">
        <f t="shared" ca="1" si="114"/>
        <v>0.16340270550397198</v>
      </c>
      <c r="AK518">
        <f t="shared" ca="1" si="115"/>
        <v>544.29292400560007</v>
      </c>
      <c r="AL518">
        <f t="shared" ca="1" si="116"/>
        <v>100</v>
      </c>
      <c r="AM518">
        <f t="shared" ca="1" si="117"/>
        <v>80.938786059976096</v>
      </c>
      <c r="AN518">
        <f t="shared" ca="1" si="118"/>
        <v>0</v>
      </c>
      <c r="AO518">
        <f t="shared" ca="1" si="119"/>
        <v>57.599999999999902</v>
      </c>
      <c r="AP518">
        <f t="shared" ca="1" si="120"/>
        <v>294.51109244011599</v>
      </c>
    </row>
    <row r="519" spans="1:42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99.292387377184596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-2.0095036745715299E-14</v>
      </c>
      <c r="Q519">
        <f ca="1">IF(ISNA(Q$1), 0, OFFSET(data!$A$1, ROW()-1, Q$1-1))</f>
        <v>156.89238737718401</v>
      </c>
      <c r="R519">
        <f ca="1">IF(ISNA(R$1), 0, OFFSET(data!$A$1, ROW()-1, R$1-1))</f>
        <v>76.763008023851796</v>
      </c>
      <c r="S519">
        <f ca="1">IF(ISNA(S$1), 0, OFFSET(data!$A$1, ROW()-1, S$1-1))</f>
        <v>0</v>
      </c>
      <c r="T519">
        <f ca="1">IF(ISNA(T$1), 0, OFFSET(data!$A$1, ROW()-1, T$1-1))</f>
        <v>188.757764714063</v>
      </c>
      <c r="U519">
        <f ca="1">IF(ISNA(U$1), 0, OFFSET(data!$A$1, ROW()-1, U$1-1))</f>
        <v>603.44737159299996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-181.03421147789999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449.49239970044198</v>
      </c>
      <c r="AD519" t="str">
        <f ca="1">IF(ISNA(AD$1), #N/A, OFFSET(data!$A$1, ROW()-1, AD$1-1))</f>
        <v>peak</v>
      </c>
      <c r="AE519">
        <f t="shared" ca="1" si="110"/>
        <v>2045</v>
      </c>
      <c r="AF519">
        <f t="shared" ca="1" si="111"/>
        <v>8</v>
      </c>
      <c r="AG519" t="str">
        <f t="shared" ca="1" si="112"/>
        <v>08/30/2045</v>
      </c>
      <c r="AH519" t="str">
        <f t="shared" ca="1" si="113"/>
        <v/>
      </c>
      <c r="AI519" t="str">
        <f t="shared" ca="1" si="98"/>
        <v>00:00</v>
      </c>
      <c r="AJ519" s="6">
        <f t="shared" ca="1" si="114"/>
        <v>0.44949239970044197</v>
      </c>
      <c r="AK519">
        <f t="shared" ca="1" si="115"/>
        <v>422.41316011509997</v>
      </c>
      <c r="AL519">
        <f t="shared" ca="1" si="116"/>
        <v>0</v>
      </c>
      <c r="AM519">
        <f t="shared" ca="1" si="117"/>
        <v>76.763008023851796</v>
      </c>
      <c r="AN519">
        <f t="shared" ca="1" si="118"/>
        <v>0</v>
      </c>
      <c r="AO519">
        <f t="shared" ca="1" si="119"/>
        <v>57.599999999999902</v>
      </c>
      <c r="AP519">
        <f t="shared" ca="1" si="120"/>
        <v>99.292387377184582</v>
      </c>
    </row>
    <row r="520" spans="1:42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110.376919734148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-6.8833827526759698E-15</v>
      </c>
      <c r="Q520">
        <f ca="1">IF(ISNA(Q$1), 0, OFFSET(data!$A$1, ROW()-1, Q$1-1))</f>
        <v>167.976919734148</v>
      </c>
      <c r="R520">
        <f ca="1">IF(ISNA(R$1), 0, OFFSET(data!$A$1, ROW()-1, R$1-1))</f>
        <v>0</v>
      </c>
      <c r="S520">
        <f ca="1">IF(ISNA(S$1), 0, OFFSET(data!$A$1, ROW()-1, S$1-1))</f>
        <v>100</v>
      </c>
      <c r="T520">
        <f ca="1">IF(ISNA(T$1), 0, OFFSET(data!$A$1, ROW()-1, T$1-1))</f>
        <v>103.282445810751</v>
      </c>
      <c r="U520">
        <f ca="1">IF(ISNA(U$1), 0, OFFSET(data!$A$1, ROW()-1, U$1-1))</f>
        <v>530.37052220700002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-159.1111566621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449.49239970044198</v>
      </c>
      <c r="AD520" t="str">
        <f ca="1">IF(ISNA(AD$1), #N/A, OFFSET(data!$A$1, ROW()-1, AD$1-1))</f>
        <v>peak</v>
      </c>
      <c r="AE520">
        <f t="shared" ca="1" si="110"/>
        <v>2045</v>
      </c>
      <c r="AF520">
        <f t="shared" ca="1" si="111"/>
        <v>8</v>
      </c>
      <c r="AG520" t="str">
        <f t="shared" ca="1" si="112"/>
        <v>08/30/2045</v>
      </c>
      <c r="AH520" t="str">
        <f t="shared" ca="1" si="113"/>
        <v/>
      </c>
      <c r="AI520" t="str">
        <f t="shared" ca="1" si="98"/>
        <v>02:00</v>
      </c>
      <c r="AJ520" s="6">
        <f t="shared" ca="1" si="114"/>
        <v>0.44949239970044197</v>
      </c>
      <c r="AK520">
        <f t="shared" ca="1" si="115"/>
        <v>371.25936554489999</v>
      </c>
      <c r="AL520">
        <f t="shared" ca="1" si="116"/>
        <v>100</v>
      </c>
      <c r="AM520">
        <f t="shared" ca="1" si="117"/>
        <v>0</v>
      </c>
      <c r="AN520">
        <f t="shared" ca="1" si="118"/>
        <v>0</v>
      </c>
      <c r="AO520">
        <f t="shared" ca="1" si="119"/>
        <v>57.599999999999902</v>
      </c>
      <c r="AP520">
        <f t="shared" ca="1" si="120"/>
        <v>110.376919734148</v>
      </c>
    </row>
    <row r="521" spans="1:42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176.37715210154099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9.7699626167013697E-15</v>
      </c>
      <c r="Q521">
        <f ca="1">IF(ISNA(Q$1), 0, OFFSET(data!$A$1, ROW()-1, Q$1-1))</f>
        <v>233.97715210154101</v>
      </c>
      <c r="R521">
        <f ca="1">IF(ISNA(R$1), 0, OFFSET(data!$A$1, ROW()-1, R$1-1))</f>
        <v>0</v>
      </c>
      <c r="S521">
        <f ca="1">IF(ISNA(S$1), 0, OFFSET(data!$A$1, ROW()-1, S$1-1))</f>
        <v>20.898142037165801</v>
      </c>
      <c r="T521">
        <f ca="1">IF(ISNA(T$1), 0, OFFSET(data!$A$1, ROW()-1, T$1-1))</f>
        <v>171.13511553299199</v>
      </c>
      <c r="U521">
        <f ca="1">IF(ISNA(U$1), 0, OFFSET(data!$A$1, ROW()-1, U$1-1))</f>
        <v>608.58629953100001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-182.57588985929999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449.49239970044198</v>
      </c>
      <c r="AD521" t="str">
        <f ca="1">IF(ISNA(AD$1), #N/A, OFFSET(data!$A$1, ROW()-1, AD$1-1))</f>
        <v>peak</v>
      </c>
      <c r="AE521">
        <f t="shared" ca="1" si="110"/>
        <v>2045</v>
      </c>
      <c r="AF521">
        <f t="shared" ca="1" si="111"/>
        <v>8</v>
      </c>
      <c r="AG521" t="str">
        <f t="shared" ca="1" si="112"/>
        <v>08/30/2045</v>
      </c>
      <c r="AH521" t="str">
        <f t="shared" ca="1" si="113"/>
        <v/>
      </c>
      <c r="AI521" t="str">
        <f t="shared" ca="1" si="98"/>
        <v>04:00</v>
      </c>
      <c r="AJ521" s="6">
        <f t="shared" ca="1" si="114"/>
        <v>0.44949239970044197</v>
      </c>
      <c r="AK521">
        <f t="shared" ca="1" si="115"/>
        <v>426.01040967170002</v>
      </c>
      <c r="AL521">
        <f t="shared" ca="1" si="116"/>
        <v>20.898142037165801</v>
      </c>
      <c r="AM521">
        <f t="shared" ca="1" si="117"/>
        <v>0</v>
      </c>
      <c r="AN521">
        <f t="shared" ca="1" si="118"/>
        <v>0</v>
      </c>
      <c r="AO521">
        <f t="shared" ca="1" si="119"/>
        <v>57.599999999999902</v>
      </c>
      <c r="AP521">
        <f t="shared" ca="1" si="120"/>
        <v>176.37715210154099</v>
      </c>
    </row>
    <row r="522" spans="1:42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79.359878894385801</v>
      </c>
      <c r="L522">
        <f ca="1">IF(ISNA(L$1), 0, OFFSET(data!$A$1, ROW()-1, L$1-1))</f>
        <v>57.599999999999902</v>
      </c>
      <c r="M522">
        <f ca="1">IF(ISNA(M$1), 0, OFFSET(data!$A$1, ROW()-1, M$1-1))</f>
        <v>146.09346337992201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283.05334227430802</v>
      </c>
      <c r="R522">
        <f ca="1">IF(ISNA(R$1), 0, OFFSET(data!$A$1, ROW()-1, R$1-1))</f>
        <v>2.3498333910487101</v>
      </c>
      <c r="S522">
        <f ca="1">IF(ISNA(S$1), 0, OFFSET(data!$A$1, ROW()-1, S$1-1))</f>
        <v>100</v>
      </c>
      <c r="T522">
        <f ca="1">IF(ISNA(T$1), 0, OFFSET(data!$A$1, ROW()-1, T$1-1))</f>
        <v>258.97861868044203</v>
      </c>
      <c r="U522">
        <f ca="1">IF(ISNA(U$1), 0, OFFSET(data!$A$1, ROW()-1, U$1-1))</f>
        <v>920.54542049400004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-276.16362614820002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449.49239970044198</v>
      </c>
      <c r="AD522" t="str">
        <f ca="1">IF(ISNA(AD$1), #N/A, OFFSET(data!$A$1, ROW()-1, AD$1-1))</f>
        <v>peak</v>
      </c>
      <c r="AE522">
        <f t="shared" ca="1" si="110"/>
        <v>2045</v>
      </c>
      <c r="AF522">
        <f t="shared" ca="1" si="111"/>
        <v>8</v>
      </c>
      <c r="AG522" t="str">
        <f t="shared" ca="1" si="112"/>
        <v>08/30/2045</v>
      </c>
      <c r="AH522" t="str">
        <f t="shared" ca="1" si="113"/>
        <v/>
      </c>
      <c r="AI522" t="str">
        <f t="shared" ca="1" si="98"/>
        <v>06:00</v>
      </c>
      <c r="AJ522" s="6">
        <f t="shared" ca="1" si="114"/>
        <v>0.44949239970044197</v>
      </c>
      <c r="AK522">
        <f t="shared" ca="1" si="115"/>
        <v>644.38179434580002</v>
      </c>
      <c r="AL522">
        <f t="shared" ca="1" si="116"/>
        <v>100</v>
      </c>
      <c r="AM522">
        <f t="shared" ca="1" si="117"/>
        <v>2.3498333910487101</v>
      </c>
      <c r="AN522">
        <f t="shared" ca="1" si="118"/>
        <v>79.359878894385801</v>
      </c>
      <c r="AO522">
        <f t="shared" ca="1" si="119"/>
        <v>57.599999999999902</v>
      </c>
      <c r="AP522">
        <f t="shared" ca="1" si="120"/>
        <v>146.09346337992201</v>
      </c>
    </row>
    <row r="523" spans="1:42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1556.41985424477</v>
      </c>
      <c r="L523">
        <f ca="1">IF(ISNA(L$1), 0, OFFSET(data!$A$1, ROW()-1, L$1-1))</f>
        <v>57.599999999999902</v>
      </c>
      <c r="M523">
        <f ca="1">IF(ISNA(M$1), 0, OFFSET(data!$A$1, ROW()-1, M$1-1))</f>
        <v>81.730093301654506</v>
      </c>
      <c r="N523">
        <f ca="1">IF(ISNA(N$1), 0, OFFSET(data!$A$1, ROW()-1, N$1-1))</f>
        <v>-1.1748935158095699E-13</v>
      </c>
      <c r="O523">
        <f ca="1">IF(ISNA(O$1), 0, OFFSET(data!$A$1, ROW()-1, O$1-1))</f>
        <v>0</v>
      </c>
      <c r="P523">
        <f ca="1">IF(ISNA(P$1), 0, OFFSET(data!$A$1, ROW()-1, P$1-1))</f>
        <v>-1.0058620603103901E-13</v>
      </c>
      <c r="Q523">
        <f ca="1">IF(ISNA(Q$1), 0, OFFSET(data!$A$1, ROW()-1, Q$1-1))</f>
        <v>1695.7499475464199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1105.9891474599999</v>
      </c>
      <c r="V523">
        <f ca="1">IF(ISNA(V$1), 0, OFFSET(data!$A$1, ROW()-1, V$1-1))</f>
        <v>0</v>
      </c>
      <c r="W523">
        <f ca="1">IF(ISNA(W$1), 0, OFFSET(data!$A$1, ROW()-1, W$1-1))</f>
        <v>0</v>
      </c>
      <c r="X523">
        <f ca="1">IF(ISNA(X$1), 0, OFFSET(data!$A$1, ROW()-1, X$1-1))</f>
        <v>259.46366462173899</v>
      </c>
      <c r="Y523">
        <f ca="1">IF(ISNA(Y$1), 0, OFFSET(data!$A$1, ROW()-1, Y$1-1))</f>
        <v>230.29713546468301</v>
      </c>
      <c r="Z523">
        <f ca="1">IF(ISNA(Z$1), 0, OFFSET(data!$A$1, ROW()-1, Z$1-1))</f>
        <v>100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269.77923244199798</v>
      </c>
      <c r="AD523" t="str">
        <f ca="1">IF(ISNA(AD$1), #N/A, OFFSET(data!$A$1, ROW()-1, AD$1-1))</f>
        <v>peak</v>
      </c>
      <c r="AE523">
        <f t="shared" ca="1" si="110"/>
        <v>2045</v>
      </c>
      <c r="AF523">
        <f t="shared" ca="1" si="111"/>
        <v>8</v>
      </c>
      <c r="AG523" t="str">
        <f t="shared" ca="1" si="112"/>
        <v>08/30/2045</v>
      </c>
      <c r="AH523" t="str">
        <f t="shared" ca="1" si="113"/>
        <v/>
      </c>
      <c r="AI523" t="str">
        <f t="shared" ca="1" si="98"/>
        <v>08:00</v>
      </c>
      <c r="AJ523" s="6">
        <f t="shared" ca="1" si="114"/>
        <v>0.26977923244199797</v>
      </c>
      <c r="AK523">
        <f t="shared" ca="1" si="115"/>
        <v>1365.452812081739</v>
      </c>
      <c r="AL523">
        <f t="shared" ca="1" si="116"/>
        <v>100</v>
      </c>
      <c r="AM523">
        <f t="shared" ca="1" si="117"/>
        <v>0</v>
      </c>
      <c r="AN523">
        <f t="shared" ca="1" si="118"/>
        <v>1556.4198542447698</v>
      </c>
      <c r="AO523">
        <f t="shared" ca="1" si="119"/>
        <v>57.599999999999902</v>
      </c>
      <c r="AP523">
        <f t="shared" ca="1" si="120"/>
        <v>81.730093301654406</v>
      </c>
    </row>
    <row r="524" spans="1:42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1970.3397723697101</v>
      </c>
      <c r="L524">
        <f ca="1">IF(ISNA(L$1), 0, OFFSET(data!$A$1, ROW()-1, L$1-1))</f>
        <v>57.599999999999902</v>
      </c>
      <c r="M524">
        <f ca="1">IF(ISNA(M$1), 0, OFFSET(data!$A$1, ROW()-1, M$1-1))</f>
        <v>78.103786638706296</v>
      </c>
      <c r="N524">
        <f ca="1">IF(ISNA(N$1), 0, OFFSET(data!$A$1, ROW()-1, N$1-1))</f>
        <v>4.7961634663806699E-14</v>
      </c>
      <c r="O524">
        <f ca="1">IF(ISNA(O$1), 0, OFFSET(data!$A$1, ROW()-1, O$1-1))</f>
        <v>0</v>
      </c>
      <c r="P524">
        <f ca="1">IF(ISNA(P$1), 0, OFFSET(data!$A$1, ROW()-1, P$1-1))</f>
        <v>1.1080025785759E-13</v>
      </c>
      <c r="Q524">
        <f ca="1">IF(ISNA(Q$1), 0, OFFSET(data!$A$1, ROW()-1, Q$1-1))</f>
        <v>2106.0435590084098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1202.2380143299999</v>
      </c>
      <c r="V524">
        <f ca="1">IF(ISNA(V$1), 0, OFFSET(data!$A$1, ROW()-1, V$1-1))</f>
        <v>0</v>
      </c>
      <c r="W524">
        <f ca="1">IF(ISNA(W$1), 0, OFFSET(data!$A$1, ROW()-1, W$1-1))</f>
        <v>80.938786059976096</v>
      </c>
      <c r="X524">
        <f ca="1">IF(ISNA(X$1), 0, OFFSET(data!$A$1, ROW()-1, X$1-1))</f>
        <v>376.01664388774901</v>
      </c>
      <c r="Y524">
        <f ca="1">IF(ISNA(Y$1), 0, OFFSET(data!$A$1, ROW()-1, Y$1-1))</f>
        <v>346.85011473069301</v>
      </c>
      <c r="Z524">
        <f ca="1">IF(ISNA(Z$1), 0, OFFSET(data!$A$1, ROW()-1, Z$1-1))</f>
        <v>100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269.77923244199798</v>
      </c>
      <c r="AD524" t="str">
        <f ca="1">IF(ISNA(AD$1), #N/A, OFFSET(data!$A$1, ROW()-1, AD$1-1))</f>
        <v>peak</v>
      </c>
      <c r="AE524">
        <f t="shared" ca="1" si="110"/>
        <v>2045</v>
      </c>
      <c r="AF524">
        <f t="shared" ca="1" si="111"/>
        <v>8</v>
      </c>
      <c r="AG524" t="str">
        <f t="shared" ca="1" si="112"/>
        <v>08/30/2045</v>
      </c>
      <c r="AH524" t="str">
        <f t="shared" ca="1" si="113"/>
        <v/>
      </c>
      <c r="AI524" t="str">
        <f t="shared" ref="AI524:AI587" ca="1" si="121">RIGHT(C524, 5)</f>
        <v>10:00</v>
      </c>
      <c r="AJ524" s="6">
        <f t="shared" ca="1" si="114"/>
        <v>0.26977923244199797</v>
      </c>
      <c r="AK524">
        <f t="shared" ca="1" si="115"/>
        <v>1578.254658217749</v>
      </c>
      <c r="AL524">
        <f t="shared" ca="1" si="116"/>
        <v>100</v>
      </c>
      <c r="AM524">
        <f t="shared" ca="1" si="117"/>
        <v>80.938786059976096</v>
      </c>
      <c r="AN524">
        <f t="shared" ca="1" si="118"/>
        <v>1970.3397723697101</v>
      </c>
      <c r="AO524">
        <f t="shared" ca="1" si="119"/>
        <v>57.599999999999902</v>
      </c>
      <c r="AP524">
        <f t="shared" ca="1" si="120"/>
        <v>78.10378663870641</v>
      </c>
    </row>
    <row r="525" spans="1:42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1991.8371844840101</v>
      </c>
      <c r="L525">
        <f ca="1">IF(ISNA(L$1), 0, OFFSET(data!$A$1, ROW()-1, L$1-1))</f>
        <v>57.599999999999902</v>
      </c>
      <c r="M525">
        <f ca="1">IF(ISNA(M$1), 0, OFFSET(data!$A$1, ROW()-1, M$1-1))</f>
        <v>90.252620678527904</v>
      </c>
      <c r="N525">
        <f ca="1">IF(ISNA(N$1), 0, OFFSET(data!$A$1, ROW()-1, N$1-1))</f>
        <v>-9.3292040759251904E-13</v>
      </c>
      <c r="O525">
        <f ca="1">IF(ISNA(O$1), 0, OFFSET(data!$A$1, ROW()-1, O$1-1))</f>
        <v>0</v>
      </c>
      <c r="P525">
        <f ca="1">IF(ISNA(P$1), 0, OFFSET(data!$A$1, ROW()-1, P$1-1))</f>
        <v>-1.46438416948058E-13</v>
      </c>
      <c r="Q525">
        <f ca="1">IF(ISNA(Q$1), 0, OFFSET(data!$A$1, ROW()-1, Q$1-1))</f>
        <v>2139.6898051625399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1231.96499683</v>
      </c>
      <c r="V525">
        <f ca="1">IF(ISNA(V$1), 0, OFFSET(data!$A$1, ROW()-1, V$1-1))</f>
        <v>0</v>
      </c>
      <c r="W525">
        <f ca="1">IF(ISNA(W$1), 0, OFFSET(data!$A$1, ROW()-1, W$1-1))</f>
        <v>80.938786059976096</v>
      </c>
      <c r="X525">
        <f ca="1">IF(ISNA(X$1), 0, OFFSET(data!$A$1, ROW()-1, X$1-1))</f>
        <v>377.97627571481098</v>
      </c>
      <c r="Y525">
        <f ca="1">IF(ISNA(Y$1), 0, OFFSET(data!$A$1, ROW()-1, Y$1-1))</f>
        <v>348.809746557756</v>
      </c>
      <c r="Z525">
        <f ca="1">IF(ISNA(Z$1), 0, OFFSET(data!$A$1, ROW()-1, Z$1-1))</f>
        <v>100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269.77923244199798</v>
      </c>
      <c r="AD525" t="str">
        <f ca="1">IF(ISNA(AD$1), #N/A, OFFSET(data!$A$1, ROW()-1, AD$1-1))</f>
        <v>peak</v>
      </c>
      <c r="AE525">
        <f t="shared" ca="1" si="110"/>
        <v>2045</v>
      </c>
      <c r="AF525">
        <f t="shared" ca="1" si="111"/>
        <v>8</v>
      </c>
      <c r="AG525" t="str">
        <f t="shared" ca="1" si="112"/>
        <v>08/30/2045</v>
      </c>
      <c r="AH525" t="str">
        <f t="shared" ca="1" si="113"/>
        <v>08/30/2045</v>
      </c>
      <c r="AI525" t="str">
        <f t="shared" ca="1" si="121"/>
        <v>12:00</v>
      </c>
      <c r="AJ525" s="6">
        <f t="shared" ca="1" si="114"/>
        <v>0.26977923244199797</v>
      </c>
      <c r="AK525">
        <f t="shared" ca="1" si="115"/>
        <v>1609.941272544811</v>
      </c>
      <c r="AL525">
        <f t="shared" ca="1" si="116"/>
        <v>100</v>
      </c>
      <c r="AM525">
        <f t="shared" ca="1" si="117"/>
        <v>80.938786059976096</v>
      </c>
      <c r="AN525">
        <f t="shared" ca="1" si="118"/>
        <v>1991.8371844840092</v>
      </c>
      <c r="AO525">
        <f t="shared" ca="1" si="119"/>
        <v>57.599999999999902</v>
      </c>
      <c r="AP525">
        <f t="shared" ca="1" si="120"/>
        <v>90.252620678527762</v>
      </c>
    </row>
    <row r="526" spans="1:42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1995.1541830748499</v>
      </c>
      <c r="L526">
        <f ca="1">IF(ISNA(L$1), 0, OFFSET(data!$A$1, ROW()-1, L$1-1))</f>
        <v>57.599999999999902</v>
      </c>
      <c r="M526">
        <f ca="1">IF(ISNA(M$1), 0, OFFSET(data!$A$1, ROW()-1, M$1-1))</f>
        <v>104.397096497722</v>
      </c>
      <c r="N526">
        <f ca="1">IF(ISNA(N$1), 0, OFFSET(data!$A$1, ROW()-1, N$1-1))</f>
        <v>-1.8329782136561299E-13</v>
      </c>
      <c r="O526">
        <f ca="1">IF(ISNA(O$1), 0, OFFSET(data!$A$1, ROW()-1, O$1-1))</f>
        <v>0</v>
      </c>
      <c r="P526">
        <f ca="1">IF(ISNA(P$1), 0, OFFSET(data!$A$1, ROW()-1, P$1-1))</f>
        <v>2.3052393327560498E-13</v>
      </c>
      <c r="Q526">
        <f ca="1">IF(ISNA(Q$1), 0, OFFSET(data!$A$1, ROW()-1, Q$1-1))</f>
        <v>2157.1512795725698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1242</v>
      </c>
      <c r="V526">
        <f ca="1">IF(ISNA(V$1), 0, OFFSET(data!$A$1, ROW()-1, V$1-1))</f>
        <v>0</v>
      </c>
      <c r="W526">
        <f ca="1">IF(ISNA(W$1), 0, OFFSET(data!$A$1, ROW()-1, W$1-1))</f>
        <v>80.938786059976096</v>
      </c>
      <c r="X526">
        <f ca="1">IF(ISNA(X$1), 0, OFFSET(data!$A$1, ROW()-1, X$1-1))</f>
        <v>381.68951133482602</v>
      </c>
      <c r="Y526">
        <f ca="1">IF(ISNA(Y$1), 0, OFFSET(data!$A$1, ROW()-1, Y$1-1))</f>
        <v>352.52298217777002</v>
      </c>
      <c r="Z526">
        <f ca="1">IF(ISNA(Z$1), 0, OFFSET(data!$A$1, ROW()-1, Z$1-1))</f>
        <v>100</v>
      </c>
      <c r="AA526">
        <f ca="1">IF(ISNA(AA$1), 0, OFFSET(data!$A$1, ROW()-1, AA$1-1))</f>
        <v>2.6716406864579698E-12</v>
      </c>
      <c r="AB526">
        <f ca="1">IF(ISNA(AB$1), 0, OFFSET(data!$A$1, ROW()-1, AB$1-1))</f>
        <v>0</v>
      </c>
      <c r="AC526">
        <f ca="1">IF(ISNA(AC$1), 0, OFFSET(data!$A$1, ROW()-1, AC$1-1))</f>
        <v>269.77923244199798</v>
      </c>
      <c r="AD526" t="str">
        <f ca="1">IF(ISNA(AD$1), #N/A, OFFSET(data!$A$1, ROW()-1, AD$1-1))</f>
        <v>peak</v>
      </c>
      <c r="AE526">
        <f t="shared" ca="1" si="110"/>
        <v>2045</v>
      </c>
      <c r="AF526">
        <f t="shared" ca="1" si="111"/>
        <v>8</v>
      </c>
      <c r="AG526" t="str">
        <f t="shared" ca="1" si="112"/>
        <v>08/30/2045</v>
      </c>
      <c r="AH526" t="str">
        <f t="shared" ca="1" si="113"/>
        <v/>
      </c>
      <c r="AI526" t="str">
        <f t="shared" ca="1" si="121"/>
        <v>14:00</v>
      </c>
      <c r="AJ526" s="6">
        <f t="shared" ca="1" si="114"/>
        <v>0.26977923244199797</v>
      </c>
      <c r="AK526">
        <f t="shared" ca="1" si="115"/>
        <v>1623.689511334826</v>
      </c>
      <c r="AL526">
        <f t="shared" ca="1" si="116"/>
        <v>100</v>
      </c>
      <c r="AM526">
        <f t="shared" ca="1" si="117"/>
        <v>80.938786059976096</v>
      </c>
      <c r="AN526">
        <f t="shared" ca="1" si="118"/>
        <v>1995.1541830748497</v>
      </c>
      <c r="AO526">
        <f t="shared" ca="1" si="119"/>
        <v>57.599999999999902</v>
      </c>
      <c r="AP526">
        <f t="shared" ca="1" si="120"/>
        <v>104.39709649772223</v>
      </c>
    </row>
    <row r="527" spans="1:42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1845.8855687300099</v>
      </c>
      <c r="L527">
        <f ca="1">IF(ISNA(L$1), 0, OFFSET(data!$A$1, ROW()-1, L$1-1))</f>
        <v>57.599999999999902</v>
      </c>
      <c r="M527">
        <f ca="1">IF(ISNA(M$1), 0, OFFSET(data!$A$1, ROW()-1, M$1-1))</f>
        <v>110.803708616948</v>
      </c>
      <c r="N527">
        <f ca="1">IF(ISNA(N$1), 0, OFFSET(data!$A$1, ROW()-1, N$1-1))</f>
        <v>-7.9414252951437397E-13</v>
      </c>
      <c r="O527">
        <f ca="1">IF(ISNA(O$1), 0, OFFSET(data!$A$1, ROW()-1, O$1-1))</f>
        <v>0</v>
      </c>
      <c r="P527">
        <f ca="1">IF(ISNA(P$1), 0, OFFSET(data!$A$1, ROW()-1, P$1-1))</f>
        <v>-2.0698026625964801E-13</v>
      </c>
      <c r="Q527">
        <f ca="1">IF(ISNA(Q$1), 0, OFFSET(data!$A$1, ROW()-1, Q$1-1))</f>
        <v>2014.28927734696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1195.8851521399999</v>
      </c>
      <c r="V527">
        <f ca="1">IF(ISNA(V$1), 0, OFFSET(data!$A$1, ROW()-1, V$1-1))</f>
        <v>0</v>
      </c>
      <c r="W527">
        <f ca="1">IF(ISNA(W$1), 0, OFFSET(data!$A$1, ROW()-1, W$1-1))</f>
        <v>78.504193199875402</v>
      </c>
      <c r="X527">
        <f ca="1">IF(ISNA(X$1), 0, OFFSET(data!$A$1, ROW()-1, X$1-1))</f>
        <v>334.53323058207201</v>
      </c>
      <c r="Y527">
        <f ca="1">IF(ISNA(Y$1), 0, OFFSET(data!$A$1, ROW()-1, Y$1-1))</f>
        <v>305.366701425016</v>
      </c>
      <c r="Z527">
        <f ca="1">IF(ISNA(Z$1), 0, OFFSET(data!$A$1, ROW()-1, Z$1-1))</f>
        <v>100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269.77923244199798</v>
      </c>
      <c r="AD527" t="str">
        <f ca="1">IF(ISNA(AD$1), #N/A, OFFSET(data!$A$1, ROW()-1, AD$1-1))</f>
        <v>peak</v>
      </c>
      <c r="AE527">
        <f t="shared" ca="1" si="110"/>
        <v>2045</v>
      </c>
      <c r="AF527">
        <f t="shared" ca="1" si="111"/>
        <v>8</v>
      </c>
      <c r="AG527" t="str">
        <f t="shared" ca="1" si="112"/>
        <v>08/30/2045</v>
      </c>
      <c r="AH527" t="str">
        <f t="shared" ca="1" si="113"/>
        <v/>
      </c>
      <c r="AI527" t="str">
        <f t="shared" ca="1" si="121"/>
        <v>16:00</v>
      </c>
      <c r="AJ527" s="6">
        <f t="shared" ca="1" si="114"/>
        <v>0.26977923244199797</v>
      </c>
      <c r="AK527">
        <f t="shared" ca="1" si="115"/>
        <v>1530.418382722072</v>
      </c>
      <c r="AL527">
        <f t="shared" ca="1" si="116"/>
        <v>100</v>
      </c>
      <c r="AM527">
        <f t="shared" ca="1" si="117"/>
        <v>78.504193199875402</v>
      </c>
      <c r="AN527">
        <f t="shared" ca="1" si="118"/>
        <v>1845.8855687300093</v>
      </c>
      <c r="AO527">
        <f t="shared" ca="1" si="119"/>
        <v>57.599999999999902</v>
      </c>
      <c r="AP527">
        <f t="shared" ca="1" si="120"/>
        <v>110.80370861694779</v>
      </c>
    </row>
    <row r="528" spans="1:42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173.461197253341</v>
      </c>
      <c r="L528">
        <f ca="1">IF(ISNA(L$1), 0, OFFSET(data!$A$1, ROW()-1, L$1-1))</f>
        <v>57.599999999999902</v>
      </c>
      <c r="M528">
        <f ca="1">IF(ISNA(M$1), 0, OFFSET(data!$A$1, ROW()-1, M$1-1))</f>
        <v>208.61752913258201</v>
      </c>
      <c r="N528">
        <f ca="1">IF(ISNA(N$1), 0, OFFSET(data!$A$1, ROW()-1, N$1-1))</f>
        <v>8.9039886574937504E-14</v>
      </c>
      <c r="O528">
        <f ca="1">IF(ISNA(O$1), 0, OFFSET(data!$A$1, ROW()-1, O$1-1))</f>
        <v>0</v>
      </c>
      <c r="P528">
        <f ca="1">IF(ISNA(P$1), 0, OFFSET(data!$A$1, ROW()-1, P$1-1))</f>
        <v>-4.3964831775156199E-14</v>
      </c>
      <c r="Q528">
        <f ca="1">IF(ISNA(Q$1), 0, OFFSET(data!$A$1, ROW()-1, Q$1-1))</f>
        <v>439.67872638592399</v>
      </c>
      <c r="R528">
        <f ca="1">IF(ISNA(R$1), 0, OFFSET(data!$A$1, ROW()-1, R$1-1))</f>
        <v>80.938786059976096</v>
      </c>
      <c r="S528">
        <f ca="1">IF(ISNA(S$1), 0, OFFSET(data!$A$1, ROW()-1, S$1-1))</f>
        <v>100</v>
      </c>
      <c r="T528">
        <f ca="1">IF(ISNA(T$1), 0, OFFSET(data!$A$1, ROW()-1, T$1-1))</f>
        <v>210.78063244609899</v>
      </c>
      <c r="U528">
        <f ca="1">IF(ISNA(U$1), 0, OFFSET(data!$A$1, ROW()-1, U$1-1))</f>
        <v>1187.7116355600001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-356.31349066799999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449.49239970044198</v>
      </c>
      <c r="AD528" t="str">
        <f ca="1">IF(ISNA(AD$1), #N/A, OFFSET(data!$A$1, ROW()-1, AD$1-1))</f>
        <v>peak</v>
      </c>
      <c r="AE528">
        <f t="shared" ca="1" si="110"/>
        <v>2045</v>
      </c>
      <c r="AF528">
        <f t="shared" ca="1" si="111"/>
        <v>8</v>
      </c>
      <c r="AG528" t="str">
        <f t="shared" ca="1" si="112"/>
        <v>08/30/2045</v>
      </c>
      <c r="AH528" t="str">
        <f t="shared" ca="1" si="113"/>
        <v/>
      </c>
      <c r="AI528" t="str">
        <f t="shared" ca="1" si="121"/>
        <v>18:00</v>
      </c>
      <c r="AJ528" s="6">
        <f t="shared" ca="1" si="114"/>
        <v>0.44949239970044197</v>
      </c>
      <c r="AK528">
        <f t="shared" ca="1" si="115"/>
        <v>831.39814489200012</v>
      </c>
      <c r="AL528">
        <f t="shared" ca="1" si="116"/>
        <v>100</v>
      </c>
      <c r="AM528">
        <f t="shared" ca="1" si="117"/>
        <v>80.938786059976096</v>
      </c>
      <c r="AN528">
        <f t="shared" ca="1" si="118"/>
        <v>173.46119725334108</v>
      </c>
      <c r="AO528">
        <f t="shared" ca="1" si="119"/>
        <v>57.599999999999902</v>
      </c>
      <c r="AP528">
        <f t="shared" ca="1" si="120"/>
        <v>208.61752913258195</v>
      </c>
    </row>
    <row r="529" spans="1:42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58.160499440259699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219.15645341732201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334.91695285758101</v>
      </c>
      <c r="R529">
        <f ca="1">IF(ISNA(R$1), 0, OFFSET(data!$A$1, ROW()-1, R$1-1))</f>
        <v>80.938786059976096</v>
      </c>
      <c r="S529">
        <f ca="1">IF(ISNA(S$1), 0, OFFSET(data!$A$1, ROW()-1, S$1-1))</f>
        <v>100</v>
      </c>
      <c r="T529">
        <f ca="1">IF(ISNA(T$1), 0, OFFSET(data!$A$1, ROW()-1, T$1-1))</f>
        <v>258.97861868044203</v>
      </c>
      <c r="U529">
        <f ca="1">IF(ISNA(U$1), 0, OFFSET(data!$A$1, ROW()-1, U$1-1))</f>
        <v>1106.9062251400001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-332.07186754200001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769.25152107793804</v>
      </c>
      <c r="AD529" t="str">
        <f ca="1">IF(ISNA(AD$1), #N/A, OFFSET(data!$A$1, ROW()-1, AD$1-1))</f>
        <v>peak</v>
      </c>
      <c r="AE529">
        <f t="shared" ca="1" si="110"/>
        <v>2045</v>
      </c>
      <c r="AF529">
        <f t="shared" ca="1" si="111"/>
        <v>8</v>
      </c>
      <c r="AG529" t="str">
        <f t="shared" ca="1" si="112"/>
        <v>08/30/2045</v>
      </c>
      <c r="AH529" t="str">
        <f t="shared" ca="1" si="113"/>
        <v/>
      </c>
      <c r="AI529" t="str">
        <f t="shared" ca="1" si="121"/>
        <v>20:00</v>
      </c>
      <c r="AJ529" s="6">
        <f t="shared" ca="1" si="114"/>
        <v>0.76925152107793804</v>
      </c>
      <c r="AK529">
        <f t="shared" ca="1" si="115"/>
        <v>774.834357598</v>
      </c>
      <c r="AL529">
        <f t="shared" ca="1" si="116"/>
        <v>100</v>
      </c>
      <c r="AM529">
        <f t="shared" ca="1" si="117"/>
        <v>80.938786059976096</v>
      </c>
      <c r="AN529">
        <f t="shared" ca="1" si="118"/>
        <v>0</v>
      </c>
      <c r="AO529">
        <f t="shared" ca="1" si="119"/>
        <v>57.599999999999902</v>
      </c>
      <c r="AP529">
        <f t="shared" ca="1" si="120"/>
        <v>219.15645341732201</v>
      </c>
    </row>
    <row r="530" spans="1:42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164.940718852023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1.24344978758017E-14</v>
      </c>
      <c r="Q530">
        <f ca="1">IF(ISNA(Q$1), 0, OFFSET(data!$A$1, ROW()-1, Q$1-1))</f>
        <v>222.54071885202299</v>
      </c>
      <c r="R530">
        <f ca="1">IF(ISNA(R$1), 0, OFFSET(data!$A$1, ROW()-1, R$1-1))</f>
        <v>0</v>
      </c>
      <c r="S530">
        <f ca="1">IF(ISNA(S$1), 0, OFFSET(data!$A$1, ROW()-1, S$1-1))</f>
        <v>84.101857962833606</v>
      </c>
      <c r="T530">
        <f ca="1">IF(ISNA(T$1), 0, OFFSET(data!$A$1, ROW()-1, T$1-1))</f>
        <v>258.97861868044203</v>
      </c>
      <c r="U530">
        <f ca="1">IF(ISNA(U$1), 0, OFFSET(data!$A$1, ROW()-1, U$1-1))</f>
        <v>808.03027927899996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-242.409083783699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449.49239970044198</v>
      </c>
      <c r="AD530" t="str">
        <f ca="1">IF(ISNA(AD$1), #N/A, OFFSET(data!$A$1, ROW()-1, AD$1-1))</f>
        <v>peak</v>
      </c>
      <c r="AE530">
        <f t="shared" ca="1" si="110"/>
        <v>2045</v>
      </c>
      <c r="AF530">
        <f t="shared" ca="1" si="111"/>
        <v>8</v>
      </c>
      <c r="AG530" t="str">
        <f t="shared" ca="1" si="112"/>
        <v>08/30/2045</v>
      </c>
      <c r="AH530" t="str">
        <f t="shared" ca="1" si="113"/>
        <v/>
      </c>
      <c r="AI530" t="str">
        <f t="shared" ca="1" si="121"/>
        <v>22:00</v>
      </c>
      <c r="AJ530" s="6">
        <f t="shared" ca="1" si="114"/>
        <v>0.44949239970044197</v>
      </c>
      <c r="AK530">
        <f t="shared" ca="1" si="115"/>
        <v>565.62119549530098</v>
      </c>
      <c r="AL530">
        <f t="shared" ca="1" si="116"/>
        <v>84.101857962833606</v>
      </c>
      <c r="AM530">
        <f t="shared" ca="1" si="117"/>
        <v>0</v>
      </c>
      <c r="AN530">
        <f t="shared" ca="1" si="118"/>
        <v>0</v>
      </c>
      <c r="AO530">
        <f t="shared" ca="1" si="119"/>
        <v>57.599999999999902</v>
      </c>
      <c r="AP530">
        <f t="shared" ca="1" si="120"/>
        <v>164.940718852023</v>
      </c>
    </row>
    <row r="531" spans="1:42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13.6086171398152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112.526405817043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1.24344978758017E-14</v>
      </c>
      <c r="Q531">
        <f ca="1">IF(ISNA(Q$1), 0, OFFSET(data!$A$1, ROW()-1, Q$1-1))</f>
        <v>361.93502295685897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85.926191256888004</v>
      </c>
      <c r="U531">
        <f ca="1">IF(ISNA(U$1), 0, OFFSET(data!$A$1, ROW()-1, U$1-1))</f>
        <v>567.34060729700002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-119.47939308325201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449.49239970044198</v>
      </c>
      <c r="AD531" t="str">
        <f ca="1">IF(ISNA(AD$1), #N/A, OFFSET(data!$A$1, ROW()-1, AD$1-1))</f>
        <v>typical</v>
      </c>
      <c r="AE531">
        <f t="shared" ref="AE531:AE562" ca="1" si="122">VALUE(LEFT(C531, 4))</f>
        <v>2045</v>
      </c>
      <c r="AF531">
        <f t="shared" ref="AF531:AF562" ca="1" si="123">VALUE(MID(C531, 6, 2))</f>
        <v>10</v>
      </c>
      <c r="AG531" t="str">
        <f t="shared" ref="AG531:AG562" ca="1" si="124">SUBSTITUTE(MID(C531,6,6)&amp;LEFT(C531,4), "-", "/")</f>
        <v>10/12/2045</v>
      </c>
      <c r="AH531" t="str">
        <f t="shared" ref="AH531:AH562" ca="1" si="125">IF(RIGHT(C531, 5)="12:00", AG531, "")</f>
        <v/>
      </c>
      <c r="AI531" t="str">
        <f t="shared" ca="1" si="121"/>
        <v>00:00</v>
      </c>
      <c r="AJ531" s="6">
        <f t="shared" ref="AJ531:AJ562" ca="1" si="126">AC531/1000</f>
        <v>0.44949239970044197</v>
      </c>
      <c r="AK531">
        <f t="shared" ref="AK531:AK562" ca="1" si="127">U531+X531</f>
        <v>447.86121421374799</v>
      </c>
      <c r="AL531">
        <f t="shared" ref="AL531:AL562" ca="1" si="128">MAX(S531,Z531)</f>
        <v>0</v>
      </c>
      <c r="AM531">
        <f t="shared" ref="AM531:AM562" ca="1" si="129">MAX(R531,W531)</f>
        <v>0</v>
      </c>
      <c r="AN531">
        <f t="shared" ref="AN531:AN562" ca="1" si="130">K531+N531</f>
        <v>0</v>
      </c>
      <c r="AO531">
        <f t="shared" ref="AO531:AO562" ca="1" si="131">L531+O531</f>
        <v>57.599999999999902</v>
      </c>
      <c r="AP531">
        <f t="shared" ref="AP531:AP562" ca="1" si="132">M531+P531</f>
        <v>112.52640581704301</v>
      </c>
    </row>
    <row r="532" spans="1:42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13.6086171398153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93.122933116635593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1.5099033134902101E-14</v>
      </c>
      <c r="Q532">
        <f ca="1">IF(ISNA(Q$1), 0, OFFSET(data!$A$1, ROW()-1, Q$1-1))</f>
        <v>342.53155025644998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40.264566554296103</v>
      </c>
      <c r="U532">
        <f ca="1">IF(ISNA(U$1), 0, OFFSET(data!$A$1, ROW()-1, U$1-1))</f>
        <v>502.27550989399998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-119.47939308325201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449.49239970044198</v>
      </c>
      <c r="AD532" t="str">
        <f ca="1">IF(ISNA(AD$1), #N/A, OFFSET(data!$A$1, ROW()-1, AD$1-1))</f>
        <v>typical</v>
      </c>
      <c r="AE532">
        <f t="shared" ca="1" si="122"/>
        <v>2045</v>
      </c>
      <c r="AF532">
        <f t="shared" ca="1" si="123"/>
        <v>10</v>
      </c>
      <c r="AG532" t="str">
        <f t="shared" ca="1" si="124"/>
        <v>10/12/2045</v>
      </c>
      <c r="AH532" t="str">
        <f t="shared" ca="1" si="125"/>
        <v/>
      </c>
      <c r="AI532" t="str">
        <f t="shared" ca="1" si="121"/>
        <v>02:00</v>
      </c>
      <c r="AJ532" s="6">
        <f t="shared" ca="1" si="126"/>
        <v>0.44949239970044197</v>
      </c>
      <c r="AK532">
        <f t="shared" ca="1" si="127"/>
        <v>382.796116810748</v>
      </c>
      <c r="AL532">
        <f t="shared" ca="1" si="128"/>
        <v>0</v>
      </c>
      <c r="AM532">
        <f t="shared" ca="1" si="129"/>
        <v>0</v>
      </c>
      <c r="AN532">
        <f t="shared" ca="1" si="130"/>
        <v>0</v>
      </c>
      <c r="AO532">
        <f t="shared" ca="1" si="131"/>
        <v>57.599999999999902</v>
      </c>
      <c r="AP532">
        <f t="shared" ca="1" si="132"/>
        <v>93.122933116635608</v>
      </c>
    </row>
    <row r="533" spans="1:42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13.6086171398153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61.248198471028601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1.0214051826551401E-14</v>
      </c>
      <c r="Q533">
        <f ca="1">IF(ISNA(Q$1), 0, OFFSET(data!$A$1, ROW()-1, Q$1-1))</f>
        <v>310.65681561084398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160.33591318890299</v>
      </c>
      <c r="U533">
        <f ca="1">IF(ISNA(U$1), 0, OFFSET(data!$A$1, ROW()-1, U$1-1))</f>
        <v>590.472121883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-119.47939308325201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449.49239970044198</v>
      </c>
      <c r="AD533" t="str">
        <f ca="1">IF(ISNA(AD$1), #N/A, OFFSET(data!$A$1, ROW()-1, AD$1-1))</f>
        <v>typical</v>
      </c>
      <c r="AE533">
        <f t="shared" ca="1" si="122"/>
        <v>2045</v>
      </c>
      <c r="AF533">
        <f t="shared" ca="1" si="123"/>
        <v>10</v>
      </c>
      <c r="AG533" t="str">
        <f t="shared" ca="1" si="124"/>
        <v>10/12/2045</v>
      </c>
      <c r="AH533" t="str">
        <f t="shared" ca="1" si="125"/>
        <v/>
      </c>
      <c r="AI533" t="str">
        <f t="shared" ca="1" si="121"/>
        <v>04:00</v>
      </c>
      <c r="AJ533" s="6">
        <f t="shared" ca="1" si="126"/>
        <v>0.44949239970044197</v>
      </c>
      <c r="AK533">
        <f t="shared" ca="1" si="127"/>
        <v>470.99272879974797</v>
      </c>
      <c r="AL533">
        <f t="shared" ca="1" si="128"/>
        <v>0</v>
      </c>
      <c r="AM533">
        <f t="shared" ca="1" si="129"/>
        <v>0</v>
      </c>
      <c r="AN533">
        <f t="shared" ca="1" si="130"/>
        <v>0</v>
      </c>
      <c r="AO533">
        <f t="shared" ca="1" si="131"/>
        <v>57.599999999999902</v>
      </c>
      <c r="AP533">
        <f t="shared" ca="1" si="132"/>
        <v>61.248198471028608</v>
      </c>
    </row>
    <row r="534" spans="1:42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13.6086171398153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0.93424277997926897</v>
      </c>
      <c r="L534">
        <f ca="1">IF(ISNA(L$1), 0, OFFSET(data!$A$1, ROW()-1, L$1-1))</f>
        <v>57.599999999999902</v>
      </c>
      <c r="M534">
        <f ca="1">IF(ISNA(M$1), 0, OFFSET(data!$A$1, ROW()-1, M$1-1))</f>
        <v>86.356681249719202</v>
      </c>
      <c r="N534">
        <f ca="1">IF(ISNA(N$1), 0, OFFSET(data!$A$1, ROW()-1, N$1-1))</f>
        <v>1.8757375210356999E-14</v>
      </c>
      <c r="O534">
        <f ca="1">IF(ISNA(O$1), 0, OFFSET(data!$A$1, ROW()-1, O$1-1))</f>
        <v>0</v>
      </c>
      <c r="P534">
        <f ca="1">IF(ISNA(P$1), 0, OFFSET(data!$A$1, ROW()-1, P$1-1))</f>
        <v>-1.7763568394002501E-15</v>
      </c>
      <c r="Q534">
        <f ca="1">IF(ISNA(Q$1), 0, OFFSET(data!$A$1, ROW()-1, Q$1-1))</f>
        <v>336.699541169513</v>
      </c>
      <c r="R534">
        <f ca="1">IF(ISNA(R$1), 0, OFFSET(data!$A$1, ROW()-1, R$1-1))</f>
        <v>0</v>
      </c>
      <c r="S534">
        <f ca="1">IF(ISNA(S$1), 0, OFFSET(data!$A$1, ROW()-1, S$1-1))</f>
        <v>31.765662485443801</v>
      </c>
      <c r="T534">
        <f ca="1">IF(ISNA(T$1), 0, OFFSET(data!$A$1, ROW()-1, T$1-1))</f>
        <v>258.97861868044203</v>
      </c>
      <c r="U534">
        <f ca="1">IF(ISNA(U$1), 0, OFFSET(data!$A$1, ROW()-1, U$1-1))</f>
        <v>896.34831762199997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-268.904495286599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583.75636324732704</v>
      </c>
      <c r="AD534" t="str">
        <f ca="1">IF(ISNA(AD$1), #N/A, OFFSET(data!$A$1, ROW()-1, AD$1-1))</f>
        <v>typical</v>
      </c>
      <c r="AE534">
        <f t="shared" ca="1" si="122"/>
        <v>2045</v>
      </c>
      <c r="AF534">
        <f t="shared" ca="1" si="123"/>
        <v>10</v>
      </c>
      <c r="AG534" t="str">
        <f t="shared" ca="1" si="124"/>
        <v>10/12/2045</v>
      </c>
      <c r="AH534" t="str">
        <f t="shared" ca="1" si="125"/>
        <v/>
      </c>
      <c r="AI534" t="str">
        <f t="shared" ca="1" si="121"/>
        <v>06:00</v>
      </c>
      <c r="AJ534" s="6">
        <f t="shared" ca="1" si="126"/>
        <v>0.58375636324732705</v>
      </c>
      <c r="AK534">
        <f t="shared" ca="1" si="127"/>
        <v>627.44382233540091</v>
      </c>
      <c r="AL534">
        <f t="shared" ca="1" si="128"/>
        <v>31.765662485443801</v>
      </c>
      <c r="AM534">
        <f t="shared" ca="1" si="129"/>
        <v>0</v>
      </c>
      <c r="AN534">
        <f t="shared" ca="1" si="130"/>
        <v>0.93424277997928773</v>
      </c>
      <c r="AO534">
        <f t="shared" ca="1" si="131"/>
        <v>57.599999999999902</v>
      </c>
      <c r="AP534">
        <f t="shared" ca="1" si="132"/>
        <v>86.356681249719202</v>
      </c>
    </row>
    <row r="535" spans="1:42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13.6086171398153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681.47121109858301</v>
      </c>
      <c r="L535">
        <f ca="1">IF(ISNA(L$1), 0, OFFSET(data!$A$1, ROW()-1, L$1-1))</f>
        <v>57.599999999999902</v>
      </c>
      <c r="M535">
        <f ca="1">IF(ISNA(M$1), 0, OFFSET(data!$A$1, ROW()-1, M$1-1))</f>
        <v>30.8618967435511</v>
      </c>
      <c r="N535">
        <f ca="1">IF(ISNA(N$1), 0, OFFSET(data!$A$1, ROW()-1, N$1-1))</f>
        <v>-1.25760513114414E-13</v>
      </c>
      <c r="O535">
        <f ca="1">IF(ISNA(O$1), 0, OFFSET(data!$A$1, ROW()-1, O$1-1))</f>
        <v>0</v>
      </c>
      <c r="P535">
        <f ca="1">IF(ISNA(P$1), 0, OFFSET(data!$A$1, ROW()-1, P$1-1))</f>
        <v>-8.9261931179862497E-14</v>
      </c>
      <c r="Q535">
        <f ca="1">IF(ISNA(Q$1), 0, OFFSET(data!$A$1, ROW()-1, Q$1-1))</f>
        <v>961.74172498195003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0</v>
      </c>
      <c r="U535">
        <f ca="1">IF(ISNA(U$1), 0, OFFSET(data!$A$1, ROW()-1, U$1-1))</f>
        <v>1047.2362447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-85.494519718049702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449.49239970044198</v>
      </c>
      <c r="AD535" t="str">
        <f ca="1">IF(ISNA(AD$1), #N/A, OFFSET(data!$A$1, ROW()-1, AD$1-1))</f>
        <v>typical</v>
      </c>
      <c r="AE535">
        <f t="shared" ca="1" si="122"/>
        <v>2045</v>
      </c>
      <c r="AF535">
        <f t="shared" ca="1" si="123"/>
        <v>10</v>
      </c>
      <c r="AG535" t="str">
        <f t="shared" ca="1" si="124"/>
        <v>10/12/2045</v>
      </c>
      <c r="AH535" t="str">
        <f t="shared" ca="1" si="125"/>
        <v/>
      </c>
      <c r="AI535" t="str">
        <f t="shared" ca="1" si="121"/>
        <v>08:00</v>
      </c>
      <c r="AJ535" s="6">
        <f t="shared" ca="1" si="126"/>
        <v>0.44949239970044197</v>
      </c>
      <c r="AK535">
        <f t="shared" ca="1" si="127"/>
        <v>961.74172498195037</v>
      </c>
      <c r="AL535">
        <f t="shared" ca="1" si="128"/>
        <v>0</v>
      </c>
      <c r="AM535">
        <f t="shared" ca="1" si="129"/>
        <v>0</v>
      </c>
      <c r="AN535">
        <f t="shared" ca="1" si="130"/>
        <v>681.4712110985829</v>
      </c>
      <c r="AO535">
        <f t="shared" ca="1" si="131"/>
        <v>57.599999999999902</v>
      </c>
      <c r="AP535">
        <f t="shared" ca="1" si="132"/>
        <v>30.861896743551011</v>
      </c>
    </row>
    <row r="536" spans="1:42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13.6086171398153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1470.4936126397699</v>
      </c>
      <c r="L536">
        <f ca="1">IF(ISNA(L$1), 0, OFFSET(data!$A$1, ROW()-1, L$1-1))</f>
        <v>57.599999999999902</v>
      </c>
      <c r="M536">
        <f ca="1">IF(ISNA(M$1), 0, OFFSET(data!$A$1, ROW()-1, M$1-1))</f>
        <v>31.625263087727099</v>
      </c>
      <c r="N536">
        <f ca="1">IF(ISNA(N$1), 0, OFFSET(data!$A$1, ROW()-1, N$1-1))</f>
        <v>-2.16618389892175E-13</v>
      </c>
      <c r="O536">
        <f ca="1">IF(ISNA(O$1), 0, OFFSET(data!$A$1, ROW()-1, O$1-1))</f>
        <v>0</v>
      </c>
      <c r="P536">
        <f ca="1">IF(ISNA(P$1), 0, OFFSET(data!$A$1, ROW()-1, P$1-1))</f>
        <v>-8.5043083686286903E-14</v>
      </c>
      <c r="Q536">
        <f ca="1">IF(ISNA(Q$1), 0, OFFSET(data!$A$1, ROW()-1, Q$1-1))</f>
        <v>1751.52749286732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1136.6063703699999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300.91565494348401</v>
      </c>
      <c r="Y536">
        <f ca="1">IF(ISNA(Y$1), 0, OFFSET(data!$A$1, ROW()-1, Y$1-1))</f>
        <v>314.00546755383601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449.49239970044198</v>
      </c>
      <c r="AD536" t="str">
        <f ca="1">IF(ISNA(AD$1), #N/A, OFFSET(data!$A$1, ROW()-1, AD$1-1))</f>
        <v>typical</v>
      </c>
      <c r="AE536">
        <f t="shared" ca="1" si="122"/>
        <v>2045</v>
      </c>
      <c r="AF536">
        <f t="shared" ca="1" si="123"/>
        <v>10</v>
      </c>
      <c r="AG536" t="str">
        <f t="shared" ca="1" si="124"/>
        <v>10/12/2045</v>
      </c>
      <c r="AH536" t="str">
        <f t="shared" ca="1" si="125"/>
        <v/>
      </c>
      <c r="AI536" t="str">
        <f t="shared" ca="1" si="121"/>
        <v>10:00</v>
      </c>
      <c r="AJ536" s="6">
        <f t="shared" ca="1" si="126"/>
        <v>0.44949239970044197</v>
      </c>
      <c r="AK536">
        <f t="shared" ca="1" si="127"/>
        <v>1437.5220253134839</v>
      </c>
      <c r="AL536">
        <f t="shared" ca="1" si="128"/>
        <v>0</v>
      </c>
      <c r="AM536">
        <f t="shared" ca="1" si="129"/>
        <v>0</v>
      </c>
      <c r="AN536">
        <f t="shared" ca="1" si="130"/>
        <v>1470.4936126397697</v>
      </c>
      <c r="AO536">
        <f t="shared" ca="1" si="131"/>
        <v>57.599999999999902</v>
      </c>
      <c r="AP536">
        <f t="shared" ca="1" si="132"/>
        <v>31.625263087727014</v>
      </c>
    </row>
    <row r="537" spans="1:42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13.6086171398153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1811.0917585536999</v>
      </c>
      <c r="L537">
        <f ca="1">IF(ISNA(L$1), 0, OFFSET(data!$A$1, ROW()-1, L$1-1))</f>
        <v>57.599999999999902</v>
      </c>
      <c r="M537">
        <f ca="1">IF(ISNA(M$1), 0, OFFSET(data!$A$1, ROW()-1, M$1-1))</f>
        <v>28.5033183839084</v>
      </c>
      <c r="N537">
        <f ca="1">IF(ISNA(N$1), 0, OFFSET(data!$A$1, ROW()-1, N$1-1))</f>
        <v>-1.0783041126671801E-12</v>
      </c>
      <c r="O537">
        <f ca="1">IF(ISNA(O$1), 0, OFFSET(data!$A$1, ROW()-1, O$1-1))</f>
        <v>0</v>
      </c>
      <c r="P537">
        <f ca="1">IF(ISNA(P$1), 0, OFFSET(data!$A$1, ROW()-1, P$1-1))</f>
        <v>2.28859032419537E-13</v>
      </c>
      <c r="Q537">
        <f ca="1">IF(ISNA(Q$1), 0, OFFSET(data!$A$1, ROW()-1, Q$1-1))</f>
        <v>2089.0036940774298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1159.6839634200001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449.30303204231302</v>
      </c>
      <c r="Y537">
        <f ca="1">IF(ISNA(Y$1), 0, OFFSET(data!$A$1, ROW()-1, Y$1-1))</f>
        <v>462.392844652669</v>
      </c>
      <c r="Z537">
        <f ca="1">IF(ISNA(Z$1), 0, OFFSET(data!$A$1, ROW()-1, Z$1-1))</f>
        <v>17.623853962449498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449.49239970044198</v>
      </c>
      <c r="AD537" t="str">
        <f ca="1">IF(ISNA(AD$1), #N/A, OFFSET(data!$A$1, ROW()-1, AD$1-1))</f>
        <v>typical</v>
      </c>
      <c r="AE537">
        <f t="shared" ca="1" si="122"/>
        <v>2045</v>
      </c>
      <c r="AF537">
        <f t="shared" ca="1" si="123"/>
        <v>10</v>
      </c>
      <c r="AG537" t="str">
        <f t="shared" ca="1" si="124"/>
        <v>10/12/2045</v>
      </c>
      <c r="AH537" t="str">
        <f t="shared" ca="1" si="125"/>
        <v>10/12/2045</v>
      </c>
      <c r="AI537" t="str">
        <f t="shared" ca="1" si="121"/>
        <v>12:00</v>
      </c>
      <c r="AJ537" s="6">
        <f t="shared" ca="1" si="126"/>
        <v>0.44949239970044197</v>
      </c>
      <c r="AK537">
        <f t="shared" ca="1" si="127"/>
        <v>1608.9869954623132</v>
      </c>
      <c r="AL537">
        <f t="shared" ca="1" si="128"/>
        <v>17.623853962449498</v>
      </c>
      <c r="AM537">
        <f t="shared" ca="1" si="129"/>
        <v>0</v>
      </c>
      <c r="AN537">
        <f t="shared" ca="1" si="130"/>
        <v>1811.0917585536988</v>
      </c>
      <c r="AO537">
        <f t="shared" ca="1" si="131"/>
        <v>57.599999999999902</v>
      </c>
      <c r="AP537">
        <f t="shared" ca="1" si="132"/>
        <v>28.503318383908628</v>
      </c>
    </row>
    <row r="538" spans="1:42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13.6086171398153</v>
      </c>
      <c r="F538">
        <f ca="1">IF(ISNA(F$1), 0, OFFSET(data!$A$1, ROW()-1, F$1-1))</f>
        <v>178.2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1878.7826676249099</v>
      </c>
      <c r="L538">
        <f ca="1">IF(ISNA(L$1), 0, OFFSET(data!$A$1, ROW()-1, L$1-1))</f>
        <v>57.599999999999902</v>
      </c>
      <c r="M538">
        <f ca="1">IF(ISNA(M$1), 0, OFFSET(data!$A$1, ROW()-1, M$1-1))</f>
        <v>35.199231888778201</v>
      </c>
      <c r="N538">
        <f ca="1">IF(ISNA(N$1), 0, OFFSET(data!$A$1, ROW()-1, N$1-1))</f>
        <v>-6.2416738444426301E-13</v>
      </c>
      <c r="O538">
        <f ca="1">IF(ISNA(O$1), 0, OFFSET(data!$A$1, ROW()-1, O$1-1))</f>
        <v>0</v>
      </c>
      <c r="P538">
        <f ca="1">IF(ISNA(P$1), 0, OFFSET(data!$A$1, ROW()-1, P$1-1))</f>
        <v>-1.9201177106631301E-13</v>
      </c>
      <c r="Q538">
        <f ca="1">IF(ISNA(Q$1), 0, OFFSET(data!$A$1, ROW()-1, Q$1-1))</f>
        <v>2163.3905166535001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1153.56045298</v>
      </c>
      <c r="V538">
        <f ca="1">IF(ISNA(V$1), 0, OFFSET(data!$A$1, ROW()-1, V$1-1))</f>
        <v>0</v>
      </c>
      <c r="W538">
        <f ca="1">IF(ISNA(W$1), 0, OFFSET(data!$A$1, ROW()-1, W$1-1))</f>
        <v>22.238170943275598</v>
      </c>
      <c r="X538">
        <f ca="1">IF(ISNA(X$1), 0, OFFSET(data!$A$1, ROW()-1, X$1-1))</f>
        <v>449.30303204231097</v>
      </c>
      <c r="Y538">
        <f ca="1">IF(ISNA(Y$1), 0, OFFSET(data!$A$1, ROW()-1, Y$1-1))</f>
        <v>462.392844652669</v>
      </c>
      <c r="Z538">
        <f ca="1">IF(ISNA(Z$1), 0, OFFSET(data!$A$1, ROW()-1, Z$1-1))</f>
        <v>75.896016035248394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449.49239970044198</v>
      </c>
      <c r="AD538" t="str">
        <f ca="1">IF(ISNA(AD$1), #N/A, OFFSET(data!$A$1, ROW()-1, AD$1-1))</f>
        <v>typical</v>
      </c>
      <c r="AE538">
        <f t="shared" ca="1" si="122"/>
        <v>2045</v>
      </c>
      <c r="AF538">
        <f t="shared" ca="1" si="123"/>
        <v>10</v>
      </c>
      <c r="AG538" t="str">
        <f t="shared" ca="1" si="124"/>
        <v>10/12/2045</v>
      </c>
      <c r="AH538" t="str">
        <f t="shared" ca="1" si="125"/>
        <v/>
      </c>
      <c r="AI538" t="str">
        <f t="shared" ca="1" si="121"/>
        <v>14:00</v>
      </c>
      <c r="AJ538" s="6">
        <f t="shared" ca="1" si="126"/>
        <v>0.44949239970044197</v>
      </c>
      <c r="AK538">
        <f t="shared" ca="1" si="127"/>
        <v>1602.8634850223111</v>
      </c>
      <c r="AL538">
        <f t="shared" ca="1" si="128"/>
        <v>75.896016035248394</v>
      </c>
      <c r="AM538">
        <f t="shared" ca="1" si="129"/>
        <v>22.238170943275598</v>
      </c>
      <c r="AN538">
        <f t="shared" ca="1" si="130"/>
        <v>1878.7826676249092</v>
      </c>
      <c r="AO538">
        <f t="shared" ca="1" si="131"/>
        <v>57.599999999999902</v>
      </c>
      <c r="AP538">
        <f t="shared" ca="1" si="132"/>
        <v>35.199231888778009</v>
      </c>
    </row>
    <row r="539" spans="1:42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13.608617139815101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1448.37801717709</v>
      </c>
      <c r="L539">
        <f ca="1">IF(ISNA(L$1), 0, OFFSET(data!$A$1, ROW()-1, L$1-1))</f>
        <v>57.599999999999902</v>
      </c>
      <c r="M539">
        <f ca="1">IF(ISNA(M$1), 0, OFFSET(data!$A$1, ROW()-1, M$1-1))</f>
        <v>78.102153616195096</v>
      </c>
      <c r="N539">
        <f ca="1">IF(ISNA(N$1), 0, OFFSET(data!$A$1, ROW()-1, N$1-1))</f>
        <v>2.6924296125940802E-13</v>
      </c>
      <c r="O539">
        <f ca="1">IF(ISNA(O$1), 0, OFFSET(data!$A$1, ROW()-1, O$1-1))</f>
        <v>0</v>
      </c>
      <c r="P539">
        <f ca="1">IF(ISNA(P$1), 0, OFFSET(data!$A$1, ROW()-1, P$1-1))</f>
        <v>-1.03028696685214E-13</v>
      </c>
      <c r="Q539">
        <f ca="1">IF(ISNA(Q$1), 0, OFFSET(data!$A$1, ROW()-1, Q$1-1))</f>
        <v>1775.8887879331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1098.8675535499999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331.96571088637501</v>
      </c>
      <c r="Y539">
        <f ca="1">IF(ISNA(Y$1), 0, OFFSET(data!$A$1, ROW()-1, Y$1-1))</f>
        <v>345.05552349673201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449.49239970044198</v>
      </c>
      <c r="AD539" t="str">
        <f ca="1">IF(ISNA(AD$1), #N/A, OFFSET(data!$A$1, ROW()-1, AD$1-1))</f>
        <v>typical</v>
      </c>
      <c r="AE539">
        <f t="shared" ca="1" si="122"/>
        <v>2045</v>
      </c>
      <c r="AF539">
        <f t="shared" ca="1" si="123"/>
        <v>10</v>
      </c>
      <c r="AG539" t="str">
        <f t="shared" ca="1" si="124"/>
        <v>10/12/2045</v>
      </c>
      <c r="AH539" t="str">
        <f t="shared" ca="1" si="125"/>
        <v/>
      </c>
      <c r="AI539" t="str">
        <f t="shared" ca="1" si="121"/>
        <v>16:00</v>
      </c>
      <c r="AJ539" s="6">
        <f t="shared" ca="1" si="126"/>
        <v>0.44949239970044197</v>
      </c>
      <c r="AK539">
        <f t="shared" ca="1" si="127"/>
        <v>1430.833264436375</v>
      </c>
      <c r="AL539">
        <f t="shared" ca="1" si="128"/>
        <v>0</v>
      </c>
      <c r="AM539">
        <f t="shared" ca="1" si="129"/>
        <v>0</v>
      </c>
      <c r="AN539">
        <f t="shared" ca="1" si="130"/>
        <v>1448.3780171770902</v>
      </c>
      <c r="AO539">
        <f t="shared" ca="1" si="131"/>
        <v>57.599999999999902</v>
      </c>
      <c r="AP539">
        <f t="shared" ca="1" si="132"/>
        <v>78.102153616194997</v>
      </c>
    </row>
    <row r="540" spans="1:42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13.608617139815101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28.087381959806802</v>
      </c>
      <c r="L540">
        <f ca="1">IF(ISNA(L$1), 0, OFFSET(data!$A$1, ROW()-1, L$1-1))</f>
        <v>57.599999999999902</v>
      </c>
      <c r="M540">
        <f ca="1">IF(ISNA(M$1), 0, OFFSET(data!$A$1, ROW()-1, M$1-1))</f>
        <v>135.881096339479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413.37709543910103</v>
      </c>
      <c r="R540">
        <f ca="1">IF(ISNA(R$1), 0, OFFSET(data!$A$1, ROW()-1, R$1-1))</f>
        <v>16.6786282074567</v>
      </c>
      <c r="S540">
        <f ca="1">IF(ISNA(S$1), 0, OFFSET(data!$A$1, ROW()-1, S$1-1))</f>
        <v>100</v>
      </c>
      <c r="T540">
        <f ca="1">IF(ISNA(T$1), 0, OFFSET(data!$A$1, ROW()-1, T$1-1))</f>
        <v>258.97861868044203</v>
      </c>
      <c r="U540">
        <f ca="1">IF(ISNA(U$1), 0, OFFSET(data!$A$1, ROW()-1, U$1-1))</f>
        <v>1127.19191761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-338.15757528299901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689.10995604503296</v>
      </c>
      <c r="AD540" t="str">
        <f ca="1">IF(ISNA(AD$1), #N/A, OFFSET(data!$A$1, ROW()-1, AD$1-1))</f>
        <v>typical</v>
      </c>
      <c r="AE540">
        <f t="shared" ca="1" si="122"/>
        <v>2045</v>
      </c>
      <c r="AF540">
        <f t="shared" ca="1" si="123"/>
        <v>10</v>
      </c>
      <c r="AG540" t="str">
        <f t="shared" ca="1" si="124"/>
        <v>10/12/2045</v>
      </c>
      <c r="AH540" t="str">
        <f t="shared" ca="1" si="125"/>
        <v/>
      </c>
      <c r="AI540" t="str">
        <f t="shared" ca="1" si="121"/>
        <v>18:00</v>
      </c>
      <c r="AJ540" s="6">
        <f t="shared" ca="1" si="126"/>
        <v>0.689109956045033</v>
      </c>
      <c r="AK540">
        <f t="shared" ca="1" si="127"/>
        <v>789.03434232700101</v>
      </c>
      <c r="AL540">
        <f t="shared" ca="1" si="128"/>
        <v>100</v>
      </c>
      <c r="AM540">
        <f t="shared" ca="1" si="129"/>
        <v>16.6786282074567</v>
      </c>
      <c r="AN540">
        <f t="shared" ca="1" si="130"/>
        <v>28.087381959806802</v>
      </c>
      <c r="AO540">
        <f t="shared" ca="1" si="131"/>
        <v>57.599999999999902</v>
      </c>
      <c r="AP540">
        <f t="shared" ca="1" si="132"/>
        <v>135.881096339479</v>
      </c>
    </row>
    <row r="541" spans="1:42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13.608617139815101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117.07512908575799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9.7699626167013697E-15</v>
      </c>
      <c r="Q541">
        <f ca="1">IF(ISNA(Q$1), 0, OFFSET(data!$A$1, ROW()-1, Q$1-1))</f>
        <v>366.48374622557401</v>
      </c>
      <c r="R541">
        <f ca="1">IF(ISNA(R$1), 0, OFFSET(data!$A$1, ROW()-1, R$1-1))</f>
        <v>0</v>
      </c>
      <c r="S541">
        <f ca="1">IF(ISNA(S$1), 0, OFFSET(data!$A$1, ROW()-1, S$1-1))</f>
        <v>60.244637412783597</v>
      </c>
      <c r="T541">
        <f ca="1">IF(ISNA(T$1), 0, OFFSET(data!$A$1, ROW()-1, T$1-1))</f>
        <v>258.97861868044203</v>
      </c>
      <c r="U541">
        <f ca="1">IF(ISNA(U$1), 0, OFFSET(data!$A$1, ROW()-1, U$1-1))</f>
        <v>979.58143188400004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-293.87442956519999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583.75636324732704</v>
      </c>
      <c r="AD541" t="str">
        <f ca="1">IF(ISNA(AD$1), #N/A, OFFSET(data!$A$1, ROW()-1, AD$1-1))</f>
        <v>typical</v>
      </c>
      <c r="AE541">
        <f t="shared" ca="1" si="122"/>
        <v>2045</v>
      </c>
      <c r="AF541">
        <f t="shared" ca="1" si="123"/>
        <v>10</v>
      </c>
      <c r="AG541" t="str">
        <f t="shared" ca="1" si="124"/>
        <v>10/12/2045</v>
      </c>
      <c r="AH541" t="str">
        <f t="shared" ca="1" si="125"/>
        <v/>
      </c>
      <c r="AI541" t="str">
        <f t="shared" ca="1" si="121"/>
        <v>20:00</v>
      </c>
      <c r="AJ541" s="6">
        <f t="shared" ca="1" si="126"/>
        <v>0.58375636324732705</v>
      </c>
      <c r="AK541">
        <f t="shared" ca="1" si="127"/>
        <v>685.70700231880005</v>
      </c>
      <c r="AL541">
        <f t="shared" ca="1" si="128"/>
        <v>60.244637412783597</v>
      </c>
      <c r="AM541">
        <f t="shared" ca="1" si="129"/>
        <v>0</v>
      </c>
      <c r="AN541">
        <f t="shared" ca="1" si="130"/>
        <v>0</v>
      </c>
      <c r="AO541">
        <f t="shared" ca="1" si="131"/>
        <v>57.599999999999902</v>
      </c>
      <c r="AP541">
        <f t="shared" ca="1" si="132"/>
        <v>117.07512908575801</v>
      </c>
    </row>
    <row r="542" spans="1:42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13.608617139815101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71.927466371689704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3.4416913763379801E-15</v>
      </c>
      <c r="Q542">
        <f ca="1">IF(ISNA(Q$1), 0, OFFSET(data!$A$1, ROW()-1, Q$1-1))</f>
        <v>321.33608351150502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258.97861868044203</v>
      </c>
      <c r="U542">
        <f ca="1">IF(ISNA(U$1), 0, OFFSET(data!$A$1, ROW()-1, U$1-1))</f>
        <v>766.93293300400001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-186.61823081205199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449.49239970044198</v>
      </c>
      <c r="AD542" t="str">
        <f ca="1">IF(ISNA(AD$1), #N/A, OFFSET(data!$A$1, ROW()-1, AD$1-1))</f>
        <v>typical</v>
      </c>
      <c r="AE542">
        <f t="shared" ca="1" si="122"/>
        <v>2045</v>
      </c>
      <c r="AF542">
        <f t="shared" ca="1" si="123"/>
        <v>10</v>
      </c>
      <c r="AG542" t="str">
        <f t="shared" ca="1" si="124"/>
        <v>10/12/2045</v>
      </c>
      <c r="AH542" t="str">
        <f t="shared" ca="1" si="125"/>
        <v/>
      </c>
      <c r="AI542" t="str">
        <f t="shared" ca="1" si="121"/>
        <v>22:00</v>
      </c>
      <c r="AJ542" s="6">
        <f t="shared" ca="1" si="126"/>
        <v>0.44949239970044197</v>
      </c>
      <c r="AK542">
        <f t="shared" ca="1" si="127"/>
        <v>580.31470219194807</v>
      </c>
      <c r="AL542">
        <f t="shared" ca="1" si="128"/>
        <v>0</v>
      </c>
      <c r="AM542">
        <f t="shared" ca="1" si="129"/>
        <v>0</v>
      </c>
      <c r="AN542">
        <f t="shared" ca="1" si="130"/>
        <v>0</v>
      </c>
      <c r="AO542">
        <f t="shared" ca="1" si="131"/>
        <v>57.599999999999902</v>
      </c>
      <c r="AP542">
        <f t="shared" ca="1" si="132"/>
        <v>71.927466371689704</v>
      </c>
    </row>
    <row r="543" spans="1:42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13.6086171398165</v>
      </c>
      <c r="F543">
        <f ca="1">IF(ISNA(F$1), 0, OFFSET(data!$A$1, ROW()-1, F$1-1))</f>
        <v>178.199999999998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5.9773933661939198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-1.1379786002407799E-15</v>
      </c>
      <c r="Q543">
        <f ca="1">IF(ISNA(Q$1), 0, OFFSET(data!$A$1, ROW()-1, Q$1-1))</f>
        <v>255.386010506009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258.97861868044203</v>
      </c>
      <c r="U543">
        <f ca="1">IF(ISNA(U$1), 0, OFFSET(data!$A$1, ROW()-1, U$1-1))</f>
        <v>528.61712565799996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-39.786853644043198</v>
      </c>
      <c r="Y543">
        <f ca="1">IF(ISNA(Y$1), 0, OFFSET(data!$A$1, ROW()-1, Y$1-1))</f>
        <v>25.534357172494801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1025.2275515589199</v>
      </c>
      <c r="AD543" t="str">
        <f ca="1">IF(ISNA(AD$1), #N/A, OFFSET(data!$A$1, ROW()-1, AD$1-1))</f>
        <v>peak</v>
      </c>
      <c r="AE543">
        <f t="shared" ca="1" si="122"/>
        <v>2045</v>
      </c>
      <c r="AF543">
        <f t="shared" ca="1" si="123"/>
        <v>10</v>
      </c>
      <c r="AG543" t="str">
        <f t="shared" ca="1" si="124"/>
        <v>10/22/2045</v>
      </c>
      <c r="AH543" t="str">
        <f t="shared" ca="1" si="125"/>
        <v/>
      </c>
      <c r="AI543" t="str">
        <f t="shared" ca="1" si="121"/>
        <v>00:00</v>
      </c>
      <c r="AJ543" s="6">
        <f t="shared" ca="1" si="126"/>
        <v>1.02522755155892</v>
      </c>
      <c r="AK543">
        <f t="shared" ca="1" si="127"/>
        <v>488.83027201395674</v>
      </c>
      <c r="AL543">
        <f t="shared" ca="1" si="128"/>
        <v>0</v>
      </c>
      <c r="AM543">
        <f t="shared" ca="1" si="129"/>
        <v>0</v>
      </c>
      <c r="AN543">
        <f t="shared" ca="1" si="130"/>
        <v>0</v>
      </c>
      <c r="AO543">
        <f t="shared" ca="1" si="131"/>
        <v>57.599999999999902</v>
      </c>
      <c r="AP543">
        <f t="shared" ca="1" si="132"/>
        <v>5.9773933661939189</v>
      </c>
    </row>
    <row r="544" spans="1:42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13.6086171398165</v>
      </c>
      <c r="F544">
        <f ca="1">IF(ISNA(F$1), 0, OFFSET(data!$A$1, ROW()-1, F$1-1))</f>
        <v>178.199999999998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1.18201258915719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-8.3266726846886704E-17</v>
      </c>
      <c r="Q544">
        <f ca="1">IF(ISNA(Q$1), 0, OFFSET(data!$A$1, ROW()-1, Q$1-1))</f>
        <v>250.590629728972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258.97861868044203</v>
      </c>
      <c r="U544">
        <f ca="1">IF(ISNA(U$1), 0, OFFSET(data!$A$1, ROW()-1, U$1-1))</f>
        <v>465.46727172599998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-10.6096170665614</v>
      </c>
      <c r="Y544">
        <f ca="1">IF(ISNA(Y$1), 0, OFFSET(data!$A$1, ROW()-1, Y$1-1))</f>
        <v>54.711593749976203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1025.2275515589199</v>
      </c>
      <c r="AD544" t="str">
        <f ca="1">IF(ISNA(AD$1), #N/A, OFFSET(data!$A$1, ROW()-1, AD$1-1))</f>
        <v>peak</v>
      </c>
      <c r="AE544">
        <f t="shared" ca="1" si="122"/>
        <v>2045</v>
      </c>
      <c r="AF544">
        <f t="shared" ca="1" si="123"/>
        <v>10</v>
      </c>
      <c r="AG544" t="str">
        <f t="shared" ca="1" si="124"/>
        <v>10/22/2045</v>
      </c>
      <c r="AH544" t="str">
        <f t="shared" ca="1" si="125"/>
        <v/>
      </c>
      <c r="AI544" t="str">
        <f t="shared" ca="1" si="121"/>
        <v>02:00</v>
      </c>
      <c r="AJ544" s="6">
        <f t="shared" ca="1" si="126"/>
        <v>1.02522755155892</v>
      </c>
      <c r="AK544">
        <f t="shared" ca="1" si="127"/>
        <v>454.85765465943859</v>
      </c>
      <c r="AL544">
        <f t="shared" ca="1" si="128"/>
        <v>0</v>
      </c>
      <c r="AM544">
        <f t="shared" ca="1" si="129"/>
        <v>0</v>
      </c>
      <c r="AN544">
        <f t="shared" ca="1" si="130"/>
        <v>0</v>
      </c>
      <c r="AO544">
        <f t="shared" ca="1" si="131"/>
        <v>57.599999999999902</v>
      </c>
      <c r="AP544">
        <f t="shared" ca="1" si="132"/>
        <v>1.18201258915719</v>
      </c>
    </row>
    <row r="545" spans="1:42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13.6086171398165</v>
      </c>
      <c r="F545">
        <f ca="1">IF(ISNA(F$1), 0, OFFSET(data!$A$1, ROW()-1, F$1-1))</f>
        <v>178.199999999998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2.8753645705506501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1.4918621893400499E-16</v>
      </c>
      <c r="Q545">
        <f ca="1">IF(ISNA(Q$1), 0, OFFSET(data!$A$1, ROW()-1, Q$1-1))</f>
        <v>252.283981710365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258.97861868044203</v>
      </c>
      <c r="U545">
        <f ca="1">IF(ISNA(U$1), 0, OFFSET(data!$A$1, ROW()-1, U$1-1))</f>
        <v>555.30951951999998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-54.684064972865002</v>
      </c>
      <c r="Y545">
        <f ca="1">IF(ISNA(Y$1), 0, OFFSET(data!$A$1, ROW()-1, Y$1-1))</f>
        <v>10.6371458436733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1025.2275515589199</v>
      </c>
      <c r="AD545" t="str">
        <f ca="1">IF(ISNA(AD$1), #N/A, OFFSET(data!$A$1, ROW()-1, AD$1-1))</f>
        <v>peak</v>
      </c>
      <c r="AE545">
        <f t="shared" ca="1" si="122"/>
        <v>2045</v>
      </c>
      <c r="AF545">
        <f t="shared" ca="1" si="123"/>
        <v>10</v>
      </c>
      <c r="AG545" t="str">
        <f t="shared" ca="1" si="124"/>
        <v>10/22/2045</v>
      </c>
      <c r="AH545" t="str">
        <f t="shared" ca="1" si="125"/>
        <v/>
      </c>
      <c r="AI545" t="str">
        <f t="shared" ca="1" si="121"/>
        <v>04:00</v>
      </c>
      <c r="AJ545" s="6">
        <f t="shared" ca="1" si="126"/>
        <v>1.02522755155892</v>
      </c>
      <c r="AK545">
        <f t="shared" ca="1" si="127"/>
        <v>500.62545454713495</v>
      </c>
      <c r="AL545">
        <f t="shared" ca="1" si="128"/>
        <v>0</v>
      </c>
      <c r="AM545">
        <f t="shared" ca="1" si="129"/>
        <v>0</v>
      </c>
      <c r="AN545">
        <f t="shared" ca="1" si="130"/>
        <v>0</v>
      </c>
      <c r="AO545">
        <f t="shared" ca="1" si="131"/>
        <v>57.599999999999902</v>
      </c>
      <c r="AP545">
        <f t="shared" ca="1" si="132"/>
        <v>2.8753645705506501</v>
      </c>
    </row>
    <row r="546" spans="1:42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13.6086171398165</v>
      </c>
      <c r="F546">
        <f ca="1">IF(ISNA(F$1), 0, OFFSET(data!$A$1, ROW()-1, F$1-1))</f>
        <v>178.199999999998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2.0972839342214E-2</v>
      </c>
      <c r="L546">
        <f ca="1">IF(ISNA(L$1), 0, OFFSET(data!$A$1, ROW()-1, L$1-1))</f>
        <v>57.599999999999902</v>
      </c>
      <c r="M546">
        <f ca="1">IF(ISNA(M$1), 0, OFFSET(data!$A$1, ROW()-1, M$1-1))</f>
        <v>0.428659174391682</v>
      </c>
      <c r="N546">
        <f ca="1">IF(ISNA(N$1), 0, OFFSET(data!$A$1, ROW()-1, N$1-1))</f>
        <v>6.5919492087118596E-17</v>
      </c>
      <c r="O546">
        <f ca="1">IF(ISNA(O$1), 0, OFFSET(data!$A$1, ROW()-1, O$1-1))</f>
        <v>0</v>
      </c>
      <c r="P546">
        <f ca="1">IF(ISNA(P$1), 0, OFFSET(data!$A$1, ROW()-1, P$1-1))</f>
        <v>4.1633363423443302E-17</v>
      </c>
      <c r="Q546">
        <f ca="1">IF(ISNA(Q$1), 0, OFFSET(data!$A$1, ROW()-1, Q$1-1))</f>
        <v>249.858249153549</v>
      </c>
      <c r="R546">
        <f ca="1">IF(ISNA(R$1), 0, OFFSET(data!$A$1, ROW()-1, R$1-1))</f>
        <v>0</v>
      </c>
      <c r="S546">
        <f ca="1">IF(ISNA(S$1), 0, OFFSET(data!$A$1, ROW()-1, S$1-1))</f>
        <v>87.166921924308497</v>
      </c>
      <c r="T546">
        <f ca="1">IF(ISNA(T$1), 0, OFFSET(data!$A$1, ROW()-1, T$1-1))</f>
        <v>258.97861868044203</v>
      </c>
      <c r="U546">
        <f ca="1">IF(ISNA(U$1), 0, OFFSET(data!$A$1, ROW()-1, U$1-1))</f>
        <v>851.43398536899997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-255.430195610699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1331.4643526739201</v>
      </c>
      <c r="AD546" t="str">
        <f ca="1">IF(ISNA(AD$1), #N/A, OFFSET(data!$A$1, ROW()-1, AD$1-1))</f>
        <v>peak</v>
      </c>
      <c r="AE546">
        <f t="shared" ca="1" si="122"/>
        <v>2045</v>
      </c>
      <c r="AF546">
        <f t="shared" ca="1" si="123"/>
        <v>10</v>
      </c>
      <c r="AG546" t="str">
        <f t="shared" ca="1" si="124"/>
        <v>10/22/2045</v>
      </c>
      <c r="AH546" t="str">
        <f t="shared" ca="1" si="125"/>
        <v/>
      </c>
      <c r="AI546" t="str">
        <f t="shared" ca="1" si="121"/>
        <v>06:00</v>
      </c>
      <c r="AJ546" s="6">
        <f t="shared" ca="1" si="126"/>
        <v>1.33146435267392</v>
      </c>
      <c r="AK546">
        <f t="shared" ca="1" si="127"/>
        <v>596.00378975830097</v>
      </c>
      <c r="AL546">
        <f t="shared" ca="1" si="128"/>
        <v>87.166921924308497</v>
      </c>
      <c r="AM546">
        <f t="shared" ca="1" si="129"/>
        <v>0</v>
      </c>
      <c r="AN546">
        <f t="shared" ca="1" si="130"/>
        <v>2.0972839342214066E-2</v>
      </c>
      <c r="AO546">
        <f t="shared" ca="1" si="131"/>
        <v>57.599999999999902</v>
      </c>
      <c r="AP546">
        <f t="shared" ca="1" si="132"/>
        <v>0.42865917439168205</v>
      </c>
    </row>
    <row r="547" spans="1:42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13.6086171398165</v>
      </c>
      <c r="F547">
        <f ca="1">IF(ISNA(F$1), 0, OFFSET(data!$A$1, ROW()-1, F$1-1))</f>
        <v>178.199999999998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1274.4937168879101</v>
      </c>
      <c r="L547">
        <f ca="1">IF(ISNA(L$1), 0, OFFSET(data!$A$1, ROW()-1, L$1-1))</f>
        <v>57.599999999999902</v>
      </c>
      <c r="M547">
        <f ca="1">IF(ISNA(M$1), 0, OFFSET(data!$A$1, ROW()-1, M$1-1))</f>
        <v>1.7110446682006499</v>
      </c>
      <c r="N547">
        <f ca="1">IF(ISNA(N$1), 0, OFFSET(data!$A$1, ROW()-1, N$1-1))</f>
        <v>2.5092428135309299E-13</v>
      </c>
      <c r="O547">
        <f ca="1">IF(ISNA(O$1), 0, OFFSET(data!$A$1, ROW()-1, O$1-1))</f>
        <v>0</v>
      </c>
      <c r="P547">
        <f ca="1">IF(ISNA(P$1), 0, OFFSET(data!$A$1, ROW()-1, P$1-1))</f>
        <v>6.3254956828018294E-14</v>
      </c>
      <c r="Q547">
        <f ca="1">IF(ISNA(Q$1), 0, OFFSET(data!$A$1, ROW()-1, Q$1-1))</f>
        <v>1525.6133786959299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258.97861868044299</v>
      </c>
      <c r="U547">
        <f ca="1">IF(ISNA(U$1), 0, OFFSET(data!$A$1, ROW()-1, U$1-1))</f>
        <v>1053.62944513</v>
      </c>
      <c r="V547">
        <f ca="1">IF(ISNA(V$1), 0, OFFSET(data!$A$1, ROW()-1, V$1-1))</f>
        <v>0</v>
      </c>
      <c r="W547">
        <f ca="1">IF(ISNA(W$1), 0, OFFSET(data!$A$1, ROW()-1, W$1-1))</f>
        <v>58.761418648868798</v>
      </c>
      <c r="X547">
        <f ca="1">IF(ISNA(X$1), 0, OFFSET(data!$A$1, ROW()-1, X$1-1))</f>
        <v>253.43996139048599</v>
      </c>
      <c r="Y547">
        <f ca="1">IF(ISNA(Y$1), 0, OFFSET(data!$A$1, ROW()-1, Y$1-1))</f>
        <v>318.761172207024</v>
      </c>
      <c r="Z547">
        <f ca="1">IF(ISNA(Z$1), 0, OFFSET(data!$A$1, ROW()-1, Z$1-1))</f>
        <v>100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1025.2275515589199</v>
      </c>
      <c r="AD547" t="str">
        <f ca="1">IF(ISNA(AD$1), #N/A, OFFSET(data!$A$1, ROW()-1, AD$1-1))</f>
        <v>peak</v>
      </c>
      <c r="AE547">
        <f t="shared" ca="1" si="122"/>
        <v>2045</v>
      </c>
      <c r="AF547">
        <f t="shared" ca="1" si="123"/>
        <v>10</v>
      </c>
      <c r="AG547" t="str">
        <f t="shared" ca="1" si="124"/>
        <v>10/22/2045</v>
      </c>
      <c r="AH547" t="str">
        <f t="shared" ca="1" si="125"/>
        <v/>
      </c>
      <c r="AI547" t="str">
        <f t="shared" ca="1" si="121"/>
        <v>08:00</v>
      </c>
      <c r="AJ547" s="6">
        <f t="shared" ca="1" si="126"/>
        <v>1.02522755155892</v>
      </c>
      <c r="AK547">
        <f t="shared" ca="1" si="127"/>
        <v>1307.0694065204859</v>
      </c>
      <c r="AL547">
        <f t="shared" ca="1" si="128"/>
        <v>100</v>
      </c>
      <c r="AM547">
        <f t="shared" ca="1" si="129"/>
        <v>58.761418648868798</v>
      </c>
      <c r="AN547">
        <f t="shared" ca="1" si="130"/>
        <v>1274.4937168879103</v>
      </c>
      <c r="AO547">
        <f t="shared" ca="1" si="131"/>
        <v>57.599999999999902</v>
      </c>
      <c r="AP547">
        <f t="shared" ca="1" si="132"/>
        <v>1.7110446682007132</v>
      </c>
    </row>
    <row r="548" spans="1:42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13.6086171398165</v>
      </c>
      <c r="F548">
        <f ca="1">IF(ISNA(F$1), 0, OFFSET(data!$A$1, ROW()-1, F$1-1))</f>
        <v>178.199999999998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1233.27320557234</v>
      </c>
      <c r="L548">
        <f ca="1">IF(ISNA(L$1), 0, OFFSET(data!$A$1, ROW()-1, L$1-1))</f>
        <v>57.599999999999902</v>
      </c>
      <c r="M548">
        <f ca="1">IF(ISNA(M$1), 0, OFFSET(data!$A$1, ROW()-1, M$1-1))</f>
        <v>5.9345027491247402</v>
      </c>
      <c r="N548">
        <f ca="1">IF(ISNA(N$1), 0, OFFSET(data!$A$1, ROW()-1, N$1-1))</f>
        <v>1.40346068100427E-13</v>
      </c>
      <c r="O548">
        <f ca="1">IF(ISNA(O$1), 0, OFFSET(data!$A$1, ROW()-1, O$1-1))</f>
        <v>0</v>
      </c>
      <c r="P548">
        <f ca="1">IF(ISNA(P$1), 0, OFFSET(data!$A$1, ROW()-1, P$1-1))</f>
        <v>-8.9539486936018799E-14</v>
      </c>
      <c r="Q548">
        <f ca="1">IF(ISNA(Q$1), 0, OFFSET(data!$A$1, ROW()-1, Q$1-1))</f>
        <v>1488.61632546128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258.97861868044203</v>
      </c>
      <c r="U548">
        <f ca="1">IF(ISNA(U$1), 0, OFFSET(data!$A$1, ROW()-1, U$1-1))</f>
        <v>1149.70296411</v>
      </c>
      <c r="V548">
        <f ca="1">IF(ISNA(V$1), 0, OFFSET(data!$A$1, ROW()-1, V$1-1))</f>
        <v>0</v>
      </c>
      <c r="W548">
        <f ca="1">IF(ISNA(W$1), 0, OFFSET(data!$A$1, ROW()-1, W$1-1))</f>
        <v>8.5909478312153098</v>
      </c>
      <c r="X548">
        <f ca="1">IF(ISNA(X$1), 0, OFFSET(data!$A$1, ROW()-1, X$1-1))</f>
        <v>253.43996139048599</v>
      </c>
      <c r="Y548">
        <f ca="1">IF(ISNA(Y$1), 0, OFFSET(data!$A$1, ROW()-1, Y$1-1))</f>
        <v>318.761172207024</v>
      </c>
      <c r="Z548">
        <f ca="1">IF(ISNA(Z$1), 0, OFFSET(data!$A$1, ROW()-1, Z$1-1))</f>
        <v>17.099898602998099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1025.2275515589199</v>
      </c>
      <c r="AD548" t="str">
        <f ca="1">IF(ISNA(AD$1), #N/A, OFFSET(data!$A$1, ROW()-1, AD$1-1))</f>
        <v>peak</v>
      </c>
      <c r="AE548">
        <f t="shared" ca="1" si="122"/>
        <v>2045</v>
      </c>
      <c r="AF548">
        <f t="shared" ca="1" si="123"/>
        <v>10</v>
      </c>
      <c r="AG548" t="str">
        <f t="shared" ca="1" si="124"/>
        <v>10/22/2045</v>
      </c>
      <c r="AH548" t="str">
        <f t="shared" ca="1" si="125"/>
        <v/>
      </c>
      <c r="AI548" t="str">
        <f t="shared" ca="1" si="121"/>
        <v>10:00</v>
      </c>
      <c r="AJ548" s="6">
        <f t="shared" ca="1" si="126"/>
        <v>1.02522755155892</v>
      </c>
      <c r="AK548">
        <f t="shared" ca="1" si="127"/>
        <v>1403.1429255004859</v>
      </c>
      <c r="AL548">
        <f t="shared" ca="1" si="128"/>
        <v>17.099898602998099</v>
      </c>
      <c r="AM548">
        <f t="shared" ca="1" si="129"/>
        <v>8.5909478312153098</v>
      </c>
      <c r="AN548">
        <f t="shared" ca="1" si="130"/>
        <v>1233.2732055723402</v>
      </c>
      <c r="AO548">
        <f t="shared" ca="1" si="131"/>
        <v>57.599999999999902</v>
      </c>
      <c r="AP548">
        <f t="shared" ca="1" si="132"/>
        <v>5.9345027491246505</v>
      </c>
    </row>
    <row r="549" spans="1:42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13.6086171398165</v>
      </c>
      <c r="F549">
        <f ca="1">IF(ISNA(F$1), 0, OFFSET(data!$A$1, ROW()-1, F$1-1))</f>
        <v>178.199999999998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1193.4565375196601</v>
      </c>
      <c r="L549">
        <f ca="1">IF(ISNA(L$1), 0, OFFSET(data!$A$1, ROW()-1, L$1-1))</f>
        <v>57.599999999999902</v>
      </c>
      <c r="M549">
        <f ca="1">IF(ISNA(M$1), 0, OFFSET(data!$A$1, ROW()-1, M$1-1))</f>
        <v>24.832217180560601</v>
      </c>
      <c r="N549">
        <f ca="1">IF(ISNA(N$1), 0, OFFSET(data!$A$1, ROW()-1, N$1-1))</f>
        <v>-3.0395130856675198E-13</v>
      </c>
      <c r="O549">
        <f ca="1">IF(ISNA(O$1), 0, OFFSET(data!$A$1, ROW()-1, O$1-1))</f>
        <v>0</v>
      </c>
      <c r="P549">
        <f ca="1">IF(ISNA(P$1), 0, OFFSET(data!$A$1, ROW()-1, P$1-1))</f>
        <v>-1.3988810110276899E-13</v>
      </c>
      <c r="Q549">
        <f ca="1">IF(ISNA(Q$1), 0, OFFSET(data!$A$1, ROW()-1, Q$1-1))</f>
        <v>1467.69737184004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258.97861868044203</v>
      </c>
      <c r="U549">
        <f ca="1">IF(ISNA(U$1), 0, OFFSET(data!$A$1, ROW()-1, U$1-1))</f>
        <v>1190.59804289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235.378368406974</v>
      </c>
      <c r="Y549">
        <f ca="1">IF(ISNA(Y$1), 0, OFFSET(data!$A$1, ROW()-1, Y$1-1))</f>
        <v>300.69957922351199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1025.2275515589199</v>
      </c>
      <c r="AD549" t="str">
        <f ca="1">IF(ISNA(AD$1), #N/A, OFFSET(data!$A$1, ROW()-1, AD$1-1))</f>
        <v>peak</v>
      </c>
      <c r="AE549">
        <f t="shared" ca="1" si="122"/>
        <v>2045</v>
      </c>
      <c r="AF549">
        <f t="shared" ca="1" si="123"/>
        <v>10</v>
      </c>
      <c r="AG549" t="str">
        <f t="shared" ca="1" si="124"/>
        <v>10/22/2045</v>
      </c>
      <c r="AH549" t="str">
        <f t="shared" ca="1" si="125"/>
        <v>10/22/2045</v>
      </c>
      <c r="AI549" t="str">
        <f t="shared" ca="1" si="121"/>
        <v>12:00</v>
      </c>
      <c r="AJ549" s="6">
        <f t="shared" ca="1" si="126"/>
        <v>1.02522755155892</v>
      </c>
      <c r="AK549">
        <f t="shared" ca="1" si="127"/>
        <v>1425.976411296974</v>
      </c>
      <c r="AL549">
        <f t="shared" ca="1" si="128"/>
        <v>0</v>
      </c>
      <c r="AM549">
        <f t="shared" ca="1" si="129"/>
        <v>0</v>
      </c>
      <c r="AN549">
        <f t="shared" ca="1" si="130"/>
        <v>1193.4565375196598</v>
      </c>
      <c r="AO549">
        <f t="shared" ca="1" si="131"/>
        <v>57.599999999999902</v>
      </c>
      <c r="AP549">
        <f t="shared" ca="1" si="132"/>
        <v>24.832217180560463</v>
      </c>
    </row>
    <row r="550" spans="1:42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13.6086171398108</v>
      </c>
      <c r="F550">
        <f ca="1">IF(ISNA(F$1), 0, OFFSET(data!$A$1, ROW()-1, F$1-1))</f>
        <v>178.200000000004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1379.2935538362001</v>
      </c>
      <c r="L550">
        <f ca="1">IF(ISNA(L$1), 0, OFFSET(data!$A$1, ROW()-1, L$1-1))</f>
        <v>57.599999999999902</v>
      </c>
      <c r="M550">
        <f ca="1">IF(ISNA(M$1), 0, OFFSET(data!$A$1, ROW()-1, M$1-1))</f>
        <v>23.2054229566704</v>
      </c>
      <c r="N550">
        <f ca="1">IF(ISNA(N$1), 0, OFFSET(data!$A$1, ROW()-1, N$1-1))</f>
        <v>7.7882145177454706E-14</v>
      </c>
      <c r="O550">
        <f ca="1">IF(ISNA(O$1), 0, OFFSET(data!$A$1, ROW()-1, O$1-1))</f>
        <v>0</v>
      </c>
      <c r="P550">
        <f ca="1">IF(ISNA(P$1), 0, OFFSET(data!$A$1, ROW()-1, P$1-1))</f>
        <v>5.7731597280508102E-14</v>
      </c>
      <c r="Q550">
        <f ca="1">IF(ISNA(Q$1), 0, OFFSET(data!$A$1, ROW()-1, Q$1-1))</f>
        <v>1651.9075939326799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258.97861868044203</v>
      </c>
      <c r="U550">
        <f ca="1">IF(ISNA(U$1), 0, OFFSET(data!$A$1, ROW()-1, U$1-1))</f>
        <v>1193.2821004100001</v>
      </c>
      <c r="V550">
        <f ca="1">IF(ISNA(V$1), 0, OFFSET(data!$A$1, ROW()-1, V$1-1))</f>
        <v>0</v>
      </c>
      <c r="W550">
        <f ca="1">IF(ISNA(W$1), 0, OFFSET(data!$A$1, ROW()-1, W$1-1))</f>
        <v>45.402978605622103</v>
      </c>
      <c r="X550">
        <f ca="1">IF(ISNA(X$1), 0, OFFSET(data!$A$1, ROW()-1, X$1-1))</f>
        <v>253.43996139048599</v>
      </c>
      <c r="Y550">
        <f ca="1">IF(ISNA(Y$1), 0, OFFSET(data!$A$1, ROW()-1, Y$1-1))</f>
        <v>318.761172207024</v>
      </c>
      <c r="Z550">
        <f ca="1">IF(ISNA(Z$1), 0, OFFSET(data!$A$1, ROW()-1, Z$1-1))</f>
        <v>100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1025.2275515589199</v>
      </c>
      <c r="AD550" t="str">
        <f ca="1">IF(ISNA(AD$1), #N/A, OFFSET(data!$A$1, ROW()-1, AD$1-1))</f>
        <v>peak</v>
      </c>
      <c r="AE550">
        <f t="shared" ca="1" si="122"/>
        <v>2045</v>
      </c>
      <c r="AF550">
        <f t="shared" ca="1" si="123"/>
        <v>10</v>
      </c>
      <c r="AG550" t="str">
        <f t="shared" ca="1" si="124"/>
        <v>10/22/2045</v>
      </c>
      <c r="AH550" t="str">
        <f t="shared" ca="1" si="125"/>
        <v/>
      </c>
      <c r="AI550" t="str">
        <f t="shared" ca="1" si="121"/>
        <v>14:00</v>
      </c>
      <c r="AJ550" s="6">
        <f t="shared" ca="1" si="126"/>
        <v>1.02522755155892</v>
      </c>
      <c r="AK550">
        <f t="shared" ca="1" si="127"/>
        <v>1446.722061800486</v>
      </c>
      <c r="AL550">
        <f t="shared" ca="1" si="128"/>
        <v>100</v>
      </c>
      <c r="AM550">
        <f t="shared" ca="1" si="129"/>
        <v>45.402978605622103</v>
      </c>
      <c r="AN550">
        <f t="shared" ca="1" si="130"/>
        <v>1379.2935538362001</v>
      </c>
      <c r="AO550">
        <f t="shared" ca="1" si="131"/>
        <v>57.599999999999902</v>
      </c>
      <c r="AP550">
        <f t="shared" ca="1" si="132"/>
        <v>23.205422956670457</v>
      </c>
    </row>
    <row r="551" spans="1:42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13.6086171398108</v>
      </c>
      <c r="F551">
        <f ca="1">IF(ISNA(F$1), 0, OFFSET(data!$A$1, ROW()-1, F$1-1))</f>
        <v>178.200000000004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1021.19655557842</v>
      </c>
      <c r="L551">
        <f ca="1">IF(ISNA(L$1), 0, OFFSET(data!$A$1, ROW()-1, L$1-1))</f>
        <v>57.599999999999902</v>
      </c>
      <c r="M551">
        <f ca="1">IF(ISNA(M$1), 0, OFFSET(data!$A$1, ROW()-1, M$1-1))</f>
        <v>33.273646495168101</v>
      </c>
      <c r="N551">
        <f ca="1">IF(ISNA(N$1), 0, OFFSET(data!$A$1, ROW()-1, N$1-1))</f>
        <v>2.3907265056521899E-13</v>
      </c>
      <c r="O551">
        <f ca="1">IF(ISNA(O$1), 0, OFFSET(data!$A$1, ROW()-1, O$1-1))</f>
        <v>0</v>
      </c>
      <c r="P551">
        <f ca="1">IF(ISNA(P$1), 0, OFFSET(data!$A$1, ROW()-1, P$1-1))</f>
        <v>-8.7041485130612197E-14</v>
      </c>
      <c r="Q551">
        <f ca="1">IF(ISNA(Q$1), 0, OFFSET(data!$A$1, ROW()-1, Q$1-1))</f>
        <v>1303.8788192134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258.97861868044203</v>
      </c>
      <c r="U551">
        <f ca="1">IF(ISNA(U$1), 0, OFFSET(data!$A$1, ROW()-1, U$1-1))</f>
        <v>1156.2176732200001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170.65927692865299</v>
      </c>
      <c r="Y551">
        <f ca="1">IF(ISNA(Y$1), 0, OFFSET(data!$A$1, ROW()-1, Y$1-1))</f>
        <v>235.98048774519199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1025.2275515589199</v>
      </c>
      <c r="AD551" t="str">
        <f ca="1">IF(ISNA(AD$1), #N/A, OFFSET(data!$A$1, ROW()-1, AD$1-1))</f>
        <v>peak</v>
      </c>
      <c r="AE551">
        <f t="shared" ca="1" si="122"/>
        <v>2045</v>
      </c>
      <c r="AF551">
        <f t="shared" ca="1" si="123"/>
        <v>10</v>
      </c>
      <c r="AG551" t="str">
        <f t="shared" ca="1" si="124"/>
        <v>10/22/2045</v>
      </c>
      <c r="AH551" t="str">
        <f t="shared" ca="1" si="125"/>
        <v/>
      </c>
      <c r="AI551" t="str">
        <f t="shared" ca="1" si="121"/>
        <v>16:00</v>
      </c>
      <c r="AJ551" s="6">
        <f t="shared" ca="1" si="126"/>
        <v>1.02522755155892</v>
      </c>
      <c r="AK551">
        <f t="shared" ca="1" si="127"/>
        <v>1326.8769501486531</v>
      </c>
      <c r="AL551">
        <f t="shared" ca="1" si="128"/>
        <v>0</v>
      </c>
      <c r="AM551">
        <f t="shared" ca="1" si="129"/>
        <v>0</v>
      </c>
      <c r="AN551">
        <f t="shared" ca="1" si="130"/>
        <v>1021.1965555784202</v>
      </c>
      <c r="AO551">
        <f t="shared" ca="1" si="131"/>
        <v>57.599999999999902</v>
      </c>
      <c r="AP551">
        <f t="shared" ca="1" si="132"/>
        <v>33.273646495168016</v>
      </c>
    </row>
    <row r="552" spans="1:42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99.714452144338793</v>
      </c>
      <c r="F552">
        <f ca="1">IF(ISNA(F$1), 0, OFFSET(data!$A$1, ROW()-1, F$1-1))</f>
        <v>178.200000000004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14.9967839299586</v>
      </c>
      <c r="L552">
        <f ca="1">IF(ISNA(L$1), 0, OFFSET(data!$A$1, ROW()-1, L$1-1))</f>
        <v>57.599999999999902</v>
      </c>
      <c r="M552">
        <f ca="1">IF(ISNA(M$1), 0, OFFSET(data!$A$1, ROW()-1, M$1-1))</f>
        <v>70.545720991260296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421.05695706556202</v>
      </c>
      <c r="R552">
        <f ca="1">IF(ISNA(R$1), 0, OFFSET(data!$A$1, ROW()-1, R$1-1))</f>
        <v>75.504318063994702</v>
      </c>
      <c r="S552">
        <f ca="1">IF(ISNA(S$1), 0, OFFSET(data!$A$1, ROW()-1, S$1-1))</f>
        <v>100</v>
      </c>
      <c r="T552">
        <f ca="1">IF(ISNA(T$1), 0, OFFSET(data!$A$1, ROW()-1, T$1-1))</f>
        <v>258.97861868044203</v>
      </c>
      <c r="U552">
        <f ca="1">IF(ISNA(U$1), 0, OFFSET(data!$A$1, ROW()-1, U$1-1))</f>
        <v>1222.1998483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-366.659954489999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1456.7568251896701</v>
      </c>
      <c r="AD552" t="str">
        <f ca="1">IF(ISNA(AD$1), #N/A, OFFSET(data!$A$1, ROW()-1, AD$1-1))</f>
        <v>peak</v>
      </c>
      <c r="AE552">
        <f t="shared" ca="1" si="122"/>
        <v>2045</v>
      </c>
      <c r="AF552">
        <f t="shared" ca="1" si="123"/>
        <v>10</v>
      </c>
      <c r="AG552" t="str">
        <f t="shared" ca="1" si="124"/>
        <v>10/22/2045</v>
      </c>
      <c r="AH552" t="str">
        <f t="shared" ca="1" si="125"/>
        <v/>
      </c>
      <c r="AI552" t="str">
        <f t="shared" ca="1" si="121"/>
        <v>18:00</v>
      </c>
      <c r="AJ552" s="6">
        <f t="shared" ca="1" si="126"/>
        <v>1.4567568251896701</v>
      </c>
      <c r="AK552">
        <f t="shared" ca="1" si="127"/>
        <v>855.53989381000099</v>
      </c>
      <c r="AL552">
        <f t="shared" ca="1" si="128"/>
        <v>100</v>
      </c>
      <c r="AM552">
        <f t="shared" ca="1" si="129"/>
        <v>75.504318063994702</v>
      </c>
      <c r="AN552">
        <f t="shared" ca="1" si="130"/>
        <v>14.9967839299586</v>
      </c>
      <c r="AO552">
        <f t="shared" ca="1" si="131"/>
        <v>57.599999999999902</v>
      </c>
      <c r="AP552">
        <f t="shared" ca="1" si="132"/>
        <v>70.545720991260296</v>
      </c>
    </row>
    <row r="553" spans="1:42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13.6086171398108</v>
      </c>
      <c r="F553">
        <f ca="1">IF(ISNA(F$1), 0, OFFSET(data!$A$1, ROW()-1, F$1-1))</f>
        <v>178.200000000004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113.46326539345699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362.87188253327201</v>
      </c>
      <c r="R553">
        <f ca="1">IF(ISNA(R$1), 0, OFFSET(data!$A$1, ROW()-1, R$1-1))</f>
        <v>9.0621907502848593</v>
      </c>
      <c r="S553">
        <f ca="1">IF(ISNA(S$1), 0, OFFSET(data!$A$1, ROW()-1, S$1-1))</f>
        <v>100</v>
      </c>
      <c r="T553">
        <f ca="1">IF(ISNA(T$1), 0, OFFSET(data!$A$1, ROW()-1, T$1-1))</f>
        <v>258.97861868044203</v>
      </c>
      <c r="U553">
        <f ca="1">IF(ISNA(U$1), 0, OFFSET(data!$A$1, ROW()-1, U$1-1))</f>
        <v>1044.16098852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-313.24829655600001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1456.7568251896701</v>
      </c>
      <c r="AD553" t="str">
        <f ca="1">IF(ISNA(AD$1), #N/A, OFFSET(data!$A$1, ROW()-1, AD$1-1))</f>
        <v>peak</v>
      </c>
      <c r="AE553">
        <f t="shared" ca="1" si="122"/>
        <v>2045</v>
      </c>
      <c r="AF553">
        <f t="shared" ca="1" si="123"/>
        <v>10</v>
      </c>
      <c r="AG553" t="str">
        <f t="shared" ca="1" si="124"/>
        <v>10/22/2045</v>
      </c>
      <c r="AH553" t="str">
        <f t="shared" ca="1" si="125"/>
        <v/>
      </c>
      <c r="AI553" t="str">
        <f t="shared" ca="1" si="121"/>
        <v>20:00</v>
      </c>
      <c r="AJ553" s="6">
        <f t="shared" ca="1" si="126"/>
        <v>1.4567568251896701</v>
      </c>
      <c r="AK553">
        <f t="shared" ca="1" si="127"/>
        <v>730.91269196400003</v>
      </c>
      <c r="AL553">
        <f t="shared" ca="1" si="128"/>
        <v>100</v>
      </c>
      <c r="AM553">
        <f t="shared" ca="1" si="129"/>
        <v>9.0621907502848593</v>
      </c>
      <c r="AN553">
        <f t="shared" ca="1" si="130"/>
        <v>0</v>
      </c>
      <c r="AO553">
        <f t="shared" ca="1" si="131"/>
        <v>57.599999999999902</v>
      </c>
      <c r="AP553">
        <f t="shared" ca="1" si="132"/>
        <v>113.46326539345699</v>
      </c>
    </row>
    <row r="554" spans="1:42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13.6086171398108</v>
      </c>
      <c r="F554">
        <f ca="1">IF(ISNA(F$1), 0, OFFSET(data!$A$1, ROW()-1, F$1-1))</f>
        <v>178.200000000004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119.32170742482499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368.73032456464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258.97861868044203</v>
      </c>
      <c r="U554">
        <f ca="1">IF(ISNA(U$1), 0, OFFSET(data!$A$1, ROW()-1, U$1-1))</f>
        <v>753.64749041200002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-125.938547166917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1025.2275515589199</v>
      </c>
      <c r="AD554" t="str">
        <f ca="1">IF(ISNA(AD$1), #N/A, OFFSET(data!$A$1, ROW()-1, AD$1-1))</f>
        <v>peak</v>
      </c>
      <c r="AE554">
        <f t="shared" ca="1" si="122"/>
        <v>2045</v>
      </c>
      <c r="AF554">
        <f t="shared" ca="1" si="123"/>
        <v>10</v>
      </c>
      <c r="AG554" t="str">
        <f t="shared" ca="1" si="124"/>
        <v>10/22/2045</v>
      </c>
      <c r="AH554" t="str">
        <f t="shared" ca="1" si="125"/>
        <v/>
      </c>
      <c r="AI554" t="str">
        <f t="shared" ca="1" si="121"/>
        <v>22:00</v>
      </c>
      <c r="AJ554" s="6">
        <f t="shared" ca="1" si="126"/>
        <v>1.02522755155892</v>
      </c>
      <c r="AK554">
        <f t="shared" ca="1" si="127"/>
        <v>627.70894324508299</v>
      </c>
      <c r="AL554">
        <f t="shared" ca="1" si="128"/>
        <v>0</v>
      </c>
      <c r="AM554">
        <f t="shared" ca="1" si="129"/>
        <v>0</v>
      </c>
      <c r="AN554">
        <f t="shared" ca="1" si="130"/>
        <v>0</v>
      </c>
      <c r="AO554">
        <f t="shared" ca="1" si="131"/>
        <v>57.599999999999902</v>
      </c>
      <c r="AP554">
        <f t="shared" ca="1" si="132"/>
        <v>119.32170742482499</v>
      </c>
    </row>
    <row r="555" spans="1:42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31.050403115134301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-8.7430063189230999E-16</v>
      </c>
      <c r="Q555">
        <f ca="1">IF(ISNA(Q$1), 0, OFFSET(data!$A$1, ROW()-1, Q$1-1))</f>
        <v>88.650403115134296</v>
      </c>
      <c r="R555">
        <f ca="1">IF(ISNA(R$1), 0, OFFSET(data!$A$1, ROW()-1, R$1-1))</f>
        <v>0</v>
      </c>
      <c r="S555">
        <f ca="1">IF(ISNA(S$1), 0, OFFSET(data!$A$1, ROW()-1, S$1-1))</f>
        <v>25.169305472923199</v>
      </c>
      <c r="T555">
        <f ca="1">IF(ISNA(T$1), 0, OFFSET(data!$A$1, ROW()-1, T$1-1))</f>
        <v>258.97861868044203</v>
      </c>
      <c r="U555">
        <f ca="1">IF(ISNA(U$1), 0, OFFSET(data!$A$1, ROW()-1, U$1-1))</f>
        <v>532.569038955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-159.77071168649999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769.25152107793804</v>
      </c>
      <c r="AD555" t="str">
        <f ca="1">IF(ISNA(AD$1), #N/A, OFFSET(data!$A$1, ROW()-1, AD$1-1))</f>
        <v>peak</v>
      </c>
      <c r="AE555">
        <f t="shared" ca="1" si="122"/>
        <v>2045</v>
      </c>
      <c r="AF555">
        <f t="shared" ca="1" si="123"/>
        <v>12</v>
      </c>
      <c r="AG555" t="str">
        <f t="shared" ca="1" si="124"/>
        <v>12/04/2045</v>
      </c>
      <c r="AH555" t="str">
        <f t="shared" ca="1" si="125"/>
        <v/>
      </c>
      <c r="AI555" t="str">
        <f t="shared" ca="1" si="121"/>
        <v>00:00</v>
      </c>
      <c r="AJ555" s="6">
        <f t="shared" ca="1" si="126"/>
        <v>0.76925152107793804</v>
      </c>
      <c r="AK555">
        <f t="shared" ca="1" si="127"/>
        <v>372.79832726849997</v>
      </c>
      <c r="AL555">
        <f t="shared" ca="1" si="128"/>
        <v>25.169305472923199</v>
      </c>
      <c r="AM555">
        <f t="shared" ca="1" si="129"/>
        <v>0</v>
      </c>
      <c r="AN555">
        <f t="shared" ca="1" si="130"/>
        <v>0</v>
      </c>
      <c r="AO555">
        <f t="shared" ca="1" si="131"/>
        <v>57.599999999999902</v>
      </c>
      <c r="AP555">
        <f t="shared" ca="1" si="132"/>
        <v>31.050403115134301</v>
      </c>
    </row>
    <row r="556" spans="1:42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61.772910670014298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-1.11022302462515E-15</v>
      </c>
      <c r="Q556">
        <f ca="1">IF(ISNA(Q$1), 0, OFFSET(data!$A$1, ROW()-1, Q$1-1))</f>
        <v>119.37291067001399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258.97861868044203</v>
      </c>
      <c r="U556">
        <f ca="1">IF(ISNA(U$1), 0, OFFSET(data!$A$1, ROW()-1, U$1-1))</f>
        <v>469.97223061199998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-91.620701261543303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592.323671230012</v>
      </c>
      <c r="AD556" t="str">
        <f ca="1">IF(ISNA(AD$1), #N/A, OFFSET(data!$A$1, ROW()-1, AD$1-1))</f>
        <v>peak</v>
      </c>
      <c r="AE556">
        <f t="shared" ca="1" si="122"/>
        <v>2045</v>
      </c>
      <c r="AF556">
        <f t="shared" ca="1" si="123"/>
        <v>12</v>
      </c>
      <c r="AG556" t="str">
        <f t="shared" ca="1" si="124"/>
        <v>12/04/2045</v>
      </c>
      <c r="AH556" t="str">
        <f t="shared" ca="1" si="125"/>
        <v/>
      </c>
      <c r="AI556" t="str">
        <f t="shared" ca="1" si="121"/>
        <v>02:00</v>
      </c>
      <c r="AJ556" s="6">
        <f t="shared" ca="1" si="126"/>
        <v>0.59232367123001195</v>
      </c>
      <c r="AK556">
        <f t="shared" ca="1" si="127"/>
        <v>378.35152935045664</v>
      </c>
      <c r="AL556">
        <f t="shared" ca="1" si="128"/>
        <v>0</v>
      </c>
      <c r="AM556">
        <f t="shared" ca="1" si="129"/>
        <v>0</v>
      </c>
      <c r="AN556">
        <f t="shared" ca="1" si="130"/>
        <v>0</v>
      </c>
      <c r="AO556">
        <f t="shared" ca="1" si="131"/>
        <v>57.599999999999902</v>
      </c>
      <c r="AP556">
        <f t="shared" ca="1" si="132"/>
        <v>61.772910670014298</v>
      </c>
    </row>
    <row r="557" spans="1:42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63.923774537230599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-3.9968028886505604E-15</v>
      </c>
      <c r="Q557">
        <f ca="1">IF(ISNA(Q$1), 0, OFFSET(data!$A$1, ROW()-1, Q$1-1))</f>
        <v>121.52377453723</v>
      </c>
      <c r="R557">
        <f ca="1">IF(ISNA(R$1), 0, OFFSET(data!$A$1, ROW()-1, R$1-1))</f>
        <v>0</v>
      </c>
      <c r="S557">
        <f ca="1">IF(ISNA(S$1), 0, OFFSET(data!$A$1, ROW()-1, S$1-1))</f>
        <v>28.154618131626901</v>
      </c>
      <c r="T557">
        <f ca="1">IF(ISNA(T$1), 0, OFFSET(data!$A$1, ROW()-1, T$1-1))</f>
        <v>258.97861868044203</v>
      </c>
      <c r="U557">
        <f ca="1">IF(ISNA(U$1), 0, OFFSET(data!$A$1, ROW()-1, U$1-1))</f>
        <v>583.795730499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-175.13871914969999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769.25152107793804</v>
      </c>
      <c r="AD557" t="str">
        <f ca="1">IF(ISNA(AD$1), #N/A, OFFSET(data!$A$1, ROW()-1, AD$1-1))</f>
        <v>peak</v>
      </c>
      <c r="AE557">
        <f t="shared" ca="1" si="122"/>
        <v>2045</v>
      </c>
      <c r="AF557">
        <f t="shared" ca="1" si="123"/>
        <v>12</v>
      </c>
      <c r="AG557" t="str">
        <f t="shared" ca="1" si="124"/>
        <v>12/04/2045</v>
      </c>
      <c r="AH557" t="str">
        <f t="shared" ca="1" si="125"/>
        <v/>
      </c>
      <c r="AI557" t="str">
        <f t="shared" ca="1" si="121"/>
        <v>04:00</v>
      </c>
      <c r="AJ557" s="6">
        <f t="shared" ca="1" si="126"/>
        <v>0.76925152107793804</v>
      </c>
      <c r="AK557">
        <f t="shared" ca="1" si="127"/>
        <v>408.65701134929998</v>
      </c>
      <c r="AL557">
        <f t="shared" ca="1" si="128"/>
        <v>28.154618131626901</v>
      </c>
      <c r="AM557">
        <f t="shared" ca="1" si="129"/>
        <v>0</v>
      </c>
      <c r="AN557">
        <f t="shared" ca="1" si="130"/>
        <v>0</v>
      </c>
      <c r="AO557">
        <f t="shared" ca="1" si="131"/>
        <v>57.599999999999902</v>
      </c>
      <c r="AP557">
        <f t="shared" ca="1" si="132"/>
        <v>63.923774537230592</v>
      </c>
    </row>
    <row r="558" spans="1:42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6.0741537109556898E-13</v>
      </c>
      <c r="F558">
        <f ca="1">IF(ISNA(F$1), 0, OFFSET(data!$A$1, ROW()-1, F$1-1))</f>
        <v>166.56346294136401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122.29743333986301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1.33226762955018E-14</v>
      </c>
      <c r="Q558">
        <f ca="1">IF(ISNA(Q$1), 0, OFFSET(data!$A$1, ROW()-1, Q$1-1))</f>
        <v>346.46089628122797</v>
      </c>
      <c r="R558">
        <f ca="1">IF(ISNA(R$1), 0, OFFSET(data!$A$1, ROW()-1, R$1-1))</f>
        <v>0</v>
      </c>
      <c r="S558">
        <f ca="1">IF(ISNA(S$1), 0, OFFSET(data!$A$1, ROW()-1, S$1-1))</f>
        <v>49.752756524529602</v>
      </c>
      <c r="T558">
        <f ca="1">IF(ISNA(T$1), 0, OFFSET(data!$A$1, ROW()-1, T$1-1))</f>
        <v>258.97861868044203</v>
      </c>
      <c r="U558">
        <f ca="1">IF(ISNA(U$1), 0, OFFSET(data!$A$1, ROW()-1, U$1-1))</f>
        <v>935.98895926600005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-280.79668777979998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769.25152107793804</v>
      </c>
      <c r="AD558" t="str">
        <f ca="1">IF(ISNA(AD$1), #N/A, OFFSET(data!$A$1, ROW()-1, AD$1-1))</f>
        <v>peak</v>
      </c>
      <c r="AE558">
        <f t="shared" ca="1" si="122"/>
        <v>2045</v>
      </c>
      <c r="AF558">
        <f t="shared" ca="1" si="123"/>
        <v>12</v>
      </c>
      <c r="AG558" t="str">
        <f t="shared" ca="1" si="124"/>
        <v>12/04/2045</v>
      </c>
      <c r="AH558" t="str">
        <f t="shared" ca="1" si="125"/>
        <v/>
      </c>
      <c r="AI558" t="str">
        <f t="shared" ca="1" si="121"/>
        <v>06:00</v>
      </c>
      <c r="AJ558" s="6">
        <f t="shared" ca="1" si="126"/>
        <v>0.76925152107793804</v>
      </c>
      <c r="AK558">
        <f t="shared" ca="1" si="127"/>
        <v>655.19227148620007</v>
      </c>
      <c r="AL558">
        <f t="shared" ca="1" si="128"/>
        <v>49.752756524529602</v>
      </c>
      <c r="AM558">
        <f t="shared" ca="1" si="129"/>
        <v>0</v>
      </c>
      <c r="AN558">
        <f t="shared" ca="1" si="130"/>
        <v>0</v>
      </c>
      <c r="AO558">
        <f t="shared" ca="1" si="131"/>
        <v>57.599999999999902</v>
      </c>
      <c r="AP558">
        <f t="shared" ca="1" si="132"/>
        <v>122.29743333986302</v>
      </c>
    </row>
    <row r="559" spans="1:42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935.37572238533505</v>
      </c>
      <c r="L559">
        <f ca="1">IF(ISNA(L$1), 0, OFFSET(data!$A$1, ROW()-1, L$1-1))</f>
        <v>57.599999999999902</v>
      </c>
      <c r="M559">
        <f ca="1">IF(ISNA(M$1), 0, OFFSET(data!$A$1, ROW()-1, M$1-1))</f>
        <v>164.03322847253801</v>
      </c>
      <c r="N559">
        <f ca="1">IF(ISNA(N$1), 0, OFFSET(data!$A$1, ROW()-1, N$1-1))</f>
        <v>2.9759528175077301E-13</v>
      </c>
      <c r="O559">
        <f ca="1">IF(ISNA(O$1), 0, OFFSET(data!$A$1, ROW()-1, O$1-1))</f>
        <v>0</v>
      </c>
      <c r="P559">
        <f ca="1">IF(ISNA(P$1), 0, OFFSET(data!$A$1, ROW()-1, P$1-1))</f>
        <v>1.3855583347321901E-13</v>
      </c>
      <c r="Q559">
        <f ca="1">IF(ISNA(Q$1), 0, OFFSET(data!$A$1, ROW()-1, Q$1-1))</f>
        <v>1157.0089508578701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258.97861868044203</v>
      </c>
      <c r="U559">
        <f ca="1">IF(ISNA(U$1), 0, OFFSET(data!$A$1, ROW()-1, U$1-1))</f>
        <v>1049.81245915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186.29811196233399</v>
      </c>
      <c r="Y559">
        <f ca="1">IF(ISNA(Y$1), 0, OFFSET(data!$A$1, ROW()-1, Y$1-1))</f>
        <v>179.87699842598099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592.323671230012</v>
      </c>
      <c r="AD559" t="str">
        <f ca="1">IF(ISNA(AD$1), #N/A, OFFSET(data!$A$1, ROW()-1, AD$1-1))</f>
        <v>peak</v>
      </c>
      <c r="AE559">
        <f t="shared" ca="1" si="122"/>
        <v>2045</v>
      </c>
      <c r="AF559">
        <f t="shared" ca="1" si="123"/>
        <v>12</v>
      </c>
      <c r="AG559" t="str">
        <f t="shared" ca="1" si="124"/>
        <v>12/04/2045</v>
      </c>
      <c r="AH559" t="str">
        <f t="shared" ca="1" si="125"/>
        <v/>
      </c>
      <c r="AI559" t="str">
        <f t="shared" ca="1" si="121"/>
        <v>08:00</v>
      </c>
      <c r="AJ559" s="6">
        <f t="shared" ca="1" si="126"/>
        <v>0.59232367123001195</v>
      </c>
      <c r="AK559">
        <f t="shared" ca="1" si="127"/>
        <v>1236.1105711123339</v>
      </c>
      <c r="AL559">
        <f t="shared" ca="1" si="128"/>
        <v>0</v>
      </c>
      <c r="AM559">
        <f t="shared" ca="1" si="129"/>
        <v>0</v>
      </c>
      <c r="AN559">
        <f t="shared" ca="1" si="130"/>
        <v>935.37572238533539</v>
      </c>
      <c r="AO559">
        <f t="shared" ca="1" si="131"/>
        <v>57.599999999999902</v>
      </c>
      <c r="AP559">
        <f t="shared" ca="1" si="132"/>
        <v>164.03322847253816</v>
      </c>
    </row>
    <row r="560" spans="1:42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1202.50920728407</v>
      </c>
      <c r="L560">
        <f ca="1">IF(ISNA(L$1), 0, OFFSET(data!$A$1, ROW()-1, L$1-1))</f>
        <v>57.599999999999902</v>
      </c>
      <c r="M560">
        <f ca="1">IF(ISNA(M$1), 0, OFFSET(data!$A$1, ROW()-1, M$1-1))</f>
        <v>223.76478716539</v>
      </c>
      <c r="N560">
        <f ca="1">IF(ISNA(N$1), 0, OFFSET(data!$A$1, ROW()-1, N$1-1))</f>
        <v>-1.3691409117555501E-12</v>
      </c>
      <c r="O560">
        <f ca="1">IF(ISNA(O$1), 0, OFFSET(data!$A$1, ROW()-1, O$1-1))</f>
        <v>0</v>
      </c>
      <c r="P560">
        <f ca="1">IF(ISNA(P$1), 0, OFFSET(data!$A$1, ROW()-1, P$1-1))</f>
        <v>-8.8817841970012507E-15</v>
      </c>
      <c r="Q560">
        <f ca="1">IF(ISNA(Q$1), 0, OFFSET(data!$A$1, ROW()-1, Q$1-1))</f>
        <v>1483.87399444946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258.97861868044203</v>
      </c>
      <c r="U560">
        <f ca="1">IF(ISNA(U$1), 0, OFFSET(data!$A$1, ROW()-1, U$1-1))</f>
        <v>1121.9316456399999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313.671040513131</v>
      </c>
      <c r="Y560">
        <f ca="1">IF(ISNA(Y$1), 0, OFFSET(data!$A$1, ROW()-1, Y$1-1))</f>
        <v>307.249926976778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592.323671230012</v>
      </c>
      <c r="AD560" t="str">
        <f ca="1">IF(ISNA(AD$1), #N/A, OFFSET(data!$A$1, ROW()-1, AD$1-1))</f>
        <v>peak</v>
      </c>
      <c r="AE560">
        <f t="shared" ca="1" si="122"/>
        <v>2045</v>
      </c>
      <c r="AF560">
        <f t="shared" ca="1" si="123"/>
        <v>12</v>
      </c>
      <c r="AG560" t="str">
        <f t="shared" ca="1" si="124"/>
        <v>12/04/2045</v>
      </c>
      <c r="AH560" t="str">
        <f t="shared" ca="1" si="125"/>
        <v/>
      </c>
      <c r="AI560" t="str">
        <f t="shared" ca="1" si="121"/>
        <v>10:00</v>
      </c>
      <c r="AJ560" s="6">
        <f t="shared" ca="1" si="126"/>
        <v>0.59232367123001195</v>
      </c>
      <c r="AK560">
        <f t="shared" ca="1" si="127"/>
        <v>1435.6026861531309</v>
      </c>
      <c r="AL560">
        <f t="shared" ca="1" si="128"/>
        <v>0</v>
      </c>
      <c r="AM560">
        <f t="shared" ca="1" si="129"/>
        <v>0</v>
      </c>
      <c r="AN560">
        <f t="shared" ca="1" si="130"/>
        <v>1202.5092072840687</v>
      </c>
      <c r="AO560">
        <f t="shared" ca="1" si="131"/>
        <v>57.599999999999902</v>
      </c>
      <c r="AP560">
        <f t="shared" ca="1" si="132"/>
        <v>223.76478716539</v>
      </c>
    </row>
    <row r="561" spans="1:42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1236.8091347705699</v>
      </c>
      <c r="L561">
        <f ca="1">IF(ISNA(L$1), 0, OFFSET(data!$A$1, ROW()-1, L$1-1))</f>
        <v>57.599999999999902</v>
      </c>
      <c r="M561">
        <f ca="1">IF(ISNA(M$1), 0, OFFSET(data!$A$1, ROW()-1, M$1-1))</f>
        <v>329.42624285642802</v>
      </c>
      <c r="N561">
        <f ca="1">IF(ISNA(N$1), 0, OFFSET(data!$A$1, ROW()-1, N$1-1))</f>
        <v>6.9134975522189198E-13</v>
      </c>
      <c r="O561">
        <f ca="1">IF(ISNA(O$1), 0, OFFSET(data!$A$1, ROW()-1, O$1-1))</f>
        <v>0</v>
      </c>
      <c r="P561">
        <f ca="1">IF(ISNA(P$1), 0, OFFSET(data!$A$1, ROW()-1, P$1-1))</f>
        <v>-1.8385293287792499E-13</v>
      </c>
      <c r="Q561">
        <f ca="1">IF(ISNA(Q$1), 0, OFFSET(data!$A$1, ROW()-1, Q$1-1))</f>
        <v>1623.8353776270001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258.97861868044203</v>
      </c>
      <c r="U561">
        <f ca="1">IF(ISNA(U$1), 0, OFFSET(data!$A$1, ROW()-1, U$1-1))</f>
        <v>1131.0359055199999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362.95828419953699</v>
      </c>
      <c r="Y561">
        <f ca="1">IF(ISNA(Y$1), 0, OFFSET(data!$A$1, ROW()-1, Y$1-1))</f>
        <v>356.53717066318399</v>
      </c>
      <c r="Z561">
        <f ca="1">IF(ISNA(Z$1), 0, OFFSET(data!$A$1, ROW()-1, Z$1-1))</f>
        <v>32.282635924726698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592.323671230012</v>
      </c>
      <c r="AD561" t="str">
        <f ca="1">IF(ISNA(AD$1), #N/A, OFFSET(data!$A$1, ROW()-1, AD$1-1))</f>
        <v>peak</v>
      </c>
      <c r="AE561">
        <f t="shared" ca="1" si="122"/>
        <v>2045</v>
      </c>
      <c r="AF561">
        <f t="shared" ca="1" si="123"/>
        <v>12</v>
      </c>
      <c r="AG561" t="str">
        <f t="shared" ca="1" si="124"/>
        <v>12/04/2045</v>
      </c>
      <c r="AH561" t="str">
        <f t="shared" ca="1" si="125"/>
        <v>12/04/2045</v>
      </c>
      <c r="AI561" t="str">
        <f t="shared" ca="1" si="121"/>
        <v>12:00</v>
      </c>
      <c r="AJ561" s="6">
        <f t="shared" ca="1" si="126"/>
        <v>0.59232367123001195</v>
      </c>
      <c r="AK561">
        <f t="shared" ca="1" si="127"/>
        <v>1493.994189719537</v>
      </c>
      <c r="AL561">
        <f t="shared" ca="1" si="128"/>
        <v>32.282635924726698</v>
      </c>
      <c r="AM561">
        <f t="shared" ca="1" si="129"/>
        <v>0</v>
      </c>
      <c r="AN561">
        <f t="shared" ca="1" si="130"/>
        <v>1236.8091347705706</v>
      </c>
      <c r="AO561">
        <f t="shared" ca="1" si="131"/>
        <v>57.599999999999902</v>
      </c>
      <c r="AP561">
        <f t="shared" ca="1" si="132"/>
        <v>329.42624285642785</v>
      </c>
    </row>
    <row r="562" spans="1:42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1402.8726047349201</v>
      </c>
      <c r="L562">
        <f ca="1">IF(ISNA(L$1), 0, OFFSET(data!$A$1, ROW()-1, L$1-1))</f>
        <v>57.599999999999902</v>
      </c>
      <c r="M562">
        <f ca="1">IF(ISNA(M$1), 0, OFFSET(data!$A$1, ROW()-1, M$1-1))</f>
        <v>338.49939348367099</v>
      </c>
      <c r="N562">
        <f ca="1">IF(ISNA(N$1), 0, OFFSET(data!$A$1, ROW()-1, N$1-1))</f>
        <v>4.5166648199312901E-13</v>
      </c>
      <c r="O562">
        <f ca="1">IF(ISNA(O$1), 0, OFFSET(data!$A$1, ROW()-1, O$1-1))</f>
        <v>0</v>
      </c>
      <c r="P562">
        <f ca="1">IF(ISNA(P$1), 0, OFFSET(data!$A$1, ROW()-1, P$1-1))</f>
        <v>-1.19904086659516E-13</v>
      </c>
      <c r="Q562">
        <f ca="1">IF(ISNA(Q$1), 0, OFFSET(data!$A$1, ROW()-1, Q$1-1))</f>
        <v>1798.97199821859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258.97861868043901</v>
      </c>
      <c r="U562">
        <f ca="1">IF(ISNA(U$1), 0, OFFSET(data!$A$1, ROW()-1, U$1-1))</f>
        <v>1114.39201579</v>
      </c>
      <c r="V562">
        <f ca="1">IF(ISNA(V$1), 0, OFFSET(data!$A$1, ROW()-1, V$1-1))</f>
        <v>0</v>
      </c>
      <c r="W562">
        <f ca="1">IF(ISNA(W$1), 0, OFFSET(data!$A$1, ROW()-1, W$1-1))</f>
        <v>33.6133270778625</v>
      </c>
      <c r="X562">
        <f ca="1">IF(ISNA(X$1), 0, OFFSET(data!$A$1, ROW()-1, X$1-1))</f>
        <v>408.183193783761</v>
      </c>
      <c r="Y562">
        <f ca="1">IF(ISNA(Y$1), 0, OFFSET(data!$A$1, ROW()-1, Y$1-1))</f>
        <v>401.76208024740799</v>
      </c>
      <c r="Z562">
        <f ca="1">IF(ISNA(Z$1), 0, OFFSET(data!$A$1, ROW()-1, Z$1-1))</f>
        <v>100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592.323671230012</v>
      </c>
      <c r="AD562" t="str">
        <f ca="1">IF(ISNA(AD$1), #N/A, OFFSET(data!$A$1, ROW()-1, AD$1-1))</f>
        <v>peak</v>
      </c>
      <c r="AE562">
        <f t="shared" ca="1" si="122"/>
        <v>2045</v>
      </c>
      <c r="AF562">
        <f t="shared" ca="1" si="123"/>
        <v>12</v>
      </c>
      <c r="AG562" t="str">
        <f t="shared" ca="1" si="124"/>
        <v>12/04/2045</v>
      </c>
      <c r="AH562" t="str">
        <f t="shared" ca="1" si="125"/>
        <v/>
      </c>
      <c r="AI562" t="str">
        <f t="shared" ca="1" si="121"/>
        <v>14:00</v>
      </c>
      <c r="AJ562" s="6">
        <f t="shared" ca="1" si="126"/>
        <v>0.59232367123001195</v>
      </c>
      <c r="AK562">
        <f t="shared" ca="1" si="127"/>
        <v>1522.575209573761</v>
      </c>
      <c r="AL562">
        <f t="shared" ca="1" si="128"/>
        <v>100</v>
      </c>
      <c r="AM562">
        <f t="shared" ca="1" si="129"/>
        <v>33.6133270778625</v>
      </c>
      <c r="AN562">
        <f t="shared" ca="1" si="130"/>
        <v>1402.8726047349205</v>
      </c>
      <c r="AO562">
        <f t="shared" ca="1" si="131"/>
        <v>57.599999999999902</v>
      </c>
      <c r="AP562">
        <f t="shared" ca="1" si="132"/>
        <v>338.49939348367087</v>
      </c>
    </row>
    <row r="563" spans="1:42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1202.9636371095601</v>
      </c>
      <c r="L563">
        <f ca="1">IF(ISNA(L$1), 0, OFFSET(data!$A$1, ROW()-1, L$1-1))</f>
        <v>57.599999999999902</v>
      </c>
      <c r="M563">
        <f ca="1">IF(ISNA(M$1), 0, OFFSET(data!$A$1, ROW()-1, M$1-1))</f>
        <v>285.89436418148</v>
      </c>
      <c r="N563">
        <f ca="1">IF(ISNA(N$1), 0, OFFSET(data!$A$1, ROW()-1, N$1-1))</f>
        <v>-4.3146042294495101E-13</v>
      </c>
      <c r="O563">
        <f ca="1">IF(ISNA(O$1), 0, OFFSET(data!$A$1, ROW()-1, O$1-1))</f>
        <v>0</v>
      </c>
      <c r="P563">
        <f ca="1">IF(ISNA(P$1), 0, OFFSET(data!$A$1, ROW()-1, P$1-1))</f>
        <v>-5.15143483426072E-14</v>
      </c>
      <c r="Q563">
        <f ca="1">IF(ISNA(Q$1), 0, OFFSET(data!$A$1, ROW()-1, Q$1-1))</f>
        <v>1546.4580012910401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258.97861868044203</v>
      </c>
      <c r="U563">
        <f ca="1">IF(ISNA(U$1), 0, OFFSET(data!$A$1, ROW()-1, U$1-1))</f>
        <v>1122.17449835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344.841617578919</v>
      </c>
      <c r="Y563">
        <f ca="1">IF(ISNA(Y$1), 0, OFFSET(data!$A$1, ROW()-1, Y$1-1))</f>
        <v>338.42050404256599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592.323671230012</v>
      </c>
      <c r="AD563" t="str">
        <f ca="1">IF(ISNA(AD$1), #N/A, OFFSET(data!$A$1, ROW()-1, AD$1-1))</f>
        <v>peak</v>
      </c>
      <c r="AE563">
        <f t="shared" ref="AE563:AE578" ca="1" si="133">VALUE(LEFT(C563, 4))</f>
        <v>2045</v>
      </c>
      <c r="AF563">
        <f t="shared" ref="AF563:AF578" ca="1" si="134">VALUE(MID(C563, 6, 2))</f>
        <v>12</v>
      </c>
      <c r="AG563" t="str">
        <f t="shared" ref="AG563:AG578" ca="1" si="135">SUBSTITUTE(MID(C563,6,6)&amp;LEFT(C563,4), "-", "/")</f>
        <v>12/04/2045</v>
      </c>
      <c r="AH563" t="str">
        <f t="shared" ref="AH563:AH578" ca="1" si="136">IF(RIGHT(C563, 5)="12:00", AG563, "")</f>
        <v/>
      </c>
      <c r="AI563" t="str">
        <f t="shared" ca="1" si="121"/>
        <v>16:00</v>
      </c>
      <c r="AJ563" s="6">
        <f t="shared" ref="AJ563:AJ578" ca="1" si="137">AC563/1000</f>
        <v>0.59232367123001195</v>
      </c>
      <c r="AK563">
        <f t="shared" ref="AK563:AK578" ca="1" si="138">U563+X563</f>
        <v>1467.0161159289191</v>
      </c>
      <c r="AL563">
        <f t="shared" ref="AL563:AL578" ca="1" si="139">MAX(S563,Z563)</f>
        <v>0</v>
      </c>
      <c r="AM563">
        <f t="shared" ref="AM563:AM578" ca="1" si="140">MAX(R563,W563)</f>
        <v>0</v>
      </c>
      <c r="AN563">
        <f t="shared" ref="AN563:AN578" ca="1" si="141">K563+N563</f>
        <v>1202.9636371095596</v>
      </c>
      <c r="AO563">
        <f t="shared" ref="AO563:AO578" ca="1" si="142">L563+O563</f>
        <v>57.599999999999902</v>
      </c>
      <c r="AP563">
        <f t="shared" ref="AP563:AP578" ca="1" si="143">M563+P563</f>
        <v>285.89436418147994</v>
      </c>
    </row>
    <row r="564" spans="1:42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-4.4768762536303003E-12</v>
      </c>
      <c r="F564">
        <f ca="1">IF(ISNA(F$1), 0, OFFSET(data!$A$1, ROW()-1, F$1-1))</f>
        <v>178.200000000004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242.22645282916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478.02645282916001</v>
      </c>
      <c r="R564">
        <f ca="1">IF(ISNA(R$1), 0, OFFSET(data!$A$1, ROW()-1, R$1-1))</f>
        <v>25.209995308396898</v>
      </c>
      <c r="S564">
        <f ca="1">IF(ISNA(S$1), 0, OFFSET(data!$A$1, ROW()-1, S$1-1))</f>
        <v>100</v>
      </c>
      <c r="T564">
        <f ca="1">IF(ISNA(T$1), 0, OFFSET(data!$A$1, ROW()-1, T$1-1))</f>
        <v>258.97861868044203</v>
      </c>
      <c r="U564">
        <f ca="1">IF(ISNA(U$1), 0, OFFSET(data!$A$1, ROW()-1, U$1-1))</f>
        <v>1231.7358097399999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-369.52074292199899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879.55165141779401</v>
      </c>
      <c r="AD564" t="str">
        <f ca="1">IF(ISNA(AD$1), #N/A, OFFSET(data!$A$1, ROW()-1, AD$1-1))</f>
        <v>peak</v>
      </c>
      <c r="AE564">
        <f t="shared" ca="1" si="133"/>
        <v>2045</v>
      </c>
      <c r="AF564">
        <f t="shared" ca="1" si="134"/>
        <v>12</v>
      </c>
      <c r="AG564" t="str">
        <f t="shared" ca="1" si="135"/>
        <v>12/04/2045</v>
      </c>
      <c r="AH564" t="str">
        <f t="shared" ca="1" si="136"/>
        <v/>
      </c>
      <c r="AI564" t="str">
        <f t="shared" ca="1" si="121"/>
        <v>18:00</v>
      </c>
      <c r="AJ564" s="6">
        <f t="shared" ca="1" si="137"/>
        <v>0.87955165141779401</v>
      </c>
      <c r="AK564">
        <f t="shared" ca="1" si="138"/>
        <v>862.21506681800088</v>
      </c>
      <c r="AL564">
        <f t="shared" ca="1" si="139"/>
        <v>100</v>
      </c>
      <c r="AM564">
        <f t="shared" ca="1" si="140"/>
        <v>25.209995308396898</v>
      </c>
      <c r="AN564">
        <f t="shared" ca="1" si="141"/>
        <v>0</v>
      </c>
      <c r="AO564">
        <f t="shared" ca="1" si="142"/>
        <v>57.599999999999902</v>
      </c>
      <c r="AP564">
        <f t="shared" ca="1" si="143"/>
        <v>242.22645282916</v>
      </c>
    </row>
    <row r="565" spans="1:42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-4.4768762536303003E-12</v>
      </c>
      <c r="F565">
        <f ca="1">IF(ISNA(F$1), 0, OFFSET(data!$A$1, ROW()-1, F$1-1))</f>
        <v>178.200000000004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232.80878045659799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-2.48689957516035E-14</v>
      </c>
      <c r="Q565">
        <f ca="1">IF(ISNA(Q$1), 0, OFFSET(data!$A$1, ROW()-1, Q$1-1))</f>
        <v>468.608780456597</v>
      </c>
      <c r="R565">
        <f ca="1">IF(ISNA(R$1), 0, OFFSET(data!$A$1, ROW()-1, R$1-1))</f>
        <v>0</v>
      </c>
      <c r="S565">
        <f ca="1">IF(ISNA(S$1), 0, OFFSET(data!$A$1, ROW()-1, S$1-1))</f>
        <v>18.7809495329596</v>
      </c>
      <c r="T565">
        <f ca="1">IF(ISNA(T$1), 0, OFFSET(data!$A$1, ROW()-1, T$1-1))</f>
        <v>258.97861868044203</v>
      </c>
      <c r="U565">
        <f ca="1">IF(ISNA(U$1), 0, OFFSET(data!$A$1, ROW()-1, U$1-1))</f>
        <v>1066.2404981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-319.87214942999998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769.25152107793804</v>
      </c>
      <c r="AD565" t="str">
        <f ca="1">IF(ISNA(AD$1), #N/A, OFFSET(data!$A$1, ROW()-1, AD$1-1))</f>
        <v>peak</v>
      </c>
      <c r="AE565">
        <f t="shared" ca="1" si="133"/>
        <v>2045</v>
      </c>
      <c r="AF565">
        <f t="shared" ca="1" si="134"/>
        <v>12</v>
      </c>
      <c r="AG565" t="str">
        <f t="shared" ca="1" si="135"/>
        <v>12/04/2045</v>
      </c>
      <c r="AH565" t="str">
        <f t="shared" ca="1" si="136"/>
        <v/>
      </c>
      <c r="AI565" t="str">
        <f t="shared" ca="1" si="121"/>
        <v>20:00</v>
      </c>
      <c r="AJ565" s="6">
        <f t="shared" ca="1" si="137"/>
        <v>0.76925152107793804</v>
      </c>
      <c r="AK565">
        <f t="shared" ca="1" si="138"/>
        <v>746.36834866999993</v>
      </c>
      <c r="AL565">
        <f t="shared" ca="1" si="139"/>
        <v>18.7809495329596</v>
      </c>
      <c r="AM565">
        <f t="shared" ca="1" si="140"/>
        <v>0</v>
      </c>
      <c r="AN565">
        <f t="shared" ca="1" si="141"/>
        <v>0</v>
      </c>
      <c r="AO565">
        <f t="shared" ca="1" si="142"/>
        <v>57.599999999999902</v>
      </c>
      <c r="AP565">
        <f t="shared" ca="1" si="143"/>
        <v>232.80878045659796</v>
      </c>
    </row>
    <row r="566" spans="1:42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252.51339751741801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-2.3092638912203199E-14</v>
      </c>
      <c r="Q566">
        <f ca="1">IF(ISNA(Q$1), 0, OFFSET(data!$A$1, ROW()-1, Q$1-1))</f>
        <v>310.11339751741798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258.97861868044203</v>
      </c>
      <c r="U566">
        <f ca="1">IF(ISNA(U$1), 0, OFFSET(data!$A$1, ROW()-1, U$1-1))</f>
        <v>788.32455200599998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-219.232535808139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592.323671230012</v>
      </c>
      <c r="AD566" t="str">
        <f ca="1">IF(ISNA(AD$1), #N/A, OFFSET(data!$A$1, ROW()-1, AD$1-1))</f>
        <v>peak</v>
      </c>
      <c r="AE566">
        <f t="shared" ca="1" si="133"/>
        <v>2045</v>
      </c>
      <c r="AF566">
        <f t="shared" ca="1" si="134"/>
        <v>12</v>
      </c>
      <c r="AG566" t="str">
        <f t="shared" ca="1" si="135"/>
        <v>12/04/2045</v>
      </c>
      <c r="AH566" t="str">
        <f t="shared" ca="1" si="136"/>
        <v/>
      </c>
      <c r="AI566" t="str">
        <f t="shared" ca="1" si="121"/>
        <v>22:00</v>
      </c>
      <c r="AJ566" s="6">
        <f t="shared" ca="1" si="137"/>
        <v>0.59232367123001195</v>
      </c>
      <c r="AK566">
        <f t="shared" ca="1" si="138"/>
        <v>569.09201619786097</v>
      </c>
      <c r="AL566">
        <f t="shared" ca="1" si="139"/>
        <v>0</v>
      </c>
      <c r="AM566">
        <f t="shared" ca="1" si="140"/>
        <v>0</v>
      </c>
      <c r="AN566">
        <f t="shared" ca="1" si="141"/>
        <v>0</v>
      </c>
      <c r="AO566">
        <f t="shared" ca="1" si="142"/>
        <v>57.599999999999902</v>
      </c>
      <c r="AP566">
        <f t="shared" ca="1" si="143"/>
        <v>252.51339751741799</v>
      </c>
    </row>
    <row r="567" spans="1:42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312.82866991395798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2.48689957516035E-14</v>
      </c>
      <c r="Q567">
        <f ca="1">IF(ISNA(Q$1), 0, OFFSET(data!$A$1, ROW()-1, Q$1-1))</f>
        <v>370.428669913958</v>
      </c>
      <c r="R567">
        <f ca="1">IF(ISNA(R$1), 0, OFFSET(data!$A$1, ROW()-1, R$1-1))</f>
        <v>0</v>
      </c>
      <c r="S567">
        <f ca="1">IF(ISNA(S$1), 0, OFFSET(data!$A$1, ROW()-1, S$1-1))</f>
        <v>0</v>
      </c>
      <c r="T567">
        <f ca="1">IF(ISNA(T$1), 0, OFFSET(data!$A$1, ROW()-1, T$1-1))</f>
        <v>0</v>
      </c>
      <c r="U567">
        <f ca="1">IF(ISNA(U$1), 0, OFFSET(data!$A$1, ROW()-1, U$1-1))</f>
        <v>516.26126501299996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-154.87837950389999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9.0457844048587503</v>
      </c>
      <c r="AC567">
        <f ca="1">IF(ISNA(AC$1), 0, OFFSET(data!$A$1, ROW()-1, AC$1-1))</f>
        <v>93.2292352109544</v>
      </c>
      <c r="AD567" t="str">
        <f ca="1">IF(ISNA(AD$1), #N/A, OFFSET(data!$A$1, ROW()-1, AD$1-1))</f>
        <v>typical</v>
      </c>
      <c r="AE567">
        <f t="shared" ca="1" si="133"/>
        <v>2045</v>
      </c>
      <c r="AF567">
        <f t="shared" ca="1" si="134"/>
        <v>12</v>
      </c>
      <c r="AG567" t="str">
        <f t="shared" ca="1" si="135"/>
        <v>12/25/2045</v>
      </c>
      <c r="AH567" t="str">
        <f t="shared" ca="1" si="136"/>
        <v/>
      </c>
      <c r="AI567" t="str">
        <f t="shared" ca="1" si="121"/>
        <v>00:00</v>
      </c>
      <c r="AJ567" s="6">
        <f t="shared" ca="1" si="137"/>
        <v>9.32292352109544E-2</v>
      </c>
      <c r="AK567">
        <f t="shared" ca="1" si="138"/>
        <v>361.38288550909999</v>
      </c>
      <c r="AL567">
        <f t="shared" ca="1" si="139"/>
        <v>0</v>
      </c>
      <c r="AM567">
        <f t="shared" ca="1" si="140"/>
        <v>0</v>
      </c>
      <c r="AN567">
        <f t="shared" ca="1" si="141"/>
        <v>0</v>
      </c>
      <c r="AO567">
        <f t="shared" ca="1" si="142"/>
        <v>57.599999999999902</v>
      </c>
      <c r="AP567">
        <f t="shared" ca="1" si="143"/>
        <v>312.82866991395798</v>
      </c>
    </row>
    <row r="568" spans="1:42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318.54163677368803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3.5527136788005001E-15</v>
      </c>
      <c r="Q568">
        <f ca="1">IF(ISNA(Q$1), 0, OFFSET(data!$A$1, ROW()-1, Q$1-1))</f>
        <v>376.14163677368799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421.70824032100001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-126.5124720963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49.537516883762997</v>
      </c>
      <c r="AB568">
        <f ca="1">IF(ISNA(AB$1), 0, OFFSET(data!$A$1, ROW()-1, AB$1-1))</f>
        <v>31.408351665225702</v>
      </c>
      <c r="AC568">
        <f ca="1">IF(ISNA(AC$1), 0, OFFSET(data!$A$1, ROW()-1, AC$1-1))</f>
        <v>93.229235210953803</v>
      </c>
      <c r="AD568" t="str">
        <f ca="1">IF(ISNA(AD$1), #N/A, OFFSET(data!$A$1, ROW()-1, AD$1-1))</f>
        <v>typical</v>
      </c>
      <c r="AE568">
        <f t="shared" ca="1" si="133"/>
        <v>2045</v>
      </c>
      <c r="AF568">
        <f t="shared" ca="1" si="134"/>
        <v>12</v>
      </c>
      <c r="AG568" t="str">
        <f t="shared" ca="1" si="135"/>
        <v>12/25/2045</v>
      </c>
      <c r="AH568" t="str">
        <f t="shared" ca="1" si="136"/>
        <v/>
      </c>
      <c r="AI568" t="str">
        <f t="shared" ca="1" si="121"/>
        <v>02:00</v>
      </c>
      <c r="AJ568" s="6">
        <f t="shared" ca="1" si="137"/>
        <v>9.3229235210953804E-2</v>
      </c>
      <c r="AK568">
        <f t="shared" ca="1" si="138"/>
        <v>295.19576822470003</v>
      </c>
      <c r="AL568">
        <f t="shared" ca="1" si="139"/>
        <v>0</v>
      </c>
      <c r="AM568">
        <f t="shared" ca="1" si="140"/>
        <v>0</v>
      </c>
      <c r="AN568">
        <f t="shared" ca="1" si="141"/>
        <v>0</v>
      </c>
      <c r="AO568">
        <f t="shared" ca="1" si="142"/>
        <v>57.599999999999902</v>
      </c>
      <c r="AP568">
        <f t="shared" ca="1" si="143"/>
        <v>318.54163677368803</v>
      </c>
    </row>
    <row r="569" spans="1:42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294.45204687398001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-1.24344978758017E-14</v>
      </c>
      <c r="Q569">
        <f ca="1">IF(ISNA(Q$1), 0, OFFSET(data!$A$1, ROW()-1, Q$1-1))</f>
        <v>352.05204687397998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432.64982555400002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-129.79494766619999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28.024487046255299</v>
      </c>
      <c r="AB569">
        <f ca="1">IF(ISNA(AB$1), 0, OFFSET(data!$A$1, ROW()-1, AB$1-1))</f>
        <v>21.1726819399254</v>
      </c>
      <c r="AC569">
        <f ca="1">IF(ISNA(AC$1), 0, OFFSET(data!$A$1, ROW()-1, AC$1-1))</f>
        <v>93.229235210953803</v>
      </c>
      <c r="AD569" t="str">
        <f ca="1">IF(ISNA(AD$1), #N/A, OFFSET(data!$A$1, ROW()-1, AD$1-1))</f>
        <v>typical</v>
      </c>
      <c r="AE569">
        <f t="shared" ca="1" si="133"/>
        <v>2045</v>
      </c>
      <c r="AF569">
        <f t="shared" ca="1" si="134"/>
        <v>12</v>
      </c>
      <c r="AG569" t="str">
        <f t="shared" ca="1" si="135"/>
        <v>12/25/2045</v>
      </c>
      <c r="AH569" t="str">
        <f t="shared" ca="1" si="136"/>
        <v/>
      </c>
      <c r="AI569" t="str">
        <f t="shared" ca="1" si="121"/>
        <v>04:00</v>
      </c>
      <c r="AJ569" s="6">
        <f t="shared" ca="1" si="137"/>
        <v>9.3229235210953804E-2</v>
      </c>
      <c r="AK569">
        <f t="shared" ca="1" si="138"/>
        <v>302.85487788780006</v>
      </c>
      <c r="AL569">
        <f t="shared" ca="1" si="139"/>
        <v>0</v>
      </c>
      <c r="AM569">
        <f t="shared" ca="1" si="140"/>
        <v>0</v>
      </c>
      <c r="AN569">
        <f t="shared" ca="1" si="141"/>
        <v>0</v>
      </c>
      <c r="AO569">
        <f t="shared" ca="1" si="142"/>
        <v>57.599999999999902</v>
      </c>
      <c r="AP569">
        <f t="shared" ca="1" si="143"/>
        <v>294.45204687398001</v>
      </c>
    </row>
    <row r="570" spans="1:42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345.39840257027402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-3.9079850466805498E-14</v>
      </c>
      <c r="Q570">
        <f ca="1">IF(ISNA(Q$1), 0, OFFSET(data!$A$1, ROW()-1, Q$1-1))</f>
        <v>402.99840257027398</v>
      </c>
      <c r="R570">
        <f ca="1">IF(ISNA(R$1), 0, OFFSET(data!$A$1, ROW()-1, R$1-1))</f>
        <v>0</v>
      </c>
      <c r="S570">
        <f ca="1">IF(ISNA(S$1), 0, OFFSET(data!$A$1, ROW()-1, S$1-1))</f>
        <v>-8.7858609276736307E-12</v>
      </c>
      <c r="T570">
        <f ca="1">IF(ISNA(T$1), 0, OFFSET(data!$A$1, ROW()-1, T$1-1))</f>
        <v>0</v>
      </c>
      <c r="U570">
        <f ca="1">IF(ISNA(U$1), 0, OFFSET(data!$A$1, ROW()-1, U$1-1))</f>
        <v>539.29630462299997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-161.78889138689999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25.490989334166098</v>
      </c>
      <c r="AC570">
        <f ca="1">IF(ISNA(AC$1), 0, OFFSET(data!$A$1, ROW()-1, AC$1-1))</f>
        <v>93.229235210953902</v>
      </c>
      <c r="AD570" t="str">
        <f ca="1">IF(ISNA(AD$1), #N/A, OFFSET(data!$A$1, ROW()-1, AD$1-1))</f>
        <v>typical</v>
      </c>
      <c r="AE570">
        <f t="shared" ca="1" si="133"/>
        <v>2045</v>
      </c>
      <c r="AF570">
        <f t="shared" ca="1" si="134"/>
        <v>12</v>
      </c>
      <c r="AG570" t="str">
        <f t="shared" ca="1" si="135"/>
        <v>12/25/2045</v>
      </c>
      <c r="AH570" t="str">
        <f t="shared" ca="1" si="136"/>
        <v/>
      </c>
      <c r="AI570" t="str">
        <f t="shared" ca="1" si="121"/>
        <v>06:00</v>
      </c>
      <c r="AJ570" s="6">
        <f t="shared" ca="1" si="137"/>
        <v>9.3229235210953901E-2</v>
      </c>
      <c r="AK570">
        <f t="shared" ca="1" si="138"/>
        <v>377.50741323609998</v>
      </c>
      <c r="AL570">
        <f t="shared" ca="1" si="139"/>
        <v>0</v>
      </c>
      <c r="AM570">
        <f t="shared" ca="1" si="140"/>
        <v>0</v>
      </c>
      <c r="AN570">
        <f t="shared" ca="1" si="141"/>
        <v>0</v>
      </c>
      <c r="AO570">
        <f t="shared" ca="1" si="142"/>
        <v>57.599999999999902</v>
      </c>
      <c r="AP570">
        <f t="shared" ca="1" si="143"/>
        <v>345.39840257027396</v>
      </c>
    </row>
    <row r="571" spans="1:42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855.450661848442</v>
      </c>
      <c r="L571">
        <f ca="1">IF(ISNA(L$1), 0, OFFSET(data!$A$1, ROW()-1, L$1-1))</f>
        <v>57.599999999999902</v>
      </c>
      <c r="M571">
        <f ca="1">IF(ISNA(M$1), 0, OFFSET(data!$A$1, ROW()-1, M$1-1))</f>
        <v>366.97006781553699</v>
      </c>
      <c r="N571">
        <f ca="1">IF(ISNA(N$1), 0, OFFSET(data!$A$1, ROW()-1, N$1-1))</f>
        <v>5.3891960338781005E-13</v>
      </c>
      <c r="O571">
        <f ca="1">IF(ISNA(O$1), 0, OFFSET(data!$A$1, ROW()-1, O$1-1))</f>
        <v>0</v>
      </c>
      <c r="P571">
        <f ca="1">IF(ISNA(P$1), 0, OFFSET(data!$A$1, ROW()-1, P$1-1))</f>
        <v>-1.03028696685214E-13</v>
      </c>
      <c r="Q571">
        <f ca="1">IF(ISNA(Q$1), 0, OFFSET(data!$A$1, ROW()-1, Q$1-1))</f>
        <v>1280.0207296639801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736.38242040900002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99.580014211278396</v>
      </c>
      <c r="Y571">
        <f ca="1">IF(ISNA(Y$1), 0, OFFSET(data!$A$1, ROW()-1, Y$1-1))</f>
        <v>163.00505584638199</v>
      </c>
      <c r="Z571">
        <f ca="1">IF(ISNA(Z$1), 0, OFFSET(data!$A$1, ROW()-1, Z$1-1))</f>
        <v>0</v>
      </c>
      <c r="AA571">
        <f ca="1">IF(ISNA(AA$1), 0, OFFSET(data!$A$1, ROW()-1, AA$1-1))</f>
        <v>249.64488753209301</v>
      </c>
      <c r="AB571">
        <f ca="1">IF(ISNA(AB$1), 0, OFFSET(data!$A$1, ROW()-1, AB$1-1))</f>
        <v>31.408351665225702</v>
      </c>
      <c r="AC571">
        <f ca="1">IF(ISNA(AC$1), 0, OFFSET(data!$A$1, ROW()-1, AC$1-1))</f>
        <v>79.890014377766605</v>
      </c>
      <c r="AD571" t="str">
        <f ca="1">IF(ISNA(AD$1), #N/A, OFFSET(data!$A$1, ROW()-1, AD$1-1))</f>
        <v>typical</v>
      </c>
      <c r="AE571">
        <f t="shared" ca="1" si="133"/>
        <v>2045</v>
      </c>
      <c r="AF571">
        <f t="shared" ca="1" si="134"/>
        <v>12</v>
      </c>
      <c r="AG571" t="str">
        <f t="shared" ca="1" si="135"/>
        <v>12/25/2045</v>
      </c>
      <c r="AH571" t="str">
        <f t="shared" ca="1" si="136"/>
        <v/>
      </c>
      <c r="AI571" t="str">
        <f t="shared" ca="1" si="121"/>
        <v>08:00</v>
      </c>
      <c r="AJ571" s="6">
        <f t="shared" ca="1" si="137"/>
        <v>7.9890014377766605E-2</v>
      </c>
      <c r="AK571">
        <f t="shared" ca="1" si="138"/>
        <v>835.96243462027837</v>
      </c>
      <c r="AL571">
        <f t="shared" ca="1" si="139"/>
        <v>0</v>
      </c>
      <c r="AM571">
        <f t="shared" ca="1" si="140"/>
        <v>0</v>
      </c>
      <c r="AN571">
        <f t="shared" ca="1" si="141"/>
        <v>855.45066184844256</v>
      </c>
      <c r="AO571">
        <f t="shared" ca="1" si="142"/>
        <v>57.599999999999902</v>
      </c>
      <c r="AP571">
        <f t="shared" ca="1" si="143"/>
        <v>366.97006781553688</v>
      </c>
    </row>
    <row r="572" spans="1:42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1479.83637199999</v>
      </c>
      <c r="L572">
        <f ca="1">IF(ISNA(L$1), 0, OFFSET(data!$A$1, ROW()-1, L$1-1))</f>
        <v>57.599999999999902</v>
      </c>
      <c r="M572">
        <f ca="1">IF(ISNA(M$1), 0, OFFSET(data!$A$1, ROW()-1, M$1-1))</f>
        <v>351.65805085915201</v>
      </c>
      <c r="N572">
        <f ca="1">IF(ISNA(N$1), 0, OFFSET(data!$A$1, ROW()-1, N$1-1))</f>
        <v>-1.0879075418301901E-12</v>
      </c>
      <c r="O572">
        <f ca="1">IF(ISNA(O$1), 0, OFFSET(data!$A$1, ROW()-1, O$1-1))</f>
        <v>0</v>
      </c>
      <c r="P572">
        <f ca="1">IF(ISNA(P$1), 0, OFFSET(data!$A$1, ROW()-1, P$1-1))</f>
        <v>-1.6342482922482299E-13</v>
      </c>
      <c r="Q572">
        <f ca="1">IF(ISNA(Q$1), 0, OFFSET(data!$A$1, ROW()-1, Q$1-1))</f>
        <v>1889.09442285914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827.24710387000005</v>
      </c>
      <c r="V572">
        <f ca="1">IF(ISNA(V$1), 0, OFFSET(data!$A$1, ROW()-1, V$1-1))</f>
        <v>0</v>
      </c>
      <c r="W572">
        <f ca="1">IF(ISNA(W$1), 0, OFFSET(data!$A$1, ROW()-1, W$1-1))</f>
        <v>53.185902242753201</v>
      </c>
      <c r="X572">
        <f ca="1">IF(ISNA(X$1), 0, OFFSET(data!$A$1, ROW()-1, X$1-1))</f>
        <v>313.19810778096098</v>
      </c>
      <c r="Y572">
        <f ca="1">IF(ISNA(Y$1), 0, OFFSET(data!$A$1, ROW()-1, Y$1-1))</f>
        <v>376.62314941606701</v>
      </c>
      <c r="Z572">
        <f ca="1">IF(ISNA(Z$1), 0, OFFSET(data!$A$1, ROW()-1, Z$1-1))</f>
        <v>37.786920352045797</v>
      </c>
      <c r="AA572">
        <f ca="1">IF(ISNA(AA$1), 0, OFFSET(data!$A$1, ROW()-1, AA$1-1))</f>
        <v>249.64488753209301</v>
      </c>
      <c r="AB572">
        <f ca="1">IF(ISNA(AB$1), 0, OFFSET(data!$A$1, ROW()-1, AB$1-1))</f>
        <v>31.408351665225702</v>
      </c>
      <c r="AC572">
        <f ca="1">IF(ISNA(AC$1), 0, OFFSET(data!$A$1, ROW()-1, AC$1-1))</f>
        <v>79.890014377766605</v>
      </c>
      <c r="AD572" t="str">
        <f ca="1">IF(ISNA(AD$1), #N/A, OFFSET(data!$A$1, ROW()-1, AD$1-1))</f>
        <v>typical</v>
      </c>
      <c r="AE572">
        <f t="shared" ca="1" si="133"/>
        <v>2045</v>
      </c>
      <c r="AF572">
        <f t="shared" ca="1" si="134"/>
        <v>12</v>
      </c>
      <c r="AG572" t="str">
        <f t="shared" ca="1" si="135"/>
        <v>12/25/2045</v>
      </c>
      <c r="AH572" t="str">
        <f t="shared" ca="1" si="136"/>
        <v/>
      </c>
      <c r="AI572" t="str">
        <f t="shared" ca="1" si="121"/>
        <v>10:00</v>
      </c>
      <c r="AJ572" s="6">
        <f t="shared" ca="1" si="137"/>
        <v>7.9890014377766605E-2</v>
      </c>
      <c r="AK572">
        <f t="shared" ca="1" si="138"/>
        <v>1140.445211650961</v>
      </c>
      <c r="AL572">
        <f t="shared" ca="1" si="139"/>
        <v>37.786920352045797</v>
      </c>
      <c r="AM572">
        <f t="shared" ca="1" si="140"/>
        <v>53.185902242753201</v>
      </c>
      <c r="AN572">
        <f t="shared" ca="1" si="141"/>
        <v>1479.8363719999888</v>
      </c>
      <c r="AO572">
        <f t="shared" ca="1" si="142"/>
        <v>57.599999999999902</v>
      </c>
      <c r="AP572">
        <f t="shared" ca="1" si="143"/>
        <v>351.65805085915184</v>
      </c>
    </row>
    <row r="573" spans="1:42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1597.0407943341199</v>
      </c>
      <c r="L573">
        <f ca="1">IF(ISNA(L$1), 0, OFFSET(data!$A$1, ROW()-1, L$1-1))</f>
        <v>57.599999999999902</v>
      </c>
      <c r="M573">
        <f ca="1">IF(ISNA(M$1), 0, OFFSET(data!$A$1, ROW()-1, M$1-1))</f>
        <v>303.10898470037603</v>
      </c>
      <c r="N573">
        <f ca="1">IF(ISNA(N$1), 0, OFFSET(data!$A$1, ROW()-1, N$1-1))</f>
        <v>5.9387217365980405E-13</v>
      </c>
      <c r="O573">
        <f ca="1">IF(ISNA(O$1), 0, OFFSET(data!$A$1, ROW()-1, O$1-1))</f>
        <v>0</v>
      </c>
      <c r="P573">
        <f ca="1">IF(ISNA(P$1), 0, OFFSET(data!$A$1, ROW()-1, P$1-1))</f>
        <v>3.1974423109204502E-14</v>
      </c>
      <c r="Q573">
        <f ca="1">IF(ISNA(Q$1), 0, OFFSET(data!$A$1, ROW()-1, Q$1-1))</f>
        <v>1957.7497790345001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809.95718316600005</v>
      </c>
      <c r="V573">
        <f ca="1">IF(ISNA(V$1), 0, OFFSET(data!$A$1, ROW()-1, V$1-1))</f>
        <v>0</v>
      </c>
      <c r="W573">
        <f ca="1">IF(ISNA(W$1), 0, OFFSET(data!$A$1, ROW()-1, W$1-1))</f>
        <v>80.938786059976096</v>
      </c>
      <c r="X573">
        <f ca="1">IF(ISNA(X$1), 0, OFFSET(data!$A$1, ROW()-1, X$1-1))</f>
        <v>313.19810778096002</v>
      </c>
      <c r="Y573">
        <f ca="1">IF(ISNA(Y$1), 0, OFFSET(data!$A$1, ROW()-1, Y$1-1))</f>
        <v>376.62314941606701</v>
      </c>
      <c r="Z573">
        <f ca="1">IF(ISNA(Z$1), 0, OFFSET(data!$A$1, ROW()-1, Z$1-1))</f>
        <v>95.979313414176602</v>
      </c>
      <c r="AA573">
        <f ca="1">IF(ISNA(AA$1), 0, OFFSET(data!$A$1, ROW()-1, AA$1-1))</f>
        <v>249.64488753209301</v>
      </c>
      <c r="AB573">
        <f ca="1">IF(ISNA(AB$1), 0, OFFSET(data!$A$1, ROW()-1, AB$1-1))</f>
        <v>31.408351665225702</v>
      </c>
      <c r="AC573">
        <f ca="1">IF(ISNA(AC$1), 0, OFFSET(data!$A$1, ROW()-1, AC$1-1))</f>
        <v>79.890014377766605</v>
      </c>
      <c r="AD573" t="str">
        <f ca="1">IF(ISNA(AD$1), #N/A, OFFSET(data!$A$1, ROW()-1, AD$1-1))</f>
        <v>typical</v>
      </c>
      <c r="AE573">
        <f t="shared" ca="1" si="133"/>
        <v>2045</v>
      </c>
      <c r="AF573">
        <f t="shared" ca="1" si="134"/>
        <v>12</v>
      </c>
      <c r="AG573" t="str">
        <f t="shared" ca="1" si="135"/>
        <v>12/25/2045</v>
      </c>
      <c r="AH573" t="str">
        <f t="shared" ca="1" si="136"/>
        <v>12/25/2045</v>
      </c>
      <c r="AI573" t="str">
        <f t="shared" ca="1" si="121"/>
        <v>12:00</v>
      </c>
      <c r="AJ573" s="6">
        <f t="shared" ca="1" si="137"/>
        <v>7.9890014377766605E-2</v>
      </c>
      <c r="AK573">
        <f t="shared" ca="1" si="138"/>
        <v>1123.1552909469601</v>
      </c>
      <c r="AL573">
        <f t="shared" ca="1" si="139"/>
        <v>95.979313414176602</v>
      </c>
      <c r="AM573">
        <f t="shared" ca="1" si="140"/>
        <v>80.938786059976096</v>
      </c>
      <c r="AN573">
        <f t="shared" ca="1" si="141"/>
        <v>1597.0407943341206</v>
      </c>
      <c r="AO573">
        <f t="shared" ca="1" si="142"/>
        <v>57.599999999999902</v>
      </c>
      <c r="AP573">
        <f t="shared" ca="1" si="143"/>
        <v>303.10898470037608</v>
      </c>
    </row>
    <row r="574" spans="1:42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1573.7660870291199</v>
      </c>
      <c r="L574">
        <f ca="1">IF(ISNA(L$1), 0, OFFSET(data!$A$1, ROW()-1, L$1-1))</f>
        <v>57.599999999999902</v>
      </c>
      <c r="M574">
        <f ca="1">IF(ISNA(M$1), 0, OFFSET(data!$A$1, ROW()-1, M$1-1))</f>
        <v>256.455250546895</v>
      </c>
      <c r="N574">
        <f ca="1">IF(ISNA(N$1), 0, OFFSET(data!$A$1, ROW()-1, N$1-1))</f>
        <v>4.4958481382195699E-13</v>
      </c>
      <c r="O574">
        <f ca="1">IF(ISNA(O$1), 0, OFFSET(data!$A$1, ROW()-1, O$1-1))</f>
        <v>0</v>
      </c>
      <c r="P574">
        <f ca="1">IF(ISNA(P$1), 0, OFFSET(data!$A$1, ROW()-1, P$1-1))</f>
        <v>1.2079226507921701E-13</v>
      </c>
      <c r="Q574">
        <f ca="1">IF(ISNA(Q$1), 0, OFFSET(data!$A$1, ROW()-1, Q$1-1))</f>
        <v>1887.8213375760099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788.77321835800001</v>
      </c>
      <c r="V574">
        <f ca="1">IF(ISNA(V$1), 0, OFFSET(data!$A$1, ROW()-1, V$1-1))</f>
        <v>0</v>
      </c>
      <c r="W574">
        <f ca="1">IF(ISNA(W$1), 0, OFFSET(data!$A$1, ROW()-1, W$1-1))</f>
        <v>28.173622823669401</v>
      </c>
      <c r="X574">
        <f ca="1">IF(ISNA(X$1), 0, OFFSET(data!$A$1, ROW()-1, X$1-1))</f>
        <v>313.19810778096098</v>
      </c>
      <c r="Y574">
        <f ca="1">IF(ISNA(Y$1), 0, OFFSET(data!$A$1, ROW()-1, Y$1-1))</f>
        <v>376.62314941606701</v>
      </c>
      <c r="Z574">
        <f ca="1">IF(ISNA(Z$1), 0, OFFSET(data!$A$1, ROW()-1, Z$1-1))</f>
        <v>100</v>
      </c>
      <c r="AA574">
        <f ca="1">IF(ISNA(AA$1), 0, OFFSET(data!$A$1, ROW()-1, AA$1-1))</f>
        <v>249.64488753209301</v>
      </c>
      <c r="AB574">
        <f ca="1">IF(ISNA(AB$1), 0, OFFSET(data!$A$1, ROW()-1, AB$1-1))</f>
        <v>31.408351665225702</v>
      </c>
      <c r="AC574">
        <f ca="1">IF(ISNA(AC$1), 0, OFFSET(data!$A$1, ROW()-1, AC$1-1))</f>
        <v>79.890014377766605</v>
      </c>
      <c r="AD574" t="str">
        <f ca="1">IF(ISNA(AD$1), #N/A, OFFSET(data!$A$1, ROW()-1, AD$1-1))</f>
        <v>typical</v>
      </c>
      <c r="AE574">
        <f t="shared" ca="1" si="133"/>
        <v>2045</v>
      </c>
      <c r="AF574">
        <f t="shared" ca="1" si="134"/>
        <v>12</v>
      </c>
      <c r="AG574" t="str">
        <f t="shared" ca="1" si="135"/>
        <v>12/25/2045</v>
      </c>
      <c r="AH574" t="str">
        <f t="shared" ca="1" si="136"/>
        <v/>
      </c>
      <c r="AI574" t="str">
        <f t="shared" ca="1" si="121"/>
        <v>14:00</v>
      </c>
      <c r="AJ574" s="6">
        <f t="shared" ca="1" si="137"/>
        <v>7.9890014377766605E-2</v>
      </c>
      <c r="AK574">
        <f t="shared" ca="1" si="138"/>
        <v>1101.9713261389611</v>
      </c>
      <c r="AL574">
        <f t="shared" ca="1" si="139"/>
        <v>100</v>
      </c>
      <c r="AM574">
        <f t="shared" ca="1" si="140"/>
        <v>28.173622823669401</v>
      </c>
      <c r="AN574">
        <f t="shared" ca="1" si="141"/>
        <v>1573.7660870291204</v>
      </c>
      <c r="AO574">
        <f t="shared" ca="1" si="142"/>
        <v>57.599999999999902</v>
      </c>
      <c r="AP574">
        <f t="shared" ca="1" si="143"/>
        <v>256.45525054689512</v>
      </c>
    </row>
    <row r="575" spans="1:42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1237.6220932537501</v>
      </c>
      <c r="L575">
        <f ca="1">IF(ISNA(L$1), 0, OFFSET(data!$A$1, ROW()-1, L$1-1))</f>
        <v>57.599999999999902</v>
      </c>
      <c r="M575">
        <f ca="1">IF(ISNA(M$1), 0, OFFSET(data!$A$1, ROW()-1, M$1-1))</f>
        <v>313.44382182814701</v>
      </c>
      <c r="N575">
        <f ca="1">IF(ISNA(N$1), 0, OFFSET(data!$A$1, ROW()-1, N$1-1))</f>
        <v>-6.3912763970108699E-13</v>
      </c>
      <c r="O575">
        <f ca="1">IF(ISNA(O$1), 0, OFFSET(data!$A$1, ROW()-1, O$1-1))</f>
        <v>0</v>
      </c>
      <c r="P575">
        <f ca="1">IF(ISNA(P$1), 0, OFFSET(data!$A$1, ROW()-1, P$1-1))</f>
        <v>-9.3258734068513099E-14</v>
      </c>
      <c r="Q575">
        <f ca="1">IF(ISNA(Q$1), 0, OFFSET(data!$A$1, ROW()-1, Q$1-1))</f>
        <v>1608.6659150819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809.09336499699998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227.54713462624099</v>
      </c>
      <c r="Y575">
        <f ca="1">IF(ISNA(Y$1), 0, OFFSET(data!$A$1, ROW()-1, Y$1-1))</f>
        <v>290.97217626134398</v>
      </c>
      <c r="Z575">
        <f ca="1">IF(ISNA(Z$1), 0, OFFSET(data!$A$1, ROW()-1, Z$1-1))</f>
        <v>0</v>
      </c>
      <c r="AA575">
        <f ca="1">IF(ISNA(AA$1), 0, OFFSET(data!$A$1, ROW()-1, AA$1-1))</f>
        <v>249.64488753209301</v>
      </c>
      <c r="AB575">
        <f ca="1">IF(ISNA(AB$1), 0, OFFSET(data!$A$1, ROW()-1, AB$1-1))</f>
        <v>31.408351665225702</v>
      </c>
      <c r="AC575">
        <f ca="1">IF(ISNA(AC$1), 0, OFFSET(data!$A$1, ROW()-1, AC$1-1))</f>
        <v>79.890014377766605</v>
      </c>
      <c r="AD575" t="str">
        <f ca="1">IF(ISNA(AD$1), #N/A, OFFSET(data!$A$1, ROW()-1, AD$1-1))</f>
        <v>typical</v>
      </c>
      <c r="AE575">
        <f t="shared" ca="1" si="133"/>
        <v>2045</v>
      </c>
      <c r="AF575">
        <f t="shared" ca="1" si="134"/>
        <v>12</v>
      </c>
      <c r="AG575" t="str">
        <f t="shared" ca="1" si="135"/>
        <v>12/25/2045</v>
      </c>
      <c r="AH575" t="str">
        <f t="shared" ca="1" si="136"/>
        <v/>
      </c>
      <c r="AI575" t="str">
        <f t="shared" ca="1" si="121"/>
        <v>16:00</v>
      </c>
      <c r="AJ575" s="6">
        <f t="shared" ca="1" si="137"/>
        <v>7.9890014377766605E-2</v>
      </c>
      <c r="AK575">
        <f t="shared" ca="1" si="138"/>
        <v>1036.6404996232409</v>
      </c>
      <c r="AL575">
        <f t="shared" ca="1" si="139"/>
        <v>0</v>
      </c>
      <c r="AM575">
        <f t="shared" ca="1" si="140"/>
        <v>0</v>
      </c>
      <c r="AN575">
        <f t="shared" ca="1" si="141"/>
        <v>1237.6220932537494</v>
      </c>
      <c r="AO575">
        <f t="shared" ca="1" si="142"/>
        <v>57.599999999999902</v>
      </c>
      <c r="AP575">
        <f t="shared" ca="1" si="143"/>
        <v>313.44382182814689</v>
      </c>
    </row>
    <row r="576" spans="1:42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-1.79974924769057E-13</v>
      </c>
      <c r="F576">
        <f ca="1">IF(ISNA(F$1), 0, OFFSET(data!$A$1, ROW()-1, F$1-1))</f>
        <v>178.2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203.996980085422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-2.1316282072802999E-14</v>
      </c>
      <c r="Q576">
        <f ca="1">IF(ISNA(Q$1), 0, OFFSET(data!$A$1, ROW()-1, Q$1-1))</f>
        <v>439.79698008542198</v>
      </c>
      <c r="R576">
        <f ca="1">IF(ISNA(R$1), 0, OFFSET(data!$A$1, ROW()-1, R$1-1))</f>
        <v>65.727875798777902</v>
      </c>
      <c r="S576">
        <f ca="1">IF(ISNA(S$1), 0, OFFSET(data!$A$1, ROW()-1, S$1-1))</f>
        <v>100</v>
      </c>
      <c r="T576">
        <f ca="1">IF(ISNA(T$1), 0, OFFSET(data!$A$1, ROW()-1, T$1-1))</f>
        <v>0</v>
      </c>
      <c r="U576">
        <f ca="1">IF(ISNA(U$1), 0, OFFSET(data!$A$1, ROW()-1, U$1-1))</f>
        <v>865.03550840599996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-259.51065252179899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196.30677561479899</v>
      </c>
      <c r="AD576" t="str">
        <f ca="1">IF(ISNA(AD$1), #N/A, OFFSET(data!$A$1, ROW()-1, AD$1-1))</f>
        <v>typical</v>
      </c>
      <c r="AE576">
        <f t="shared" ca="1" si="133"/>
        <v>2045</v>
      </c>
      <c r="AF576">
        <f t="shared" ca="1" si="134"/>
        <v>12</v>
      </c>
      <c r="AG576" t="str">
        <f t="shared" ca="1" si="135"/>
        <v>12/25/2045</v>
      </c>
      <c r="AH576" t="str">
        <f t="shared" ca="1" si="136"/>
        <v/>
      </c>
      <c r="AI576" t="str">
        <f t="shared" ca="1" si="121"/>
        <v>18:00</v>
      </c>
      <c r="AJ576" s="6">
        <f t="shared" ca="1" si="137"/>
        <v>0.19630677561479901</v>
      </c>
      <c r="AK576">
        <f t="shared" ca="1" si="138"/>
        <v>605.52485588420097</v>
      </c>
      <c r="AL576">
        <f t="shared" ca="1" si="139"/>
        <v>100</v>
      </c>
      <c r="AM576">
        <f t="shared" ca="1" si="140"/>
        <v>65.727875798777902</v>
      </c>
      <c r="AN576">
        <f t="shared" ca="1" si="141"/>
        <v>0</v>
      </c>
      <c r="AO576">
        <f t="shared" ca="1" si="142"/>
        <v>57.599999999999902</v>
      </c>
      <c r="AP576">
        <f t="shared" ca="1" si="143"/>
        <v>203.99698008542197</v>
      </c>
    </row>
    <row r="577" spans="1:42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-1.79974924769057E-13</v>
      </c>
      <c r="F577">
        <f ca="1">IF(ISNA(F$1), 0, OFFSET(data!$A$1, ROW()-1, F$1-1))</f>
        <v>178.2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162.591330913978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4.6629367034256499E-14</v>
      </c>
      <c r="Q577">
        <f ca="1">IF(ISNA(Q$1), 0, OFFSET(data!$A$1, ROW()-1, Q$1-1))</f>
        <v>398.39133091397798</v>
      </c>
      <c r="R577">
        <f ca="1">IF(ISNA(R$1), 0, OFFSET(data!$A$1, ROW()-1, R$1-1))</f>
        <v>55.995857546021199</v>
      </c>
      <c r="S577">
        <f ca="1">IF(ISNA(S$1), 0, OFFSET(data!$A$1, ROW()-1, S$1-1))</f>
        <v>100</v>
      </c>
      <c r="T577">
        <f ca="1">IF(ISNA(T$1), 0, OFFSET(data!$A$1, ROW()-1, T$1-1))</f>
        <v>0</v>
      </c>
      <c r="U577">
        <f ca="1">IF(ISNA(U$1), 0, OFFSET(data!$A$1, ROW()-1, U$1-1))</f>
        <v>791.98169780000001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-237.59450934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196.30677561479899</v>
      </c>
      <c r="AD577" t="str">
        <f ca="1">IF(ISNA(AD$1), #N/A, OFFSET(data!$A$1, ROW()-1, AD$1-1))</f>
        <v>typical</v>
      </c>
      <c r="AE577">
        <f t="shared" ca="1" si="133"/>
        <v>2045</v>
      </c>
      <c r="AF577">
        <f t="shared" ca="1" si="134"/>
        <v>12</v>
      </c>
      <c r="AG577" t="str">
        <f t="shared" ca="1" si="135"/>
        <v>12/25/2045</v>
      </c>
      <c r="AH577" t="str">
        <f t="shared" ca="1" si="136"/>
        <v/>
      </c>
      <c r="AI577" t="str">
        <f t="shared" ca="1" si="121"/>
        <v>20:00</v>
      </c>
      <c r="AJ577" s="6">
        <f t="shared" ca="1" si="137"/>
        <v>0.19630677561479901</v>
      </c>
      <c r="AK577">
        <f t="shared" ca="1" si="138"/>
        <v>554.38718846000006</v>
      </c>
      <c r="AL577">
        <f t="shared" ca="1" si="139"/>
        <v>100</v>
      </c>
      <c r="AM577">
        <f t="shared" ca="1" si="140"/>
        <v>55.995857546021199</v>
      </c>
      <c r="AN577">
        <f t="shared" ca="1" si="141"/>
        <v>0</v>
      </c>
      <c r="AO577">
        <f t="shared" ca="1" si="142"/>
        <v>57.599999999999902</v>
      </c>
      <c r="AP577">
        <f t="shared" ca="1" si="143"/>
        <v>162.59133091397806</v>
      </c>
    </row>
    <row r="578" spans="1:42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141.12608393303799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160.10436195266101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-1.1990408665951601E-14</v>
      </c>
      <c r="Q578">
        <f ca="1">IF(ISNA(Q$1), 0, OFFSET(data!$A$1, ROW()-1, Q$1-1))</f>
        <v>358.83044588569999</v>
      </c>
      <c r="R578">
        <f ca="1">IF(ISNA(R$1), 0, OFFSET(data!$A$1, ROW()-1, R$1-1))</f>
        <v>0</v>
      </c>
      <c r="S578">
        <f ca="1">IF(ISNA(S$1), 0, OFFSET(data!$A$1, ROW()-1, S$1-1))</f>
        <v>100</v>
      </c>
      <c r="T578">
        <f ca="1">IF(ISNA(T$1), 0, OFFSET(data!$A$1, ROW()-1, T$1-1))</f>
        <v>0</v>
      </c>
      <c r="U578">
        <f ca="1">IF(ISNA(U$1), 0, OFFSET(data!$A$1, ROW()-1, U$1-1))</f>
        <v>655.47206555100001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-196.6416196653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163.75679598648099</v>
      </c>
      <c r="AD578" t="str">
        <f ca="1">IF(ISNA(AD$1), #N/A, OFFSET(data!$A$1, ROW()-1, AD$1-1))</f>
        <v>typical</v>
      </c>
      <c r="AE578">
        <f t="shared" ca="1" si="133"/>
        <v>2045</v>
      </c>
      <c r="AF578">
        <f t="shared" ca="1" si="134"/>
        <v>12</v>
      </c>
      <c r="AG578" t="str">
        <f t="shared" ca="1" si="135"/>
        <v>12/25/2045</v>
      </c>
      <c r="AH578" t="str">
        <f t="shared" ca="1" si="136"/>
        <v/>
      </c>
      <c r="AI578" t="str">
        <f t="shared" ca="1" si="121"/>
        <v>22:00</v>
      </c>
      <c r="AJ578" s="6">
        <f t="shared" ca="1" si="137"/>
        <v>0.16375679598648099</v>
      </c>
      <c r="AK578">
        <f t="shared" ca="1" si="138"/>
        <v>458.83044588569999</v>
      </c>
      <c r="AL578">
        <f t="shared" ca="1" si="139"/>
        <v>100</v>
      </c>
      <c r="AM578">
        <f t="shared" ca="1" si="140"/>
        <v>0</v>
      </c>
      <c r="AN578">
        <f t="shared" ca="1" si="141"/>
        <v>0</v>
      </c>
      <c r="AO578">
        <f t="shared" ca="1" si="142"/>
        <v>57.599999999999902</v>
      </c>
      <c r="AP578">
        <f t="shared" ca="1" si="143"/>
        <v>160.10436195266101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106"/>
  <sheetViews>
    <sheetView workbookViewId="0">
      <selection activeCell="H16" sqref="H16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53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0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168.84854559091349</v>
      </c>
      <c r="H3">
        <f ca="1">AVERAGEIF(filtered!$AE$3:$AE$2305, summary!$B3, filtered!H$3:H$2305)</f>
        <v>291.0301770423423</v>
      </c>
      <c r="I3">
        <f ca="1">AVERAGEIF(filtered!$AE$3:$AE$2305, summary!$B3, filtered!I$3:I$2305)</f>
        <v>0</v>
      </c>
      <c r="J3">
        <f ca="1">AVERAGEIF(filtered!$AE$3:$AE$2305, summary!$B3, filtered!J$3:J$2305)</f>
        <v>0</v>
      </c>
      <c r="K3">
        <f ca="1">AVERAGEIF(filtered!$AE$3:$AE$2305, summary!$B3, filtered!K$3:K$2305)</f>
        <v>281.449305682606</v>
      </c>
      <c r="L3">
        <f ca="1">AVERAGEIF(filtered!$AE$3:$AE$2305, summary!$B3, filtered!L$3:L$2305)</f>
        <v>57.599999999999682</v>
      </c>
      <c r="M3">
        <f ca="1">AVERAGEIF(filtered!$AE$3:$AE$2305, summary!$B3, filtered!M$3:M$2305)</f>
        <v>99.18334723869188</v>
      </c>
      <c r="N3">
        <f ca="1">AVERAGEIF(filtered!$AE$3:$AE$2305, summary!$B3, filtered!N$3:N$2305)</f>
        <v>2.0468073537932657E-14</v>
      </c>
      <c r="O3">
        <f ca="1">AVERAGEIF(filtered!$AE$3:$AE$2305, summary!$B3, filtered!O$3:O$2305)</f>
        <v>0</v>
      </c>
      <c r="P3">
        <f ca="1">AVERAGEIF(filtered!$AE$3:$AE$2305, summary!$B3, filtered!P$3:P$2305)</f>
        <v>-5.0514725986266416E-15</v>
      </c>
      <c r="Q3">
        <f ca="1">AVERAGEIF(filtered!$AE$3:$AE$2305, summary!$B3, filtered!Q$3:Q$2305)</f>
        <v>898.11137555455127</v>
      </c>
      <c r="R3">
        <f ca="1">AVERAGEIF(filtered!$AE$3:$AE$2305, summary!$B3, filtered!R$3:R$2305)</f>
        <v>0</v>
      </c>
      <c r="S3">
        <f ca="1">AVERAGEIF(filtered!$AE$3:$AE$2305, summary!$B3, filtered!S$3:S$2305)</f>
        <v>0</v>
      </c>
      <c r="T3">
        <f ca="1">AVERAGEIF(filtered!$AE$3:$AE$2305, summary!$B3, filtered!U$3:U$2305)</f>
        <v>884.76435296728471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-6.2567235343319932E-14</v>
      </c>
      <c r="X3">
        <f ca="1">AVERAGEIF(filtered!$AE$3:$AE$2305, summary!$B3, filtered!Y$3:Y$2305)</f>
        <v>13.347022587268974</v>
      </c>
      <c r="Y3">
        <f ca="1">AVERAGEIF(filtered!$AE$3:$AE$2305, summary!$B3, filtered!Z$3:Z$2305)</f>
        <v>0</v>
      </c>
      <c r="Z3">
        <f ca="1">AVERAGEIF(filtered!$AE$3:$AE$2305, summary!$B3, filtered!AC$3:AC$2305)</f>
        <v>148.64775555732407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0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168.26853066300873</v>
      </c>
      <c r="H4">
        <f ca="1">AVERAGEIF(filtered!$AE$3:$AE$2305, summary!$B4, filtered!H$3:H$2305)</f>
        <v>0</v>
      </c>
      <c r="I4">
        <f ca="1">AVERAGEIF(filtered!$AE$3:$AE$2305, summary!$B4, filtered!I$3:I$2305)</f>
        <v>336.15487645011058</v>
      </c>
      <c r="J4">
        <f ca="1">AVERAGEIF(filtered!$AE$3:$AE$2305, summary!$B4, filtered!J$3:J$2305)</f>
        <v>0</v>
      </c>
      <c r="K4">
        <f ca="1">AVERAGEIF(filtered!$AE$3:$AE$2305, summary!$B4, filtered!K$3:K$2305)</f>
        <v>272.52779029406105</v>
      </c>
      <c r="L4">
        <f ca="1">AVERAGEIF(filtered!$AE$3:$AE$2305, summary!$B4, filtered!L$3:L$2305)</f>
        <v>57.599999999999682</v>
      </c>
      <c r="M4">
        <f ca="1">AVERAGEIF(filtered!$AE$3:$AE$2305, summary!$B4, filtered!M$3:M$2305)</f>
        <v>88.580714338021735</v>
      </c>
      <c r="N4">
        <f ca="1">AVERAGEIF(filtered!$AE$3:$AE$2305, summary!$B4, filtered!N$3:N$2305)</f>
        <v>2.8748276912815072E-14</v>
      </c>
      <c r="O4">
        <f ca="1">AVERAGEIF(filtered!$AE$3:$AE$2305, summary!$B4, filtered!O$3:O$2305)</f>
        <v>0</v>
      </c>
      <c r="P4">
        <f ca="1">AVERAGEIF(filtered!$AE$3:$AE$2305, summary!$B4, filtered!P$3:P$2305)</f>
        <v>9.5595039166584295E-15</v>
      </c>
      <c r="Q4">
        <f ca="1">AVERAGEIF(filtered!$AE$3:$AE$2305, summary!$B4, filtered!Q$3:Q$2305)</f>
        <v>923.13191174520057</v>
      </c>
      <c r="R4">
        <f ca="1">AVERAGEIF(filtered!$AE$3:$AE$2305, summary!$B4, filtered!R$3:R$2305)</f>
        <v>0</v>
      </c>
      <c r="S4">
        <f ca="1">AVERAGEIF(filtered!$AE$3:$AE$2305, summary!$B4, filtered!S$3:S$2305)</f>
        <v>0</v>
      </c>
      <c r="T4">
        <f ca="1">AVERAGEIF(filtered!$AE$3:$AE$2305, summary!$B4, filtered!U$3:U$2305)</f>
        <v>874.30690604134747</v>
      </c>
      <c r="U4">
        <f ca="1">AVERAGEIF(filtered!$AE$3:$AE$2305, summary!$B4, filtered!V$3:V$2305)</f>
        <v>0</v>
      </c>
      <c r="V4">
        <f ca="1">AVERAGEIF(filtered!$AE$3:$AE$2305, summary!$B4, filtered!W$3:W$2305)</f>
        <v>0</v>
      </c>
      <c r="W4">
        <f ca="1">AVERAGEIF(filtered!$AE$3:$AE$2305, summary!$B4, filtered!X$3:X$2305)</f>
        <v>-9.9377296515336232E-14</v>
      </c>
      <c r="X4">
        <f ca="1">AVERAGEIF(filtered!$AE$3:$AE$2305, summary!$B4, filtered!Y$3:Y$2305)</f>
        <v>48.825005703855666</v>
      </c>
      <c r="Y4">
        <f ca="1">AVERAGEIF(filtered!$AE$3:$AE$2305, summary!$B4, filtered!Z$3:Z$2305)</f>
        <v>0</v>
      </c>
      <c r="Z4">
        <f ca="1">AVERAGEIF(filtered!$AE$3:$AE$2305, summary!$B4, filtered!AC$3:AC$2305)</f>
        <v>138.77934569840411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0</v>
      </c>
      <c r="E5">
        <f ca="1">AVERAGEIF(filtered!$AE$3:$AE$2305, summary!$B5, filtered!E$3:E$2305)</f>
        <v>0</v>
      </c>
      <c r="F5">
        <f ca="1">AVERAGEIF(filtered!$AE$3:$AE$2305, summary!$B5, filtered!F$3:F$2305)</f>
        <v>47.153518217187916</v>
      </c>
      <c r="G5">
        <f ca="1">AVERAGEIF(filtered!$AE$3:$AE$2305, summary!$B5, filtered!G$3:G$2305)</f>
        <v>68.212601987207066</v>
      </c>
      <c r="H5">
        <f ca="1">AVERAGEIF(filtered!$AE$3:$AE$2305, summary!$B5, filtered!H$3:H$2305)</f>
        <v>0</v>
      </c>
      <c r="I5">
        <f ca="1">AVERAGEIF(filtered!$AE$3:$AE$2305, summary!$B5, filtered!I$3:I$2305)</f>
        <v>214.70850731592111</v>
      </c>
      <c r="J5">
        <f ca="1">AVERAGEIF(filtered!$AE$3:$AE$2305, summary!$B5, filtered!J$3:J$2305)</f>
        <v>0</v>
      </c>
      <c r="K5">
        <f ca="1">AVERAGEIF(filtered!$AE$3:$AE$2305, summary!$B5, filtered!K$3:K$2305)</f>
        <v>437.34371992445108</v>
      </c>
      <c r="L5">
        <f ca="1">AVERAGEIF(filtered!$AE$3:$AE$2305, summary!$B5, filtered!L$3:L$2305)</f>
        <v>57.599999999999682</v>
      </c>
      <c r="M5">
        <f ca="1">AVERAGEIF(filtered!$AE$3:$AE$2305, summary!$B5, filtered!M$3:M$2305)</f>
        <v>118.05201689899496</v>
      </c>
      <c r="N5">
        <f ca="1">AVERAGEIF(filtered!$AE$3:$AE$2305, summary!$B5, filtered!N$3:N$2305)</f>
        <v>3.052558492315775E-14</v>
      </c>
      <c r="O5">
        <f ca="1">AVERAGEIF(filtered!$AE$3:$AE$2305, summary!$B5, filtered!O$3:O$2305)</f>
        <v>0</v>
      </c>
      <c r="P5">
        <f ca="1">AVERAGEIF(filtered!$AE$3:$AE$2305, summary!$B5, filtered!P$3:P$2305)</f>
        <v>-5.6880619042014929E-15</v>
      </c>
      <c r="Q5">
        <f ca="1">AVERAGEIF(filtered!$AE$3:$AE$2305, summary!$B5, filtered!Q$3:Q$2305)</f>
        <v>943.07036434376118</v>
      </c>
      <c r="R5">
        <f ca="1">AVERAGEIF(filtered!$AE$3:$AE$2305, summary!$B5, filtered!R$3:R$2305)</f>
        <v>0</v>
      </c>
      <c r="S5">
        <f ca="1">AVERAGEIF(filtered!$AE$3:$AE$2305, summary!$B5, filtered!S$3:S$2305)</f>
        <v>14.445728862318456</v>
      </c>
      <c r="T5">
        <f ca="1">AVERAGEIF(filtered!$AE$3:$AE$2305, summary!$B5, filtered!U$3:U$2305)</f>
        <v>877.80924138653472</v>
      </c>
      <c r="U5">
        <f ca="1">AVERAGEIF(filtered!$AE$3:$AE$2305, summary!$B5, filtered!V$3:V$2305)</f>
        <v>0</v>
      </c>
      <c r="V5">
        <f ca="1">AVERAGEIF(filtered!$AE$3:$AE$2305, summary!$B5, filtered!W$3:W$2305)</f>
        <v>0</v>
      </c>
      <c r="W5">
        <f ca="1">AVERAGEIF(filtered!$AE$3:$AE$2305, summary!$B5, filtered!X$3:X$2305)</f>
        <v>-2.684272557315934E-14</v>
      </c>
      <c r="X5">
        <f ca="1">AVERAGEIF(filtered!$AE$3:$AE$2305, summary!$B5, filtered!Y$3:Y$2305)</f>
        <v>96.509240246406321</v>
      </c>
      <c r="Y5">
        <f ca="1">AVERAGEIF(filtered!$AE$3:$AE$2305, summary!$B5, filtered!Z$3:Z$2305)</f>
        <v>5.773673847166843</v>
      </c>
      <c r="Z5">
        <f ca="1">AVERAGEIF(filtered!$AE$3:$AE$2305, summary!$B5, filtered!AC$3:AC$2305)</f>
        <v>480.30559222102903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3.1495729012465778</v>
      </c>
      <c r="F6">
        <f ca="1">AVERAGEIF(filtered!$AE$3:$AE$2305, summary!$B6, filtered!F$3:F$2305)</f>
        <v>46.392134822596461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0</v>
      </c>
      <c r="J6">
        <f ca="1">AVERAGEIF(filtered!$AE$3:$AE$2305, summary!$B6, filtered!J$3:J$2305)</f>
        <v>0</v>
      </c>
      <c r="K6">
        <f ca="1">AVERAGEIF(filtered!$AE$3:$AE$2305, summary!$B6, filtered!K$3:K$2305)</f>
        <v>689.53974144839776</v>
      </c>
      <c r="L6">
        <f ca="1">AVERAGEIF(filtered!$AE$3:$AE$2305, summary!$B6, filtered!L$3:L$2305)</f>
        <v>51.541354372293071</v>
      </c>
      <c r="M6">
        <f ca="1">AVERAGEIF(filtered!$AE$3:$AE$2305, summary!$B6, filtered!M$3:M$2305)</f>
        <v>200.21135093232598</v>
      </c>
      <c r="N6">
        <f ca="1">AVERAGEIF(filtered!$AE$3:$AE$2305, summary!$B6, filtered!N$3:N$2305)</f>
        <v>14.049602764115797</v>
      </c>
      <c r="O6">
        <f ca="1">AVERAGEIF(filtered!$AE$3:$AE$2305, summary!$B6, filtered!O$3:O$2305)</f>
        <v>6.0586456277066514</v>
      </c>
      <c r="P6">
        <f ca="1">AVERAGEIF(filtered!$AE$3:$AE$2305, summary!$B6, filtered!P$3:P$2305)</f>
        <v>-5.5671492685877582E-15</v>
      </c>
      <c r="Q6">
        <f ca="1">AVERAGEIF(filtered!$AE$3:$AE$2305, summary!$B6, filtered!Q$3:Q$2305)</f>
        <v>990.83415447686014</v>
      </c>
      <c r="R6">
        <f ca="1">AVERAGEIF(filtered!$AE$3:$AE$2305, summary!$B6, filtered!R$3:R$2305)</f>
        <v>16.06317176173734</v>
      </c>
      <c r="S6">
        <f ca="1">AVERAGEIF(filtered!$AE$3:$AE$2305, summary!$B6, filtered!S$3:S$2305)</f>
        <v>33.000641727436822</v>
      </c>
      <c r="T6">
        <f ca="1">AVERAGEIF(filtered!$AE$3:$AE$2305, summary!$B6, filtered!U$3:U$2305)</f>
        <v>858.41311851090256</v>
      </c>
      <c r="U6">
        <f ca="1">AVERAGEIF(filtered!$AE$3:$AE$2305, summary!$B6, filtered!V$3:V$2305)</f>
        <v>0</v>
      </c>
      <c r="V6">
        <f ca="1">AVERAGEIF(filtered!$AE$3:$AE$2305, summary!$B6, filtered!W$3:W$2305)</f>
        <v>21.417562348983108</v>
      </c>
      <c r="W6">
        <f ca="1">AVERAGEIF(filtered!$AE$3:$AE$2305, summary!$B6, filtered!X$3:X$2305)</f>
        <v>-1.1315393066979595E-12</v>
      </c>
      <c r="X6">
        <f ca="1">AVERAGEIF(filtered!$AE$3:$AE$2305, summary!$B6, filtered!Y$3:Y$2305)</f>
        <v>131.98722336299312</v>
      </c>
      <c r="Y6">
        <f ca="1">AVERAGEIF(filtered!$AE$3:$AE$2305, summary!$B6, filtered!Z$3:Z$2305)</f>
        <v>31.304945966374273</v>
      </c>
      <c r="Z6">
        <f ca="1">AVERAGEIF(filtered!$AE$3:$AE$2305, summary!$B6, filtered!AC$3:AC$2305)</f>
        <v>334.50085015020301</v>
      </c>
    </row>
    <row r="9" spans="1:36">
      <c r="B9" t="s">
        <v>15</v>
      </c>
      <c r="C9" t="s">
        <v>89</v>
      </c>
      <c r="D9" t="s">
        <v>26</v>
      </c>
      <c r="E9" t="s">
        <v>112</v>
      </c>
      <c r="G9" s="9" t="s">
        <v>95</v>
      </c>
    </row>
    <row r="10" spans="1:36">
      <c r="A10" s="3"/>
      <c r="B10" s="3">
        <f ca="1">B3</f>
        <v>2021</v>
      </c>
      <c r="C10" s="5">
        <f ca="1">SUM(E3:F3,K3:M3)/SUM(D3:M3)</f>
        <v>0.48794911728036378</v>
      </c>
      <c r="D10" s="8">
        <f ca="1">IF(B11&gt;2045, 1, IF(B11&gt;2040, 0.7, IF(B11&gt;2030, 0.4, IF(B11&gt;2020, 0.3, 0.15))))</f>
        <v>0.3</v>
      </c>
      <c r="E10" s="5">
        <f ca="1">SUM(E3:F3)/SUM(D3:M3)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66.8%_x000D_Biofuels in 2037: 5.0%_x000D_Average cost: $0.139/kWh</v>
      </c>
    </row>
    <row r="11" spans="1:36">
      <c r="A11" s="3"/>
      <c r="B11" s="3">
        <f t="shared" ref="B11:B13" ca="1" si="0">B4</f>
        <v>2029</v>
      </c>
      <c r="C11" s="5">
        <f ca="1">SUM(E4:F4,K4:M4)/SUM(D4:M4)</f>
        <v>0.45357386014367601</v>
      </c>
      <c r="D11" s="8">
        <f t="shared" ref="D11:D13" ca="1" si="1">IF(B12&gt;2045, 1, IF(B12&gt;2040, 0.7, IF(B12&gt;2030, 0.4, IF(B12&gt;2020, 0.3, 0))))</f>
        <v>0.4</v>
      </c>
      <c r="E11" s="5">
        <f t="shared" ref="E11:E13" ca="1" si="2">SUM(E4:F4)/SUM(D4:M4)</f>
        <v>0</v>
      </c>
      <c r="G11" s="9" t="s">
        <v>170</v>
      </c>
    </row>
    <row r="12" spans="1:36">
      <c r="A12" s="3"/>
      <c r="B12" s="3">
        <f t="shared" ca="1" si="0"/>
        <v>2037</v>
      </c>
      <c r="C12" s="5">
        <f ca="1">SUM(E5:F5,K5:M5)/SUM(D5:M5)</f>
        <v>0.70000000000000029</v>
      </c>
      <c r="D12" s="8">
        <f t="shared" ca="1" si="1"/>
        <v>0.7</v>
      </c>
      <c r="E12" s="5">
        <f t="shared" ca="1" si="2"/>
        <v>4.9999999999999808E-2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2045: 100.0%_x000D_Biofuels in 2045: 5.0%_x000D_Cost in 2045: $0.163/kWh</v>
      </c>
    </row>
    <row r="13" spans="1:36">
      <c r="A13" s="3"/>
      <c r="B13" s="3">
        <f t="shared" ca="1" si="0"/>
        <v>2045</v>
      </c>
      <c r="C13" s="5">
        <f ca="1">SUM(E6:F6,K6:M6)/SUM(D6:M6)</f>
        <v>1</v>
      </c>
      <c r="D13" s="8">
        <f t="shared" ca="1" si="1"/>
        <v>1</v>
      </c>
      <c r="E13" s="5">
        <f t="shared" ca="1" si="2"/>
        <v>5.0000000000000044E-2</v>
      </c>
      <c r="H13">
        <f ca="1">H16*(T6+W6)/(T6+W6+X6)</f>
        <v>0.14136763415299144</v>
      </c>
      <c r="I13" t="s">
        <v>759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3">VALUE(RIGHT(F15, 4))</f>
        <v>2029</v>
      </c>
      <c r="G14">
        <f t="shared" si="3"/>
        <v>2037</v>
      </c>
      <c r="H14">
        <f t="shared" si="3"/>
        <v>2045</v>
      </c>
    </row>
    <row r="15" spans="1:36">
      <c r="A15" t="s">
        <v>90</v>
      </c>
      <c r="B15" t="s">
        <v>91</v>
      </c>
      <c r="C15" t="s">
        <v>92</v>
      </c>
      <c r="D15" t="s">
        <v>93</v>
      </c>
      <c r="E15" t="s">
        <v>750</v>
      </c>
      <c r="F15" t="s">
        <v>751</v>
      </c>
      <c r="G15" t="s">
        <v>752</v>
      </c>
      <c r="H15" t="s">
        <v>753</v>
      </c>
      <c r="I15" t="s">
        <v>94</v>
      </c>
      <c r="J15" t="s">
        <v>754</v>
      </c>
      <c r="K15" t="s">
        <v>755</v>
      </c>
      <c r="L15" t="s">
        <v>756</v>
      </c>
      <c r="M15" t="s">
        <v>757</v>
      </c>
    </row>
    <row r="16" spans="1:36">
      <c r="A16" t="s">
        <v>760</v>
      </c>
      <c r="B16">
        <v>0.3</v>
      </c>
      <c r="C16">
        <v>18635708261.981602</v>
      </c>
      <c r="D16">
        <v>0.139149971639348</v>
      </c>
      <c r="E16">
        <v>0.143440233177617</v>
      </c>
      <c r="F16">
        <v>0.131329643732081</v>
      </c>
      <c r="G16">
        <v>0.123252701007288</v>
      </c>
      <c r="H16">
        <v>0.16310393000272899</v>
      </c>
      <c r="I16">
        <v>0.66786307664995204</v>
      </c>
      <c r="J16">
        <v>0.487949117280364</v>
      </c>
      <c r="K16">
        <v>0.45357386014367501</v>
      </c>
      <c r="L16">
        <v>0.70000000000000595</v>
      </c>
      <c r="M16">
        <v>0.99999999999999001</v>
      </c>
    </row>
    <row r="19" spans="1:43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54</v>
      </c>
      <c r="S19" t="s">
        <v>55</v>
      </c>
      <c r="T19" t="s">
        <v>56</v>
      </c>
      <c r="U19" t="s">
        <v>57</v>
      </c>
      <c r="V19" t="s">
        <v>58</v>
      </c>
      <c r="W19" t="s">
        <v>59</v>
      </c>
      <c r="X19" t="s">
        <v>60</v>
      </c>
      <c r="Y19" t="s">
        <v>61</v>
      </c>
      <c r="Z19" t="s">
        <v>62</v>
      </c>
      <c r="AA19" t="s">
        <v>63</v>
      </c>
      <c r="AB19" t="s">
        <v>64</v>
      </c>
      <c r="AC19" t="s">
        <v>65</v>
      </c>
      <c r="AD19" t="s">
        <v>66</v>
      </c>
      <c r="AE19" t="s">
        <v>67</v>
      </c>
      <c r="AF19" t="s">
        <v>68</v>
      </c>
      <c r="AG19" t="s">
        <v>69</v>
      </c>
      <c r="AH19" t="s">
        <v>70</v>
      </c>
      <c r="AI19" t="s">
        <v>71</v>
      </c>
      <c r="AJ19" t="s">
        <v>72</v>
      </c>
      <c r="AK19" t="s">
        <v>47</v>
      </c>
      <c r="AL19" t="s">
        <v>73</v>
      </c>
      <c r="AM19" t="s">
        <v>74</v>
      </c>
      <c r="AN19" t="s">
        <v>75</v>
      </c>
      <c r="AO19" t="s">
        <v>76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259.73824758566201</v>
      </c>
      <c r="D20">
        <v>60</v>
      </c>
      <c r="E20">
        <v>913.81873230271901</v>
      </c>
      <c r="F20">
        <v>1087.5999999999999</v>
      </c>
      <c r="G20">
        <v>215.4</v>
      </c>
      <c r="H20">
        <v>180</v>
      </c>
      <c r="I20">
        <v>0</v>
      </c>
      <c r="J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160.73824758566201</v>
      </c>
      <c r="AL20">
        <v>87.2</v>
      </c>
      <c r="AM20">
        <v>102.4</v>
      </c>
      <c r="AN20">
        <v>214</v>
      </c>
      <c r="AO20">
        <v>698.81873230271799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259.73824758566201</v>
      </c>
      <c r="D21">
        <v>60</v>
      </c>
      <c r="E21">
        <v>913.81873230271901</v>
      </c>
      <c r="F21">
        <v>505.5</v>
      </c>
      <c r="G21">
        <v>215.4</v>
      </c>
      <c r="H21">
        <v>180</v>
      </c>
      <c r="I21">
        <v>0</v>
      </c>
      <c r="J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0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160.73824758566201</v>
      </c>
      <c r="AL21">
        <v>0</v>
      </c>
      <c r="AM21">
        <v>102.4</v>
      </c>
      <c r="AN21">
        <v>214</v>
      </c>
      <c r="AO21">
        <v>698.81873230271799</v>
      </c>
      <c r="AP21">
        <v>0</v>
      </c>
      <c r="AQ21">
        <v>0</v>
      </c>
    </row>
    <row r="22" spans="1:43">
      <c r="A22" t="s">
        <v>13</v>
      </c>
      <c r="B22">
        <v>2037</v>
      </c>
      <c r="C22">
        <v>288.94098190042303</v>
      </c>
      <c r="D22">
        <v>60</v>
      </c>
      <c r="E22">
        <v>1401.69895604773</v>
      </c>
      <c r="F22">
        <v>246.2</v>
      </c>
      <c r="G22">
        <v>229.575642840771</v>
      </c>
      <c r="H22">
        <v>180</v>
      </c>
      <c r="I22">
        <v>100</v>
      </c>
      <c r="J22">
        <v>0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14.175642840771699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189.940981900423</v>
      </c>
      <c r="AL22">
        <v>0</v>
      </c>
      <c r="AM22">
        <v>102.4</v>
      </c>
      <c r="AN22">
        <v>214</v>
      </c>
      <c r="AO22">
        <v>1186.69895604773</v>
      </c>
      <c r="AP22">
        <v>100</v>
      </c>
      <c r="AQ22">
        <v>0</v>
      </c>
    </row>
    <row r="23" spans="1:43">
      <c r="A23" t="s">
        <v>13</v>
      </c>
      <c r="B23">
        <v>2045</v>
      </c>
      <c r="C23">
        <v>522.385641905233</v>
      </c>
      <c r="D23">
        <v>60</v>
      </c>
      <c r="E23">
        <v>2260.3765763051802</v>
      </c>
      <c r="F23">
        <v>246.2</v>
      </c>
      <c r="G23">
        <v>229.575642840771</v>
      </c>
      <c r="H23">
        <v>180</v>
      </c>
      <c r="I23">
        <v>100</v>
      </c>
      <c r="J23">
        <v>80.938786059976096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14.175642840771699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423.385641905233</v>
      </c>
      <c r="AL23">
        <v>0</v>
      </c>
      <c r="AM23">
        <v>102.4</v>
      </c>
      <c r="AN23">
        <v>214</v>
      </c>
      <c r="AO23">
        <v>2045.3765763051799</v>
      </c>
      <c r="AP23">
        <v>100</v>
      </c>
      <c r="AQ23">
        <v>80.938786059976096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76</v>
      </c>
      <c r="M25" t="s">
        <v>109</v>
      </c>
      <c r="N25" t="s">
        <v>59</v>
      </c>
      <c r="O25" t="s">
        <v>68</v>
      </c>
      <c r="P25" t="s">
        <v>6</v>
      </c>
      <c r="Q25" t="s">
        <v>74</v>
      </c>
      <c r="R25" t="s">
        <v>56</v>
      </c>
      <c r="S25" t="s">
        <v>57</v>
      </c>
    </row>
    <row r="26" spans="1:43">
      <c r="C26">
        <f>MATCH(C25, $C19:$BB19, 0)</f>
        <v>7</v>
      </c>
      <c r="D26">
        <f t="shared" ref="D26:K26" si="4">MATCH(D25, $C19:$BB19, 0)</f>
        <v>8</v>
      </c>
      <c r="E26">
        <f t="shared" si="4"/>
        <v>6</v>
      </c>
      <c r="F26" t="e">
        <f t="shared" si="4"/>
        <v>#N/A</v>
      </c>
      <c r="G26" t="e">
        <f t="shared" si="4"/>
        <v>#N/A</v>
      </c>
      <c r="H26">
        <f t="shared" si="4"/>
        <v>4</v>
      </c>
      <c r="I26">
        <f t="shared" si="4"/>
        <v>5</v>
      </c>
      <c r="J26">
        <f t="shared" si="4"/>
        <v>2</v>
      </c>
      <c r="K26">
        <f t="shared" si="4"/>
        <v>1</v>
      </c>
      <c r="L26">
        <f>MATCH(L25, $C19:$BB19, 0)</f>
        <v>39</v>
      </c>
      <c r="M26" t="e">
        <f t="shared" ref="M26" si="5">MATCH(M25, $C19:$BB19, 0)</f>
        <v>#N/A</v>
      </c>
      <c r="N26">
        <f t="shared" ref="N26" si="6">MATCH(N25, $C19:$BB19, 0)</f>
        <v>21</v>
      </c>
      <c r="O26">
        <f t="shared" ref="O26:P26" si="7">MATCH(O25, $C19:$BB19, 0)</f>
        <v>30</v>
      </c>
      <c r="P26">
        <f t="shared" si="7"/>
        <v>3</v>
      </c>
      <c r="Q26">
        <f t="shared" ref="Q26" si="8">MATCH(Q25, $C19:$BB19, 0)</f>
        <v>37</v>
      </c>
      <c r="R26">
        <f t="shared" ref="R26" si="9">MATCH(R25, $C19:$BB19, 0)</f>
        <v>18</v>
      </c>
      <c r="S26">
        <f t="shared" ref="S26" si="10">MATCH(S25, $C19:$BB19, 0)</f>
        <v>19</v>
      </c>
    </row>
    <row r="27" spans="1:43">
      <c r="C27" t="s">
        <v>81</v>
      </c>
      <c r="D27" t="s">
        <v>82</v>
      </c>
      <c r="E27" t="s">
        <v>88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80</v>
      </c>
      <c r="M27" t="s">
        <v>110</v>
      </c>
      <c r="N27" t="s">
        <v>59</v>
      </c>
      <c r="O27" t="s">
        <v>68</v>
      </c>
      <c r="P27" t="s">
        <v>78</v>
      </c>
      <c r="Q27" t="s">
        <v>83</v>
      </c>
      <c r="R27" t="s">
        <v>84</v>
      </c>
      <c r="S27" t="s">
        <v>86</v>
      </c>
      <c r="U27" t="str">
        <f t="shared" ref="U27:V27" si="11">L27</f>
        <v>New Tracking PV</v>
      </c>
      <c r="V27" t="str">
        <f t="shared" si="11"/>
        <v>New Dist PV</v>
      </c>
      <c r="W27" t="s">
        <v>77</v>
      </c>
      <c r="X27" t="s">
        <v>79</v>
      </c>
      <c r="Y27" t="s">
        <v>85</v>
      </c>
      <c r="Z27" t="s">
        <v>86</v>
      </c>
      <c r="AA27" t="s">
        <v>87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12">IF(ISNA(D$26), 0, OFFSET($B20, 0, D$26))</f>
        <v>0</v>
      </c>
      <c r="E28">
        <f t="shared" ca="1" si="12"/>
        <v>180</v>
      </c>
      <c r="F28">
        <f t="shared" ca="1" si="12"/>
        <v>0</v>
      </c>
      <c r="G28">
        <f t="shared" ref="G28" ca="1" si="13">IF(ISNA(G$26), 0, OFFSET($B20, 0, G$26))</f>
        <v>0</v>
      </c>
      <c r="H28">
        <f t="shared" ca="1" si="12"/>
        <v>1087.5999999999999</v>
      </c>
      <c r="I28">
        <f t="shared" ca="1" si="12"/>
        <v>215.4</v>
      </c>
      <c r="J28">
        <f t="shared" ca="1" si="12"/>
        <v>60</v>
      </c>
      <c r="K28">
        <f t="shared" ca="1" si="12"/>
        <v>259.73824758566201</v>
      </c>
      <c r="L28">
        <f t="shared" ca="1" si="12"/>
        <v>698.81873230271799</v>
      </c>
      <c r="M28">
        <f t="shared" ca="1" si="12"/>
        <v>0</v>
      </c>
      <c r="N28">
        <f t="shared" ca="1" si="12"/>
        <v>5</v>
      </c>
      <c r="O28">
        <f t="shared" ca="1" si="12"/>
        <v>210</v>
      </c>
      <c r="P28">
        <f t="shared" ref="P28:S28" ca="1" si="14">IF(ISNA(P$26), 0, OFFSET($B20, 0, P$26))</f>
        <v>913.81873230271901</v>
      </c>
      <c r="Q28">
        <f t="shared" ca="1" si="14"/>
        <v>102.4</v>
      </c>
      <c r="R28">
        <f t="shared" ca="1" si="14"/>
        <v>113</v>
      </c>
      <c r="S28">
        <f t="shared" ca="1" si="14"/>
        <v>0</v>
      </c>
      <c r="U28">
        <f ca="1">L28</f>
        <v>698.81873230271799</v>
      </c>
      <c r="V28">
        <f ca="1">M28</f>
        <v>0</v>
      </c>
      <c r="W28">
        <f ca="1">N28+O28</f>
        <v>215</v>
      </c>
      <c r="X28">
        <f ca="1">P28-SUM(U28:W28)</f>
        <v>1.0231815394945443E-12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3">
      <c r="A29" t="str">
        <f t="shared" ref="A29:A31" si="15">A21</f>
        <v>Oahu</v>
      </c>
      <c r="B29" s="4">
        <f t="shared" ref="B29:B31" si="16">B21</f>
        <v>2029</v>
      </c>
      <c r="C29">
        <f t="shared" ref="C29:O29" ca="1" si="17">IF(ISNA(C$26), 0, OFFSET($B21, 0, C$26))</f>
        <v>0</v>
      </c>
      <c r="D29">
        <f t="shared" ca="1" si="17"/>
        <v>0</v>
      </c>
      <c r="E29">
        <f t="shared" ca="1" si="17"/>
        <v>180</v>
      </c>
      <c r="F29">
        <f t="shared" ca="1" si="17"/>
        <v>0</v>
      </c>
      <c r="G29">
        <f t="shared" ref="G29" ca="1" si="18">IF(ISNA(G$26), 0, OFFSET($B21, 0, G$26))</f>
        <v>0</v>
      </c>
      <c r="H29">
        <f t="shared" ca="1" si="17"/>
        <v>505.5</v>
      </c>
      <c r="I29">
        <f t="shared" ca="1" si="17"/>
        <v>215.4</v>
      </c>
      <c r="J29">
        <f t="shared" ca="1" si="17"/>
        <v>60</v>
      </c>
      <c r="K29">
        <f t="shared" ca="1" si="17"/>
        <v>259.73824758566201</v>
      </c>
      <c r="L29">
        <f t="shared" ca="1" si="17"/>
        <v>698.81873230271799</v>
      </c>
      <c r="M29">
        <f t="shared" ca="1" si="17"/>
        <v>0</v>
      </c>
      <c r="N29">
        <f t="shared" ca="1" si="17"/>
        <v>5</v>
      </c>
      <c r="O29">
        <f t="shared" ca="1" si="17"/>
        <v>210</v>
      </c>
      <c r="P29">
        <f t="shared" ref="P29:S29" ca="1" si="19">IF(ISNA(P$26), 0, OFFSET($B21, 0, P$26))</f>
        <v>913.81873230271901</v>
      </c>
      <c r="Q29">
        <f t="shared" ca="1" si="19"/>
        <v>102.4</v>
      </c>
      <c r="R29">
        <f t="shared" ca="1" si="19"/>
        <v>113</v>
      </c>
      <c r="S29">
        <f t="shared" ca="1" si="19"/>
        <v>0</v>
      </c>
      <c r="U29">
        <f t="shared" ref="U29:V31" ca="1" si="20">L29</f>
        <v>698.81873230271799</v>
      </c>
      <c r="V29">
        <f t="shared" ca="1" si="20"/>
        <v>0</v>
      </c>
      <c r="W29">
        <f ca="1">N29+O29</f>
        <v>215</v>
      </c>
      <c r="X29">
        <f ca="1">P29-SUM(U29:W29)</f>
        <v>1.0231815394945443E-12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3">
      <c r="A30" t="str">
        <f t="shared" si="15"/>
        <v>Oahu</v>
      </c>
      <c r="B30" s="4">
        <f t="shared" si="16"/>
        <v>2037</v>
      </c>
      <c r="C30">
        <f t="shared" ref="C30:O30" ca="1" si="21">IF(ISNA(C$26), 0, OFFSET($B22, 0, C$26))</f>
        <v>100</v>
      </c>
      <c r="D30">
        <f t="shared" ca="1" si="21"/>
        <v>0</v>
      </c>
      <c r="E30">
        <f t="shared" ca="1" si="21"/>
        <v>180</v>
      </c>
      <c r="F30">
        <f t="shared" ca="1" si="21"/>
        <v>0</v>
      </c>
      <c r="G30">
        <f t="shared" ref="G30" ca="1" si="22">IF(ISNA(G$26), 0, OFFSET($B22, 0, G$26))</f>
        <v>0</v>
      </c>
      <c r="H30">
        <f t="shared" ca="1" si="21"/>
        <v>246.2</v>
      </c>
      <c r="I30">
        <f t="shared" ca="1" si="21"/>
        <v>229.575642840771</v>
      </c>
      <c r="J30">
        <f t="shared" ca="1" si="21"/>
        <v>60</v>
      </c>
      <c r="K30">
        <f t="shared" ca="1" si="21"/>
        <v>288.94098190042303</v>
      </c>
      <c r="L30">
        <f t="shared" ca="1" si="21"/>
        <v>1186.69895604773</v>
      </c>
      <c r="M30">
        <f t="shared" ca="1" si="21"/>
        <v>0</v>
      </c>
      <c r="N30">
        <f t="shared" ca="1" si="21"/>
        <v>5</v>
      </c>
      <c r="O30">
        <f t="shared" ca="1" si="21"/>
        <v>210</v>
      </c>
      <c r="P30">
        <f t="shared" ref="P30:S30" ca="1" si="23">IF(ISNA(P$26), 0, OFFSET($B22, 0, P$26))</f>
        <v>1401.69895604773</v>
      </c>
      <c r="Q30">
        <f t="shared" ca="1" si="23"/>
        <v>102.4</v>
      </c>
      <c r="R30">
        <f t="shared" ca="1" si="23"/>
        <v>113</v>
      </c>
      <c r="S30">
        <f t="shared" ca="1" si="23"/>
        <v>14.175642840771699</v>
      </c>
      <c r="U30">
        <f t="shared" ca="1" si="20"/>
        <v>1186.69895604773</v>
      </c>
      <c r="V30">
        <f t="shared" ca="1" si="20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14.175642840771699</v>
      </c>
      <c r="AA30">
        <f ca="1">I30-Z30</f>
        <v>215.3999999999993</v>
      </c>
    </row>
    <row r="31" spans="1:43">
      <c r="A31" t="str">
        <f t="shared" si="15"/>
        <v>Oahu</v>
      </c>
      <c r="B31" s="4">
        <f t="shared" si="16"/>
        <v>2045</v>
      </c>
      <c r="C31" s="9">
        <f t="shared" ref="C31:O31" ca="1" si="24">IF(ISNA(C$26), 0, OFFSET($B23, 0, C$26))</f>
        <v>100</v>
      </c>
      <c r="D31" s="9">
        <f t="shared" ca="1" si="24"/>
        <v>80.938786059976096</v>
      </c>
      <c r="E31" s="9">
        <f t="shared" ca="1" si="24"/>
        <v>180</v>
      </c>
      <c r="F31">
        <f t="shared" ca="1" si="24"/>
        <v>0</v>
      </c>
      <c r="G31">
        <f t="shared" ref="G31" ca="1" si="25">IF(ISNA(G$26), 0, OFFSET($B23, 0, G$26))</f>
        <v>0</v>
      </c>
      <c r="H31">
        <f t="shared" ca="1" si="24"/>
        <v>246.2</v>
      </c>
      <c r="I31">
        <f t="shared" ca="1" si="24"/>
        <v>229.575642840771</v>
      </c>
      <c r="J31" s="9">
        <f t="shared" ca="1" si="24"/>
        <v>60</v>
      </c>
      <c r="K31" s="9">
        <f t="shared" ca="1" si="24"/>
        <v>522.385641905233</v>
      </c>
      <c r="L31">
        <f t="shared" ca="1" si="24"/>
        <v>2045.3765763051799</v>
      </c>
      <c r="M31">
        <f t="shared" ca="1" si="24"/>
        <v>0</v>
      </c>
      <c r="N31">
        <f t="shared" ca="1" si="24"/>
        <v>5</v>
      </c>
      <c r="O31">
        <f t="shared" ca="1" si="24"/>
        <v>210</v>
      </c>
      <c r="P31" s="9">
        <f t="shared" ref="P31:S31" ca="1" si="26">IF(ISNA(P$26), 0, OFFSET($B23, 0, P$26))</f>
        <v>2260.3765763051802</v>
      </c>
      <c r="Q31">
        <f t="shared" ca="1" si="26"/>
        <v>102.4</v>
      </c>
      <c r="R31">
        <f t="shared" ca="1" si="26"/>
        <v>113</v>
      </c>
      <c r="S31">
        <f t="shared" ca="1" si="26"/>
        <v>14.175642840771699</v>
      </c>
      <c r="U31" s="10">
        <f t="shared" ca="1" si="20"/>
        <v>2045.3765763051799</v>
      </c>
      <c r="V31">
        <f t="shared" ca="1" si="20"/>
        <v>0</v>
      </c>
      <c r="W31" s="10">
        <f ca="1">N31+O31</f>
        <v>215</v>
      </c>
      <c r="X31">
        <f ca="1">P31-SUM(U31:W31)</f>
        <v>0</v>
      </c>
      <c r="Y31">
        <f ca="1">Q31+R31</f>
        <v>215.4</v>
      </c>
      <c r="Z31" s="9">
        <f ca="1">S31</f>
        <v>14.175642840771699</v>
      </c>
      <c r="AA31" s="9">
        <f ca="1">I31-Z31</f>
        <v>215.3999999999993</v>
      </c>
    </row>
    <row r="69" spans="1:2">
      <c r="A69" t="s">
        <v>96</v>
      </c>
    </row>
    <row r="70" spans="1:2">
      <c r="A70" t="s">
        <v>97</v>
      </c>
      <c r="B70" t="s">
        <v>98</v>
      </c>
    </row>
    <row r="71" spans="1:2">
      <c r="A71" t="s">
        <v>111</v>
      </c>
      <c r="B71" t="s">
        <v>172</v>
      </c>
    </row>
    <row r="72" spans="1:2">
      <c r="A72" t="s">
        <v>137</v>
      </c>
      <c r="B72" t="s">
        <v>136</v>
      </c>
    </row>
    <row r="73" spans="1:2">
      <c r="A73" t="s">
        <v>142</v>
      </c>
      <c r="B73" t="s">
        <v>144</v>
      </c>
    </row>
    <row r="74" spans="1:2">
      <c r="A74" t="s">
        <v>141</v>
      </c>
      <c r="B74" t="s">
        <v>143</v>
      </c>
    </row>
    <row r="75" spans="1:2">
      <c r="A75" t="s">
        <v>134</v>
      </c>
      <c r="B75" t="s">
        <v>135</v>
      </c>
    </row>
    <row r="76" spans="1:2">
      <c r="A76" t="s">
        <v>145</v>
      </c>
      <c r="B76" t="s">
        <v>148</v>
      </c>
    </row>
    <row r="77" spans="1:2">
      <c r="A77" t="s">
        <v>146</v>
      </c>
      <c r="B77" t="s">
        <v>149</v>
      </c>
    </row>
    <row r="78" spans="1:2">
      <c r="A78" t="s">
        <v>147</v>
      </c>
      <c r="B78" t="s">
        <v>150</v>
      </c>
    </row>
    <row r="79" spans="1:2">
      <c r="A79" s="4">
        <v>2030</v>
      </c>
      <c r="B79" t="s">
        <v>173</v>
      </c>
    </row>
    <row r="80" spans="1:2">
      <c r="A80" t="s">
        <v>121</v>
      </c>
      <c r="B80" t="s">
        <v>131</v>
      </c>
    </row>
    <row r="81" spans="1:2">
      <c r="A81" t="s">
        <v>140</v>
      </c>
      <c r="B81" t="s">
        <v>133</v>
      </c>
    </row>
    <row r="82" spans="1:2">
      <c r="A82" t="s">
        <v>119</v>
      </c>
      <c r="B82" t="s">
        <v>129</v>
      </c>
    </row>
    <row r="83" spans="1:2">
      <c r="A83" t="s">
        <v>120</v>
      </c>
      <c r="B83" t="s">
        <v>130</v>
      </c>
    </row>
    <row r="84" spans="1:2">
      <c r="A84" t="s">
        <v>138</v>
      </c>
      <c r="B84" t="s">
        <v>139</v>
      </c>
    </row>
    <row r="85" spans="1:2">
      <c r="A85" t="s">
        <v>165</v>
      </c>
      <c r="B85" t="s">
        <v>166</v>
      </c>
    </row>
    <row r="86" spans="1:2">
      <c r="A86" t="s">
        <v>159</v>
      </c>
      <c r="B86" t="s">
        <v>162</v>
      </c>
    </row>
    <row r="87" spans="1:2">
      <c r="A87" t="s">
        <v>160</v>
      </c>
      <c r="B87" t="s">
        <v>163</v>
      </c>
    </row>
    <row r="88" spans="1:2">
      <c r="A88" t="s">
        <v>161</v>
      </c>
      <c r="B88" t="s">
        <v>164</v>
      </c>
    </row>
    <row r="89" spans="1:2">
      <c r="A89" t="s">
        <v>153</v>
      </c>
      <c r="B89" t="s">
        <v>156</v>
      </c>
    </row>
    <row r="90" spans="1:2">
      <c r="A90" t="s">
        <v>154</v>
      </c>
      <c r="B90" t="s">
        <v>157</v>
      </c>
    </row>
    <row r="91" spans="1:2">
      <c r="A91" t="s">
        <v>155</v>
      </c>
      <c r="B91" t="s">
        <v>158</v>
      </c>
    </row>
    <row r="92" spans="1:2">
      <c r="A92" t="s">
        <v>118</v>
      </c>
      <c r="B92" t="s">
        <v>128</v>
      </c>
    </row>
    <row r="93" spans="1:2">
      <c r="A93" t="s">
        <v>122</v>
      </c>
      <c r="B93" t="s">
        <v>132</v>
      </c>
    </row>
    <row r="94" spans="1:2">
      <c r="A94" t="s">
        <v>113</v>
      </c>
      <c r="B94" t="s">
        <v>123</v>
      </c>
    </row>
    <row r="95" spans="1:2">
      <c r="A95" t="s">
        <v>114</v>
      </c>
      <c r="B95" t="s">
        <v>124</v>
      </c>
    </row>
    <row r="96" spans="1:2">
      <c r="A96" t="s">
        <v>115</v>
      </c>
      <c r="B96" t="s">
        <v>125</v>
      </c>
    </row>
    <row r="97" spans="1:2">
      <c r="A97" t="s">
        <v>116</v>
      </c>
      <c r="B97" t="s">
        <v>126</v>
      </c>
    </row>
    <row r="98" spans="1:2">
      <c r="A98" t="s">
        <v>117</v>
      </c>
      <c r="B98" t="s">
        <v>127</v>
      </c>
    </row>
    <row r="99" spans="1:2">
      <c r="A99" t="s">
        <v>117</v>
      </c>
      <c r="B99" t="s">
        <v>127</v>
      </c>
    </row>
    <row r="100" spans="1:2">
      <c r="A100" t="s">
        <v>151</v>
      </c>
      <c r="B100" t="s">
        <v>152</v>
      </c>
    </row>
    <row r="101" spans="1:2">
      <c r="A101" t="s">
        <v>108</v>
      </c>
      <c r="B101" t="s">
        <v>102</v>
      </c>
    </row>
    <row r="102" spans="1:2">
      <c r="A102" t="s">
        <v>99</v>
      </c>
      <c r="B102" t="s">
        <v>103</v>
      </c>
    </row>
    <row r="103" spans="1:2">
      <c r="A103" t="s">
        <v>100</v>
      </c>
      <c r="B103" t="s">
        <v>104</v>
      </c>
    </row>
    <row r="104" spans="1:2">
      <c r="A104" t="s">
        <v>101</v>
      </c>
      <c r="B104" t="s">
        <v>105</v>
      </c>
    </row>
    <row r="105" spans="1:2">
      <c r="A105" t="s">
        <v>106</v>
      </c>
      <c r="B105" t="s">
        <v>107</v>
      </c>
    </row>
    <row r="106" spans="1:2">
      <c r="A106" t="s">
        <v>171</v>
      </c>
      <c r="B106" t="s">
        <v>107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workbookViewId="0">
      <selection activeCell="L3" sqref="L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760</v>
      </c>
      <c r="G3" t="e">
        <f>MATCH(F3, summary!A71:A119, 0)</f>
        <v>#N/A</v>
      </c>
      <c r="H3" t="str">
        <f>IF(ISNA(G3),F3,INDEX(summary!B71:B119,G3))</f>
        <v>100_ph_5_biofuel_hydrogen_smooth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opLeftCell="A11" workbookViewId="0">
      <selection activeCell="G1" sqref="G1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8" workbookViewId="0">
      <selection activeCell="Q11" sqref="Q11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2" workbookViewId="0">
      <selection activeCell="K36" sqref="K36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2016-01-27T18:30:56Z</dcterms:modified>
</cp:coreProperties>
</file>