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rswithinzadok/Documents/Fall2019/BIA 650A/Homework Files/HW 2/"/>
    </mc:Choice>
  </mc:AlternateContent>
  <xr:revisionPtr revIDLastSave="0" documentId="13_ncr:1_{FE435A01-8B7A-6542-BC6F-3CEC2AEC55FA}" xr6:coauthVersionLast="45" xr6:coauthVersionMax="45" xr10:uidLastSave="{00000000-0000-0000-0000-000000000000}"/>
  <bookViews>
    <workbookView xWindow="0" yWindow="460" windowWidth="28800" windowHeight="16260" activeTab="1" xr2:uid="{00000000-000D-0000-FFFF-FFFF00000000}"/>
  </bookViews>
  <sheets>
    <sheet name="Sensitivity Report 1" sheetId="4" r:id="rId1"/>
    <sheet name="Model" sheetId="1" r:id="rId2"/>
  </sheets>
  <definedNames>
    <definedName name="Selling_price">Model!$B$11:$C$11</definedName>
    <definedName name="solver_adj" localSheetId="1" hidden="1">Model!$B$16:$D$16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100</definedName>
    <definedName name="solver_lhs1" localSheetId="1" hidden="1">Model!$B$16:$D$16</definedName>
    <definedName name="solver_lhs2" localSheetId="1" hidden="1">Model!$B$16:$D$16</definedName>
    <definedName name="solver_lhs3" localSheetId="1" hidden="1">Model!$B$22</definedName>
    <definedName name="solver_lhs4" localSheetId="1" hidden="1">Model!$B$23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Model!$E$26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4</definedName>
    <definedName name="solver_rel3" localSheetId="1" hidden="1">1</definedName>
    <definedName name="solver_rel4" localSheetId="1" hidden="1">1</definedName>
    <definedName name="solver_rhs1" localSheetId="1" hidden="1">Model!$B$18:$D$18</definedName>
    <definedName name="solver_rhs2" localSheetId="1" hidden="1">integer</definedName>
    <definedName name="solver_rhs3" localSheetId="1" hidden="1">Model!$D$22</definedName>
    <definedName name="solver_rhs4" localSheetId="1" hidden="1">Model!$D$23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1" l="1"/>
  <c r="B19" i="1"/>
  <c r="D19" i="1"/>
  <c r="C19" i="1"/>
  <c r="B23" i="1" l="1"/>
  <c r="F23" i="1" s="1"/>
  <c r="F22" i="1"/>
  <c r="C26" i="1"/>
  <c r="D26" i="1"/>
  <c r="B26" i="1"/>
  <c r="D12" i="1"/>
  <c r="C12" i="1"/>
  <c r="B12" i="1"/>
  <c r="E26" i="1" l="1"/>
</calcChain>
</file>

<file path=xl/sharedStrings.xml><?xml version="1.0" encoding="utf-8"?>
<sst xmlns="http://schemas.openxmlformats.org/spreadsheetml/2006/main" count="69" uniqueCount="53">
  <si>
    <t>Assembling and testing computers</t>
  </si>
  <si>
    <t>Basic</t>
  </si>
  <si>
    <t>XP</t>
  </si>
  <si>
    <t>Inputs for assembling and testing a computer</t>
  </si>
  <si>
    <t>Labor hours for assembly</t>
  </si>
  <si>
    <t>Labor hours for testing</t>
  </si>
  <si>
    <t>Cost of component parts</t>
  </si>
  <si>
    <t>Selling price</t>
  </si>
  <si>
    <t>Unit margin</t>
  </si>
  <si>
    <t>Assembling, testing plan (# of computers)</t>
  </si>
  <si>
    <t>Total</t>
  </si>
  <si>
    <t>Cost per labor hour assembling</t>
  </si>
  <si>
    <t>Cost per labor hour testing</t>
  </si>
  <si>
    <t>Labor availability for assembling</t>
  </si>
  <si>
    <t>Labor availability for testing</t>
  </si>
  <si>
    <t>Constraints (hours per month)</t>
  </si>
  <si>
    <t>Number to produce</t>
  </si>
  <si>
    <t>Maximum sales</t>
  </si>
  <si>
    <t>Net profit ($ this month)</t>
  </si>
  <si>
    <t>Hours used</t>
  </si>
  <si>
    <t>Hours available</t>
  </si>
  <si>
    <t>VXP</t>
  </si>
  <si>
    <t>SLACK</t>
  </si>
  <si>
    <t>Worksheet: [Product Mix 1.xlsx]Model</t>
  </si>
  <si>
    <t>Cell</t>
  </si>
  <si>
    <t>Name</t>
  </si>
  <si>
    <t>Variable Cells</t>
  </si>
  <si>
    <t>Constraints</t>
  </si>
  <si>
    <t>$B$16</t>
  </si>
  <si>
    <t>Number to produce Basic</t>
  </si>
  <si>
    <t>$C$16</t>
  </si>
  <si>
    <t>Number to produce XP</t>
  </si>
  <si>
    <t>$D$16</t>
  </si>
  <si>
    <t>Number to produce VXP</t>
  </si>
  <si>
    <t>$B$22</t>
  </si>
  <si>
    <t>Labor availability for assembling Hours used</t>
  </si>
  <si>
    <t>$B$23</t>
  </si>
  <si>
    <t>Labor availability for testing Hours used</t>
  </si>
  <si>
    <t>Microsoft Excel 16.29 Sensitivity Report</t>
  </si>
  <si>
    <t>Report Created: 25/09/19 6:23:25 PM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</si>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</sst>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19">
    <xf numFmtId="0" fontId="0" fillId="0" borderId="0" xfId="0"/>
    <xf numFmtId="0" fontId="0" fillId="0" borderId="0" xfId="0" applyFill="1" applyAlignment="1">
      <alignment horizontal="right"/>
    </xf>
    <xf numFmtId="0" fontId="1" fillId="0" borderId="0" xfId="0" applyFont="1" applyFill="1"/>
    <xf numFmtId="0" fontId="0" fillId="0" borderId="0" xfId="0" applyFill="1"/>
    <xf numFmtId="164" fontId="0" fillId="0" borderId="0" xfId="0" applyNumberFormat="1" applyFill="1"/>
    <xf numFmtId="0" fontId="0" fillId="0" borderId="0" xfId="0" applyFill="1" applyAlignment="1">
      <alignment horizontal="center"/>
    </xf>
    <xf numFmtId="0" fontId="3" fillId="3" borderId="0" xfId="2"/>
    <xf numFmtId="0" fontId="3" fillId="4" borderId="0" xfId="3"/>
    <xf numFmtId="164" fontId="2" fillId="2" borderId="1" xfId="1" applyNumberFormat="1"/>
    <xf numFmtId="164" fontId="3" fillId="3" borderId="0" xfId="2" applyNumberFormat="1"/>
    <xf numFmtId="0" fontId="2" fillId="2" borderId="1" xfId="1" applyAlignment="1">
      <alignment horizontal="right"/>
    </xf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left"/>
    </xf>
    <xf numFmtId="0" fontId="0" fillId="0" borderId="0" xfId="0" applyFont="1" applyFill="1"/>
    <xf numFmtId="0" fontId="1" fillId="0" borderId="0" xfId="0" applyFont="1"/>
    <xf numFmtId="0" fontId="0" fillId="0" borderId="2" xfId="0" applyFill="1" applyBorder="1" applyAlignment="1"/>
    <xf numFmtId="0" fontId="0" fillId="0" borderId="3" xfId="0" applyFill="1" applyBorder="1" applyAlignment="1"/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</cellXfs>
  <cellStyles count="4">
    <cellStyle name="Accent1" xfId="2" builtinId="29"/>
    <cellStyle name="Accent2" xfId="3" builtinId="33"/>
    <cellStyle name="Check Cell" xfId="1" builtinId="23"/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C32B-0587-6D46-949D-F4A33A9A6C61}">
  <dimension ref="A1:H17"/>
  <sheetViews>
    <sheetView showGridLines="0" zoomScale="125" workbookViewId="0">
      <selection activeCell="J11" sqref="J11"/>
    </sheetView>
  </sheetViews>
  <sheetFormatPr baseColWidth="10" defaultRowHeight="15"/>
  <cols>
    <col min="1" max="1" width="2.33203125" customWidth="1"/>
    <col min="2" max="2" width="6.33203125" bestFit="1" customWidth="1"/>
    <col min="3" max="3" width="34.6640625" bestFit="1" customWidth="1"/>
    <col min="4" max="5" width="12.1640625" bestFit="1" customWidth="1"/>
    <col min="6" max="6" width="9.6640625" bestFit="1" customWidth="1"/>
    <col min="7" max="7" width="9" bestFit="1" customWidth="1"/>
    <col min="8" max="8" width="12.1640625" bestFit="1" customWidth="1"/>
  </cols>
  <sheetData>
    <row r="1" spans="1:8">
      <c r="A1" s="14" t="s">
        <v>38</v>
      </c>
    </row>
    <row r="2" spans="1:8">
      <c r="A2" s="14" t="s">
        <v>23</v>
      </c>
    </row>
    <row r="3" spans="1:8">
      <c r="A3" s="14" t="s">
        <v>39</v>
      </c>
    </row>
    <row r="6" spans="1:8" ht="16" thickBot="1">
      <c r="A6" t="s">
        <v>26</v>
      </c>
    </row>
    <row r="7" spans="1:8">
      <c r="B7" s="17"/>
      <c r="C7" s="17"/>
      <c r="D7" s="17" t="s">
        <v>40</v>
      </c>
      <c r="E7" s="17" t="s">
        <v>42</v>
      </c>
      <c r="F7" s="17" t="s">
        <v>44</v>
      </c>
      <c r="G7" s="17" t="s">
        <v>46</v>
      </c>
      <c r="H7" s="17" t="s">
        <v>46</v>
      </c>
    </row>
    <row r="8" spans="1:8" ht="16" thickBot="1">
      <c r="B8" s="18" t="s">
        <v>24</v>
      </c>
      <c r="C8" s="18" t="s">
        <v>25</v>
      </c>
      <c r="D8" s="18" t="s">
        <v>41</v>
      </c>
      <c r="E8" s="18" t="s">
        <v>43</v>
      </c>
      <c r="F8" s="18" t="s">
        <v>45</v>
      </c>
      <c r="G8" s="18" t="s">
        <v>47</v>
      </c>
      <c r="H8" s="18" t="s">
        <v>48</v>
      </c>
    </row>
    <row r="9" spans="1:8">
      <c r="B9" s="16" t="s">
        <v>28</v>
      </c>
      <c r="C9" s="16" t="s">
        <v>29</v>
      </c>
      <c r="D9" s="16">
        <v>514.28571428571433</v>
      </c>
      <c r="E9" s="16">
        <v>0</v>
      </c>
      <c r="F9" s="16">
        <v>80</v>
      </c>
      <c r="G9" s="16">
        <v>15.000000000000016</v>
      </c>
      <c r="H9" s="16">
        <v>29.333333333333336</v>
      </c>
    </row>
    <row r="10" spans="1:8">
      <c r="B10" s="16" t="s">
        <v>30</v>
      </c>
      <c r="C10" s="16" t="s">
        <v>31</v>
      </c>
      <c r="D10" s="16">
        <v>1200</v>
      </c>
      <c r="E10" s="16">
        <v>19.285714285714285</v>
      </c>
      <c r="F10" s="16">
        <v>129</v>
      </c>
      <c r="G10" s="16">
        <v>1E+30</v>
      </c>
      <c r="H10" s="16">
        <v>19.285714285714285</v>
      </c>
    </row>
    <row r="11" spans="1:8" ht="16" thickBot="1">
      <c r="B11" s="15" t="s">
        <v>32</v>
      </c>
      <c r="C11" s="15" t="s">
        <v>33</v>
      </c>
      <c r="D11" s="15">
        <v>28.571428571428569</v>
      </c>
      <c r="E11" s="15">
        <v>0</v>
      </c>
      <c r="F11" s="15">
        <v>152</v>
      </c>
      <c r="G11" s="15">
        <v>33.75</v>
      </c>
      <c r="H11" s="15">
        <v>24.000000000000018</v>
      </c>
    </row>
    <row r="13" spans="1:8" ht="16" thickBot="1">
      <c r="A13" t="s">
        <v>27</v>
      </c>
    </row>
    <row r="14" spans="1:8">
      <c r="B14" s="17"/>
      <c r="C14" s="17"/>
      <c r="D14" s="17" t="s">
        <v>40</v>
      </c>
      <c r="E14" s="17" t="s">
        <v>49</v>
      </c>
      <c r="F14" s="17" t="s">
        <v>51</v>
      </c>
      <c r="G14" s="17" t="s">
        <v>46</v>
      </c>
      <c r="H14" s="17" t="s">
        <v>46</v>
      </c>
    </row>
    <row r="15" spans="1:8" ht="16" thickBot="1">
      <c r="B15" s="18" t="s">
        <v>24</v>
      </c>
      <c r="C15" s="18" t="s">
        <v>25</v>
      </c>
      <c r="D15" s="18" t="s">
        <v>41</v>
      </c>
      <c r="E15" s="18" t="s">
        <v>50</v>
      </c>
      <c r="F15" s="18" t="s">
        <v>52</v>
      </c>
      <c r="G15" s="18" t="s">
        <v>47</v>
      </c>
      <c r="H15" s="18" t="s">
        <v>48</v>
      </c>
    </row>
    <row r="16" spans="1:8">
      <c r="B16" s="16" t="s">
        <v>34</v>
      </c>
      <c r="C16" s="16" t="s">
        <v>35</v>
      </c>
      <c r="D16" s="16">
        <v>10000.000000000002</v>
      </c>
      <c r="E16" s="16">
        <v>12.571428571428571</v>
      </c>
      <c r="F16" s="16">
        <v>10000</v>
      </c>
      <c r="G16" s="16">
        <v>199.99999999999989</v>
      </c>
      <c r="H16" s="16">
        <v>150.00000000000003</v>
      </c>
    </row>
    <row r="17" spans="2:8" ht="16" thickBot="1">
      <c r="B17" s="15" t="s">
        <v>36</v>
      </c>
      <c r="C17" s="15" t="s">
        <v>37</v>
      </c>
      <c r="D17" s="15">
        <v>3000</v>
      </c>
      <c r="E17" s="15">
        <v>17.142857142857153</v>
      </c>
      <c r="F17" s="15">
        <v>3000</v>
      </c>
      <c r="G17" s="15">
        <v>30.000000000000007</v>
      </c>
      <c r="H17" s="15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27"/>
  <sheetViews>
    <sheetView tabSelected="1" workbookViewId="0">
      <selection activeCell="E26" sqref="E26"/>
    </sheetView>
  </sheetViews>
  <sheetFormatPr baseColWidth="10" defaultColWidth="9.1640625" defaultRowHeight="15"/>
  <cols>
    <col min="1" max="1" width="31" style="3" customWidth="1"/>
    <col min="2" max="2" width="10.83203125" style="3" bestFit="1" customWidth="1"/>
    <col min="3" max="16384" width="9.1640625" style="3"/>
  </cols>
  <sheetData>
    <row r="1" spans="1:4">
      <c r="A1" s="2" t="s">
        <v>0</v>
      </c>
    </row>
    <row r="3" spans="1:4" ht="16">
      <c r="A3" s="6" t="s">
        <v>11</v>
      </c>
      <c r="B3" s="9">
        <v>11</v>
      </c>
    </row>
    <row r="4" spans="1:4" ht="16">
      <c r="A4" s="6" t="s">
        <v>12</v>
      </c>
      <c r="B4" s="9">
        <v>15</v>
      </c>
    </row>
    <row r="6" spans="1:4">
      <c r="A6" s="3" t="s">
        <v>3</v>
      </c>
    </row>
    <row r="7" spans="1:4">
      <c r="B7" s="11" t="s">
        <v>1</v>
      </c>
      <c r="C7" s="11" t="s">
        <v>2</v>
      </c>
      <c r="D7" s="11" t="s">
        <v>21</v>
      </c>
    </row>
    <row r="8" spans="1:4" ht="16">
      <c r="A8" s="6" t="s">
        <v>4</v>
      </c>
      <c r="B8" s="6">
        <v>5</v>
      </c>
      <c r="C8" s="6">
        <v>6</v>
      </c>
      <c r="D8" s="6">
        <v>8</v>
      </c>
    </row>
    <row r="9" spans="1:4" ht="16">
      <c r="A9" s="6" t="s">
        <v>5</v>
      </c>
      <c r="B9" s="6">
        <v>1</v>
      </c>
      <c r="C9" s="6">
        <v>2</v>
      </c>
      <c r="D9" s="6">
        <v>3</v>
      </c>
    </row>
    <row r="10" spans="1:4" ht="16">
      <c r="A10" s="6" t="s">
        <v>6</v>
      </c>
      <c r="B10" s="9">
        <v>150</v>
      </c>
      <c r="C10" s="9">
        <v>225</v>
      </c>
      <c r="D10" s="9">
        <v>275</v>
      </c>
    </row>
    <row r="11" spans="1:4" ht="16">
      <c r="A11" s="6" t="s">
        <v>7</v>
      </c>
      <c r="B11" s="9">
        <v>300</v>
      </c>
      <c r="C11" s="9">
        <v>450</v>
      </c>
      <c r="D11" s="9">
        <v>560</v>
      </c>
    </row>
    <row r="12" spans="1:4" ht="16">
      <c r="A12" s="6" t="s">
        <v>8</v>
      </c>
      <c r="B12" s="9">
        <f>B11-((B8*B3)+(B9*B4)+B10)</f>
        <v>80</v>
      </c>
      <c r="C12" s="9">
        <f>C11-((B3*C8)+(B4*C9)+C10)</f>
        <v>129</v>
      </c>
      <c r="D12" s="9">
        <f>D11-((B3*D8)+(B4*D9)+D10)</f>
        <v>152</v>
      </c>
    </row>
    <row r="14" spans="1:4">
      <c r="A14" s="3" t="s">
        <v>9</v>
      </c>
    </row>
    <row r="15" spans="1:4">
      <c r="B15" s="11" t="s">
        <v>1</v>
      </c>
      <c r="C15" s="11" t="s">
        <v>2</v>
      </c>
      <c r="D15" s="11" t="s">
        <v>21</v>
      </c>
    </row>
    <row r="16" spans="1:4" ht="16">
      <c r="A16" s="7" t="s">
        <v>16</v>
      </c>
      <c r="B16" s="7">
        <v>514</v>
      </c>
      <c r="C16" s="7">
        <v>1200</v>
      </c>
      <c r="D16" s="7">
        <v>28</v>
      </c>
    </row>
    <row r="17" spans="1:6">
      <c r="B17" s="1"/>
      <c r="C17" s="1"/>
    </row>
    <row r="18" spans="1:6">
      <c r="A18" s="3" t="s">
        <v>17</v>
      </c>
      <c r="B18" s="3">
        <v>600</v>
      </c>
      <c r="C18" s="3">
        <v>1200</v>
      </c>
      <c r="D18" s="3">
        <v>50</v>
      </c>
    </row>
    <row r="19" spans="1:6">
      <c r="A19" s="3" t="s">
        <v>22</v>
      </c>
      <c r="B19" s="3">
        <f>IF(B16=B18,"Binding",B18-B16)</f>
        <v>86</v>
      </c>
      <c r="C19" s="3" t="str">
        <f>IF(C16=C18,"Binding",C18-C16)</f>
        <v>Binding</v>
      </c>
      <c r="D19" s="3">
        <f>IF(D16=D18,"Binding",D18-D16)</f>
        <v>22</v>
      </c>
    </row>
    <row r="21" spans="1:6">
      <c r="A21" s="3" t="s">
        <v>15</v>
      </c>
      <c r="B21" s="11" t="s">
        <v>19</v>
      </c>
      <c r="C21" s="11"/>
      <c r="D21" s="12" t="s">
        <v>20</v>
      </c>
      <c r="F21" s="13" t="s">
        <v>22</v>
      </c>
    </row>
    <row r="22" spans="1:6">
      <c r="A22" s="3" t="s">
        <v>13</v>
      </c>
      <c r="B22" s="3">
        <f>SUMPRODUCT(B8:D8,B16:D16)</f>
        <v>9994</v>
      </c>
      <c r="C22" s="5"/>
      <c r="D22" s="3">
        <v>10000</v>
      </c>
      <c r="F22" s="3">
        <f>IF(B22=D22,"Binding",D22-B22)</f>
        <v>6</v>
      </c>
    </row>
    <row r="23" spans="1:6">
      <c r="A23" s="3" t="s">
        <v>14</v>
      </c>
      <c r="B23" s="3">
        <f>SUMPRODUCT(B9:D9,B16:D16)</f>
        <v>2998</v>
      </c>
      <c r="C23" s="5"/>
      <c r="D23" s="3">
        <v>3000</v>
      </c>
      <c r="F23" s="3">
        <f>IF(B23=D23,"Binding",D23-B23)</f>
        <v>2</v>
      </c>
    </row>
    <row r="24" spans="1:6" ht="16" thickBot="1"/>
    <row r="25" spans="1:6" ht="18" thickTop="1" thickBot="1">
      <c r="A25" t="s">
        <v>18</v>
      </c>
      <c r="B25" s="1" t="s">
        <v>1</v>
      </c>
      <c r="C25" s="1" t="s">
        <v>2</v>
      </c>
      <c r="D25" s="1" t="s">
        <v>21</v>
      </c>
      <c r="E25" s="10" t="s">
        <v>10</v>
      </c>
    </row>
    <row r="26" spans="1:6" ht="18" thickTop="1" thickBot="1">
      <c r="B26" s="4">
        <f>B16:D16*B12:D12</f>
        <v>41120</v>
      </c>
      <c r="C26" s="4">
        <f t="shared" ref="C26:D26" si="0">C16:E16*C12:E12</f>
        <v>154800</v>
      </c>
      <c r="D26" s="4">
        <f t="shared" si="0"/>
        <v>4256</v>
      </c>
      <c r="E26" s="8">
        <f>B26+C26+D26</f>
        <v>200176</v>
      </c>
    </row>
    <row r="27" spans="1:6" ht="16" thickTop="1"/>
  </sheetData>
  <scenarios current="0">
    <scenario name="Solver Solution with VXP" count="3" user="Microsoft Office User" comment="Created by Microsoft Office User on 9/25/2019">
      <inputCells r="B16" val="514.285714285714"/>
      <inputCells r="C16" val="1200"/>
      <inputCells r="D16" val="28.5714285714286"/>
    </scenario>
  </scenarios>
  <printOptions headings="1" gridLines="1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Sensitivity Report 1</vt:lpstr>
      <vt:lpstr>Model</vt:lpstr>
      <vt:lpstr>Selling_price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Microsoft Office User</cp:lastModifiedBy>
  <cp:lastPrinted>2009-11-17T17:04:20Z</cp:lastPrinted>
  <dcterms:created xsi:type="dcterms:W3CDTF">2009-09-28T15:17:58Z</dcterms:created>
  <dcterms:modified xsi:type="dcterms:W3CDTF">2019-09-26T16:45:17Z</dcterms:modified>
</cp:coreProperties>
</file>