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<sst xmlns="http://schemas.openxmlformats.org/spreadsheetml/2006/main" count="22" uniqueCount="20">
  <si>
    <t>f_key</t>
  </si>
  <si>
    <t>T_half</t>
  </si>
  <si>
    <t>MC</t>
  </si>
  <si>
    <t>Max octave shift (down) using 16-bit timer</t>
  </si>
  <si>
    <t>b</t>
  </si>
  <si>
    <t>ab</t>
  </si>
  <si>
    <t>a</t>
  </si>
  <si>
    <t>ga</t>
  </si>
  <si>
    <t>g</t>
  </si>
  <si>
    <t>fg</t>
  </si>
  <si>
    <t>f</t>
  </si>
  <si>
    <t>e</t>
  </si>
  <si>
    <t>de</t>
  </si>
  <si>
    <t>d</t>
  </si>
  <si>
    <t>cd</t>
  </si>
  <si>
    <t>c</t>
  </si>
  <si>
    <t>f_osc</t>
  </si>
  <si>
    <t>1/(2f_key)</t>
  </si>
  <si>
    <t>T_half * (f_osc cc / 1 s) * (1 MC / 2 cc)</t>
  </si>
  <si>
    <t>16-bit 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</si>
</sst>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11" xfId="0" applyFont="1" applyNumberFormat="1"/>
    <xf borderId="0" fillId="0" fontId="1" numFmtId="4" xfId="0" applyAlignment="1" applyFont="1" applyNumberFormat="1">
      <alignment/>
    </xf>
    <xf borderId="0" fillId="0" fontId="1" numFmtId="4" xfId="0" applyFont="1" applyNumberFormat="1"/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/>
    </xf>
    <xf borderId="0" fillId="3" fontId="1" numFmtId="11" xfId="0" applyFont="1" applyNumberFormat="1"/>
    <xf borderId="0" fillId="3" fontId="1" numFmtId="4" xfId="0" applyAlignment="1" applyFont="1" applyNumberFormat="1">
      <alignment/>
    </xf>
    <xf borderId="0" fillId="3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36.71"/>
  </cols>
  <sheetData>
    <row r="2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>
      <c r="B3" s="2" t="s">
        <v>4</v>
      </c>
      <c r="C3" s="1">
        <v>493.883</v>
      </c>
      <c r="D3" s="3" t="str">
        <f t="shared" ref="D3:D14" si="1">1/(2*$C3)</f>
        <v>1.01E-03</v>
      </c>
      <c r="E3" s="4" t="str">
        <f t="shared" ref="E3:E14" si="2">$D3*($C$17/1)*(1/2)</f>
        <v>3,732.16</v>
      </c>
      <c r="F3" s="5" t="str">
        <f t="shared" ref="F3:F14" si="3">LOG($C$21/$E3,2)</f>
        <v>4.13</v>
      </c>
    </row>
    <row r="4">
      <c r="B4" s="6" t="s">
        <v>5</v>
      </c>
      <c r="C4" s="7">
        <v>466.164</v>
      </c>
      <c r="D4" s="8" t="str">
        <f t="shared" si="1"/>
        <v>1.07E-03</v>
      </c>
      <c r="E4" s="9" t="str">
        <f t="shared" si="2"/>
        <v>3,954.08</v>
      </c>
      <c r="F4" s="10" t="str">
        <f t="shared" si="3"/>
        <v>4.05</v>
      </c>
    </row>
    <row r="5">
      <c r="B5" s="2" t="s">
        <v>6</v>
      </c>
      <c r="C5" s="1">
        <v>440.0</v>
      </c>
      <c r="D5" s="3" t="str">
        <f t="shared" si="1"/>
        <v>1.14E-03</v>
      </c>
      <c r="E5" s="4" t="str">
        <f t="shared" si="2"/>
        <v>4,189.20</v>
      </c>
      <c r="F5" s="5" t="str">
        <f t="shared" si="3"/>
        <v>3.97</v>
      </c>
    </row>
    <row r="6">
      <c r="B6" s="6" t="s">
        <v>7</v>
      </c>
      <c r="C6" s="7">
        <v>415.305</v>
      </c>
      <c r="D6" s="8" t="str">
        <f t="shared" si="1"/>
        <v>1.20E-03</v>
      </c>
      <c r="E6" s="9" t="str">
        <f t="shared" si="2"/>
        <v>4,438.30</v>
      </c>
      <c r="F6" s="10" t="str">
        <f t="shared" si="3"/>
        <v>3.88</v>
      </c>
    </row>
    <row r="7">
      <c r="B7" s="2" t="s">
        <v>8</v>
      </c>
      <c r="C7" s="1">
        <v>391.995</v>
      </c>
      <c r="D7" s="3" t="str">
        <f t="shared" si="1"/>
        <v>1.28E-03</v>
      </c>
      <c r="E7" s="4" t="str">
        <f t="shared" si="2"/>
        <v>4,702.23</v>
      </c>
      <c r="F7" s="5" t="str">
        <f t="shared" si="3"/>
        <v>3.80</v>
      </c>
    </row>
    <row r="8">
      <c r="B8" s="6" t="s">
        <v>9</v>
      </c>
      <c r="C8" s="7">
        <v>369.994</v>
      </c>
      <c r="D8" s="8" t="str">
        <f t="shared" si="1"/>
        <v>1.35E-03</v>
      </c>
      <c r="E8" s="9" t="str">
        <f t="shared" si="2"/>
        <v>4,981.84</v>
      </c>
      <c r="F8" s="10" t="str">
        <f t="shared" si="3"/>
        <v>3.72</v>
      </c>
    </row>
    <row r="9">
      <c r="B9" s="2" t="s">
        <v>10</v>
      </c>
      <c r="C9" s="1">
        <v>349.228</v>
      </c>
      <c r="D9" s="3" t="str">
        <f t="shared" si="1"/>
        <v>1.43E-03</v>
      </c>
      <c r="E9" s="4" t="str">
        <f t="shared" si="2"/>
        <v>5,278.07</v>
      </c>
      <c r="F9" s="5" t="str">
        <f t="shared" si="3"/>
        <v>3.63</v>
      </c>
    </row>
    <row r="10">
      <c r="B10" s="2" t="s">
        <v>11</v>
      </c>
      <c r="C10" s="1">
        <v>329.628</v>
      </c>
      <c r="D10" s="3" t="str">
        <f t="shared" si="1"/>
        <v>1.52E-03</v>
      </c>
      <c r="E10" s="4" t="str">
        <f t="shared" si="2"/>
        <v>5,591.91</v>
      </c>
      <c r="F10" s="5" t="str">
        <f t="shared" si="3"/>
        <v>3.55</v>
      </c>
    </row>
    <row r="11">
      <c r="B11" s="6" t="s">
        <v>12</v>
      </c>
      <c r="C11" s="7">
        <v>311.127</v>
      </c>
      <c r="D11" s="8" t="str">
        <f t="shared" si="1"/>
        <v>1.61E-03</v>
      </c>
      <c r="E11" s="9" t="str">
        <f t="shared" si="2"/>
        <v>5,924.43</v>
      </c>
      <c r="F11" s="10" t="str">
        <f t="shared" si="3"/>
        <v>3.47</v>
      </c>
    </row>
    <row r="12">
      <c r="B12" s="2" t="s">
        <v>13</v>
      </c>
      <c r="C12" s="1">
        <v>293.665</v>
      </c>
      <c r="D12" s="3" t="str">
        <f t="shared" si="1"/>
        <v>1.70E-03</v>
      </c>
      <c r="E12" s="4" t="str">
        <f t="shared" si="2"/>
        <v>6,276.71</v>
      </c>
      <c r="F12" s="5" t="str">
        <f t="shared" si="3"/>
        <v>3.38</v>
      </c>
    </row>
    <row r="13">
      <c r="B13" s="6" t="s">
        <v>14</v>
      </c>
      <c r="C13" s="7">
        <v>277.183</v>
      </c>
      <c r="D13" s="8" t="str">
        <f t="shared" si="1"/>
        <v>1.80E-03</v>
      </c>
      <c r="E13" s="9" t="str">
        <f t="shared" si="2"/>
        <v>6,649.94</v>
      </c>
      <c r="F13" s="10" t="str">
        <f t="shared" si="3"/>
        <v>3.30</v>
      </c>
    </row>
    <row r="14">
      <c r="B14" s="2" t="s">
        <v>15</v>
      </c>
      <c r="C14" s="1">
        <v>261.626</v>
      </c>
      <c r="D14" s="3" t="str">
        <f t="shared" si="1"/>
        <v>1.91E-03</v>
      </c>
      <c r="E14" s="4" t="str">
        <f t="shared" si="2"/>
        <v>7,045.36</v>
      </c>
      <c r="F14" s="5" t="str">
        <f t="shared" si="3"/>
        <v>3.22</v>
      </c>
    </row>
    <row r="16">
      <c r="E16" s="4"/>
    </row>
    <row r="17">
      <c r="B17" s="1" t="s">
        <v>16</v>
      </c>
      <c r="C17" s="3" t="str">
        <f>7.373*10^6</f>
        <v>7.37E+06</v>
      </c>
    </row>
    <row r="18">
      <c r="B18" s="1" t="s">
        <v>1</v>
      </c>
      <c r="C18" s="1" t="s">
        <v>17</v>
      </c>
    </row>
    <row r="19">
      <c r="B19" s="1" t="s">
        <v>2</v>
      </c>
      <c r="C19" s="1" t="s">
        <v>18</v>
      </c>
    </row>
    <row r="21">
      <c r="B21" s="1" t="s">
        <v>19</v>
      </c>
      <c r="C21" t="str">
        <f>2^16 - 1</f>
        <v>65535</v>
      </c>
    </row>
    <row r="23">
      <c r="B23" s="1"/>
      <c r="C23" s="3"/>
    </row>
  </sheetData>
  <drawing r:id="rId1"/>
</worksheet>
</file>