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lim1\Desktop\Classwork Analysis Projects\Crowdfunding Analysis\"/>
    </mc:Choice>
  </mc:AlternateContent>
  <xr:revisionPtr revIDLastSave="0" documentId="13_ncr:1_{9D43142B-681B-40FF-A655-68CADCCF8830}" xr6:coauthVersionLast="46" xr6:coauthVersionMax="46" xr10:uidLastSave="{00000000-0000-0000-0000-000000000000}"/>
  <bookViews>
    <workbookView xWindow="-108" yWindow="-108" windowWidth="30936" windowHeight="16896" firstSheet="6" activeTab="7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Edinburgh Research" sheetId="6" r:id="rId5"/>
    <sheet name="Successful US Kickstarters" sheetId="7" r:id="rId6"/>
    <sheet name="Failed US Kickstarters" sheetId="9" r:id="rId7"/>
    <sheet name="Descriptive Statistics" sheetId="10" r:id="rId8"/>
  </sheets>
  <definedNames>
    <definedName name="_xlnm._FilterDatabase" localSheetId="0" hidden="1">Kickstarter!$A$1:$T$4115</definedName>
  </definedNames>
  <calcPr calcId="191029"/>
  <pivotCaches>
    <pivotCache cacheId="7" r:id="rId9"/>
    <pivotCache cacheId="15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6" i="10" l="1"/>
  <c r="C3" i="10"/>
  <c r="B6" i="10"/>
  <c r="B3" i="10"/>
  <c r="C5" i="10"/>
  <c r="C2" i="10"/>
  <c r="B5" i="10"/>
  <c r="B2" i="10"/>
  <c r="F3" i="6"/>
  <c r="F4" i="6"/>
  <c r="F5" i="6"/>
  <c r="F6" i="6"/>
  <c r="F2" i="6"/>
  <c r="D2" i="6"/>
  <c r="D3" i="6"/>
  <c r="D4" i="6"/>
  <c r="D5" i="6"/>
  <c r="D6" i="6"/>
  <c r="C2" i="6"/>
  <c r="C3" i="6"/>
  <c r="C4" i="6"/>
  <c r="C5" i="6"/>
  <c r="C6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<sst xmlns="http://schemas.openxmlformats.org/spreadsheetml/2006/main" count="38333" uniqueCount="8391">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</sst>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12">
    <dxf>
      <fill>
        <patternFill>
          <bgColor theme="7" tint="0.7999816888943144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Original.xlsx]Category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6C-4399-A722-2703720E18A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6C-4399-A722-2703720E18A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6C-4399-A722-2703720E18A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C6C-4399-A722-2703720E1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0291528"/>
        <c:axId val="620289560"/>
      </c:barChart>
      <c:catAx>
        <c:axId val="620291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289560"/>
        <c:crosses val="autoZero"/>
        <c:auto val="1"/>
        <c:lblAlgn val="ctr"/>
        <c:lblOffset val="100"/>
        <c:noMultiLvlLbl val="0"/>
      </c:catAx>
      <c:valAx>
        <c:axId val="62028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291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Original.xlsx]Subcategory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E4-4130-8B96-37EB97FA2F7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AE4-4130-8B96-37EB97FA2F7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AE4-4130-8B96-37EB97FA2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7182376"/>
        <c:axId val="527183688"/>
      </c:barChart>
      <c:catAx>
        <c:axId val="527182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183688"/>
        <c:crosses val="autoZero"/>
        <c:auto val="1"/>
        <c:lblAlgn val="ctr"/>
        <c:lblOffset val="100"/>
        <c:noMultiLvlLbl val="0"/>
      </c:catAx>
      <c:valAx>
        <c:axId val="527183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182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Original.xlsx]Outcomes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47-43A5-B283-D7A7AC0A14A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47-43A5-B283-D7A7AC0A14A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47-43A5-B283-D7A7AC0A14A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47-43A5-B283-D7A7AC0A1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3319488"/>
        <c:axId val="568347464"/>
      </c:lineChart>
      <c:catAx>
        <c:axId val="63331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47464"/>
        <c:crosses val="autoZero"/>
        <c:auto val="1"/>
        <c:lblAlgn val="ctr"/>
        <c:lblOffset val="100"/>
        <c:noMultiLvlLbl val="0"/>
      </c:catAx>
      <c:valAx>
        <c:axId val="568347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31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137160</xdr:rowOff>
    </xdr:from>
    <xdr:to>
      <xdr:col>10</xdr:col>
      <xdr:colOff>266700</xdr:colOff>
      <xdr:row>40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17EEDF-EDBF-4D82-9C27-4B426D21D8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373380</xdr:colOff>
      <xdr:row>12</xdr:row>
      <xdr:rowOff>129540</xdr:rowOff>
    </xdr:from>
    <xdr:to>
      <xdr:col>20</xdr:col>
      <xdr:colOff>335280</xdr:colOff>
      <xdr:row>39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9B07BD-B18F-42F0-8F28-9BE3AD310C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1</xdr:row>
      <xdr:rowOff>152400</xdr:rowOff>
    </xdr:from>
    <xdr:to>
      <xdr:col>18</xdr:col>
      <xdr:colOff>182880</xdr:colOff>
      <xdr:row>21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650213-3B08-4134-B85D-2989707260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Lim" refreshedDate="44299.859529166664" createdVersion="7" refreshedVersion="7" minRefreshableVersion="3" recordCount="4114" xr:uid="{405D27C3-58F5-4B21-A341-19E68334CD3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Lim" refreshedDate="44299.875976041665" createdVersion="7" refreshedVersion="7" minRefreshableVersion="3" recordCount="4114" xr:uid="{785011A8-9A86-45EB-A276-BC070FB03C51}">
  <cacheSource type="worksheet">
    <worksheetSource ref="A1:T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5C52A2-6BEC-4307-9428-BAEFE561DD32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2C2470-C249-44A1-ACC1-8C1B748447CC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21919C-6234-45F2-B28A-6CDC96B1DAD5}" name="PivotTable4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F523" sqref="A1:T4115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8B63E114-7FFC-4304-AEFE-6FF4095B886A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11" priority="5" operator="equal">
      <formula>"live"</formula>
    </cfRule>
    <cfRule type="cellIs" dxfId="10" priority="4" operator="equal">
      <formula>"successful"</formula>
    </cfRule>
    <cfRule type="cellIs" dxfId="9" priority="3" operator="equal">
      <formula>"failed"</formula>
    </cfRule>
    <cfRule type="cellIs" dxfId="8" priority="2" operator="equal">
      <formula>"canceled"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A0DCC-BB78-45E6-BEEB-5D17405B4A24}">
  <dimension ref="A1:F6"/>
  <sheetViews>
    <sheetView workbookViewId="0">
      <selection activeCell="B1" sqref="B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1" t="s">
        <v>8222</v>
      </c>
      <c r="B1" t="s">
        <v>8224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6</v>
      </c>
      <c r="C5" s="13">
        <v>89</v>
      </c>
      <c r="D5" s="13">
        <v>6</v>
      </c>
      <c r="E5" s="13">
        <v>258</v>
      </c>
      <c r="F5" s="13">
        <v>359</v>
      </c>
    </row>
    <row r="6" spans="1:6" x14ac:dyDescent="0.3">
      <c r="A6" s="12" t="s">
        <v>8361</v>
      </c>
      <c r="B6" s="13">
        <v>6</v>
      </c>
      <c r="C6" s="13">
        <v>89</v>
      </c>
      <c r="D6" s="13">
        <v>6</v>
      </c>
      <c r="E6" s="13">
        <v>258</v>
      </c>
      <c r="F6" s="13">
        <v>359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1162B-7921-4975-BBB9-71D0B2A5AC61}">
  <dimension ref="A1:E7"/>
  <sheetViews>
    <sheetView workbookViewId="0">
      <selection activeCell="C2" sqref="C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8315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19FEC-CB93-420A-9498-CAA6EF857C28}">
  <dimension ref="A1:F18"/>
  <sheetViews>
    <sheetView workbookViewId="0">
      <selection activeCell="B45" sqref="B4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AEDFB-FB1D-43A8-8182-CEAC738C0CC5}">
  <dimension ref="A1:F6"/>
  <sheetViews>
    <sheetView workbookViewId="0">
      <selection activeCell="F2" sqref="F2:F6"/>
    </sheetView>
  </sheetViews>
  <sheetFormatPr defaultRowHeight="14.4" x14ac:dyDescent="0.3"/>
  <cols>
    <col min="1" max="1" width="30.5546875" bestFit="1" customWidth="1"/>
    <col min="2" max="2" width="48.44140625" customWidth="1"/>
    <col min="5" max="5" width="16.21875" bestFit="1" customWidth="1"/>
    <col min="6" max="6" width="17.21875" bestFit="1" customWidth="1"/>
  </cols>
  <sheetData>
    <row r="1" spans="1:6" x14ac:dyDescent="0.3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8307</v>
      </c>
      <c r="F1" s="16" t="s">
        <v>8384</v>
      </c>
    </row>
    <row r="2" spans="1:6" ht="43.2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VLOOKUP(A2,Kickstarter!B:E, 4, FALSE)</f>
        <v>2020</v>
      </c>
      <c r="E2">
        <f>VLOOKUP(A2,Kickstarter!B:P, 15, FALSE)</f>
        <v>51.79</v>
      </c>
      <c r="F2">
        <f>VLOOKUP(A2,Kickstarter!B:P, 11, FALSE)</f>
        <v>39</v>
      </c>
    </row>
    <row r="3" spans="1:6" ht="43.2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VLOOKUP(A3,Kickstarter!B:E, 4, FALSE)</f>
        <v>2020</v>
      </c>
      <c r="E3">
        <f>VLOOKUP(A3,Kickstarter!B:P, 15, FALSE)</f>
        <v>36.07</v>
      </c>
      <c r="F3">
        <f>VLOOKUP(A3,Kickstarter!B:P, 11, FALSE)</f>
        <v>56</v>
      </c>
    </row>
    <row r="4" spans="1:6" ht="43.2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VLOOKUP(A4,Kickstarter!B:E, 4, FALSE)</f>
        <v>2576</v>
      </c>
      <c r="E4">
        <f>VLOOKUP(A4,Kickstarter!B:P, 15, FALSE)</f>
        <v>33.03</v>
      </c>
      <c r="F4">
        <f>VLOOKUP(A4,Kickstarter!B:P, 11, FALSE)</f>
        <v>78</v>
      </c>
    </row>
    <row r="5" spans="1:6" ht="28.8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VLOOKUP(A5,Kickstarter!B:E, 4, FALSE)</f>
        <v>1168</v>
      </c>
      <c r="E5">
        <f>VLOOKUP(A5,Kickstarter!B:P, 15, FALSE)</f>
        <v>44.92</v>
      </c>
      <c r="F5">
        <f>VLOOKUP(A5,Kickstarter!B:P, 11, FALSE)</f>
        <v>26</v>
      </c>
    </row>
    <row r="6" spans="1:6" ht="43.2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VLOOKUP(A6,Kickstarter!B:E, 4, FALSE)</f>
        <v>4137</v>
      </c>
      <c r="E6">
        <f>VLOOKUP(A6,Kickstarter!B:P, 15, FALSE)</f>
        <v>36.61</v>
      </c>
      <c r="F6">
        <f>VLOOKUP(A6,Kickstarter!B:P,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39EFC-DCF5-4001-9FC9-739C9CE32FFD}">
  <dimension ref="A1:T413"/>
  <sheetViews>
    <sheetView workbookViewId="0">
      <selection activeCell="E2" sqref="E2"/>
    </sheetView>
  </sheetViews>
  <sheetFormatPr defaultRowHeight="14.4" x14ac:dyDescent="0.3"/>
  <cols>
    <col min="4" max="4" width="12.109375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44.8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87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259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21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44.8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86.4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44.8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59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59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259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30.4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44.8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273.6000000000000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201.6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100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44.8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59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259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21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73.6000000000000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59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201.6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72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72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216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201.6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259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216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129.6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244.8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59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259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21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44.8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86.4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30.4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44.8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30.4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21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216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59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201.6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30.4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44.8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44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72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86.4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59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244.8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59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44.8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30.4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59.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244.8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259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44.8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87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72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230.4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44.8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72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273.6000000000000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73.6000000000000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44.8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302.39999999999998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59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59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201.6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30.4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129.6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259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288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87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201.6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59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59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100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115.2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87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1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44.8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244.8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259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259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44.8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115.2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230.4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58.4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201.6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44.8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59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73.6000000000000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59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73.6000000000000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30.4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72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1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201.6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187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273.6000000000000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244.8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59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30.4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59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58.4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59.2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87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72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115.2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201.6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44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59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230.4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100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230.4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259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21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201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1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273.6000000000000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44.8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29.6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73.6000000000000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15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59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244.8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21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15.2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244.8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59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259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15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201.6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87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259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201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73.6000000000000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44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44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172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244.8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30.4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44.8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216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73.6000000000000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244.8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73.6000000000000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259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73.6000000000000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87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44.8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230.4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57.6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73.6000000000000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59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259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30.4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216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1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230.4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230.4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244.8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44.8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244.8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230.4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72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21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230.4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201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244.8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230.4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201.6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244.8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259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44.8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259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259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244.8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59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58.4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87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201.6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259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87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44.8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44.8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21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59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44.8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201.6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230.4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201.6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44.8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30.4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21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44.8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59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201.6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44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87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230.4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44.8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244.8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30.4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273.6000000000000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73.6000000000000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230.4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273.6000000000000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73.6000000000000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21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259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44.8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230.4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187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59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59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230.4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273.6000000000000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201.6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244.8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21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59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73.6000000000000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30.4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87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259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44.8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44.8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21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30.4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259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230.4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230.4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21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58.4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273.6000000000000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59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30.4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288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72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59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244.8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273.6000000000000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244.8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44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244.8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216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44.8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44.8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288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244.8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44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44.8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59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201.6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302.39999999999998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87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57.6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87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59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58.4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44.8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259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59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1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244.8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244.8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244.8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44.8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259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21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59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30.4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73.6000000000000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244.8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230.4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1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73.6000000000000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59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30.4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59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273.6000000000000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59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244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73.6000000000000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201.6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273.6000000000000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88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273.6000000000000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273.6000000000000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230.4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44.8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259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59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273.6000000000000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230.4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273.6000000000000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73.6000000000000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73.6000000000000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100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73.6000000000000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288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216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30.4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59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44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73.6000000000000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73.6000000000000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21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21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59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259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21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73.6000000000000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259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44.8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59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244.8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216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30.4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73.6000000000000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230.4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216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230.4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216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259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244.8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72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259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59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21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21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88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15.2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29.6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216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1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44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59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30.4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44.8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72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244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30.4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44.8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44.8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72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58.4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288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30.4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72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87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73.6000000000000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44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201.6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44.8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59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100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44.8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73.6000000000000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59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72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44.8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201.6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88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244.8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230.4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44.8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230.4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201.6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59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259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244.8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15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44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201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273.6000000000000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87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59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115.2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30.4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230.4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201.6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87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73.6000000000000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58.4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44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44.8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259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73.6000000000000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230.4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15.2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73.6000000000000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259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230.4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230.4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73.6000000000000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59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21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59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30.4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87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44.8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230.4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59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44.8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273.6000000000000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21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59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73.6000000000000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187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88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4" priority="2" operator="equal">
      <formula>"canceled"</formula>
    </cfRule>
    <cfRule type="cellIs" dxfId="5" priority="3" operator="equal">
      <formula>"failed"</formula>
    </cfRule>
    <cfRule type="cellIs" dxfId="6" priority="4" operator="equal">
      <formula>"successful"</formula>
    </cfRule>
    <cfRule type="cellIs" dxfId="7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C3CB7-7F5B-4EE6-A333-7205D52F32B7}">
  <dimension ref="A1:T251"/>
  <sheetViews>
    <sheetView workbookViewId="0">
      <selection activeCell="D1" sqref="D1:D1048576"/>
    </sheetView>
  </sheetViews>
  <sheetFormatPr defaultRowHeight="14.4" x14ac:dyDescent="0.3"/>
  <cols>
    <col min="4" max="4" width="12.109375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44.8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201.6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259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244.8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30.4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273.6000000000000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216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73.6000000000000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16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59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21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73.6000000000000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273.6000000000000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259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73.6000000000000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59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73.6000000000000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273.6000000000000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216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58.4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259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259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244.8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230.4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230.4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201.6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73.6000000000000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273.6000000000000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44.8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59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72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72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244.8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30.4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59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1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73.6000000000000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273.6000000000000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230.4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86.4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100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59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44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259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59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44.8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88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244.8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72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59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87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88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273.6000000000000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44.8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59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44.8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244.8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30.4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4.8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1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21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201.6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88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30.4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59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87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73.6000000000000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72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59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201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259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58.4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259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216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86.4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73.6000000000000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244.8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88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244.8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230.4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21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88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29.6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21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72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29.6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88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59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59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187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273.6000000000000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57.6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9.6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44.8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30.4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29.6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230.4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201.6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44.8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72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59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88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44.8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59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1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201.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201.6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59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73.6000000000000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100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201.6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288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230.4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230.4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230.4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216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16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59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44.8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216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44.8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21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59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244.8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244.8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59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44.8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244.8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288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30.4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73.6000000000000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1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201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59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59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58.4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230.4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4.8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44.8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259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44.8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259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216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59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244.8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73.6000000000000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216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59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59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44.8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21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30.4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88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259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72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59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59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59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273.6000000000000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59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73.6000000000000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201.6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259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73.6000000000000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115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244.8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29.6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87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216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72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44.8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87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21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100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259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216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100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216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44.8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230.4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201.6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59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244.8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59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44.8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44.8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230.4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87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58.4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201.6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59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201.6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44.8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201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30.4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21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59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30.4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30.4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44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259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259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1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87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244.8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244.8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59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73.6000000000000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259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259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59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244.8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59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244.8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244.8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44.8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58.4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30.4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87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59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44.8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87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201.6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21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87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59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244.8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230.4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230.4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73.6000000000000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30.4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44.8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259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72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73.6000000000000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201.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73.6000000000000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30.4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244.8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201.6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73.6000000000000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72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59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216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259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44.8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44.8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30.4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21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259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0" priority="2" operator="equal">
      <formula>"canceled"</formula>
    </cfRule>
    <cfRule type="cellIs" dxfId="1" priority="3" operator="equal">
      <formula>"failed"</formula>
    </cfRule>
    <cfRule type="cellIs" dxfId="2" priority="4" operator="equal">
      <formula>"successful"</formula>
    </cfRule>
    <cfRule type="cellIs" dxfId="3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70331-3542-4206-8019-0701DAEF24EA}">
  <dimension ref="A1:C6"/>
  <sheetViews>
    <sheetView tabSelected="1" workbookViewId="0">
      <selection activeCell="C9" sqref="C9"/>
    </sheetView>
  </sheetViews>
  <sheetFormatPr defaultRowHeight="14.4" x14ac:dyDescent="0.3"/>
  <cols>
    <col min="1" max="1" width="14" bestFit="1" customWidth="1"/>
    <col min="2" max="2" width="10.109375" bestFit="1" customWidth="1"/>
    <col min="3" max="3" width="11.109375" bestFit="1" customWidth="1"/>
  </cols>
  <sheetData>
    <row r="1" spans="1:3" x14ac:dyDescent="0.3">
      <c r="B1" t="s">
        <v>8385</v>
      </c>
      <c r="C1" t="s">
        <v>8386</v>
      </c>
    </row>
    <row r="2" spans="1:3" x14ac:dyDescent="0.3">
      <c r="A2" t="s">
        <v>8387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 x14ac:dyDescent="0.3">
      <c r="A3" t="s">
        <v>8388</v>
      </c>
      <c r="B3" s="6">
        <f>MEDIAN('Successful US Kickstarters'!D:D)</f>
        <v>3000</v>
      </c>
      <c r="C3" s="6">
        <f>MEDIAN('Failed US Kickstarters'!D:D)</f>
        <v>5000</v>
      </c>
    </row>
    <row r="5" spans="1:3" x14ac:dyDescent="0.3">
      <c r="A5" t="s">
        <v>8389</v>
      </c>
      <c r="B5" s="6">
        <f>AVERAGE('Successful US Kickstarters'!E:E)</f>
        <v>5601.5458009708727</v>
      </c>
      <c r="C5" s="6">
        <f>AVERAGE('Failed US Kickstarters'!E:E)</f>
        <v>558.65484000000004</v>
      </c>
    </row>
    <row r="6" spans="1:3" x14ac:dyDescent="0.3">
      <c r="A6" t="s">
        <v>8390</v>
      </c>
      <c r="B6" s="6">
        <f>MEDIAN('Successful US Kickstarters'!E:E)</f>
        <v>3167.5</v>
      </c>
      <c r="C6" s="6">
        <f>MEDIAN('Failed US Kickstarters'!E:E)</f>
        <v>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Jimmy Lim</cp:lastModifiedBy>
  <dcterms:created xsi:type="dcterms:W3CDTF">2017-04-20T15:17:24Z</dcterms:created>
  <dcterms:modified xsi:type="dcterms:W3CDTF">2021-04-14T01:55:42Z</dcterms:modified>
</cp:coreProperties>
</file>