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m11/Projects/pico/cyclecomputer/calcs/"/>
    </mc:Choice>
  </mc:AlternateContent>
  <xr:revisionPtr revIDLastSave="0" documentId="13_ncr:1_{E177B0FA-D048-2847-BCA0-475FD6C12621}" xr6:coauthVersionLast="47" xr6:coauthVersionMax="47" xr10:uidLastSave="{00000000-0000-0000-0000-000000000000}"/>
  <bookViews>
    <workbookView xWindow="11820" yWindow="8740" windowWidth="28040" windowHeight="17440" xr2:uid="{CEDAAA0C-1C27-1A41-82E9-3F55583468C9}"/>
  </bookViews>
  <sheets>
    <sheet name="Distance" sheetId="1" r:id="rId1"/>
    <sheet name="Pow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1" i="1"/>
  <c r="B22" i="1" s="1"/>
  <c r="B20" i="1"/>
  <c r="B9" i="2"/>
  <c r="B4" i="2"/>
  <c r="B5" i="2" s="1"/>
  <c r="B11" i="2" s="1"/>
  <c r="B13" i="1"/>
  <c r="B18" i="1" s="1"/>
  <c r="C4" i="1"/>
  <c r="B7" i="1" s="1"/>
  <c r="C3" i="1"/>
  <c r="B15" i="1" l="1"/>
  <c r="B9" i="1"/>
  <c r="B8" i="1"/>
  <c r="B16" i="1"/>
</calcChain>
</file>

<file path=xl/sharedStrings.xml><?xml version="1.0" encoding="utf-8"?>
<sst xmlns="http://schemas.openxmlformats.org/spreadsheetml/2006/main" count="30" uniqueCount="29">
  <si>
    <t>dist</t>
  </si>
  <si>
    <t>pulses</t>
  </si>
  <si>
    <t>dist/pulse</t>
  </si>
  <si>
    <t>pulses/meter</t>
  </si>
  <si>
    <t>tyre</t>
  </si>
  <si>
    <t>inch</t>
  </si>
  <si>
    <t>inch width</t>
  </si>
  <si>
    <t>Circumference</t>
  </si>
  <si>
    <t>wheel turns</t>
  </si>
  <si>
    <t>pulses/turn</t>
  </si>
  <si>
    <t>Test down the bumpy path</t>
  </si>
  <si>
    <t>Start</t>
  </si>
  <si>
    <t>End</t>
  </si>
  <si>
    <t>Return</t>
  </si>
  <si>
    <t>Diffs</t>
  </si>
  <si>
    <t>m - looked up value</t>
  </si>
  <si>
    <t>dynamo V</t>
  </si>
  <si>
    <t>dynamo A</t>
  </si>
  <si>
    <t>charge/h</t>
  </si>
  <si>
    <t>charge/10min</t>
  </si>
  <si>
    <t>bat Ah</t>
  </si>
  <si>
    <t>bat V</t>
  </si>
  <si>
    <t>bat capacity</t>
  </si>
  <si>
    <t>10 min charge</t>
  </si>
  <si>
    <t>pulses in 1km</t>
  </si>
  <si>
    <t>m</t>
  </si>
  <si>
    <t>km</t>
  </si>
  <si>
    <t>dist for 2^31 pulses</t>
  </si>
  <si>
    <t>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</si>
</sst>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4A7E8-D78E-764A-A7FC-DA58F44FAC04}">
  <dimension ref="A1:C23"/>
  <sheetViews>
    <sheetView tabSelected="1" workbookViewId="0">
      <selection activeCell="A24" sqref="A24"/>
    </sheetView>
  </sheetViews>
  <sheetFormatPr baseColWidth="10" defaultRowHeight="16" x14ac:dyDescent="0.2"/>
  <cols>
    <col min="1" max="1" width="22" customWidth="1"/>
    <col min="2" max="2" width="12.1640625" bestFit="1" customWidth="1"/>
  </cols>
  <sheetData>
    <row r="1" spans="1:3" x14ac:dyDescent="0.2">
      <c r="A1" t="s">
        <v>10</v>
      </c>
    </row>
    <row r="2" spans="1:3" x14ac:dyDescent="0.2">
      <c r="A2" t="s">
        <v>11</v>
      </c>
      <c r="B2">
        <v>797</v>
      </c>
      <c r="C2" t="s">
        <v>14</v>
      </c>
    </row>
    <row r="3" spans="1:3" x14ac:dyDescent="0.2">
      <c r="A3" t="s">
        <v>12</v>
      </c>
      <c r="B3">
        <v>2364</v>
      </c>
      <c r="C3">
        <f>B3-B2</f>
        <v>1567</v>
      </c>
    </row>
    <row r="4" spans="1:3" x14ac:dyDescent="0.2">
      <c r="A4" t="s">
        <v>13</v>
      </c>
      <c r="B4">
        <v>3942</v>
      </c>
      <c r="C4">
        <f>B4-B3</f>
        <v>1578</v>
      </c>
    </row>
    <row r="6" spans="1:3" x14ac:dyDescent="0.2">
      <c r="A6" t="s">
        <v>0</v>
      </c>
      <c r="B6">
        <v>244</v>
      </c>
    </row>
    <row r="7" spans="1:3" x14ac:dyDescent="0.2">
      <c r="A7" t="s">
        <v>1</v>
      </c>
      <c r="B7">
        <f>C4</f>
        <v>1578</v>
      </c>
    </row>
    <row r="8" spans="1:3" x14ac:dyDescent="0.2">
      <c r="A8" t="s">
        <v>2</v>
      </c>
      <c r="B8">
        <f>B6/B7</f>
        <v>0.15462610899873258</v>
      </c>
    </row>
    <row r="9" spans="1:3" x14ac:dyDescent="0.2">
      <c r="A9" t="s">
        <v>3</v>
      </c>
      <c r="B9">
        <f>B7/B6</f>
        <v>6.4672131147540988</v>
      </c>
    </row>
    <row r="11" spans="1:3" x14ac:dyDescent="0.2">
      <c r="A11" t="s">
        <v>4</v>
      </c>
      <c r="B11">
        <v>26</v>
      </c>
      <c r="C11" t="s">
        <v>5</v>
      </c>
    </row>
    <row r="12" spans="1:3" x14ac:dyDescent="0.2">
      <c r="B12">
        <v>1.5</v>
      </c>
      <c r="C12" t="s">
        <v>6</v>
      </c>
    </row>
    <row r="13" spans="1:3" x14ac:dyDescent="0.2">
      <c r="A13" t="s">
        <v>7</v>
      </c>
      <c r="B13">
        <f>2010/1000</f>
        <v>2.0099999999999998</v>
      </c>
      <c r="C13" t="s">
        <v>15</v>
      </c>
    </row>
    <row r="15" spans="1:3" x14ac:dyDescent="0.2">
      <c r="A15" t="s">
        <v>8</v>
      </c>
      <c r="B15">
        <f>B6/B13</f>
        <v>121.39303482587066</v>
      </c>
    </row>
    <row r="16" spans="1:3" x14ac:dyDescent="0.2">
      <c r="A16" t="s">
        <v>9</v>
      </c>
      <c r="B16">
        <f>B7/B15</f>
        <v>12.999098360655736</v>
      </c>
    </row>
    <row r="18" spans="1:3" x14ac:dyDescent="0.2">
      <c r="A18" t="s">
        <v>2</v>
      </c>
      <c r="B18">
        <f>B13/13</f>
        <v>0.1546153846153846</v>
      </c>
    </row>
    <row r="20" spans="1:3" x14ac:dyDescent="0.2">
      <c r="A20" t="s">
        <v>24</v>
      </c>
      <c r="B20">
        <f>1000/B18</f>
        <v>6467.6616915422892</v>
      </c>
    </row>
    <row r="21" spans="1:3" x14ac:dyDescent="0.2">
      <c r="A21" t="s">
        <v>27</v>
      </c>
      <c r="B21">
        <f>2^31*B18</f>
        <v>332034010.1907692</v>
      </c>
      <c r="C21" t="s">
        <v>25</v>
      </c>
    </row>
    <row r="22" spans="1:3" x14ac:dyDescent="0.2">
      <c r="B22">
        <f>B21/1000</f>
        <v>332034.01019076922</v>
      </c>
      <c r="C22" t="s">
        <v>26</v>
      </c>
    </row>
    <row r="23" spans="1:3" x14ac:dyDescent="0.2">
      <c r="B23">
        <f>B22/1.6</f>
        <v>207521.25636923074</v>
      </c>
      <c r="C2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42615-CF34-8948-B019-898D16D03641}">
  <dimension ref="A1:B11"/>
  <sheetViews>
    <sheetView workbookViewId="0">
      <selection activeCell="G14" sqref="G14"/>
    </sheetView>
  </sheetViews>
  <sheetFormatPr baseColWidth="10" defaultRowHeight="16" x14ac:dyDescent="0.2"/>
  <cols>
    <col min="1" max="1" width="16.33203125" customWidth="1"/>
  </cols>
  <sheetData>
    <row r="1" spans="1:2" x14ac:dyDescent="0.2">
      <c r="A1" t="s">
        <v>16</v>
      </c>
      <c r="B1">
        <v>5</v>
      </c>
    </row>
    <row r="2" spans="1:2" x14ac:dyDescent="0.2">
      <c r="A2" t="s">
        <v>17</v>
      </c>
      <c r="B2">
        <v>1</v>
      </c>
    </row>
    <row r="4" spans="1:2" x14ac:dyDescent="0.2">
      <c r="A4" t="s">
        <v>18</v>
      </c>
      <c r="B4">
        <f>B1*B2</f>
        <v>5</v>
      </c>
    </row>
    <row r="5" spans="1:2" x14ac:dyDescent="0.2">
      <c r="A5" t="s">
        <v>19</v>
      </c>
      <c r="B5">
        <f>B4/10</f>
        <v>0.5</v>
      </c>
    </row>
    <row r="7" spans="1:2" x14ac:dyDescent="0.2">
      <c r="A7" t="s">
        <v>20</v>
      </c>
      <c r="B7">
        <v>4.4000000000000004</v>
      </c>
    </row>
    <row r="8" spans="1:2" x14ac:dyDescent="0.2">
      <c r="A8" t="s">
        <v>21</v>
      </c>
      <c r="B8">
        <v>3.7</v>
      </c>
    </row>
    <row r="9" spans="1:2" x14ac:dyDescent="0.2">
      <c r="A9" t="s">
        <v>22</v>
      </c>
      <c r="B9">
        <f>B8*B7</f>
        <v>16.28</v>
      </c>
    </row>
    <row r="11" spans="1:2" x14ac:dyDescent="0.2">
      <c r="A11" t="s">
        <v>23</v>
      </c>
      <c r="B11" s="1">
        <f>B5/B9</f>
        <v>3.071253071253071E-2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Moore</dc:creator>
  <cp:lastModifiedBy>Simon Moore</cp:lastModifiedBy>
  <dcterms:created xsi:type="dcterms:W3CDTF">2023-07-15T16:15:15Z</dcterms:created>
  <dcterms:modified xsi:type="dcterms:W3CDTF">2023-11-15T10:17:21Z</dcterms:modified>
</cp:coreProperties>
</file>