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scott/grad/proj/medicare/analysis/sex-difference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7" i="1" l="1"/>
  <c r="F37" i="1"/>
  <c r="N36" i="1"/>
  <c r="L36" i="1"/>
  <c r="J36" i="1"/>
  <c r="G36" i="1"/>
  <c r="E36" i="1"/>
  <c r="C36" i="1"/>
  <c r="N34" i="1"/>
  <c r="L34" i="1"/>
  <c r="G34" i="1"/>
  <c r="E34" i="1"/>
  <c r="N31" i="1"/>
  <c r="L31" i="1"/>
  <c r="J31" i="1"/>
  <c r="G31" i="1"/>
  <c r="E31" i="1"/>
  <c r="C31" i="1"/>
  <c r="N30" i="1"/>
  <c r="L30" i="1"/>
  <c r="J30" i="1"/>
  <c r="G30" i="1"/>
  <c r="E30" i="1"/>
  <c r="C30" i="1"/>
  <c r="N29" i="1"/>
  <c r="L29" i="1"/>
  <c r="J29" i="1"/>
  <c r="G29" i="1"/>
  <c r="E29" i="1"/>
  <c r="C29" i="1"/>
  <c r="N28" i="1"/>
  <c r="L28" i="1"/>
  <c r="G28" i="1"/>
  <c r="E28" i="1"/>
  <c r="F22" i="1"/>
  <c r="M22" i="1"/>
  <c r="J21" i="1"/>
  <c r="L21" i="1"/>
  <c r="N21" i="1"/>
  <c r="G21" i="1"/>
  <c r="E21" i="1"/>
  <c r="C21" i="1"/>
  <c r="N19" i="1"/>
  <c r="E19" i="1"/>
  <c r="G19" i="1"/>
  <c r="L19" i="1"/>
  <c r="M16" i="1"/>
  <c r="F16" i="1"/>
  <c r="N15" i="1"/>
  <c r="L15" i="1"/>
  <c r="J15" i="1"/>
  <c r="G15" i="1"/>
  <c r="E15" i="1"/>
  <c r="C15" i="1"/>
  <c r="M12" i="1"/>
  <c r="F12" i="1"/>
  <c r="N11" i="1"/>
  <c r="L11" i="1"/>
  <c r="J11" i="1"/>
  <c r="G11" i="1"/>
  <c r="E11" i="1"/>
  <c r="C11" i="1"/>
  <c r="M7" i="1"/>
  <c r="F7" i="1"/>
  <c r="N6" i="1"/>
  <c r="L6" i="1"/>
  <c r="G6" i="1"/>
  <c r="J6" i="1"/>
  <c r="E6" i="1"/>
  <c r="C6" i="1"/>
  <c r="N3" i="1"/>
  <c r="E3" i="1"/>
  <c r="L3" i="1"/>
  <c r="G3" i="1"/>
</calcChain>
</file>

<file path=xl/sharedStrings.xml><?xml version="1.0" encoding="utf-8"?>
<sst xmlns="http://schemas.openxmlformats.org/spreadsheetml/2006/main" count="116" uniqueCount="29">
  <si>
    <t>Total</t>
  </si>
  <si>
    <t>UTI+</t>
  </si>
  <si>
    <t>UTI-</t>
  </si>
  <si>
    <t>()</t>
  </si>
  <si>
    <t>No. beneficiaries (%)</t>
  </si>
  <si>
    <t>Women</t>
  </si>
  <si>
    <t>Men</t>
  </si>
  <si>
    <t>Exposure: UTI</t>
  </si>
  <si>
    <t>No. beneficiaries prescribed ciprofloxacin (%)</t>
  </si>
  <si>
    <t>---</t>
  </si>
  <si>
    <t>4.57--4.63</t>
  </si>
  <si>
    <t>Unadjusted relative risk (95% CI)</t>
  </si>
  <si>
    <t>4.96--5.07</t>
  </si>
  <si>
    <t>Outcome: TMP/SMX prescription</t>
  </si>
  <si>
    <t>Outcome: Ciprofloxacin prescription</t>
  </si>
  <si>
    <t>4.02--4.09</t>
  </si>
  <si>
    <t>4.47--4.62</t>
  </si>
  <si>
    <t>Outcome: Nitrofurantoin prescription</t>
  </si>
  <si>
    <t>No. beneficiaries prescribed nitrofurantoin (%)</t>
  </si>
  <si>
    <t>No. beneficiaries prescribed TMP/SMX (%)</t>
  </si>
  <si>
    <t>9.24--9.46</t>
  </si>
  <si>
    <t>20.4--21.8</t>
  </si>
  <si>
    <t>Exposure: Respiratory complaint</t>
  </si>
  <si>
    <t>RC-</t>
  </si>
  <si>
    <t>RC+</t>
  </si>
  <si>
    <t>Outcome: Azithromycin prescription</t>
  </si>
  <si>
    <t>No. beneficiaries prescribed azithromycin (%)</t>
  </si>
  <si>
    <t>5.26--5.36</t>
  </si>
  <si>
    <t>4.62--4.68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</si>
</sst>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quotePrefix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D44" sqref="D44"/>
    </sheetView>
  </sheetViews>
  <sheetFormatPr baseColWidth="10" defaultRowHeight="16" x14ac:dyDescent="0.2"/>
  <cols>
    <col min="1" max="1" width="39.1640625" customWidth="1"/>
  </cols>
  <sheetData>
    <row r="1" spans="1:14" x14ac:dyDescent="0.2">
      <c r="A1" s="1"/>
      <c r="B1" s="6" t="s">
        <v>5</v>
      </c>
      <c r="C1" s="6"/>
      <c r="D1" s="6"/>
      <c r="E1" s="6"/>
      <c r="F1" s="6"/>
      <c r="G1" s="6"/>
      <c r="H1" s="2"/>
      <c r="I1" s="6" t="s">
        <v>6</v>
      </c>
      <c r="J1" s="6"/>
      <c r="K1" s="6"/>
      <c r="L1" s="6"/>
      <c r="M1" s="6"/>
      <c r="N1" s="6"/>
    </row>
    <row r="2" spans="1:14" x14ac:dyDescent="0.2">
      <c r="A2" s="1" t="s">
        <v>7</v>
      </c>
      <c r="B2" s="5" t="s">
        <v>0</v>
      </c>
      <c r="C2" s="5" t="s">
        <v>3</v>
      </c>
      <c r="D2" s="5" t="s">
        <v>2</v>
      </c>
      <c r="E2" s="5" t="s">
        <v>3</v>
      </c>
      <c r="F2" s="5" t="s">
        <v>1</v>
      </c>
      <c r="G2" s="5" t="s">
        <v>3</v>
      </c>
      <c r="H2" s="5"/>
      <c r="I2" s="5" t="s">
        <v>0</v>
      </c>
      <c r="J2" s="5" t="s">
        <v>3</v>
      </c>
      <c r="K2" s="5" t="s">
        <v>2</v>
      </c>
      <c r="L2" s="5" t="s">
        <v>3</v>
      </c>
      <c r="M2" s="5" t="s">
        <v>1</v>
      </c>
      <c r="N2" s="5" t="s">
        <v>3</v>
      </c>
    </row>
    <row r="3" spans="1:14" x14ac:dyDescent="0.2">
      <c r="A3" s="3" t="s">
        <v>4</v>
      </c>
      <c r="B3">
        <v>1556451</v>
      </c>
      <c r="C3">
        <v>100</v>
      </c>
      <c r="D3">
        <v>1318915</v>
      </c>
      <c r="E3">
        <f>ROUND(D3/B3*100,1)</f>
        <v>84.7</v>
      </c>
      <c r="F3">
        <v>237536</v>
      </c>
      <c r="G3">
        <f>ROUND(F3/B3*100,1)</f>
        <v>15.3</v>
      </c>
      <c r="I3">
        <v>921847</v>
      </c>
      <c r="J3">
        <v>100</v>
      </c>
      <c r="K3">
        <v>858710</v>
      </c>
      <c r="L3">
        <f>ROUND(K3/I3*100,1)</f>
        <v>93.2</v>
      </c>
      <c r="M3">
        <v>63137</v>
      </c>
      <c r="N3">
        <f>ROUND(M3/I3*100,1)</f>
        <v>6.8</v>
      </c>
    </row>
    <row r="4" spans="1:14" x14ac:dyDescent="0.2">
      <c r="A4" s="5"/>
    </row>
    <row r="5" spans="1:14" x14ac:dyDescent="0.2">
      <c r="A5" s="1" t="s">
        <v>14</v>
      </c>
    </row>
    <row r="6" spans="1:14" x14ac:dyDescent="0.2">
      <c r="A6" s="3" t="s">
        <v>8</v>
      </c>
      <c r="B6">
        <v>249352</v>
      </c>
      <c r="C6">
        <f>ROUND(B6/B3*100,1)</f>
        <v>16</v>
      </c>
      <c r="D6">
        <v>136368</v>
      </c>
      <c r="E6">
        <f>ROUND(D6/D3*100,1)</f>
        <v>10.3</v>
      </c>
      <c r="F6">
        <v>112984</v>
      </c>
      <c r="G6">
        <f>ROUND(F6/F3*100,1)</f>
        <v>47.6</v>
      </c>
      <c r="I6">
        <v>108679</v>
      </c>
      <c r="J6">
        <f>ROUND(I6/I3*100,1)</f>
        <v>11.8</v>
      </c>
      <c r="K6">
        <v>79416</v>
      </c>
      <c r="L6">
        <f>ROUND(K6/K3*100,1)</f>
        <v>9.1999999999999993</v>
      </c>
      <c r="M6">
        <v>29263</v>
      </c>
      <c r="N6">
        <f>ROUND(M6/M3*100,1)</f>
        <v>46.3</v>
      </c>
    </row>
    <row r="7" spans="1:14" x14ac:dyDescent="0.2">
      <c r="A7" s="3" t="s">
        <v>11</v>
      </c>
      <c r="B7" s="4" t="s">
        <v>9</v>
      </c>
      <c r="C7" s="4" t="s">
        <v>9</v>
      </c>
      <c r="D7">
        <v>1</v>
      </c>
      <c r="E7" s="4" t="s">
        <v>9</v>
      </c>
      <c r="F7">
        <f>(F6/F3)/(D6/D3)</f>
        <v>4.6003602651206696</v>
      </c>
      <c r="G7" t="s">
        <v>10</v>
      </c>
      <c r="I7" s="4" t="s">
        <v>9</v>
      </c>
      <c r="J7" s="4" t="s">
        <v>9</v>
      </c>
      <c r="K7">
        <v>1</v>
      </c>
      <c r="L7" s="4" t="s">
        <v>9</v>
      </c>
      <c r="M7">
        <f>(M6/M3)/(K6/K3)</f>
        <v>5.0115655668772723</v>
      </c>
      <c r="N7" t="s">
        <v>12</v>
      </c>
    </row>
    <row r="8" spans="1:14" x14ac:dyDescent="0.2">
      <c r="A8" s="5"/>
    </row>
    <row r="9" spans="1:14" x14ac:dyDescent="0.2">
      <c r="A9" s="5"/>
    </row>
    <row r="10" spans="1:14" x14ac:dyDescent="0.2">
      <c r="A10" s="1" t="s">
        <v>13</v>
      </c>
    </row>
    <row r="11" spans="1:14" x14ac:dyDescent="0.2">
      <c r="A11" s="3" t="s">
        <v>19</v>
      </c>
      <c r="B11">
        <v>141163</v>
      </c>
      <c r="C11">
        <f>ROUND(B11/B3*100,1)</f>
        <v>9.1</v>
      </c>
      <c r="D11">
        <v>81586</v>
      </c>
      <c r="E11">
        <f>ROUND(D11/D3*100,1)</f>
        <v>6.2</v>
      </c>
      <c r="F11">
        <v>59577</v>
      </c>
      <c r="G11">
        <f>ROUND(F11/F3*100,1)</f>
        <v>25.1</v>
      </c>
      <c r="I11">
        <v>63230</v>
      </c>
      <c r="J11">
        <f>ROUND(I11/I3*100,1)</f>
        <v>6.9</v>
      </c>
      <c r="K11">
        <v>47395</v>
      </c>
      <c r="L11">
        <f>ROUND(K11/K3*100,1)</f>
        <v>5.5</v>
      </c>
      <c r="M11">
        <v>15835</v>
      </c>
      <c r="N11">
        <f>ROUND(M11/M3*100,1)</f>
        <v>25.1</v>
      </c>
    </row>
    <row r="12" spans="1:14" x14ac:dyDescent="0.2">
      <c r="A12" s="3" t="s">
        <v>11</v>
      </c>
      <c r="B12" s="4" t="s">
        <v>9</v>
      </c>
      <c r="C12" s="4" t="s">
        <v>9</v>
      </c>
      <c r="D12">
        <v>1</v>
      </c>
      <c r="E12" s="4" t="s">
        <v>9</v>
      </c>
      <c r="F12">
        <f>(F11/F3)/(D11/D3)</f>
        <v>4.0546218657915496</v>
      </c>
      <c r="G12" t="s">
        <v>15</v>
      </c>
      <c r="I12" s="4" t="s">
        <v>9</v>
      </c>
      <c r="J12" s="4" t="s">
        <v>9</v>
      </c>
      <c r="K12">
        <v>1</v>
      </c>
      <c r="L12" s="4" t="s">
        <v>9</v>
      </c>
      <c r="M12">
        <f>(M11/M3)/(K11/K3)</f>
        <v>4.5441024922079407</v>
      </c>
      <c r="N12" t="s">
        <v>16</v>
      </c>
    </row>
    <row r="14" spans="1:14" x14ac:dyDescent="0.2">
      <c r="A14" s="1" t="s">
        <v>17</v>
      </c>
    </row>
    <row r="15" spans="1:14" x14ac:dyDescent="0.2">
      <c r="A15" s="3" t="s">
        <v>18</v>
      </c>
      <c r="B15">
        <v>103666</v>
      </c>
      <c r="C15">
        <f>ROUND(B15/B3*100,1)</f>
        <v>6.7</v>
      </c>
      <c r="D15">
        <v>38636</v>
      </c>
      <c r="E15">
        <f>ROUND(D15/D3*100,1)</f>
        <v>2.9</v>
      </c>
      <c r="F15">
        <v>65030</v>
      </c>
      <c r="G15">
        <f>ROUND(F15/F3*100,1)</f>
        <v>27.4</v>
      </c>
      <c r="I15">
        <v>14372</v>
      </c>
      <c r="J15">
        <f>ROUND(I15/I3*100,1)</f>
        <v>1.6</v>
      </c>
      <c r="K15">
        <v>5634</v>
      </c>
      <c r="L15">
        <f>ROUND(K15/K3*100,1)</f>
        <v>0.7</v>
      </c>
      <c r="M15">
        <v>8738</v>
      </c>
      <c r="N15">
        <f>ROUND(M15/M3*100,1)</f>
        <v>13.8</v>
      </c>
    </row>
    <row r="16" spans="1:14" x14ac:dyDescent="0.2">
      <c r="A16" s="3" t="s">
        <v>11</v>
      </c>
      <c r="B16" s="4" t="s">
        <v>9</v>
      </c>
      <c r="C16" s="4" t="s">
        <v>9</v>
      </c>
      <c r="D16">
        <v>1</v>
      </c>
      <c r="E16" s="4" t="s">
        <v>9</v>
      </c>
      <c r="F16">
        <f>(F15/F3)/(D15/D3)</f>
        <v>9.3456382255082193</v>
      </c>
      <c r="G16" t="s">
        <v>20</v>
      </c>
      <c r="I16" s="4" t="s">
        <v>9</v>
      </c>
      <c r="J16" s="4" t="s">
        <v>9</v>
      </c>
      <c r="K16">
        <v>1</v>
      </c>
      <c r="L16" s="4" t="s">
        <v>9</v>
      </c>
      <c r="M16">
        <f>(M15/M3)/(K15/K3)</f>
        <v>21.093943379625092</v>
      </c>
      <c r="N16" t="s">
        <v>21</v>
      </c>
    </row>
    <row r="18" spans="1:14" x14ac:dyDescent="0.2">
      <c r="A18" s="1" t="s">
        <v>22</v>
      </c>
      <c r="B18" s="5" t="s">
        <v>0</v>
      </c>
      <c r="C18" s="5" t="s">
        <v>3</v>
      </c>
      <c r="D18" s="5" t="s">
        <v>23</v>
      </c>
      <c r="E18" s="5" t="s">
        <v>3</v>
      </c>
      <c r="F18" s="5" t="s">
        <v>24</v>
      </c>
      <c r="G18" s="5" t="s">
        <v>3</v>
      </c>
      <c r="H18" s="5"/>
      <c r="I18" s="5" t="s">
        <v>0</v>
      </c>
      <c r="J18" s="5" t="s">
        <v>3</v>
      </c>
      <c r="K18" s="5" t="s">
        <v>23</v>
      </c>
      <c r="L18" s="5" t="s">
        <v>3</v>
      </c>
      <c r="M18" s="5" t="s">
        <v>24</v>
      </c>
      <c r="N18" s="5" t="s">
        <v>3</v>
      </c>
    </row>
    <row r="19" spans="1:14" x14ac:dyDescent="0.2">
      <c r="B19">
        <v>1556451</v>
      </c>
      <c r="C19">
        <v>100</v>
      </c>
      <c r="D19">
        <v>1153928</v>
      </c>
      <c r="E19">
        <f>ROUND(D19/B19*100,1)</f>
        <v>74.099999999999994</v>
      </c>
      <c r="F19">
        <v>402523</v>
      </c>
      <c r="G19">
        <f>ROUND(F19/B19*100,1)</f>
        <v>25.9</v>
      </c>
      <c r="I19">
        <v>921847</v>
      </c>
      <c r="J19">
        <v>100</v>
      </c>
      <c r="K19">
        <v>713150</v>
      </c>
      <c r="L19">
        <f>ROUND(K19/I19*100,1)</f>
        <v>77.400000000000006</v>
      </c>
      <c r="M19">
        <v>208697</v>
      </c>
      <c r="N19">
        <f>ROUND(M19/I19*100,1)</f>
        <v>22.6</v>
      </c>
    </row>
    <row r="20" spans="1:14" x14ac:dyDescent="0.2">
      <c r="A20" s="1" t="s">
        <v>25</v>
      </c>
    </row>
    <row r="21" spans="1:14" x14ac:dyDescent="0.2">
      <c r="A21" s="3" t="s">
        <v>26</v>
      </c>
      <c r="B21">
        <v>287524</v>
      </c>
      <c r="C21">
        <f>ROUND(B21/B19*100,1)</f>
        <v>18.5</v>
      </c>
      <c r="D21">
        <v>109681</v>
      </c>
      <c r="E21">
        <f>ROUND(D21/D19*100,1)</f>
        <v>9.5</v>
      </c>
      <c r="F21">
        <v>177843</v>
      </c>
      <c r="G21">
        <f>ROUND(F21/F19*100,1)</f>
        <v>44.2</v>
      </c>
      <c r="I21">
        <v>138279</v>
      </c>
      <c r="J21">
        <f>ROUND(I21/I19*100,1)</f>
        <v>15</v>
      </c>
      <c r="K21">
        <v>54134</v>
      </c>
      <c r="L21">
        <f>ROUND(K21/K19*100,1)</f>
        <v>7.6</v>
      </c>
      <c r="M21">
        <v>84145</v>
      </c>
      <c r="N21">
        <f>ROUND(M21/M19*100,1)</f>
        <v>40.299999999999997</v>
      </c>
    </row>
    <row r="22" spans="1:14" x14ac:dyDescent="0.2">
      <c r="A22" s="3" t="s">
        <v>11</v>
      </c>
      <c r="B22" s="4" t="s">
        <v>9</v>
      </c>
      <c r="C22" s="4" t="s">
        <v>9</v>
      </c>
      <c r="D22">
        <v>1</v>
      </c>
      <c r="E22" s="4" t="s">
        <v>9</v>
      </c>
      <c r="F22">
        <f>(F21/F19)/(D21/D19)</f>
        <v>4.6482918188373707</v>
      </c>
      <c r="G22" t="s">
        <v>28</v>
      </c>
      <c r="I22" s="4" t="s">
        <v>9</v>
      </c>
      <c r="J22" s="4" t="s">
        <v>9</v>
      </c>
      <c r="K22">
        <v>1</v>
      </c>
      <c r="L22" s="4" t="s">
        <v>9</v>
      </c>
      <c r="M22">
        <f>(M21/M19)/(K21/K19)</f>
        <v>5.3115695989667282</v>
      </c>
      <c r="N22" t="s">
        <v>27</v>
      </c>
    </row>
    <row r="26" spans="1:14" x14ac:dyDescent="0.2">
      <c r="A26" s="1"/>
      <c r="B26" s="6" t="s">
        <v>5</v>
      </c>
      <c r="C26" s="6"/>
      <c r="D26" s="6"/>
      <c r="E26" s="6"/>
      <c r="F26" s="6"/>
      <c r="G26" s="6"/>
      <c r="H26" s="2"/>
      <c r="I26" s="6" t="s">
        <v>6</v>
      </c>
      <c r="J26" s="6"/>
      <c r="K26" s="6"/>
      <c r="L26" s="6"/>
      <c r="M26" s="6"/>
      <c r="N26" s="6"/>
    </row>
    <row r="27" spans="1:14" x14ac:dyDescent="0.2">
      <c r="A27" s="1" t="s">
        <v>7</v>
      </c>
      <c r="B27" s="5" t="s">
        <v>0</v>
      </c>
      <c r="C27" s="5" t="s">
        <v>3</v>
      </c>
      <c r="D27" s="5" t="s">
        <v>2</v>
      </c>
      <c r="E27" s="5" t="s">
        <v>3</v>
      </c>
      <c r="F27" s="5" t="s">
        <v>1</v>
      </c>
      <c r="G27" s="5" t="s">
        <v>3</v>
      </c>
      <c r="H27" s="5"/>
      <c r="I27" s="5" t="s">
        <v>0</v>
      </c>
      <c r="J27" s="5" t="s">
        <v>3</v>
      </c>
      <c r="K27" s="5" t="s">
        <v>2</v>
      </c>
      <c r="L27" s="5" t="s">
        <v>3</v>
      </c>
      <c r="M27" s="5" t="s">
        <v>1</v>
      </c>
      <c r="N27" s="5" t="s">
        <v>3</v>
      </c>
    </row>
    <row r="28" spans="1:14" x14ac:dyDescent="0.2">
      <c r="A28" s="3" t="s">
        <v>4</v>
      </c>
      <c r="B28">
        <v>1556451</v>
      </c>
      <c r="C28">
        <v>100</v>
      </c>
      <c r="D28">
        <v>1318915</v>
      </c>
      <c r="E28">
        <f>ROUND(D28/B28*100,1)</f>
        <v>84.7</v>
      </c>
      <c r="F28">
        <v>237536</v>
      </c>
      <c r="G28">
        <f>ROUND(F28/B28*100,1)</f>
        <v>15.3</v>
      </c>
      <c r="I28">
        <v>921847</v>
      </c>
      <c r="J28">
        <v>100</v>
      </c>
      <c r="K28">
        <v>858710</v>
      </c>
      <c r="L28">
        <f>ROUND(K28/I28*100,1)</f>
        <v>93.2</v>
      </c>
      <c r="M28">
        <v>63137</v>
      </c>
      <c r="N28">
        <f>ROUND(M28/I28*100,1)</f>
        <v>6.8</v>
      </c>
    </row>
    <row r="29" spans="1:14" x14ac:dyDescent="0.2">
      <c r="A29" s="3" t="s">
        <v>8</v>
      </c>
      <c r="B29">
        <v>249352</v>
      </c>
      <c r="C29">
        <f>ROUND(B29/B28*100,1)</f>
        <v>16</v>
      </c>
      <c r="D29">
        <v>136368</v>
      </c>
      <c r="E29">
        <f>ROUND(D29/D28*100,1)</f>
        <v>10.3</v>
      </c>
      <c r="F29">
        <v>112984</v>
      </c>
      <c r="G29">
        <f>ROUND(F29/F28*100,1)</f>
        <v>47.6</v>
      </c>
      <c r="I29">
        <v>108679</v>
      </c>
      <c r="J29">
        <f>ROUND(I29/I28*100,1)</f>
        <v>11.8</v>
      </c>
      <c r="K29">
        <v>79416</v>
      </c>
      <c r="L29">
        <f>ROUND(K29/K28*100,1)</f>
        <v>9.1999999999999993</v>
      </c>
      <c r="M29">
        <v>29263</v>
      </c>
      <c r="N29">
        <f>ROUND(M29/M28*100,1)</f>
        <v>46.3</v>
      </c>
    </row>
    <row r="30" spans="1:14" x14ac:dyDescent="0.2">
      <c r="A30" s="3" t="s">
        <v>19</v>
      </c>
      <c r="B30">
        <v>141163</v>
      </c>
      <c r="C30">
        <f>ROUND(B30/B28*100,1)</f>
        <v>9.1</v>
      </c>
      <c r="D30">
        <v>81586</v>
      </c>
      <c r="E30">
        <f>ROUND(D30/D28*100,1)</f>
        <v>6.2</v>
      </c>
      <c r="F30">
        <v>59577</v>
      </c>
      <c r="G30">
        <f>ROUND(F30/F28*100,1)</f>
        <v>25.1</v>
      </c>
      <c r="I30">
        <v>63230</v>
      </c>
      <c r="J30">
        <f>ROUND(I30/I28*100,1)</f>
        <v>6.9</v>
      </c>
      <c r="K30">
        <v>47395</v>
      </c>
      <c r="L30">
        <f>ROUND(K30/K28*100,1)</f>
        <v>5.5</v>
      </c>
      <c r="M30">
        <v>15835</v>
      </c>
      <c r="N30">
        <f>ROUND(M30/M28*100,1)</f>
        <v>25.1</v>
      </c>
    </row>
    <row r="31" spans="1:14" x14ac:dyDescent="0.2">
      <c r="A31" s="3" t="s">
        <v>18</v>
      </c>
      <c r="B31">
        <v>103666</v>
      </c>
      <c r="C31">
        <f>ROUND(B31/B28*100,1)</f>
        <v>6.7</v>
      </c>
      <c r="D31">
        <v>38636</v>
      </c>
      <c r="E31">
        <f>ROUND(D31/D28*100,1)</f>
        <v>2.9</v>
      </c>
      <c r="F31">
        <v>65030</v>
      </c>
      <c r="G31">
        <f>ROUND(F31/F28*100,1)</f>
        <v>27.4</v>
      </c>
      <c r="I31">
        <v>14372</v>
      </c>
      <c r="J31">
        <f>ROUND(I31/I28*100,1)</f>
        <v>1.6</v>
      </c>
      <c r="K31">
        <v>5634</v>
      </c>
      <c r="L31">
        <f>ROUND(K31/K28*100,1)</f>
        <v>0.7</v>
      </c>
      <c r="M31">
        <v>8738</v>
      </c>
      <c r="N31">
        <f>ROUND(M31/M28*100,1)</f>
        <v>13.8</v>
      </c>
    </row>
    <row r="33" spans="1:14" x14ac:dyDescent="0.2">
      <c r="A33" s="1" t="s">
        <v>22</v>
      </c>
      <c r="B33" s="5" t="s">
        <v>0</v>
      </c>
      <c r="C33" s="5" t="s">
        <v>3</v>
      </c>
      <c r="D33" s="5" t="s">
        <v>23</v>
      </c>
      <c r="E33" s="5" t="s">
        <v>3</v>
      </c>
      <c r="F33" s="5" t="s">
        <v>24</v>
      </c>
      <c r="G33" s="5" t="s">
        <v>3</v>
      </c>
      <c r="H33" s="5"/>
      <c r="I33" s="5" t="s">
        <v>0</v>
      </c>
      <c r="J33" s="5" t="s">
        <v>3</v>
      </c>
      <c r="K33" s="5" t="s">
        <v>23</v>
      </c>
      <c r="L33" s="5" t="s">
        <v>3</v>
      </c>
      <c r="M33" s="5" t="s">
        <v>24</v>
      </c>
      <c r="N33" s="5" t="s">
        <v>3</v>
      </c>
    </row>
    <row r="34" spans="1:14" x14ac:dyDescent="0.2">
      <c r="B34">
        <v>1556451</v>
      </c>
      <c r="C34">
        <v>100</v>
      </c>
      <c r="D34">
        <v>1153928</v>
      </c>
      <c r="E34">
        <f>ROUND(D34/B34*100,1)</f>
        <v>74.099999999999994</v>
      </c>
      <c r="F34">
        <v>402523</v>
      </c>
      <c r="G34">
        <f>ROUND(F34/B34*100,1)</f>
        <v>25.9</v>
      </c>
      <c r="I34">
        <v>921847</v>
      </c>
      <c r="J34">
        <v>100</v>
      </c>
      <c r="K34">
        <v>713150</v>
      </c>
      <c r="L34">
        <f>ROUND(K34/I34*100,1)</f>
        <v>77.400000000000006</v>
      </c>
      <c r="M34">
        <v>208697</v>
      </c>
      <c r="N34">
        <f>ROUND(M34/I34*100,1)</f>
        <v>22.6</v>
      </c>
    </row>
    <row r="35" spans="1:14" x14ac:dyDescent="0.2">
      <c r="A35" s="1" t="s">
        <v>25</v>
      </c>
    </row>
    <row r="36" spans="1:14" x14ac:dyDescent="0.2">
      <c r="A36" s="3" t="s">
        <v>26</v>
      </c>
      <c r="B36">
        <v>287524</v>
      </c>
      <c r="C36">
        <f>ROUND(B36/B34*100,1)</f>
        <v>18.5</v>
      </c>
      <c r="D36">
        <v>109681</v>
      </c>
      <c r="E36">
        <f>ROUND(D36/D34*100,1)</f>
        <v>9.5</v>
      </c>
      <c r="F36">
        <v>177843</v>
      </c>
      <c r="G36">
        <f>ROUND(F36/F34*100,1)</f>
        <v>44.2</v>
      </c>
      <c r="I36">
        <v>138279</v>
      </c>
      <c r="J36">
        <f>ROUND(I36/I34*100,1)</f>
        <v>15</v>
      </c>
      <c r="K36">
        <v>54134</v>
      </c>
      <c r="L36">
        <f>ROUND(K36/K34*100,1)</f>
        <v>7.6</v>
      </c>
      <c r="M36">
        <v>84145</v>
      </c>
      <c r="N36">
        <f>ROUND(M36/M34*100,1)</f>
        <v>40.299999999999997</v>
      </c>
    </row>
    <row r="37" spans="1:14" x14ac:dyDescent="0.2">
      <c r="A37" s="3" t="s">
        <v>11</v>
      </c>
      <c r="B37" s="4" t="s">
        <v>9</v>
      </c>
      <c r="C37" s="4" t="s">
        <v>9</v>
      </c>
      <c r="D37">
        <v>1</v>
      </c>
      <c r="E37" s="4" t="s">
        <v>9</v>
      </c>
      <c r="F37">
        <f>(F36/F34)/(D36/D34)</f>
        <v>4.6482918188373707</v>
      </c>
      <c r="G37" t="s">
        <v>28</v>
      </c>
      <c r="I37" s="4" t="s">
        <v>9</v>
      </c>
      <c r="J37" s="4" t="s">
        <v>9</v>
      </c>
      <c r="K37">
        <v>1</v>
      </c>
      <c r="L37" s="4" t="s">
        <v>9</v>
      </c>
      <c r="M37">
        <f>(M36/M34)/(K36/K34)</f>
        <v>5.3115695989667282</v>
      </c>
      <c r="N37" t="s">
        <v>27</v>
      </c>
    </row>
  </sheetData>
  <mergeCells count="4">
    <mergeCell ref="B1:G1"/>
    <mergeCell ref="I1:N1"/>
    <mergeCell ref="B26:G26"/>
    <mergeCell ref="I26:N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Olesen</dc:creator>
  <cp:lastModifiedBy>Scott Olesen</cp:lastModifiedBy>
  <dcterms:created xsi:type="dcterms:W3CDTF">2017-05-25T18:17:24Z</dcterms:created>
  <dcterms:modified xsi:type="dcterms:W3CDTF">2017-06-15T21:10:02Z</dcterms:modified>
</cp:coreProperties>
</file>