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scott/grad/proj/medicare/analysis/sex-difference/"/>
    </mc:Choice>
  </mc:AlternateContent>
  <bookViews>
    <workbookView xWindow="0" yWindow="460" windowWidth="32600" windowHeight="210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1" l="1"/>
  <c r="M22" i="1"/>
  <c r="J21" i="1"/>
  <c r="L21" i="1"/>
  <c r="N21" i="1"/>
  <c r="G21" i="1"/>
  <c r="E21" i="1"/>
  <c r="C21" i="1"/>
  <c r="N19" i="1"/>
  <c r="E19" i="1"/>
  <c r="G19" i="1"/>
  <c r="L19" i="1"/>
  <c r="M16" i="1"/>
  <c r="F16" i="1"/>
  <c r="N15" i="1"/>
  <c r="L15" i="1"/>
  <c r="J15" i="1"/>
  <c r="G15" i="1"/>
  <c r="E15" i="1"/>
  <c r="C15" i="1"/>
  <c r="M12" i="1"/>
  <c r="F12" i="1"/>
  <c r="N11" i="1"/>
  <c r="L11" i="1"/>
  <c r="J11" i="1"/>
  <c r="G11" i="1"/>
  <c r="E11" i="1"/>
  <c r="C11" i="1"/>
  <c r="M7" i="1"/>
  <c r="F7" i="1"/>
  <c r="N6" i="1"/>
  <c r="L6" i="1"/>
  <c r="G6" i="1"/>
  <c r="J6" i="1"/>
  <c r="E6" i="1"/>
  <c r="C6" i="1"/>
  <c r="N3" i="1"/>
  <c r="E3" i="1"/>
  <c r="L3" i="1"/>
  <c r="G3" i="1"/>
</calcChain>
</file>

<file path=xl/sharedStrings.xml><?xml version="1.0" encoding="utf-8"?>
<sst xmlns="http://schemas.openxmlformats.org/spreadsheetml/2006/main" count="73" uniqueCount="29">
  <si>
    <t>Total</t>
  </si>
  <si>
    <t>UTI+</t>
  </si>
  <si>
    <t>UTI-</t>
  </si>
  <si>
    <t>()</t>
  </si>
  <si>
    <t>No. beneficiaries (%)</t>
  </si>
  <si>
    <t>Women</t>
  </si>
  <si>
    <t>Men</t>
  </si>
  <si>
    <t>Exposure: UTI</t>
  </si>
  <si>
    <t>No. beneficiaries prescribed ciprofloxacin (%)</t>
  </si>
  <si>
    <t>---</t>
  </si>
  <si>
    <t>4.57--4.63</t>
  </si>
  <si>
    <t>Unadjusted relative risk (95% CI)</t>
  </si>
  <si>
    <t>4.96--5.07</t>
  </si>
  <si>
    <t>Outcome: TMP/SMX prescription</t>
  </si>
  <si>
    <t>Outcome: Ciprofloxacin prescription</t>
  </si>
  <si>
    <t>4.02--4.09</t>
  </si>
  <si>
    <t>4.47--4.62</t>
  </si>
  <si>
    <t>Outcome: Nitrofurantoin prescription</t>
  </si>
  <si>
    <t>No. beneficiaries prescribed nitrofurantoin (%)</t>
  </si>
  <si>
    <t>No. beneficiaries prescribed TMP/SMX (%)</t>
  </si>
  <si>
    <t>9.24--9.46</t>
  </si>
  <si>
    <t>20.4--21.8</t>
  </si>
  <si>
    <t>Exposure: Respiratory complaint</t>
  </si>
  <si>
    <t>RC-</t>
  </si>
  <si>
    <t>RC+</t>
  </si>
  <si>
    <t>Outcome: Azithromycin prescription</t>
  </si>
  <si>
    <t>No. beneficiaries prescribed azithromycin (%)</t>
  </si>
  <si>
    <t>5.26--5.36</t>
  </si>
  <si>
    <t>4.62--4.68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</si>
</sst>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quotePrefix="1"/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J25" sqref="J25"/>
    </sheetView>
  </sheetViews>
  <sheetFormatPr baseColWidth="10" defaultRowHeight="16" x14ac:dyDescent="0.2"/>
  <cols>
    <col min="1" max="1" width="39.1640625" customWidth="1"/>
  </cols>
  <sheetData>
    <row r="1" spans="1:14" x14ac:dyDescent="0.2">
      <c r="A1" s="1"/>
      <c r="B1" s="6" t="s">
        <v>5</v>
      </c>
      <c r="C1" s="6"/>
      <c r="D1" s="6"/>
      <c r="E1" s="6"/>
      <c r="F1" s="6"/>
      <c r="G1" s="6"/>
      <c r="H1" s="2"/>
      <c r="I1" s="6" t="s">
        <v>6</v>
      </c>
      <c r="J1" s="6"/>
      <c r="K1" s="6"/>
      <c r="L1" s="6"/>
      <c r="M1" s="6"/>
      <c r="N1" s="6"/>
    </row>
    <row r="2" spans="1:14" x14ac:dyDescent="0.2">
      <c r="A2" s="1" t="s">
        <v>7</v>
      </c>
      <c r="B2" s="5" t="s">
        <v>0</v>
      </c>
      <c r="C2" s="5" t="s">
        <v>3</v>
      </c>
      <c r="D2" s="5" t="s">
        <v>2</v>
      </c>
      <c r="E2" s="5" t="s">
        <v>3</v>
      </c>
      <c r="F2" s="5" t="s">
        <v>1</v>
      </c>
      <c r="G2" s="5" t="s">
        <v>3</v>
      </c>
      <c r="H2" s="5"/>
      <c r="I2" s="5" t="s">
        <v>0</v>
      </c>
      <c r="J2" s="5" t="s">
        <v>3</v>
      </c>
      <c r="K2" s="5" t="s">
        <v>2</v>
      </c>
      <c r="L2" s="5" t="s">
        <v>3</v>
      </c>
      <c r="M2" s="5" t="s">
        <v>1</v>
      </c>
      <c r="N2" s="5" t="s">
        <v>3</v>
      </c>
    </row>
    <row r="3" spans="1:14" x14ac:dyDescent="0.2">
      <c r="A3" s="3" t="s">
        <v>4</v>
      </c>
      <c r="B3">
        <v>1556451</v>
      </c>
      <c r="C3">
        <v>100</v>
      </c>
      <c r="D3">
        <v>1318915</v>
      </c>
      <c r="E3">
        <f>ROUND(D3/B3*100,1)</f>
        <v>84.7</v>
      </c>
      <c r="F3">
        <v>237536</v>
      </c>
      <c r="G3">
        <f>ROUND(F3/B3*100,1)</f>
        <v>15.3</v>
      </c>
      <c r="I3">
        <v>921847</v>
      </c>
      <c r="J3">
        <v>100</v>
      </c>
      <c r="K3">
        <v>858710</v>
      </c>
      <c r="L3">
        <f>ROUND(K3/I3*100,1)</f>
        <v>93.2</v>
      </c>
      <c r="M3">
        <v>63137</v>
      </c>
      <c r="N3">
        <f>ROUND(M3/I3*100,1)</f>
        <v>6.8</v>
      </c>
    </row>
    <row r="4" spans="1:14" x14ac:dyDescent="0.2">
      <c r="A4" s="5"/>
    </row>
    <row r="5" spans="1:14" x14ac:dyDescent="0.2">
      <c r="A5" s="1" t="s">
        <v>14</v>
      </c>
    </row>
    <row r="6" spans="1:14" x14ac:dyDescent="0.2">
      <c r="A6" s="3" t="s">
        <v>8</v>
      </c>
      <c r="B6">
        <v>249352</v>
      </c>
      <c r="C6">
        <f>ROUND(B6/B3*100,1)</f>
        <v>16</v>
      </c>
      <c r="D6">
        <v>136368</v>
      </c>
      <c r="E6">
        <f>ROUND(D6/D3*100,1)</f>
        <v>10.3</v>
      </c>
      <c r="F6">
        <v>112984</v>
      </c>
      <c r="G6">
        <f>ROUND(F6/F3*100,1)</f>
        <v>47.6</v>
      </c>
      <c r="I6">
        <v>108679</v>
      </c>
      <c r="J6">
        <f>ROUND(I6/I3*100,1)</f>
        <v>11.8</v>
      </c>
      <c r="K6">
        <v>79416</v>
      </c>
      <c r="L6">
        <f>ROUND(K6/K3*100,1)</f>
        <v>9.1999999999999993</v>
      </c>
      <c r="M6">
        <v>29263</v>
      </c>
      <c r="N6">
        <f>ROUND(M6/M3*100,1)</f>
        <v>46.3</v>
      </c>
    </row>
    <row r="7" spans="1:14" x14ac:dyDescent="0.2">
      <c r="A7" s="3" t="s">
        <v>11</v>
      </c>
      <c r="B7" s="4" t="s">
        <v>9</v>
      </c>
      <c r="C7" s="4" t="s">
        <v>9</v>
      </c>
      <c r="D7">
        <v>1</v>
      </c>
      <c r="E7" s="4" t="s">
        <v>9</v>
      </c>
      <c r="F7">
        <f>(F6/F3)/(D6/D3)</f>
        <v>4.6003602651206696</v>
      </c>
      <c r="G7" t="s">
        <v>10</v>
      </c>
      <c r="I7" s="4" t="s">
        <v>9</v>
      </c>
      <c r="J7" s="4" t="s">
        <v>9</v>
      </c>
      <c r="K7">
        <v>1</v>
      </c>
      <c r="L7" s="4" t="s">
        <v>9</v>
      </c>
      <c r="M7">
        <f>(M6/M3)/(K6/K3)</f>
        <v>5.0115655668772723</v>
      </c>
      <c r="N7" t="s">
        <v>12</v>
      </c>
    </row>
    <row r="8" spans="1:14" x14ac:dyDescent="0.2">
      <c r="A8" s="5"/>
    </row>
    <row r="9" spans="1:14" x14ac:dyDescent="0.2">
      <c r="A9" s="5"/>
    </row>
    <row r="10" spans="1:14" x14ac:dyDescent="0.2">
      <c r="A10" s="1" t="s">
        <v>13</v>
      </c>
    </row>
    <row r="11" spans="1:14" x14ac:dyDescent="0.2">
      <c r="A11" s="3" t="s">
        <v>19</v>
      </c>
      <c r="B11">
        <v>141163</v>
      </c>
      <c r="C11">
        <f>ROUND(B11/B3*100,1)</f>
        <v>9.1</v>
      </c>
      <c r="D11">
        <v>81586</v>
      </c>
      <c r="E11">
        <f>ROUND(D11/D3*100,1)</f>
        <v>6.2</v>
      </c>
      <c r="F11">
        <v>59577</v>
      </c>
      <c r="G11">
        <f>ROUND(F11/F3*100,1)</f>
        <v>25.1</v>
      </c>
      <c r="I11">
        <v>63230</v>
      </c>
      <c r="J11">
        <f>ROUND(I11/I3*100,1)</f>
        <v>6.9</v>
      </c>
      <c r="K11">
        <v>47395</v>
      </c>
      <c r="L11">
        <f>ROUND(K11/K3*100,1)</f>
        <v>5.5</v>
      </c>
      <c r="M11">
        <v>15835</v>
      </c>
      <c r="N11">
        <f>ROUND(M11/M3*100,1)</f>
        <v>25.1</v>
      </c>
    </row>
    <row r="12" spans="1:14" x14ac:dyDescent="0.2">
      <c r="A12" s="3" t="s">
        <v>11</v>
      </c>
      <c r="B12" s="4" t="s">
        <v>9</v>
      </c>
      <c r="C12" s="4" t="s">
        <v>9</v>
      </c>
      <c r="D12">
        <v>1</v>
      </c>
      <c r="E12" s="4" t="s">
        <v>9</v>
      </c>
      <c r="F12">
        <f>(F11/F3)/(D11/D3)</f>
        <v>4.0546218657915496</v>
      </c>
      <c r="G12" t="s">
        <v>15</v>
      </c>
      <c r="I12" s="4" t="s">
        <v>9</v>
      </c>
      <c r="J12" s="4" t="s">
        <v>9</v>
      </c>
      <c r="K12">
        <v>1</v>
      </c>
      <c r="L12" s="4" t="s">
        <v>9</v>
      </c>
      <c r="M12">
        <f>(M11/M3)/(K11/K3)</f>
        <v>4.5441024922079407</v>
      </c>
      <c r="N12" t="s">
        <v>16</v>
      </c>
    </row>
    <row r="14" spans="1:14" x14ac:dyDescent="0.2">
      <c r="A14" s="1" t="s">
        <v>17</v>
      </c>
    </row>
    <row r="15" spans="1:14" x14ac:dyDescent="0.2">
      <c r="A15" s="3" t="s">
        <v>18</v>
      </c>
      <c r="B15">
        <v>103666</v>
      </c>
      <c r="C15">
        <f>ROUND(B15/B3*100,1)</f>
        <v>6.7</v>
      </c>
      <c r="D15">
        <v>38636</v>
      </c>
      <c r="E15">
        <f>ROUND(D15/D3*100,1)</f>
        <v>2.9</v>
      </c>
      <c r="F15">
        <v>65030</v>
      </c>
      <c r="G15">
        <f>ROUND(F15/F3*100,1)</f>
        <v>27.4</v>
      </c>
      <c r="I15">
        <v>14372</v>
      </c>
      <c r="J15">
        <f>ROUND(I15/I3*100,1)</f>
        <v>1.6</v>
      </c>
      <c r="K15">
        <v>5634</v>
      </c>
      <c r="L15">
        <f>ROUND(K15/K3*100,1)</f>
        <v>0.7</v>
      </c>
      <c r="M15">
        <v>8738</v>
      </c>
      <c r="N15">
        <f>ROUND(M15/M3*100,1)</f>
        <v>13.8</v>
      </c>
    </row>
    <row r="16" spans="1:14" x14ac:dyDescent="0.2">
      <c r="A16" s="3" t="s">
        <v>11</v>
      </c>
      <c r="B16" s="4" t="s">
        <v>9</v>
      </c>
      <c r="C16" s="4" t="s">
        <v>9</v>
      </c>
      <c r="D16">
        <v>1</v>
      </c>
      <c r="E16" s="4" t="s">
        <v>9</v>
      </c>
      <c r="F16">
        <f>(F15/F3)/(D15/D3)</f>
        <v>9.3456382255082193</v>
      </c>
      <c r="G16" t="s">
        <v>20</v>
      </c>
      <c r="I16" s="4" t="s">
        <v>9</v>
      </c>
      <c r="J16" s="4" t="s">
        <v>9</v>
      </c>
      <c r="K16">
        <v>1</v>
      </c>
      <c r="L16" s="4" t="s">
        <v>9</v>
      </c>
      <c r="M16">
        <f>(M15/M3)/(K15/K3)</f>
        <v>21.093943379625092</v>
      </c>
      <c r="N16" t="s">
        <v>21</v>
      </c>
    </row>
    <row r="18" spans="1:14" x14ac:dyDescent="0.2">
      <c r="A18" s="1" t="s">
        <v>22</v>
      </c>
      <c r="B18" s="5" t="s">
        <v>0</v>
      </c>
      <c r="C18" s="5" t="s">
        <v>3</v>
      </c>
      <c r="D18" s="5" t="s">
        <v>23</v>
      </c>
      <c r="E18" s="5" t="s">
        <v>3</v>
      </c>
      <c r="F18" s="5" t="s">
        <v>24</v>
      </c>
      <c r="G18" s="5" t="s">
        <v>3</v>
      </c>
      <c r="H18" s="5"/>
      <c r="I18" s="5" t="s">
        <v>0</v>
      </c>
      <c r="J18" s="5" t="s">
        <v>3</v>
      </c>
      <c r="K18" s="5" t="s">
        <v>23</v>
      </c>
      <c r="L18" s="5" t="s">
        <v>3</v>
      </c>
      <c r="M18" s="5" t="s">
        <v>24</v>
      </c>
      <c r="N18" s="5" t="s">
        <v>3</v>
      </c>
    </row>
    <row r="19" spans="1:14" x14ac:dyDescent="0.2">
      <c r="B19">
        <v>1556451</v>
      </c>
      <c r="C19">
        <v>100</v>
      </c>
      <c r="D19">
        <v>1153928</v>
      </c>
      <c r="E19">
        <f>ROUND(D19/B19*100,1)</f>
        <v>74.099999999999994</v>
      </c>
      <c r="F19">
        <v>402523</v>
      </c>
      <c r="G19">
        <f>ROUND(F19/B19*100,1)</f>
        <v>25.9</v>
      </c>
      <c r="I19">
        <v>921847</v>
      </c>
      <c r="J19">
        <v>100</v>
      </c>
      <c r="K19">
        <v>713150</v>
      </c>
      <c r="L19">
        <f>ROUND(K19/I19*100,1)</f>
        <v>77.400000000000006</v>
      </c>
      <c r="M19">
        <v>208697</v>
      </c>
      <c r="N19">
        <f>ROUND(M19/I19*100,1)</f>
        <v>22.6</v>
      </c>
    </row>
    <row r="20" spans="1:14" x14ac:dyDescent="0.2">
      <c r="A20" s="1" t="s">
        <v>25</v>
      </c>
    </row>
    <row r="21" spans="1:14" x14ac:dyDescent="0.2">
      <c r="A21" s="3" t="s">
        <v>26</v>
      </c>
      <c r="B21">
        <v>287524</v>
      </c>
      <c r="C21">
        <f>ROUND(B21/B19*100,1)</f>
        <v>18.5</v>
      </c>
      <c r="D21">
        <v>109681</v>
      </c>
      <c r="E21">
        <f>ROUND(D21/D19*100,1)</f>
        <v>9.5</v>
      </c>
      <c r="F21">
        <v>177843</v>
      </c>
      <c r="G21">
        <f>ROUND(F21/F19*100,1)</f>
        <v>44.2</v>
      </c>
      <c r="I21">
        <v>138279</v>
      </c>
      <c r="J21">
        <f>ROUND(I21/I19*100,1)</f>
        <v>15</v>
      </c>
      <c r="K21">
        <v>54134</v>
      </c>
      <c r="L21">
        <f>ROUND(K21/K19*100,1)</f>
        <v>7.6</v>
      </c>
      <c r="M21">
        <v>84145</v>
      </c>
      <c r="N21">
        <f>ROUND(M21/M19*100,1)</f>
        <v>40.299999999999997</v>
      </c>
    </row>
    <row r="22" spans="1:14" x14ac:dyDescent="0.2">
      <c r="A22" s="3" t="s">
        <v>11</v>
      </c>
      <c r="B22" s="4" t="s">
        <v>9</v>
      </c>
      <c r="C22" s="4" t="s">
        <v>9</v>
      </c>
      <c r="D22">
        <v>1</v>
      </c>
      <c r="E22" s="4" t="s">
        <v>9</v>
      </c>
      <c r="F22">
        <f>(F21/F19)/(D21/D19)</f>
        <v>4.6482918188373707</v>
      </c>
      <c r="G22" t="s">
        <v>28</v>
      </c>
      <c r="I22" s="4" t="s">
        <v>9</v>
      </c>
      <c r="J22" s="4" t="s">
        <v>9</v>
      </c>
      <c r="K22">
        <v>1</v>
      </c>
      <c r="L22" s="4" t="s">
        <v>9</v>
      </c>
      <c r="M22">
        <f>(M21/M19)/(K21/K19)</f>
        <v>5.3115695989667282</v>
      </c>
      <c r="N22" t="s">
        <v>27</v>
      </c>
    </row>
  </sheetData>
  <mergeCells count="2">
    <mergeCell ref="B1:G1"/>
    <mergeCell ref="I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Olesen</dc:creator>
  <cp:lastModifiedBy>Scott Olesen</cp:lastModifiedBy>
  <dcterms:created xsi:type="dcterms:W3CDTF">2017-05-25T18:17:24Z</dcterms:created>
  <dcterms:modified xsi:type="dcterms:W3CDTF">2017-06-14T18:51:57Z</dcterms:modified>
</cp:coreProperties>
</file>