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</sheets>
  <definedNames>
    <definedName hidden="1" localSheetId="0" name="_xlnm._FilterDatabase">'시트1'!$A$1:$E$417</definedName>
  </definedNames>
  <calcPr/>
</workbook>
</file>

<file path=xl/sharedStrings.xml><?xml version="1.0" encoding="utf-8"?>
<sst xmlns="http://schemas.openxmlformats.org/spreadsheetml/2006/main" count="2009" uniqueCount="61">
  <si>
    <t>idx</t>
  </si>
  <si>
    <t>operator</t>
  </si>
  <si>
    <t>operating value</t>
  </si>
  <si>
    <t>comparision</t>
  </si>
  <si>
    <t>comparision data</t>
  </si>
  <si>
    <t>argv[00]</t>
  </si>
  <si>
    <t>&amp;</t>
  </si>
  <si>
    <t>!=</t>
  </si>
  <si>
    <t>==</t>
  </si>
  <si>
    <t>0x80</t>
  </si>
  <si>
    <t>argv[01]</t>
  </si>
  <si>
    <t>argv[02]</t>
  </si>
  <si>
    <t>argv[03]</t>
  </si>
  <si>
    <t>argv[04]</t>
  </si>
  <si>
    <t>argv[05]</t>
  </si>
  <si>
    <t>argv[06]</t>
  </si>
  <si>
    <t>argv[07]</t>
  </si>
  <si>
    <t>argv[08]</t>
  </si>
  <si>
    <t>argv[09]</t>
  </si>
  <si>
    <t>argv[10]</t>
  </si>
  <si>
    <t>argv[11]</t>
  </si>
  <si>
    <t>argv[12]</t>
  </si>
  <si>
    <t>argv[13]</t>
  </si>
  <si>
    <t>argv[14]</t>
  </si>
  <si>
    <t>argv[15]</t>
  </si>
  <si>
    <t>argv[16]</t>
  </si>
  <si>
    <t>argv[17]</t>
  </si>
  <si>
    <t>argv[18]</t>
  </si>
  <si>
    <t>argv[19]</t>
  </si>
  <si>
    <t>argv[20]</t>
  </si>
  <si>
    <t>argv[21]</t>
  </si>
  <si>
    <t>argv[22]</t>
  </si>
  <si>
    <t>argv[23]</t>
  </si>
  <si>
    <t>argv[24]</t>
  </si>
  <si>
    <t>argv[25]</t>
  </si>
  <si>
    <t>argv[26]</t>
  </si>
  <si>
    <t>argv[27]</t>
  </si>
  <si>
    <t>argv[28]</t>
  </si>
  <si>
    <t>argv[29]</t>
  </si>
  <si>
    <t>argv[30]</t>
  </si>
  <si>
    <t>argv[31]</t>
  </si>
  <si>
    <t>argv[32]</t>
  </si>
  <si>
    <t>argv[33]</t>
  </si>
  <si>
    <t>argv[34]</t>
  </si>
  <si>
    <t>argv[35]</t>
  </si>
  <si>
    <t>argv[36]</t>
  </si>
  <si>
    <t>argv[37]</t>
  </si>
  <si>
    <t>argv[38]</t>
  </si>
  <si>
    <t>argv[39]</t>
  </si>
  <si>
    <t>argv[40]</t>
  </si>
  <si>
    <t>argv[41]</t>
  </si>
  <si>
    <t>argv[42]</t>
  </si>
  <si>
    <t>argv[43]</t>
  </si>
  <si>
    <t>argv[44]</t>
  </si>
  <si>
    <t>argv[45]</t>
  </si>
  <si>
    <t>argv[46]</t>
  </si>
  <si>
    <t>argv[47]</t>
  </si>
  <si>
    <t>argv[48]</t>
  </si>
  <si>
    <t>argv[49]</t>
  </si>
  <si>
    <t>argv[50]</t>
  </si>
  <si>
    <t>argv[51]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</si>
</sst>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2">
        <v>1.0</v>
      </c>
      <c r="D2" s="2" t="s">
        <v>7</v>
      </c>
      <c r="E2" s="2">
        <v>0.0</v>
      </c>
    </row>
    <row r="3">
      <c r="A3" s="1" t="s">
        <v>5</v>
      </c>
      <c r="B3" s="2" t="s">
        <v>6</v>
      </c>
      <c r="C3" s="2">
        <v>2.0</v>
      </c>
      <c r="D3" s="2" t="s">
        <v>7</v>
      </c>
      <c r="E3" s="2">
        <v>0.0</v>
      </c>
    </row>
    <row r="4" hidden="1">
      <c r="A4" s="1" t="s">
        <v>5</v>
      </c>
      <c r="B4" s="2" t="s">
        <v>6</v>
      </c>
      <c r="C4" s="2">
        <v>4.0</v>
      </c>
      <c r="D4" s="2" t="s">
        <v>8</v>
      </c>
      <c r="E4" s="2">
        <v>0.0</v>
      </c>
    </row>
    <row r="5" hidden="1">
      <c r="A5" s="1" t="s">
        <v>5</v>
      </c>
      <c r="B5" s="2" t="s">
        <v>6</v>
      </c>
      <c r="C5" s="2">
        <v>8.0</v>
      </c>
      <c r="D5" s="2" t="s">
        <v>8</v>
      </c>
      <c r="E5" s="2">
        <v>0.0</v>
      </c>
    </row>
    <row r="6" hidden="1">
      <c r="A6" s="1" t="s">
        <v>5</v>
      </c>
      <c r="B6" s="2" t="s">
        <v>6</v>
      </c>
      <c r="C6" s="1">
        <v>16.0</v>
      </c>
      <c r="D6" s="2" t="s">
        <v>8</v>
      </c>
      <c r="E6" s="2">
        <v>0.0</v>
      </c>
    </row>
    <row r="7" hidden="1">
      <c r="A7" s="1" t="s">
        <v>5</v>
      </c>
      <c r="B7" s="2" t="s">
        <v>6</v>
      </c>
      <c r="C7" s="1">
        <v>32.0</v>
      </c>
      <c r="D7" s="2" t="s">
        <v>8</v>
      </c>
      <c r="E7" s="2">
        <v>0.0</v>
      </c>
    </row>
    <row r="8">
      <c r="A8" s="1" t="s">
        <v>5</v>
      </c>
      <c r="B8" s="2" t="s">
        <v>6</v>
      </c>
      <c r="C8" s="1">
        <v>64.0</v>
      </c>
      <c r="D8" s="2" t="s">
        <v>7</v>
      </c>
      <c r="E8" s="2">
        <v>0.0</v>
      </c>
    </row>
    <row r="9" hidden="1">
      <c r="A9" s="1" t="s">
        <v>5</v>
      </c>
      <c r="B9" s="2" t="s">
        <v>6</v>
      </c>
      <c r="C9" s="2" t="s">
        <v>9</v>
      </c>
      <c r="D9" s="2" t="s">
        <v>8</v>
      </c>
      <c r="E9" s="2">
        <v>0.0</v>
      </c>
    </row>
    <row r="10" hidden="1">
      <c r="A10" s="1" t="s">
        <v>10</v>
      </c>
      <c r="B10" s="2" t="s">
        <v>6</v>
      </c>
      <c r="C10" s="2">
        <v>1.0</v>
      </c>
      <c r="D10" s="2" t="s">
        <v>8</v>
      </c>
      <c r="E10" s="2">
        <v>0.0</v>
      </c>
    </row>
    <row r="11" hidden="1">
      <c r="A11" s="1" t="s">
        <v>10</v>
      </c>
      <c r="B11" s="2" t="s">
        <v>6</v>
      </c>
      <c r="C11" s="2">
        <v>2.0</v>
      </c>
      <c r="D11" s="2" t="s">
        <v>8</v>
      </c>
      <c r="E11" s="2">
        <v>0.0</v>
      </c>
    </row>
    <row r="12">
      <c r="A12" s="1" t="s">
        <v>10</v>
      </c>
      <c r="B12" s="2" t="s">
        <v>6</v>
      </c>
      <c r="C12" s="2">
        <v>4.0</v>
      </c>
      <c r="D12" s="2" t="s">
        <v>7</v>
      </c>
      <c r="E12" s="2">
        <v>0.0</v>
      </c>
    </row>
    <row r="13" hidden="1">
      <c r="A13" s="1" t="s">
        <v>10</v>
      </c>
      <c r="B13" s="2" t="s">
        <v>6</v>
      </c>
      <c r="C13" s="2">
        <v>8.0</v>
      </c>
      <c r="D13" s="2" t="s">
        <v>8</v>
      </c>
      <c r="E13" s="2">
        <v>0.0</v>
      </c>
    </row>
    <row r="14">
      <c r="A14" s="1" t="s">
        <v>10</v>
      </c>
      <c r="B14" s="2" t="s">
        <v>6</v>
      </c>
      <c r="C14" s="1">
        <v>16.0</v>
      </c>
      <c r="D14" s="2" t="s">
        <v>7</v>
      </c>
      <c r="E14" s="2">
        <v>0.0</v>
      </c>
    </row>
    <row r="15" hidden="1">
      <c r="A15" s="1" t="s">
        <v>10</v>
      </c>
      <c r="B15" s="2" t="s">
        <v>6</v>
      </c>
      <c r="C15" s="1">
        <v>32.0</v>
      </c>
      <c r="D15" s="2" t="s">
        <v>8</v>
      </c>
      <c r="E15" s="2">
        <v>0.0</v>
      </c>
    </row>
    <row r="16">
      <c r="A16" s="1" t="s">
        <v>10</v>
      </c>
      <c r="B16" s="2" t="s">
        <v>6</v>
      </c>
      <c r="C16" s="1">
        <v>64.0</v>
      </c>
      <c r="D16" s="2" t="s">
        <v>7</v>
      </c>
      <c r="E16" s="2">
        <v>0.0</v>
      </c>
    </row>
    <row r="17" hidden="1">
      <c r="A17" s="1" t="s">
        <v>10</v>
      </c>
      <c r="B17" s="2" t="s">
        <v>6</v>
      </c>
      <c r="C17" s="2" t="s">
        <v>9</v>
      </c>
      <c r="D17" s="2" t="s">
        <v>8</v>
      </c>
      <c r="E17" s="2">
        <v>0.0</v>
      </c>
    </row>
    <row r="18" hidden="1">
      <c r="A18" s="1" t="s">
        <v>11</v>
      </c>
      <c r="B18" s="2" t="s">
        <v>6</v>
      </c>
      <c r="C18" s="2">
        <v>1.0</v>
      </c>
      <c r="D18" s="2" t="s">
        <v>8</v>
      </c>
      <c r="E18" s="2">
        <v>0.0</v>
      </c>
    </row>
    <row r="19">
      <c r="A19" s="1" t="s">
        <v>11</v>
      </c>
      <c r="B19" s="2" t="s">
        <v>6</v>
      </c>
      <c r="C19" s="2">
        <v>2.0</v>
      </c>
      <c r="D19" s="2" t="s">
        <v>7</v>
      </c>
      <c r="E19" s="2">
        <v>0.0</v>
      </c>
    </row>
    <row r="20">
      <c r="A20" s="1" t="s">
        <v>11</v>
      </c>
      <c r="B20" s="2" t="s">
        <v>6</v>
      </c>
      <c r="C20" s="2">
        <v>4.0</v>
      </c>
      <c r="D20" s="2" t="s">
        <v>7</v>
      </c>
      <c r="E20" s="2">
        <v>0.0</v>
      </c>
    </row>
    <row r="21" hidden="1">
      <c r="A21" s="1" t="s">
        <v>11</v>
      </c>
      <c r="B21" s="2" t="s">
        <v>6</v>
      </c>
      <c r="C21" s="2">
        <v>8.0</v>
      </c>
      <c r="D21" s="2" t="s">
        <v>8</v>
      </c>
      <c r="E21" s="2">
        <v>0.0</v>
      </c>
    </row>
    <row r="22" hidden="1">
      <c r="A22" s="1" t="s">
        <v>11</v>
      </c>
      <c r="B22" s="2" t="s">
        <v>6</v>
      </c>
      <c r="C22" s="1">
        <v>16.0</v>
      </c>
      <c r="D22" s="2" t="s">
        <v>8</v>
      </c>
      <c r="E22" s="2">
        <v>0.0</v>
      </c>
    </row>
    <row r="23" hidden="1">
      <c r="A23" s="1" t="s">
        <v>11</v>
      </c>
      <c r="B23" s="2" t="s">
        <v>6</v>
      </c>
      <c r="C23" s="1">
        <v>32.0</v>
      </c>
      <c r="D23" s="2" t="s">
        <v>8</v>
      </c>
      <c r="E23" s="2">
        <v>0.0</v>
      </c>
    </row>
    <row r="24">
      <c r="A24" s="1" t="s">
        <v>11</v>
      </c>
      <c r="B24" s="2" t="s">
        <v>6</v>
      </c>
      <c r="C24" s="1">
        <v>64.0</v>
      </c>
      <c r="D24" s="2" t="s">
        <v>7</v>
      </c>
      <c r="E24" s="2">
        <v>0.0</v>
      </c>
    </row>
    <row r="25" hidden="1">
      <c r="A25" s="1" t="s">
        <v>11</v>
      </c>
      <c r="B25" s="2" t="s">
        <v>6</v>
      </c>
      <c r="C25" s="2" t="s">
        <v>9</v>
      </c>
      <c r="D25" s="2" t="s">
        <v>8</v>
      </c>
      <c r="E25" s="2">
        <v>0.0</v>
      </c>
    </row>
    <row r="26" hidden="1">
      <c r="A26" s="1" t="s">
        <v>12</v>
      </c>
      <c r="B26" s="2" t="s">
        <v>6</v>
      </c>
      <c r="C26" s="2">
        <v>1.0</v>
      </c>
      <c r="D26" s="2" t="s">
        <v>8</v>
      </c>
      <c r="E26" s="2">
        <v>0.0</v>
      </c>
    </row>
    <row r="27" hidden="1">
      <c r="A27" s="1" t="s">
        <v>12</v>
      </c>
      <c r="B27" s="2" t="s">
        <v>6</v>
      </c>
      <c r="C27" s="2">
        <v>2.0</v>
      </c>
      <c r="D27" s="2" t="s">
        <v>8</v>
      </c>
      <c r="E27" s="2">
        <v>0.0</v>
      </c>
    </row>
    <row r="28">
      <c r="A28" s="1" t="s">
        <v>12</v>
      </c>
      <c r="B28" s="2" t="s">
        <v>6</v>
      </c>
      <c r="C28" s="2">
        <v>4.0</v>
      </c>
      <c r="D28" s="2" t="s">
        <v>7</v>
      </c>
      <c r="E28" s="2">
        <v>0.0</v>
      </c>
    </row>
    <row r="29">
      <c r="A29" s="1" t="s">
        <v>12</v>
      </c>
      <c r="B29" s="2" t="s">
        <v>6</v>
      </c>
      <c r="C29" s="2">
        <v>8.0</v>
      </c>
      <c r="D29" s="2" t="s">
        <v>7</v>
      </c>
      <c r="E29" s="2">
        <v>0.0</v>
      </c>
    </row>
    <row r="30" hidden="1">
      <c r="A30" s="1" t="s">
        <v>12</v>
      </c>
      <c r="B30" s="2" t="s">
        <v>6</v>
      </c>
      <c r="C30" s="1">
        <v>16.0</v>
      </c>
      <c r="D30" s="2" t="s">
        <v>8</v>
      </c>
      <c r="E30" s="2">
        <v>0.0</v>
      </c>
    </row>
    <row r="31">
      <c r="A31" s="1" t="s">
        <v>12</v>
      </c>
      <c r="B31" s="2" t="s">
        <v>6</v>
      </c>
      <c r="C31" s="1">
        <v>32.0</v>
      </c>
      <c r="D31" s="2" t="s">
        <v>7</v>
      </c>
      <c r="E31" s="2">
        <v>0.0</v>
      </c>
    </row>
    <row r="32">
      <c r="A32" s="1" t="s">
        <v>12</v>
      </c>
      <c r="B32" s="2" t="s">
        <v>6</v>
      </c>
      <c r="C32" s="1">
        <v>64.0</v>
      </c>
      <c r="D32" s="2" t="s">
        <v>7</v>
      </c>
      <c r="E32" s="2">
        <v>0.0</v>
      </c>
    </row>
    <row r="33" hidden="1">
      <c r="A33" s="1" t="s">
        <v>12</v>
      </c>
      <c r="B33" s="2" t="s">
        <v>6</v>
      </c>
      <c r="C33" s="2" t="s">
        <v>9</v>
      </c>
      <c r="D33" s="2" t="s">
        <v>8</v>
      </c>
      <c r="E33" s="2">
        <v>0.0</v>
      </c>
    </row>
    <row r="34">
      <c r="A34" s="1" t="s">
        <v>13</v>
      </c>
      <c r="B34" s="2" t="s">
        <v>6</v>
      </c>
      <c r="C34" s="2">
        <v>1.0</v>
      </c>
      <c r="D34" s="2" t="s">
        <v>7</v>
      </c>
      <c r="E34" s="2">
        <v>0.0</v>
      </c>
    </row>
    <row r="35" hidden="1">
      <c r="A35" s="1" t="s">
        <v>13</v>
      </c>
      <c r="B35" s="2" t="s">
        <v>6</v>
      </c>
      <c r="C35" s="2">
        <v>2.0</v>
      </c>
      <c r="D35" s="2" t="s">
        <v>8</v>
      </c>
      <c r="E35" s="2">
        <v>0.0</v>
      </c>
    </row>
    <row r="36">
      <c r="A36" s="1" t="s">
        <v>13</v>
      </c>
      <c r="B36" s="2" t="s">
        <v>6</v>
      </c>
      <c r="C36" s="2">
        <v>4.0</v>
      </c>
      <c r="D36" s="2" t="s">
        <v>7</v>
      </c>
      <c r="E36" s="2">
        <v>0.0</v>
      </c>
    </row>
    <row r="37" hidden="1">
      <c r="A37" s="1" t="s">
        <v>13</v>
      </c>
      <c r="B37" s="2" t="s">
        <v>6</v>
      </c>
      <c r="C37" s="2">
        <v>8.0</v>
      </c>
      <c r="D37" s="2" t="s">
        <v>8</v>
      </c>
      <c r="E37" s="2">
        <v>0.0</v>
      </c>
    </row>
    <row r="38" hidden="1">
      <c r="A38" s="1" t="s">
        <v>13</v>
      </c>
      <c r="B38" s="2" t="s">
        <v>6</v>
      </c>
      <c r="C38" s="1">
        <v>16.0</v>
      </c>
      <c r="D38" s="2" t="s">
        <v>8</v>
      </c>
      <c r="E38" s="2">
        <v>0.0</v>
      </c>
    </row>
    <row r="39">
      <c r="A39" s="1" t="s">
        <v>13</v>
      </c>
      <c r="B39" s="2" t="s">
        <v>6</v>
      </c>
      <c r="C39" s="1">
        <v>32.0</v>
      </c>
      <c r="D39" s="2" t="s">
        <v>7</v>
      </c>
      <c r="E39" s="2">
        <v>0.0</v>
      </c>
    </row>
    <row r="40">
      <c r="A40" s="1" t="s">
        <v>13</v>
      </c>
      <c r="B40" s="2" t="s">
        <v>6</v>
      </c>
      <c r="C40" s="1">
        <v>64.0</v>
      </c>
      <c r="D40" s="2" t="s">
        <v>7</v>
      </c>
      <c r="E40" s="2">
        <v>0.0</v>
      </c>
    </row>
    <row r="41" hidden="1">
      <c r="A41" s="1" t="s">
        <v>13</v>
      </c>
      <c r="B41" s="2" t="s">
        <v>6</v>
      </c>
      <c r="C41" s="2" t="s">
        <v>9</v>
      </c>
      <c r="D41" s="2" t="s">
        <v>8</v>
      </c>
      <c r="E41" s="2">
        <v>0.0</v>
      </c>
    </row>
    <row r="42">
      <c r="A42" s="1" t="s">
        <v>14</v>
      </c>
      <c r="B42" s="2" t="s">
        <v>6</v>
      </c>
      <c r="C42" s="2">
        <v>1.0</v>
      </c>
      <c r="D42" s="2" t="s">
        <v>7</v>
      </c>
      <c r="E42" s="2">
        <v>0.0</v>
      </c>
    </row>
    <row r="43" hidden="1">
      <c r="A43" s="1" t="s">
        <v>14</v>
      </c>
      <c r="B43" s="2" t="s">
        <v>6</v>
      </c>
      <c r="C43" s="2">
        <v>2.0</v>
      </c>
      <c r="D43" s="2" t="s">
        <v>8</v>
      </c>
      <c r="E43" s="2">
        <v>0.0</v>
      </c>
    </row>
    <row r="44" hidden="1">
      <c r="A44" s="1" t="s">
        <v>14</v>
      </c>
      <c r="B44" s="2" t="s">
        <v>6</v>
      </c>
      <c r="C44" s="2">
        <v>4.0</v>
      </c>
      <c r="D44" s="2" t="s">
        <v>8</v>
      </c>
      <c r="E44" s="2">
        <v>0.0</v>
      </c>
    </row>
    <row r="45" hidden="1">
      <c r="A45" s="1" t="s">
        <v>14</v>
      </c>
      <c r="B45" s="2" t="s">
        <v>6</v>
      </c>
      <c r="C45" s="2">
        <v>8.0</v>
      </c>
      <c r="D45" s="2" t="s">
        <v>8</v>
      </c>
      <c r="E45" s="2">
        <v>0.0</v>
      </c>
    </row>
    <row r="46" hidden="1">
      <c r="A46" s="1" t="s">
        <v>14</v>
      </c>
      <c r="B46" s="2" t="s">
        <v>6</v>
      </c>
      <c r="C46" s="1">
        <v>16.0</v>
      </c>
      <c r="D46" s="2" t="s">
        <v>8</v>
      </c>
      <c r="E46" s="2">
        <v>0.0</v>
      </c>
    </row>
    <row r="47">
      <c r="A47" s="1" t="s">
        <v>14</v>
      </c>
      <c r="B47" s="2" t="s">
        <v>6</v>
      </c>
      <c r="C47" s="1">
        <v>32.0</v>
      </c>
      <c r="D47" s="2" t="s">
        <v>7</v>
      </c>
      <c r="E47" s="2">
        <v>0.0</v>
      </c>
    </row>
    <row r="48">
      <c r="A48" s="1" t="s">
        <v>14</v>
      </c>
      <c r="B48" s="2" t="s">
        <v>6</v>
      </c>
      <c r="C48" s="1">
        <v>64.0</v>
      </c>
      <c r="D48" s="2" t="s">
        <v>7</v>
      </c>
      <c r="E48" s="2">
        <v>0.0</v>
      </c>
    </row>
    <row r="49" hidden="1">
      <c r="A49" s="1" t="s">
        <v>14</v>
      </c>
      <c r="B49" s="2" t="s">
        <v>6</v>
      </c>
      <c r="C49" s="2" t="s">
        <v>9</v>
      </c>
      <c r="D49" s="2" t="s">
        <v>8</v>
      </c>
      <c r="E49" s="2">
        <v>0.0</v>
      </c>
    </row>
    <row r="50" hidden="1">
      <c r="A50" s="1" t="s">
        <v>15</v>
      </c>
      <c r="B50" s="2" t="s">
        <v>6</v>
      </c>
      <c r="C50" s="2">
        <v>1.0</v>
      </c>
      <c r="D50" s="2" t="s">
        <v>8</v>
      </c>
      <c r="E50" s="2">
        <v>0.0</v>
      </c>
    </row>
    <row r="51">
      <c r="A51" s="1" t="s">
        <v>15</v>
      </c>
      <c r="B51" s="2" t="s">
        <v>6</v>
      </c>
      <c r="C51" s="2">
        <v>2.0</v>
      </c>
      <c r="D51" s="2" t="s">
        <v>7</v>
      </c>
      <c r="E51" s="2">
        <v>0.0</v>
      </c>
    </row>
    <row r="52" hidden="1">
      <c r="A52" s="1" t="s">
        <v>15</v>
      </c>
      <c r="B52" s="2" t="s">
        <v>6</v>
      </c>
      <c r="C52" s="2">
        <v>4.0</v>
      </c>
      <c r="D52" s="2" t="s">
        <v>8</v>
      </c>
      <c r="E52" s="2">
        <v>0.0</v>
      </c>
    </row>
    <row r="53" hidden="1">
      <c r="A53" s="1" t="s">
        <v>15</v>
      </c>
      <c r="B53" s="2" t="s">
        <v>6</v>
      </c>
      <c r="C53" s="2">
        <v>8.0</v>
      </c>
      <c r="D53" s="2" t="s">
        <v>8</v>
      </c>
      <c r="E53" s="2">
        <v>0.0</v>
      </c>
    </row>
    <row r="54">
      <c r="A54" s="1" t="s">
        <v>15</v>
      </c>
      <c r="B54" s="2" t="s">
        <v>6</v>
      </c>
      <c r="C54" s="1">
        <v>16.0</v>
      </c>
      <c r="D54" s="2" t="s">
        <v>7</v>
      </c>
      <c r="E54" s="2">
        <v>0.0</v>
      </c>
    </row>
    <row r="55">
      <c r="A55" s="1" t="s">
        <v>15</v>
      </c>
      <c r="B55" s="2" t="s">
        <v>6</v>
      </c>
      <c r="C55" s="1">
        <v>32.0</v>
      </c>
      <c r="D55" s="2" t="s">
        <v>7</v>
      </c>
      <c r="E55" s="2">
        <v>0.0</v>
      </c>
    </row>
    <row r="56">
      <c r="A56" s="1" t="s">
        <v>15</v>
      </c>
      <c r="B56" s="2" t="s">
        <v>6</v>
      </c>
      <c r="C56" s="1">
        <v>64.0</v>
      </c>
      <c r="D56" s="2" t="s">
        <v>7</v>
      </c>
      <c r="E56" s="2">
        <v>0.0</v>
      </c>
    </row>
    <row r="57" hidden="1">
      <c r="A57" s="1" t="s">
        <v>15</v>
      </c>
      <c r="B57" s="2" t="s">
        <v>6</v>
      </c>
      <c r="C57" s="2" t="s">
        <v>9</v>
      </c>
      <c r="D57" s="2" t="s">
        <v>8</v>
      </c>
      <c r="E57" s="2">
        <v>0.0</v>
      </c>
    </row>
    <row r="58" hidden="1">
      <c r="A58" s="1" t="s">
        <v>16</v>
      </c>
      <c r="B58" s="2" t="s">
        <v>6</v>
      </c>
      <c r="C58" s="2">
        <v>1.0</v>
      </c>
      <c r="D58" s="2" t="s">
        <v>8</v>
      </c>
      <c r="E58" s="2">
        <v>0.0</v>
      </c>
    </row>
    <row r="59">
      <c r="A59" s="1" t="s">
        <v>16</v>
      </c>
      <c r="B59" s="2" t="s">
        <v>6</v>
      </c>
      <c r="C59" s="2">
        <v>2.0</v>
      </c>
      <c r="D59" s="2" t="s">
        <v>7</v>
      </c>
      <c r="E59" s="2">
        <v>0.0</v>
      </c>
    </row>
    <row r="60">
      <c r="A60" s="1" t="s">
        <v>16</v>
      </c>
      <c r="B60" s="2" t="s">
        <v>6</v>
      </c>
      <c r="C60" s="2">
        <v>4.0</v>
      </c>
      <c r="D60" s="2" t="s">
        <v>7</v>
      </c>
      <c r="E60" s="2">
        <v>0.0</v>
      </c>
    </row>
    <row r="61">
      <c r="A61" s="1" t="s">
        <v>16</v>
      </c>
      <c r="B61" s="2" t="s">
        <v>6</v>
      </c>
      <c r="C61" s="2">
        <v>8.0</v>
      </c>
      <c r="D61" s="2" t="s">
        <v>7</v>
      </c>
      <c r="E61" s="2">
        <v>0.0</v>
      </c>
    </row>
    <row r="62" hidden="1">
      <c r="A62" s="1" t="s">
        <v>16</v>
      </c>
      <c r="B62" s="2" t="s">
        <v>6</v>
      </c>
      <c r="C62" s="1">
        <v>16.0</v>
      </c>
      <c r="D62" s="2" t="s">
        <v>8</v>
      </c>
      <c r="E62" s="2">
        <v>0.0</v>
      </c>
    </row>
    <row r="63">
      <c r="A63" s="1" t="s">
        <v>16</v>
      </c>
      <c r="B63" s="2" t="s">
        <v>6</v>
      </c>
      <c r="C63" s="1">
        <v>32.0</v>
      </c>
      <c r="D63" s="2" t="s">
        <v>7</v>
      </c>
      <c r="E63" s="2">
        <v>0.0</v>
      </c>
    </row>
    <row r="64">
      <c r="A64" s="1" t="s">
        <v>16</v>
      </c>
      <c r="B64" s="2" t="s">
        <v>6</v>
      </c>
      <c r="C64" s="1">
        <v>64.0</v>
      </c>
      <c r="D64" s="2" t="s">
        <v>7</v>
      </c>
      <c r="E64" s="2">
        <v>0.0</v>
      </c>
    </row>
    <row r="65" hidden="1">
      <c r="A65" s="1" t="s">
        <v>16</v>
      </c>
      <c r="B65" s="2" t="s">
        <v>6</v>
      </c>
      <c r="C65" s="2" t="s">
        <v>9</v>
      </c>
      <c r="D65" s="2" t="s">
        <v>8</v>
      </c>
      <c r="E65" s="2">
        <v>0.0</v>
      </c>
    </row>
    <row r="66">
      <c r="A66" s="1" t="s">
        <v>17</v>
      </c>
      <c r="B66" s="2" t="s">
        <v>6</v>
      </c>
      <c r="C66" s="2">
        <v>1.0</v>
      </c>
      <c r="D66" s="2" t="s">
        <v>7</v>
      </c>
      <c r="E66" s="2">
        <v>0.0</v>
      </c>
    </row>
    <row r="67">
      <c r="A67" s="1" t="s">
        <v>17</v>
      </c>
      <c r="B67" s="2" t="s">
        <v>6</v>
      </c>
      <c r="C67" s="2">
        <v>2.0</v>
      </c>
      <c r="D67" s="2" t="s">
        <v>7</v>
      </c>
      <c r="E67" s="2">
        <v>0.0</v>
      </c>
    </row>
    <row r="68" hidden="1">
      <c r="A68" s="1" t="s">
        <v>17</v>
      </c>
      <c r="B68" s="2" t="s">
        <v>6</v>
      </c>
      <c r="C68" s="2">
        <v>4.0</v>
      </c>
      <c r="D68" s="2" t="s">
        <v>8</v>
      </c>
      <c r="E68" s="2">
        <v>0.0</v>
      </c>
    </row>
    <row r="69">
      <c r="A69" s="1" t="s">
        <v>17</v>
      </c>
      <c r="B69" s="2" t="s">
        <v>6</v>
      </c>
      <c r="C69" s="2">
        <v>8.0</v>
      </c>
      <c r="D69" s="2" t="s">
        <v>7</v>
      </c>
      <c r="E69" s="2">
        <v>0.0</v>
      </c>
    </row>
    <row r="70">
      <c r="A70" s="1" t="s">
        <v>17</v>
      </c>
      <c r="B70" s="2" t="s">
        <v>6</v>
      </c>
      <c r="C70" s="1">
        <v>16.0</v>
      </c>
      <c r="D70" s="2" t="s">
        <v>7</v>
      </c>
      <c r="E70" s="2">
        <v>0.0</v>
      </c>
    </row>
    <row r="71">
      <c r="A71" s="1" t="s">
        <v>17</v>
      </c>
      <c r="B71" s="2" t="s">
        <v>6</v>
      </c>
      <c r="C71" s="1">
        <v>32.0</v>
      </c>
      <c r="D71" s="2" t="s">
        <v>7</v>
      </c>
      <c r="E71" s="2">
        <v>0.0</v>
      </c>
    </row>
    <row r="72">
      <c r="A72" s="1" t="s">
        <v>17</v>
      </c>
      <c r="B72" s="2" t="s">
        <v>6</v>
      </c>
      <c r="C72" s="1">
        <v>64.0</v>
      </c>
      <c r="D72" s="2" t="s">
        <v>7</v>
      </c>
      <c r="E72" s="2">
        <v>0.0</v>
      </c>
    </row>
    <row r="73" hidden="1">
      <c r="A73" s="1" t="s">
        <v>17</v>
      </c>
      <c r="B73" s="2" t="s">
        <v>6</v>
      </c>
      <c r="C73" s="2" t="s">
        <v>9</v>
      </c>
      <c r="D73" s="2" t="s">
        <v>8</v>
      </c>
      <c r="E73" s="2">
        <v>0.0</v>
      </c>
    </row>
    <row r="74">
      <c r="A74" s="1" t="s">
        <v>18</v>
      </c>
      <c r="B74" s="2" t="s">
        <v>6</v>
      </c>
      <c r="C74" s="2">
        <v>1.0</v>
      </c>
      <c r="D74" s="2" t="s">
        <v>7</v>
      </c>
      <c r="E74" s="2">
        <v>0.0</v>
      </c>
    </row>
    <row r="75">
      <c r="A75" s="1" t="s">
        <v>18</v>
      </c>
      <c r="B75" s="2" t="s">
        <v>6</v>
      </c>
      <c r="C75" s="2">
        <v>2.0</v>
      </c>
      <c r="D75" s="2" t="s">
        <v>7</v>
      </c>
      <c r="E75" s="2">
        <v>0.0</v>
      </c>
    </row>
    <row r="76">
      <c r="A76" s="1" t="s">
        <v>18</v>
      </c>
      <c r="B76" s="2" t="s">
        <v>6</v>
      </c>
      <c r="C76" s="2">
        <v>4.0</v>
      </c>
      <c r="D76" s="2" t="s">
        <v>7</v>
      </c>
      <c r="E76" s="2">
        <v>0.0</v>
      </c>
    </row>
    <row r="77" hidden="1">
      <c r="A77" s="1" t="s">
        <v>18</v>
      </c>
      <c r="B77" s="2" t="s">
        <v>6</v>
      </c>
      <c r="C77" s="2">
        <v>8.0</v>
      </c>
      <c r="D77" s="2" t="s">
        <v>8</v>
      </c>
      <c r="E77" s="2">
        <v>0.0</v>
      </c>
    </row>
    <row r="78">
      <c r="A78" s="1" t="s">
        <v>18</v>
      </c>
      <c r="B78" s="2" t="s">
        <v>6</v>
      </c>
      <c r="C78" s="1">
        <v>16.0</v>
      </c>
      <c r="D78" s="2" t="s">
        <v>7</v>
      </c>
      <c r="E78" s="2">
        <v>0.0</v>
      </c>
    </row>
    <row r="79">
      <c r="A79" s="1" t="s">
        <v>18</v>
      </c>
      <c r="B79" s="2" t="s">
        <v>6</v>
      </c>
      <c r="C79" s="1">
        <v>32.0</v>
      </c>
      <c r="D79" s="2" t="s">
        <v>7</v>
      </c>
      <c r="E79" s="2">
        <v>0.0</v>
      </c>
    </row>
    <row r="80">
      <c r="A80" s="1" t="s">
        <v>18</v>
      </c>
      <c r="B80" s="2" t="s">
        <v>6</v>
      </c>
      <c r="C80" s="1">
        <v>64.0</v>
      </c>
      <c r="D80" s="2" t="s">
        <v>7</v>
      </c>
      <c r="E80" s="2">
        <v>0.0</v>
      </c>
    </row>
    <row r="81" hidden="1">
      <c r="A81" s="1" t="s">
        <v>18</v>
      </c>
      <c r="B81" s="2" t="s">
        <v>6</v>
      </c>
      <c r="C81" s="2" t="s">
        <v>9</v>
      </c>
      <c r="D81" s="2" t="s">
        <v>8</v>
      </c>
      <c r="E81" s="2">
        <v>0.0</v>
      </c>
    </row>
    <row r="82" hidden="1">
      <c r="A82" s="1" t="s">
        <v>19</v>
      </c>
      <c r="B82" s="2" t="s">
        <v>6</v>
      </c>
      <c r="C82" s="2">
        <v>1.0</v>
      </c>
      <c r="D82" s="2" t="s">
        <v>8</v>
      </c>
      <c r="E82" s="2">
        <v>0.0</v>
      </c>
    </row>
    <row r="83" hidden="1">
      <c r="A83" s="1" t="s">
        <v>19</v>
      </c>
      <c r="B83" s="2" t="s">
        <v>6</v>
      </c>
      <c r="C83" s="2">
        <v>2.0</v>
      </c>
      <c r="D83" s="2" t="s">
        <v>8</v>
      </c>
      <c r="E83" s="2">
        <v>0.0</v>
      </c>
    </row>
    <row r="84" hidden="1">
      <c r="A84" s="1" t="s">
        <v>19</v>
      </c>
      <c r="B84" s="2" t="s">
        <v>6</v>
      </c>
      <c r="C84" s="2">
        <v>4.0</v>
      </c>
      <c r="D84" s="2" t="s">
        <v>8</v>
      </c>
      <c r="E84" s="2">
        <v>0.0</v>
      </c>
    </row>
    <row r="85" hidden="1">
      <c r="A85" s="1" t="s">
        <v>19</v>
      </c>
      <c r="B85" s="2" t="s">
        <v>6</v>
      </c>
      <c r="C85" s="2">
        <v>8.0</v>
      </c>
      <c r="D85" s="2" t="s">
        <v>8</v>
      </c>
      <c r="E85" s="2">
        <v>0.0</v>
      </c>
    </row>
    <row r="86">
      <c r="A86" s="1" t="s">
        <v>19</v>
      </c>
      <c r="B86" s="2" t="s">
        <v>6</v>
      </c>
      <c r="C86" s="1">
        <v>16.0</v>
      </c>
      <c r="D86" s="2" t="s">
        <v>7</v>
      </c>
      <c r="E86" s="2">
        <v>0.0</v>
      </c>
    </row>
    <row r="87">
      <c r="A87" s="1" t="s">
        <v>19</v>
      </c>
      <c r="B87" s="2" t="s">
        <v>6</v>
      </c>
      <c r="C87" s="1">
        <v>32.0</v>
      </c>
      <c r="D87" s="2" t="s">
        <v>7</v>
      </c>
      <c r="E87" s="2">
        <v>0.0</v>
      </c>
    </row>
    <row r="88" hidden="1">
      <c r="A88" s="1" t="s">
        <v>19</v>
      </c>
      <c r="B88" s="2" t="s">
        <v>6</v>
      </c>
      <c r="C88" s="1">
        <v>64.0</v>
      </c>
      <c r="D88" s="2" t="s">
        <v>8</v>
      </c>
      <c r="E88" s="2">
        <v>0.0</v>
      </c>
    </row>
    <row r="89" hidden="1">
      <c r="A89" s="1" t="s">
        <v>19</v>
      </c>
      <c r="B89" s="2" t="s">
        <v>6</v>
      </c>
      <c r="C89" s="2" t="s">
        <v>9</v>
      </c>
      <c r="D89" s="2" t="s">
        <v>8</v>
      </c>
      <c r="E89" s="2">
        <v>0.0</v>
      </c>
    </row>
    <row r="90">
      <c r="A90" s="1" t="s">
        <v>20</v>
      </c>
      <c r="B90" s="2" t="s">
        <v>6</v>
      </c>
      <c r="C90" s="2">
        <v>1.0</v>
      </c>
      <c r="D90" s="2" t="s">
        <v>7</v>
      </c>
      <c r="E90" s="2">
        <v>0.0</v>
      </c>
    </row>
    <row r="91">
      <c r="A91" s="1" t="s">
        <v>20</v>
      </c>
      <c r="B91" s="2" t="s">
        <v>6</v>
      </c>
      <c r="C91" s="2">
        <v>2.0</v>
      </c>
      <c r="D91" s="2" t="s">
        <v>7</v>
      </c>
      <c r="E91" s="2">
        <v>0.0</v>
      </c>
    </row>
    <row r="92">
      <c r="A92" s="1" t="s">
        <v>20</v>
      </c>
      <c r="B92" s="2" t="s">
        <v>6</v>
      </c>
      <c r="C92" s="2">
        <v>4.0</v>
      </c>
      <c r="D92" s="2" t="s">
        <v>7</v>
      </c>
      <c r="E92" s="2">
        <v>0.0</v>
      </c>
    </row>
    <row r="93" hidden="1">
      <c r="A93" s="1" t="s">
        <v>20</v>
      </c>
      <c r="B93" s="2" t="s">
        <v>6</v>
      </c>
      <c r="C93" s="2">
        <v>8.0</v>
      </c>
      <c r="D93" s="2" t="s">
        <v>8</v>
      </c>
      <c r="E93" s="2">
        <v>0.0</v>
      </c>
    </row>
    <row r="94">
      <c r="A94" s="1" t="s">
        <v>20</v>
      </c>
      <c r="B94" s="2" t="s">
        <v>6</v>
      </c>
      <c r="C94" s="1">
        <v>16.0</v>
      </c>
      <c r="D94" s="2" t="s">
        <v>7</v>
      </c>
      <c r="E94" s="2">
        <v>0.0</v>
      </c>
    </row>
    <row r="95">
      <c r="A95" s="1" t="s">
        <v>20</v>
      </c>
      <c r="B95" s="2" t="s">
        <v>6</v>
      </c>
      <c r="C95" s="1">
        <v>32.0</v>
      </c>
      <c r="D95" s="2" t="s">
        <v>7</v>
      </c>
      <c r="E95" s="2">
        <v>0.0</v>
      </c>
    </row>
    <row r="96">
      <c r="A96" s="1" t="s">
        <v>20</v>
      </c>
      <c r="B96" s="2" t="s">
        <v>6</v>
      </c>
      <c r="C96" s="1">
        <v>64.0</v>
      </c>
      <c r="D96" s="2" t="s">
        <v>7</v>
      </c>
      <c r="E96" s="2">
        <v>0.0</v>
      </c>
    </row>
    <row r="97" hidden="1">
      <c r="A97" s="1" t="s">
        <v>20</v>
      </c>
      <c r="B97" s="2" t="s">
        <v>6</v>
      </c>
      <c r="C97" s="2" t="s">
        <v>9</v>
      </c>
      <c r="D97" s="2" t="s">
        <v>8</v>
      </c>
      <c r="E97" s="2">
        <v>0.0</v>
      </c>
    </row>
    <row r="98">
      <c r="A98" s="1" t="s">
        <v>21</v>
      </c>
      <c r="B98" s="2" t="s">
        <v>6</v>
      </c>
      <c r="C98" s="2">
        <v>1.0</v>
      </c>
      <c r="D98" s="2" t="s">
        <v>7</v>
      </c>
      <c r="E98" s="2">
        <v>0.0</v>
      </c>
    </row>
    <row r="99">
      <c r="A99" s="1" t="s">
        <v>21</v>
      </c>
      <c r="B99" s="2" t="s">
        <v>6</v>
      </c>
      <c r="C99" s="2">
        <v>2.0</v>
      </c>
      <c r="D99" s="2" t="s">
        <v>7</v>
      </c>
      <c r="E99" s="2">
        <v>0.0</v>
      </c>
    </row>
    <row r="100">
      <c r="A100" s="1" t="s">
        <v>21</v>
      </c>
      <c r="B100" s="2" t="s">
        <v>6</v>
      </c>
      <c r="C100" s="2">
        <v>4.0</v>
      </c>
      <c r="D100" s="2" t="s">
        <v>7</v>
      </c>
      <c r="E100" s="2">
        <v>0.0</v>
      </c>
    </row>
    <row r="101">
      <c r="A101" s="1" t="s">
        <v>21</v>
      </c>
      <c r="B101" s="2" t="s">
        <v>6</v>
      </c>
      <c r="C101" s="2">
        <v>8.0</v>
      </c>
      <c r="D101" s="2" t="s">
        <v>7</v>
      </c>
      <c r="E101" s="2">
        <v>0.0</v>
      </c>
    </row>
    <row r="102">
      <c r="A102" s="1" t="s">
        <v>21</v>
      </c>
      <c r="B102" s="2" t="s">
        <v>6</v>
      </c>
      <c r="C102" s="1">
        <v>16.0</v>
      </c>
      <c r="D102" s="2" t="s">
        <v>7</v>
      </c>
      <c r="E102" s="2">
        <v>0.0</v>
      </c>
    </row>
    <row r="103" hidden="1">
      <c r="A103" s="1" t="s">
        <v>21</v>
      </c>
      <c r="B103" s="2" t="s">
        <v>6</v>
      </c>
      <c r="C103" s="1">
        <v>32.0</v>
      </c>
      <c r="D103" s="2" t="s">
        <v>8</v>
      </c>
      <c r="E103" s="2">
        <v>0.0</v>
      </c>
    </row>
    <row r="104">
      <c r="A104" s="1" t="s">
        <v>21</v>
      </c>
      <c r="B104" s="2" t="s">
        <v>6</v>
      </c>
      <c r="C104" s="1">
        <v>64.0</v>
      </c>
      <c r="D104" s="2" t="s">
        <v>7</v>
      </c>
      <c r="E104" s="2">
        <v>0.0</v>
      </c>
    </row>
    <row r="105" hidden="1">
      <c r="A105" s="1" t="s">
        <v>21</v>
      </c>
      <c r="B105" s="2" t="s">
        <v>6</v>
      </c>
      <c r="C105" s="2" t="s">
        <v>9</v>
      </c>
      <c r="D105" s="2" t="s">
        <v>8</v>
      </c>
      <c r="E105" s="2">
        <v>0.0</v>
      </c>
    </row>
    <row r="106">
      <c r="A106" s="1" t="s">
        <v>22</v>
      </c>
      <c r="B106" s="2" t="s">
        <v>6</v>
      </c>
      <c r="C106" s="2">
        <v>1.0</v>
      </c>
      <c r="D106" s="2" t="s">
        <v>7</v>
      </c>
      <c r="E106" s="2">
        <v>0.0</v>
      </c>
    </row>
    <row r="107" hidden="1">
      <c r="A107" s="1" t="s">
        <v>22</v>
      </c>
      <c r="B107" s="2" t="s">
        <v>6</v>
      </c>
      <c r="C107" s="2">
        <v>2.0</v>
      </c>
      <c r="D107" s="2" t="s">
        <v>8</v>
      </c>
      <c r="E107" s="2">
        <v>0.0</v>
      </c>
    </row>
    <row r="108" hidden="1">
      <c r="A108" s="1" t="s">
        <v>22</v>
      </c>
      <c r="B108" s="2" t="s">
        <v>6</v>
      </c>
      <c r="C108" s="2">
        <v>4.0</v>
      </c>
      <c r="D108" s="2" t="s">
        <v>8</v>
      </c>
      <c r="E108" s="2">
        <v>0.0</v>
      </c>
    </row>
    <row r="109">
      <c r="A109" s="1" t="s">
        <v>22</v>
      </c>
      <c r="B109" s="2" t="s">
        <v>6</v>
      </c>
      <c r="C109" s="2">
        <v>8.0</v>
      </c>
      <c r="D109" s="2" t="s">
        <v>7</v>
      </c>
      <c r="E109" s="2">
        <v>0.0</v>
      </c>
    </row>
    <row r="110">
      <c r="A110" s="1" t="s">
        <v>22</v>
      </c>
      <c r="B110" s="2" t="s">
        <v>6</v>
      </c>
      <c r="C110" s="1">
        <v>16.0</v>
      </c>
      <c r="D110" s="2" t="s">
        <v>7</v>
      </c>
      <c r="E110" s="2">
        <v>0.0</v>
      </c>
    </row>
    <row r="111">
      <c r="A111" s="1" t="s">
        <v>22</v>
      </c>
      <c r="B111" s="2" t="s">
        <v>6</v>
      </c>
      <c r="C111" s="1">
        <v>32.0</v>
      </c>
      <c r="D111" s="2" t="s">
        <v>7</v>
      </c>
      <c r="E111" s="2">
        <v>0.0</v>
      </c>
    </row>
    <row r="112">
      <c r="A112" s="1" t="s">
        <v>22</v>
      </c>
      <c r="B112" s="2" t="s">
        <v>6</v>
      </c>
      <c r="C112" s="1">
        <v>64.0</v>
      </c>
      <c r="D112" s="2" t="s">
        <v>7</v>
      </c>
      <c r="E112" s="2">
        <v>0.0</v>
      </c>
    </row>
    <row r="113" hidden="1">
      <c r="A113" s="1" t="s">
        <v>22</v>
      </c>
      <c r="B113" s="2" t="s">
        <v>6</v>
      </c>
      <c r="C113" s="2" t="s">
        <v>9</v>
      </c>
      <c r="D113" s="2" t="s">
        <v>8</v>
      </c>
      <c r="E113" s="2">
        <v>0.0</v>
      </c>
    </row>
    <row r="114">
      <c r="A114" s="1" t="s">
        <v>23</v>
      </c>
      <c r="B114" s="2" t="s">
        <v>6</v>
      </c>
      <c r="C114" s="2">
        <v>1.0</v>
      </c>
      <c r="D114" s="2" t="s">
        <v>7</v>
      </c>
      <c r="E114" s="2">
        <v>0.0</v>
      </c>
    </row>
    <row r="115">
      <c r="A115" s="1" t="s">
        <v>23</v>
      </c>
      <c r="B115" s="2" t="s">
        <v>6</v>
      </c>
      <c r="C115" s="2">
        <v>2.0</v>
      </c>
      <c r="D115" s="2" t="s">
        <v>7</v>
      </c>
      <c r="E115" s="2">
        <v>0.0</v>
      </c>
    </row>
    <row r="116">
      <c r="A116" s="1" t="s">
        <v>23</v>
      </c>
      <c r="B116" s="2" t="s">
        <v>6</v>
      </c>
      <c r="C116" s="2">
        <v>4.0</v>
      </c>
      <c r="D116" s="2" t="s">
        <v>7</v>
      </c>
      <c r="E116" s="2">
        <v>0.0</v>
      </c>
    </row>
    <row r="117">
      <c r="A117" s="1" t="s">
        <v>23</v>
      </c>
      <c r="B117" s="2" t="s">
        <v>6</v>
      </c>
      <c r="C117" s="2">
        <v>8.0</v>
      </c>
      <c r="D117" s="2" t="s">
        <v>7</v>
      </c>
      <c r="E117" s="2">
        <v>0.0</v>
      </c>
    </row>
    <row r="118" hidden="1">
      <c r="A118" s="1" t="s">
        <v>23</v>
      </c>
      <c r="B118" s="2" t="s">
        <v>6</v>
      </c>
      <c r="C118" s="1">
        <v>16.0</v>
      </c>
      <c r="D118" s="2" t="s">
        <v>8</v>
      </c>
      <c r="E118" s="2">
        <v>0.0</v>
      </c>
    </row>
    <row r="119">
      <c r="A119" s="1" t="s">
        <v>23</v>
      </c>
      <c r="B119" s="2" t="s">
        <v>6</v>
      </c>
      <c r="C119" s="1">
        <v>32.0</v>
      </c>
      <c r="D119" s="2" t="s">
        <v>7</v>
      </c>
      <c r="E119" s="2">
        <v>0.0</v>
      </c>
    </row>
    <row r="120">
      <c r="A120" s="1" t="s">
        <v>23</v>
      </c>
      <c r="B120" s="2" t="s">
        <v>6</v>
      </c>
      <c r="C120" s="1">
        <v>64.0</v>
      </c>
      <c r="D120" s="2" t="s">
        <v>7</v>
      </c>
      <c r="E120" s="2">
        <v>0.0</v>
      </c>
    </row>
    <row r="121" hidden="1">
      <c r="A121" s="1" t="s">
        <v>23</v>
      </c>
      <c r="B121" s="2" t="s">
        <v>6</v>
      </c>
      <c r="C121" s="2" t="s">
        <v>9</v>
      </c>
      <c r="D121" s="2" t="s">
        <v>8</v>
      </c>
      <c r="E121" s="2">
        <v>0.0</v>
      </c>
    </row>
    <row r="122">
      <c r="A122" s="1" t="s">
        <v>24</v>
      </c>
      <c r="B122" s="2" t="s">
        <v>6</v>
      </c>
      <c r="C122" s="2">
        <v>1.0</v>
      </c>
      <c r="D122" s="2" t="s">
        <v>7</v>
      </c>
      <c r="E122" s="2">
        <v>0.0</v>
      </c>
    </row>
    <row r="123" hidden="1">
      <c r="A123" s="1" t="s">
        <v>24</v>
      </c>
      <c r="B123" s="2" t="s">
        <v>6</v>
      </c>
      <c r="C123" s="2">
        <v>2.0</v>
      </c>
      <c r="D123" s="2" t="s">
        <v>8</v>
      </c>
      <c r="E123" s="2">
        <v>0.0</v>
      </c>
    </row>
    <row r="124">
      <c r="A124" s="1" t="s">
        <v>24</v>
      </c>
      <c r="B124" s="2" t="s">
        <v>6</v>
      </c>
      <c r="C124" s="2">
        <v>4.0</v>
      </c>
      <c r="D124" s="2" t="s">
        <v>7</v>
      </c>
      <c r="E124" s="2">
        <v>0.0</v>
      </c>
    </row>
    <row r="125" hidden="1">
      <c r="A125" s="1" t="s">
        <v>24</v>
      </c>
      <c r="B125" s="2" t="s">
        <v>6</v>
      </c>
      <c r="C125" s="2">
        <v>8.0</v>
      </c>
      <c r="D125" s="2" t="s">
        <v>8</v>
      </c>
      <c r="E125" s="2">
        <v>0.0</v>
      </c>
    </row>
    <row r="126">
      <c r="A126" s="1" t="s">
        <v>24</v>
      </c>
      <c r="B126" s="2" t="s">
        <v>6</v>
      </c>
      <c r="C126" s="1">
        <v>16.0</v>
      </c>
      <c r="D126" s="2" t="s">
        <v>7</v>
      </c>
      <c r="E126" s="2">
        <v>0.0</v>
      </c>
    </row>
    <row r="127">
      <c r="A127" s="1" t="s">
        <v>24</v>
      </c>
      <c r="B127" s="2" t="s">
        <v>6</v>
      </c>
      <c r="C127" s="1">
        <v>32.0</v>
      </c>
      <c r="D127" s="2" t="s">
        <v>7</v>
      </c>
      <c r="E127" s="2">
        <v>0.0</v>
      </c>
    </row>
    <row r="128">
      <c r="A128" s="1" t="s">
        <v>24</v>
      </c>
      <c r="B128" s="2" t="s">
        <v>6</v>
      </c>
      <c r="C128" s="1">
        <v>64.0</v>
      </c>
      <c r="D128" s="2" t="s">
        <v>7</v>
      </c>
      <c r="E128" s="2">
        <v>0.0</v>
      </c>
    </row>
    <row r="129" hidden="1">
      <c r="A129" s="1" t="s">
        <v>24</v>
      </c>
      <c r="B129" s="2" t="s">
        <v>6</v>
      </c>
      <c r="C129" s="2" t="s">
        <v>9</v>
      </c>
      <c r="D129" s="2" t="s">
        <v>8</v>
      </c>
      <c r="E129" s="2">
        <v>0.0</v>
      </c>
    </row>
    <row r="130">
      <c r="A130" s="1" t="s">
        <v>25</v>
      </c>
      <c r="B130" s="2" t="s">
        <v>6</v>
      </c>
      <c r="C130" s="2">
        <v>1.0</v>
      </c>
      <c r="D130" s="2" t="s">
        <v>7</v>
      </c>
      <c r="E130" s="2">
        <v>0.0</v>
      </c>
    </row>
    <row r="131">
      <c r="A131" s="1" t="s">
        <v>25</v>
      </c>
      <c r="B131" s="2" t="s">
        <v>6</v>
      </c>
      <c r="C131" s="2">
        <v>2.0</v>
      </c>
      <c r="D131" s="2" t="s">
        <v>7</v>
      </c>
      <c r="E131" s="2">
        <v>0.0</v>
      </c>
    </row>
    <row r="132">
      <c r="A132" s="1" t="s">
        <v>25</v>
      </c>
      <c r="B132" s="2" t="s">
        <v>6</v>
      </c>
      <c r="C132" s="2">
        <v>4.0</v>
      </c>
      <c r="D132" s="2" t="s">
        <v>7</v>
      </c>
      <c r="E132" s="2">
        <v>0.0</v>
      </c>
    </row>
    <row r="133">
      <c r="A133" s="1" t="s">
        <v>25</v>
      </c>
      <c r="B133" s="2" t="s">
        <v>6</v>
      </c>
      <c r="C133" s="2">
        <v>8.0</v>
      </c>
      <c r="D133" s="2" t="s">
        <v>7</v>
      </c>
      <c r="E133" s="2">
        <v>0.0</v>
      </c>
    </row>
    <row r="134">
      <c r="A134" s="1" t="s">
        <v>25</v>
      </c>
      <c r="B134" s="2" t="s">
        <v>6</v>
      </c>
      <c r="C134" s="1">
        <v>16.0</v>
      </c>
      <c r="D134" s="2" t="s">
        <v>7</v>
      </c>
      <c r="E134" s="2">
        <v>0.0</v>
      </c>
    </row>
    <row r="135" hidden="1">
      <c r="A135" s="1" t="s">
        <v>25</v>
      </c>
      <c r="B135" s="2" t="s">
        <v>6</v>
      </c>
      <c r="C135" s="1">
        <v>32.0</v>
      </c>
      <c r="D135" s="2" t="s">
        <v>8</v>
      </c>
      <c r="E135" s="2">
        <v>0.0</v>
      </c>
    </row>
    <row r="136">
      <c r="A136" s="1" t="s">
        <v>25</v>
      </c>
      <c r="B136" s="2" t="s">
        <v>6</v>
      </c>
      <c r="C136" s="1">
        <v>64.0</v>
      </c>
      <c r="D136" s="2" t="s">
        <v>7</v>
      </c>
      <c r="E136" s="2">
        <v>0.0</v>
      </c>
    </row>
    <row r="137" hidden="1">
      <c r="A137" s="1" t="s">
        <v>25</v>
      </c>
      <c r="B137" s="2" t="s">
        <v>6</v>
      </c>
      <c r="C137" s="2" t="s">
        <v>9</v>
      </c>
      <c r="D137" s="2" t="s">
        <v>8</v>
      </c>
      <c r="E137" s="2">
        <v>0.0</v>
      </c>
    </row>
    <row r="138" hidden="1">
      <c r="A138" s="1" t="s">
        <v>26</v>
      </c>
      <c r="B138" s="2" t="s">
        <v>6</v>
      </c>
      <c r="C138" s="2">
        <v>1.0</v>
      </c>
      <c r="D138" s="2" t="s">
        <v>8</v>
      </c>
      <c r="E138" s="2">
        <v>0.0</v>
      </c>
    </row>
    <row r="139">
      <c r="A139" s="1" t="s">
        <v>26</v>
      </c>
      <c r="B139" s="2" t="s">
        <v>6</v>
      </c>
      <c r="C139" s="2">
        <v>2.0</v>
      </c>
      <c r="D139" s="2" t="s">
        <v>7</v>
      </c>
      <c r="E139" s="2">
        <v>0.0</v>
      </c>
    </row>
    <row r="140">
      <c r="A140" s="1" t="s">
        <v>26</v>
      </c>
      <c r="B140" s="2" t="s">
        <v>6</v>
      </c>
      <c r="C140" s="2">
        <v>4.0</v>
      </c>
      <c r="D140" s="2" t="s">
        <v>7</v>
      </c>
      <c r="E140" s="2">
        <v>0.0</v>
      </c>
    </row>
    <row r="141" hidden="1">
      <c r="A141" s="1" t="s">
        <v>26</v>
      </c>
      <c r="B141" s="2" t="s">
        <v>6</v>
      </c>
      <c r="C141" s="2">
        <v>8.0</v>
      </c>
      <c r="D141" s="2" t="s">
        <v>8</v>
      </c>
      <c r="E141" s="2">
        <v>0.0</v>
      </c>
    </row>
    <row r="142" hidden="1">
      <c r="A142" s="1" t="s">
        <v>26</v>
      </c>
      <c r="B142" s="2" t="s">
        <v>6</v>
      </c>
      <c r="C142" s="1">
        <v>16.0</v>
      </c>
      <c r="D142" s="2" t="s">
        <v>8</v>
      </c>
      <c r="E142" s="2">
        <v>0.0</v>
      </c>
    </row>
    <row r="143">
      <c r="A143" s="1" t="s">
        <v>26</v>
      </c>
      <c r="B143" s="2" t="s">
        <v>6</v>
      </c>
      <c r="C143" s="1">
        <v>32.0</v>
      </c>
      <c r="D143" s="2" t="s">
        <v>7</v>
      </c>
      <c r="E143" s="2">
        <v>0.0</v>
      </c>
    </row>
    <row r="144">
      <c r="A144" s="1" t="s">
        <v>26</v>
      </c>
      <c r="B144" s="2" t="s">
        <v>6</v>
      </c>
      <c r="C144" s="1">
        <v>64.0</v>
      </c>
      <c r="D144" s="2" t="s">
        <v>7</v>
      </c>
      <c r="E144" s="2">
        <v>0.0</v>
      </c>
    </row>
    <row r="145" hidden="1">
      <c r="A145" s="1" t="s">
        <v>26</v>
      </c>
      <c r="B145" s="2" t="s">
        <v>6</v>
      </c>
      <c r="C145" s="2" t="s">
        <v>9</v>
      </c>
      <c r="D145" s="2" t="s">
        <v>8</v>
      </c>
      <c r="E145" s="2">
        <v>0.0</v>
      </c>
    </row>
    <row r="146" hidden="1">
      <c r="A146" s="1" t="s">
        <v>27</v>
      </c>
      <c r="B146" s="2" t="s">
        <v>6</v>
      </c>
      <c r="C146" s="2">
        <v>1.0</v>
      </c>
      <c r="D146" s="2" t="s">
        <v>8</v>
      </c>
      <c r="E146" s="2">
        <v>0.0</v>
      </c>
    </row>
    <row r="147" hidden="1">
      <c r="A147" s="1" t="s">
        <v>27</v>
      </c>
      <c r="B147" s="2" t="s">
        <v>6</v>
      </c>
      <c r="C147" s="2">
        <v>2.0</v>
      </c>
      <c r="D147" s="2" t="s">
        <v>8</v>
      </c>
      <c r="E147" s="2">
        <v>0.0</v>
      </c>
    </row>
    <row r="148" hidden="1">
      <c r="A148" s="1" t="s">
        <v>27</v>
      </c>
      <c r="B148" s="2" t="s">
        <v>6</v>
      </c>
      <c r="C148" s="2">
        <v>4.0</v>
      </c>
      <c r="D148" s="2" t="s">
        <v>8</v>
      </c>
      <c r="E148" s="2">
        <v>0.0</v>
      </c>
    </row>
    <row r="149" hidden="1">
      <c r="A149" s="1" t="s">
        <v>27</v>
      </c>
      <c r="B149" s="2" t="s">
        <v>6</v>
      </c>
      <c r="C149" s="2">
        <v>8.0</v>
      </c>
      <c r="D149" s="2" t="s">
        <v>8</v>
      </c>
      <c r="E149" s="2">
        <v>0.0</v>
      </c>
    </row>
    <row r="150">
      <c r="A150" s="1" t="s">
        <v>27</v>
      </c>
      <c r="B150" s="2" t="s">
        <v>6</v>
      </c>
      <c r="C150" s="1">
        <v>16.0</v>
      </c>
      <c r="D150" s="2" t="s">
        <v>7</v>
      </c>
      <c r="E150" s="2">
        <v>0.0</v>
      </c>
    </row>
    <row r="151">
      <c r="A151" s="1" t="s">
        <v>27</v>
      </c>
      <c r="B151" s="2" t="s">
        <v>6</v>
      </c>
      <c r="C151" s="1">
        <v>32.0</v>
      </c>
      <c r="D151" s="2" t="s">
        <v>7</v>
      </c>
      <c r="E151" s="2">
        <v>0.0</v>
      </c>
    </row>
    <row r="152" hidden="1">
      <c r="A152" s="1" t="s">
        <v>27</v>
      </c>
      <c r="B152" s="2" t="s">
        <v>6</v>
      </c>
      <c r="C152" s="1">
        <v>64.0</v>
      </c>
      <c r="D152" s="2" t="s">
        <v>8</v>
      </c>
      <c r="E152" s="2">
        <v>0.0</v>
      </c>
    </row>
    <row r="153" hidden="1">
      <c r="A153" s="1" t="s">
        <v>27</v>
      </c>
      <c r="B153" s="2" t="s">
        <v>6</v>
      </c>
      <c r="C153" s="2" t="s">
        <v>9</v>
      </c>
      <c r="D153" s="2" t="s">
        <v>8</v>
      </c>
      <c r="E153" s="2">
        <v>0.0</v>
      </c>
    </row>
    <row r="154">
      <c r="A154" s="1" t="s">
        <v>28</v>
      </c>
      <c r="B154" s="2" t="s">
        <v>6</v>
      </c>
      <c r="C154" s="2">
        <v>1.0</v>
      </c>
      <c r="D154" s="2" t="s">
        <v>7</v>
      </c>
      <c r="E154" s="2">
        <v>0.0</v>
      </c>
    </row>
    <row r="155" hidden="1">
      <c r="A155" s="1" t="s">
        <v>28</v>
      </c>
      <c r="B155" s="2" t="s">
        <v>6</v>
      </c>
      <c r="C155" s="2">
        <v>2.0</v>
      </c>
      <c r="D155" s="2" t="s">
        <v>8</v>
      </c>
      <c r="E155" s="2">
        <v>0.0</v>
      </c>
    </row>
    <row r="156">
      <c r="A156" s="1" t="s">
        <v>28</v>
      </c>
      <c r="B156" s="2" t="s">
        <v>6</v>
      </c>
      <c r="C156" s="2">
        <v>4.0</v>
      </c>
      <c r="D156" s="2" t="s">
        <v>7</v>
      </c>
      <c r="E156" s="2">
        <v>0.0</v>
      </c>
    </row>
    <row r="157" hidden="1">
      <c r="A157" s="1" t="s">
        <v>28</v>
      </c>
      <c r="B157" s="2" t="s">
        <v>6</v>
      </c>
      <c r="C157" s="2">
        <v>8.0</v>
      </c>
      <c r="D157" s="2" t="s">
        <v>8</v>
      </c>
      <c r="E157" s="2">
        <v>0.0</v>
      </c>
    </row>
    <row r="158">
      <c r="A158" s="1" t="s">
        <v>28</v>
      </c>
      <c r="B158" s="2" t="s">
        <v>6</v>
      </c>
      <c r="C158" s="1">
        <v>16.0</v>
      </c>
      <c r="D158" s="2" t="s">
        <v>7</v>
      </c>
      <c r="E158" s="2">
        <v>0.0</v>
      </c>
    </row>
    <row r="159">
      <c r="A159" s="1" t="s">
        <v>28</v>
      </c>
      <c r="B159" s="2" t="s">
        <v>6</v>
      </c>
      <c r="C159" s="1">
        <v>32.0</v>
      </c>
      <c r="D159" s="2" t="s">
        <v>7</v>
      </c>
      <c r="E159" s="2">
        <v>0.0</v>
      </c>
    </row>
    <row r="160">
      <c r="A160" s="1" t="s">
        <v>28</v>
      </c>
      <c r="B160" s="2" t="s">
        <v>6</v>
      </c>
      <c r="C160" s="1">
        <v>64.0</v>
      </c>
      <c r="D160" s="2" t="s">
        <v>7</v>
      </c>
      <c r="E160" s="2">
        <v>0.0</v>
      </c>
    </row>
    <row r="161" hidden="1">
      <c r="A161" s="1" t="s">
        <v>28</v>
      </c>
      <c r="B161" s="2" t="s">
        <v>6</v>
      </c>
      <c r="C161" s="2" t="s">
        <v>9</v>
      </c>
      <c r="D161" s="2" t="s">
        <v>8</v>
      </c>
      <c r="E161" s="2">
        <v>0.0</v>
      </c>
    </row>
    <row r="162" hidden="1">
      <c r="A162" s="1" t="s">
        <v>29</v>
      </c>
      <c r="B162" s="2" t="s">
        <v>6</v>
      </c>
      <c r="C162" s="2">
        <v>1.0</v>
      </c>
      <c r="D162" s="2" t="s">
        <v>8</v>
      </c>
      <c r="E162" s="2">
        <v>0.0</v>
      </c>
    </row>
    <row r="163">
      <c r="A163" s="1" t="s">
        <v>29</v>
      </c>
      <c r="B163" s="2" t="s">
        <v>6</v>
      </c>
      <c r="C163" s="2">
        <v>2.0</v>
      </c>
      <c r="D163" s="2" t="s">
        <v>7</v>
      </c>
      <c r="E163" s="2">
        <v>0.0</v>
      </c>
    </row>
    <row r="164">
      <c r="A164" s="1" t="s">
        <v>29</v>
      </c>
      <c r="B164" s="2" t="s">
        <v>6</v>
      </c>
      <c r="C164" s="2">
        <v>4.0</v>
      </c>
      <c r="D164" s="2" t="s">
        <v>7</v>
      </c>
      <c r="E164" s="2">
        <v>0.0</v>
      </c>
    </row>
    <row r="165">
      <c r="A165" s="1" t="s">
        <v>29</v>
      </c>
      <c r="B165" s="2" t="s">
        <v>6</v>
      </c>
      <c r="C165" s="2">
        <v>8.0</v>
      </c>
      <c r="D165" s="2" t="s">
        <v>7</v>
      </c>
      <c r="E165" s="2">
        <v>0.0</v>
      </c>
    </row>
    <row r="166" hidden="1">
      <c r="A166" s="1" t="s">
        <v>29</v>
      </c>
      <c r="B166" s="2" t="s">
        <v>6</v>
      </c>
      <c r="C166" s="1">
        <v>16.0</v>
      </c>
      <c r="D166" s="2" t="s">
        <v>8</v>
      </c>
      <c r="E166" s="2">
        <v>0.0</v>
      </c>
    </row>
    <row r="167">
      <c r="A167" s="1" t="s">
        <v>29</v>
      </c>
      <c r="B167" s="2" t="s">
        <v>6</v>
      </c>
      <c r="C167" s="1">
        <v>32.0</v>
      </c>
      <c r="D167" s="2" t="s">
        <v>7</v>
      </c>
      <c r="E167" s="2">
        <v>0.0</v>
      </c>
    </row>
    <row r="168">
      <c r="A168" s="1" t="s">
        <v>29</v>
      </c>
      <c r="B168" s="2" t="s">
        <v>6</v>
      </c>
      <c r="C168" s="1">
        <v>64.0</v>
      </c>
      <c r="D168" s="2" t="s">
        <v>7</v>
      </c>
      <c r="E168" s="2">
        <v>0.0</v>
      </c>
    </row>
    <row r="169" hidden="1">
      <c r="A169" s="1" t="s">
        <v>29</v>
      </c>
      <c r="B169" s="2" t="s">
        <v>6</v>
      </c>
      <c r="C169" s="2" t="s">
        <v>9</v>
      </c>
      <c r="D169" s="2" t="s">
        <v>8</v>
      </c>
      <c r="E169" s="2">
        <v>0.0</v>
      </c>
    </row>
    <row r="170" hidden="1">
      <c r="A170" s="1" t="s">
        <v>30</v>
      </c>
      <c r="B170" s="2" t="s">
        <v>6</v>
      </c>
      <c r="C170" s="2">
        <v>1.0</v>
      </c>
      <c r="D170" s="2" t="s">
        <v>8</v>
      </c>
      <c r="E170" s="2">
        <v>0.0</v>
      </c>
    </row>
    <row r="171" hidden="1">
      <c r="A171" s="1" t="s">
        <v>30</v>
      </c>
      <c r="B171" s="2" t="s">
        <v>6</v>
      </c>
      <c r="C171" s="2">
        <v>2.0</v>
      </c>
      <c r="D171" s="2" t="s">
        <v>8</v>
      </c>
      <c r="E171" s="2">
        <v>0.0</v>
      </c>
    </row>
    <row r="172">
      <c r="A172" s="1" t="s">
        <v>30</v>
      </c>
      <c r="B172" s="2" t="s">
        <v>6</v>
      </c>
      <c r="C172" s="2">
        <v>4.0</v>
      </c>
      <c r="D172" s="2" t="s">
        <v>7</v>
      </c>
      <c r="E172" s="2">
        <v>0.0</v>
      </c>
    </row>
    <row r="173" hidden="1">
      <c r="A173" s="1" t="s">
        <v>30</v>
      </c>
      <c r="B173" s="2" t="s">
        <v>6</v>
      </c>
      <c r="C173" s="2">
        <v>8.0</v>
      </c>
      <c r="D173" s="2" t="s">
        <v>8</v>
      </c>
      <c r="E173" s="2">
        <v>0.0</v>
      </c>
    </row>
    <row r="174" hidden="1">
      <c r="A174" s="1" t="s">
        <v>30</v>
      </c>
      <c r="B174" s="2" t="s">
        <v>6</v>
      </c>
      <c r="C174" s="1">
        <v>16.0</v>
      </c>
      <c r="D174" s="2" t="s">
        <v>8</v>
      </c>
      <c r="E174" s="2">
        <v>0.0</v>
      </c>
    </row>
    <row r="175">
      <c r="A175" s="1" t="s">
        <v>30</v>
      </c>
      <c r="B175" s="2" t="s">
        <v>6</v>
      </c>
      <c r="C175" s="1">
        <v>32.0</v>
      </c>
      <c r="D175" s="2" t="s">
        <v>7</v>
      </c>
      <c r="E175" s="2">
        <v>0.0</v>
      </c>
    </row>
    <row r="176">
      <c r="A176" s="1" t="s">
        <v>30</v>
      </c>
      <c r="B176" s="2" t="s">
        <v>6</v>
      </c>
      <c r="C176" s="1">
        <v>64.0</v>
      </c>
      <c r="D176" s="2" t="s">
        <v>7</v>
      </c>
      <c r="E176" s="2">
        <v>0.0</v>
      </c>
    </row>
    <row r="177" hidden="1">
      <c r="A177" s="1" t="s">
        <v>30</v>
      </c>
      <c r="B177" s="2" t="s">
        <v>6</v>
      </c>
      <c r="C177" s="2" t="s">
        <v>9</v>
      </c>
      <c r="D177" s="2" t="s">
        <v>8</v>
      </c>
      <c r="E177" s="2">
        <v>0.0</v>
      </c>
    </row>
    <row r="178">
      <c r="A178" s="1" t="s">
        <v>31</v>
      </c>
      <c r="B178" s="2" t="s">
        <v>6</v>
      </c>
      <c r="C178" s="2">
        <v>1.0</v>
      </c>
      <c r="D178" s="2" t="s">
        <v>7</v>
      </c>
      <c r="E178" s="2">
        <v>0.0</v>
      </c>
    </row>
    <row r="179">
      <c r="A179" s="1" t="s">
        <v>31</v>
      </c>
      <c r="B179" s="2" t="s">
        <v>6</v>
      </c>
      <c r="C179" s="2">
        <v>2.0</v>
      </c>
      <c r="D179" s="2" t="s">
        <v>7</v>
      </c>
      <c r="E179" s="2">
        <v>0.0</v>
      </c>
    </row>
    <row r="180">
      <c r="A180" s="1" t="s">
        <v>31</v>
      </c>
      <c r="B180" s="2" t="s">
        <v>6</v>
      </c>
      <c r="C180" s="2">
        <v>4.0</v>
      </c>
      <c r="D180" s="2" t="s">
        <v>7</v>
      </c>
      <c r="E180" s="2">
        <v>0.0</v>
      </c>
    </row>
    <row r="181">
      <c r="A181" s="1" t="s">
        <v>31</v>
      </c>
      <c r="B181" s="2" t="s">
        <v>6</v>
      </c>
      <c r="C181" s="2">
        <v>8.0</v>
      </c>
      <c r="D181" s="2" t="s">
        <v>7</v>
      </c>
      <c r="E181" s="2">
        <v>0.0</v>
      </c>
    </row>
    <row r="182">
      <c r="A182" s="1" t="s">
        <v>31</v>
      </c>
      <c r="B182" s="2" t="s">
        <v>6</v>
      </c>
      <c r="C182" s="1">
        <v>16.0</v>
      </c>
      <c r="D182" s="2" t="s">
        <v>7</v>
      </c>
      <c r="E182" s="2">
        <v>0.0</v>
      </c>
    </row>
    <row r="183" hidden="1">
      <c r="A183" s="1" t="s">
        <v>31</v>
      </c>
      <c r="B183" s="2" t="s">
        <v>6</v>
      </c>
      <c r="C183" s="1">
        <v>32.0</v>
      </c>
      <c r="D183" s="2" t="s">
        <v>8</v>
      </c>
      <c r="E183" s="2">
        <v>0.0</v>
      </c>
    </row>
    <row r="184">
      <c r="A184" s="1" t="s">
        <v>31</v>
      </c>
      <c r="B184" s="2" t="s">
        <v>6</v>
      </c>
      <c r="C184" s="1">
        <v>64.0</v>
      </c>
      <c r="D184" s="2" t="s">
        <v>7</v>
      </c>
      <c r="E184" s="2">
        <v>0.0</v>
      </c>
    </row>
    <row r="185" hidden="1">
      <c r="A185" s="1" t="s">
        <v>31</v>
      </c>
      <c r="B185" s="2" t="s">
        <v>6</v>
      </c>
      <c r="C185" s="2" t="s">
        <v>9</v>
      </c>
      <c r="D185" s="2" t="s">
        <v>8</v>
      </c>
      <c r="E185" s="2">
        <v>0.0</v>
      </c>
    </row>
    <row r="186">
      <c r="A186" s="1" t="s">
        <v>32</v>
      </c>
      <c r="B186" s="2" t="s">
        <v>6</v>
      </c>
      <c r="C186" s="2">
        <v>1.0</v>
      </c>
      <c r="D186" s="2" t="s">
        <v>7</v>
      </c>
      <c r="E186" s="2">
        <v>0.0</v>
      </c>
    </row>
    <row r="187" hidden="1">
      <c r="A187" s="1" t="s">
        <v>32</v>
      </c>
      <c r="B187" s="2" t="s">
        <v>6</v>
      </c>
      <c r="C187" s="2">
        <v>2.0</v>
      </c>
      <c r="D187" s="2" t="s">
        <v>8</v>
      </c>
      <c r="E187" s="2">
        <v>0.0</v>
      </c>
    </row>
    <row r="188">
      <c r="A188" s="1" t="s">
        <v>32</v>
      </c>
      <c r="B188" s="2" t="s">
        <v>6</v>
      </c>
      <c r="C188" s="2">
        <v>4.0</v>
      </c>
      <c r="D188" s="2" t="s">
        <v>7</v>
      </c>
      <c r="E188" s="2">
        <v>0.0</v>
      </c>
    </row>
    <row r="189">
      <c r="A189" s="1" t="s">
        <v>32</v>
      </c>
      <c r="B189" s="2" t="s">
        <v>6</v>
      </c>
      <c r="C189" s="2">
        <v>8.0</v>
      </c>
      <c r="D189" s="2" t="s">
        <v>7</v>
      </c>
      <c r="E189" s="2">
        <v>0.0</v>
      </c>
    </row>
    <row r="190" hidden="1">
      <c r="A190" s="1" t="s">
        <v>32</v>
      </c>
      <c r="B190" s="2" t="s">
        <v>6</v>
      </c>
      <c r="C190" s="1">
        <v>16.0</v>
      </c>
      <c r="D190" s="2" t="s">
        <v>8</v>
      </c>
      <c r="E190" s="2">
        <v>0.0</v>
      </c>
    </row>
    <row r="191" hidden="1">
      <c r="A191" s="1" t="s">
        <v>32</v>
      </c>
      <c r="B191" s="2" t="s">
        <v>6</v>
      </c>
      <c r="C191" s="1">
        <v>32.0</v>
      </c>
      <c r="D191" s="2" t="s">
        <v>8</v>
      </c>
      <c r="E191" s="2">
        <v>0.0</v>
      </c>
    </row>
    <row r="192">
      <c r="A192" s="1" t="s">
        <v>32</v>
      </c>
      <c r="B192" s="2" t="s">
        <v>6</v>
      </c>
      <c r="C192" s="1">
        <v>64.0</v>
      </c>
      <c r="D192" s="2" t="s">
        <v>7</v>
      </c>
      <c r="E192" s="2">
        <v>0.0</v>
      </c>
    </row>
    <row r="193" hidden="1">
      <c r="A193" s="1" t="s">
        <v>32</v>
      </c>
      <c r="B193" s="2" t="s">
        <v>6</v>
      </c>
      <c r="C193" s="2" t="s">
        <v>9</v>
      </c>
      <c r="D193" s="2" t="s">
        <v>8</v>
      </c>
      <c r="E193" s="2">
        <v>0.0</v>
      </c>
    </row>
    <row r="194">
      <c r="A194" s="1" t="s">
        <v>33</v>
      </c>
      <c r="B194" s="2" t="s">
        <v>6</v>
      </c>
      <c r="C194" s="2">
        <v>1.0</v>
      </c>
      <c r="D194" s="2" t="s">
        <v>7</v>
      </c>
      <c r="E194" s="2">
        <v>0.0</v>
      </c>
    </row>
    <row r="195" hidden="1">
      <c r="A195" s="1" t="s">
        <v>33</v>
      </c>
      <c r="B195" s="2" t="s">
        <v>6</v>
      </c>
      <c r="C195" s="2">
        <v>2.0</v>
      </c>
      <c r="D195" s="2" t="s">
        <v>8</v>
      </c>
      <c r="E195" s="2">
        <v>0.0</v>
      </c>
    </row>
    <row r="196" hidden="1">
      <c r="A196" s="1" t="s">
        <v>33</v>
      </c>
      <c r="B196" s="2" t="s">
        <v>6</v>
      </c>
      <c r="C196" s="2">
        <v>4.0</v>
      </c>
      <c r="D196" s="2" t="s">
        <v>8</v>
      </c>
      <c r="E196" s="2">
        <v>0.0</v>
      </c>
    </row>
    <row r="197">
      <c r="A197" s="1" t="s">
        <v>33</v>
      </c>
      <c r="B197" s="2" t="s">
        <v>6</v>
      </c>
      <c r="C197" s="2">
        <v>8.0</v>
      </c>
      <c r="D197" s="2" t="s">
        <v>7</v>
      </c>
      <c r="E197" s="2">
        <v>0.0</v>
      </c>
    </row>
    <row r="198">
      <c r="A198" s="1" t="s">
        <v>33</v>
      </c>
      <c r="B198" s="2" t="s">
        <v>6</v>
      </c>
      <c r="C198" s="1">
        <v>16.0</v>
      </c>
      <c r="D198" s="2" t="s">
        <v>7</v>
      </c>
      <c r="E198" s="2">
        <v>0.0</v>
      </c>
    </row>
    <row r="199">
      <c r="A199" s="1" t="s">
        <v>33</v>
      </c>
      <c r="B199" s="2" t="s">
        <v>6</v>
      </c>
      <c r="C199" s="1">
        <v>32.0</v>
      </c>
      <c r="D199" s="2" t="s">
        <v>7</v>
      </c>
      <c r="E199" s="2">
        <v>0.0</v>
      </c>
    </row>
    <row r="200">
      <c r="A200" s="1" t="s">
        <v>33</v>
      </c>
      <c r="B200" s="2" t="s">
        <v>6</v>
      </c>
      <c r="C200" s="1">
        <v>64.0</v>
      </c>
      <c r="D200" s="2" t="s">
        <v>7</v>
      </c>
      <c r="E200" s="2">
        <v>0.0</v>
      </c>
    </row>
    <row r="201" hidden="1">
      <c r="A201" s="1" t="s">
        <v>33</v>
      </c>
      <c r="B201" s="2" t="s">
        <v>6</v>
      </c>
      <c r="C201" s="2" t="s">
        <v>9</v>
      </c>
      <c r="D201" s="2" t="s">
        <v>8</v>
      </c>
      <c r="E201" s="2">
        <v>0.0</v>
      </c>
    </row>
    <row r="202">
      <c r="A202" s="1" t="s">
        <v>34</v>
      </c>
      <c r="B202" s="2" t="s">
        <v>6</v>
      </c>
      <c r="C202" s="2">
        <v>1.0</v>
      </c>
      <c r="D202" s="2" t="s">
        <v>7</v>
      </c>
      <c r="E202" s="2">
        <v>0.0</v>
      </c>
    </row>
    <row r="203">
      <c r="A203" s="1" t="s">
        <v>34</v>
      </c>
      <c r="B203" s="2" t="s">
        <v>6</v>
      </c>
      <c r="C203" s="2">
        <v>2.0</v>
      </c>
      <c r="D203" s="2" t="s">
        <v>7</v>
      </c>
      <c r="E203" s="2">
        <v>0.0</v>
      </c>
    </row>
    <row r="204">
      <c r="A204" s="1" t="s">
        <v>34</v>
      </c>
      <c r="B204" s="2" t="s">
        <v>6</v>
      </c>
      <c r="C204" s="2">
        <v>4.0</v>
      </c>
      <c r="D204" s="2" t="s">
        <v>7</v>
      </c>
      <c r="E204" s="2">
        <v>0.0</v>
      </c>
    </row>
    <row r="205">
      <c r="A205" s="1" t="s">
        <v>34</v>
      </c>
      <c r="B205" s="2" t="s">
        <v>6</v>
      </c>
      <c r="C205" s="2">
        <v>8.0</v>
      </c>
      <c r="D205" s="2" t="s">
        <v>7</v>
      </c>
      <c r="E205" s="2">
        <v>0.0</v>
      </c>
    </row>
    <row r="206">
      <c r="A206" s="1" t="s">
        <v>34</v>
      </c>
      <c r="B206" s="2" t="s">
        <v>6</v>
      </c>
      <c r="C206" s="1">
        <v>16.0</v>
      </c>
      <c r="D206" s="2" t="s">
        <v>7</v>
      </c>
      <c r="E206" s="2">
        <v>0.0</v>
      </c>
    </row>
    <row r="207" hidden="1">
      <c r="A207" s="1" t="s">
        <v>34</v>
      </c>
      <c r="B207" s="2" t="s">
        <v>6</v>
      </c>
      <c r="C207" s="1">
        <v>32.0</v>
      </c>
      <c r="D207" s="2" t="s">
        <v>8</v>
      </c>
      <c r="E207" s="2">
        <v>0.0</v>
      </c>
    </row>
    <row r="208">
      <c r="A208" s="1" t="s">
        <v>34</v>
      </c>
      <c r="B208" s="2" t="s">
        <v>6</v>
      </c>
      <c r="C208" s="1">
        <v>64.0</v>
      </c>
      <c r="D208" s="2" t="s">
        <v>7</v>
      </c>
      <c r="E208" s="2">
        <v>0.0</v>
      </c>
    </row>
    <row r="209" hidden="1">
      <c r="A209" s="1" t="s">
        <v>34</v>
      </c>
      <c r="B209" s="2" t="s">
        <v>6</v>
      </c>
      <c r="C209" s="2" t="s">
        <v>9</v>
      </c>
      <c r="D209" s="2" t="s">
        <v>8</v>
      </c>
      <c r="E209" s="2">
        <v>0.0</v>
      </c>
    </row>
    <row r="210" hidden="1">
      <c r="A210" s="1" t="s">
        <v>35</v>
      </c>
      <c r="B210" s="2" t="s">
        <v>6</v>
      </c>
      <c r="C210" s="2">
        <v>1.0</v>
      </c>
      <c r="D210" s="2" t="s">
        <v>8</v>
      </c>
      <c r="E210" s="2">
        <v>0.0</v>
      </c>
    </row>
    <row r="211">
      <c r="A211" s="1" t="s">
        <v>35</v>
      </c>
      <c r="B211" s="2" t="s">
        <v>6</v>
      </c>
      <c r="C211" s="2">
        <v>2.0</v>
      </c>
      <c r="D211" s="2" t="s">
        <v>7</v>
      </c>
      <c r="E211" s="2">
        <v>0.0</v>
      </c>
    </row>
    <row r="212">
      <c r="A212" s="1" t="s">
        <v>35</v>
      </c>
      <c r="B212" s="2" t="s">
        <v>6</v>
      </c>
      <c r="C212" s="2">
        <v>4.0</v>
      </c>
      <c r="D212" s="2" t="s">
        <v>7</v>
      </c>
      <c r="E212" s="2">
        <v>0.0</v>
      </c>
    </row>
    <row r="213" hidden="1">
      <c r="A213" s="1" t="s">
        <v>35</v>
      </c>
      <c r="B213" s="2" t="s">
        <v>6</v>
      </c>
      <c r="C213" s="2">
        <v>8.0</v>
      </c>
      <c r="D213" s="2" t="s">
        <v>8</v>
      </c>
      <c r="E213" s="2">
        <v>0.0</v>
      </c>
    </row>
    <row r="214" hidden="1">
      <c r="A214" s="1" t="s">
        <v>35</v>
      </c>
      <c r="B214" s="2" t="s">
        <v>6</v>
      </c>
      <c r="C214" s="1">
        <v>16.0</v>
      </c>
      <c r="D214" s="2" t="s">
        <v>8</v>
      </c>
      <c r="E214" s="2">
        <v>0.0</v>
      </c>
    </row>
    <row r="215">
      <c r="A215" s="1" t="s">
        <v>35</v>
      </c>
      <c r="B215" s="2" t="s">
        <v>6</v>
      </c>
      <c r="C215" s="1">
        <v>32.0</v>
      </c>
      <c r="D215" s="2" t="s">
        <v>7</v>
      </c>
      <c r="E215" s="2">
        <v>0.0</v>
      </c>
    </row>
    <row r="216">
      <c r="A216" s="1" t="s">
        <v>35</v>
      </c>
      <c r="B216" s="2" t="s">
        <v>6</v>
      </c>
      <c r="C216" s="1">
        <v>64.0</v>
      </c>
      <c r="D216" s="2" t="s">
        <v>7</v>
      </c>
      <c r="E216" s="2">
        <v>0.0</v>
      </c>
    </row>
    <row r="217" hidden="1">
      <c r="A217" s="1" t="s">
        <v>35</v>
      </c>
      <c r="B217" s="2" t="s">
        <v>6</v>
      </c>
      <c r="C217" s="2" t="s">
        <v>9</v>
      </c>
      <c r="D217" s="2" t="s">
        <v>8</v>
      </c>
      <c r="E217" s="2">
        <v>0.0</v>
      </c>
    </row>
    <row r="218" hidden="1">
      <c r="A218" s="1" t="s">
        <v>36</v>
      </c>
      <c r="B218" s="2" t="s">
        <v>6</v>
      </c>
      <c r="C218" s="2">
        <v>1.0</v>
      </c>
      <c r="D218" s="2" t="s">
        <v>8</v>
      </c>
      <c r="E218" s="2">
        <v>0.0</v>
      </c>
    </row>
    <row r="219" hidden="1">
      <c r="A219" s="1" t="s">
        <v>36</v>
      </c>
      <c r="B219" s="2" t="s">
        <v>6</v>
      </c>
      <c r="C219" s="2">
        <v>2.0</v>
      </c>
      <c r="D219" s="2" t="s">
        <v>8</v>
      </c>
      <c r="E219" s="2">
        <v>0.0</v>
      </c>
    </row>
    <row r="220">
      <c r="A220" s="1" t="s">
        <v>36</v>
      </c>
      <c r="B220" s="2" t="s">
        <v>6</v>
      </c>
      <c r="C220" s="2">
        <v>4.0</v>
      </c>
      <c r="D220" s="2" t="s">
        <v>7</v>
      </c>
      <c r="E220" s="2">
        <v>0.0</v>
      </c>
    </row>
    <row r="221">
      <c r="A221" s="1" t="s">
        <v>36</v>
      </c>
      <c r="B221" s="2" t="s">
        <v>6</v>
      </c>
      <c r="C221" s="2">
        <v>8.0</v>
      </c>
      <c r="D221" s="2" t="s">
        <v>7</v>
      </c>
      <c r="E221" s="2">
        <v>0.0</v>
      </c>
    </row>
    <row r="222" hidden="1">
      <c r="A222" s="1" t="s">
        <v>36</v>
      </c>
      <c r="B222" s="2" t="s">
        <v>6</v>
      </c>
      <c r="C222" s="1">
        <v>16.0</v>
      </c>
      <c r="D222" s="2" t="s">
        <v>8</v>
      </c>
      <c r="E222" s="2">
        <v>0.0</v>
      </c>
    </row>
    <row r="223">
      <c r="A223" s="1" t="s">
        <v>36</v>
      </c>
      <c r="B223" s="2" t="s">
        <v>6</v>
      </c>
      <c r="C223" s="1">
        <v>32.0</v>
      </c>
      <c r="D223" s="2" t="s">
        <v>7</v>
      </c>
      <c r="E223" s="2">
        <v>0.0</v>
      </c>
    </row>
    <row r="224">
      <c r="A224" s="1" t="s">
        <v>36</v>
      </c>
      <c r="B224" s="2" t="s">
        <v>6</v>
      </c>
      <c r="C224" s="1">
        <v>64.0</v>
      </c>
      <c r="D224" s="2" t="s">
        <v>7</v>
      </c>
      <c r="E224" s="2">
        <v>0.0</v>
      </c>
    </row>
    <row r="225" hidden="1">
      <c r="A225" s="1" t="s">
        <v>36</v>
      </c>
      <c r="B225" s="2" t="s">
        <v>6</v>
      </c>
      <c r="C225" s="2" t="s">
        <v>9</v>
      </c>
      <c r="D225" s="2" t="s">
        <v>8</v>
      </c>
      <c r="E225" s="2">
        <v>0.0</v>
      </c>
    </row>
    <row r="226" hidden="1">
      <c r="A226" s="1" t="s">
        <v>37</v>
      </c>
      <c r="B226" s="2" t="s">
        <v>6</v>
      </c>
      <c r="C226" s="2">
        <v>1.0</v>
      </c>
      <c r="D226" s="2" t="s">
        <v>8</v>
      </c>
      <c r="E226" s="2">
        <v>0.0</v>
      </c>
    </row>
    <row r="227" hidden="1">
      <c r="A227" s="1" t="s">
        <v>37</v>
      </c>
      <c r="B227" s="2" t="s">
        <v>6</v>
      </c>
      <c r="C227" s="2">
        <v>2.0</v>
      </c>
      <c r="D227" s="2" t="s">
        <v>8</v>
      </c>
      <c r="E227" s="2">
        <v>0.0</v>
      </c>
    </row>
    <row r="228" hidden="1">
      <c r="A228" s="1" t="s">
        <v>37</v>
      </c>
      <c r="B228" s="2" t="s">
        <v>6</v>
      </c>
      <c r="C228" s="2">
        <v>4.0</v>
      </c>
      <c r="D228" s="2" t="s">
        <v>8</v>
      </c>
      <c r="E228" s="2">
        <v>0.0</v>
      </c>
    </row>
    <row r="229" hidden="1">
      <c r="A229" s="1" t="s">
        <v>37</v>
      </c>
      <c r="B229" s="2" t="s">
        <v>6</v>
      </c>
      <c r="C229" s="2">
        <v>8.0</v>
      </c>
      <c r="D229" s="2" t="s">
        <v>8</v>
      </c>
      <c r="E229" s="2">
        <v>0.0</v>
      </c>
    </row>
    <row r="230" hidden="1">
      <c r="A230" s="1" t="s">
        <v>37</v>
      </c>
      <c r="B230" s="2" t="s">
        <v>6</v>
      </c>
      <c r="C230" s="1">
        <v>16.0</v>
      </c>
      <c r="D230" s="2" t="s">
        <v>8</v>
      </c>
      <c r="E230" s="2">
        <v>0.0</v>
      </c>
    </row>
    <row r="231" hidden="1">
      <c r="A231" s="1" t="s">
        <v>37</v>
      </c>
      <c r="B231" s="2" t="s">
        <v>6</v>
      </c>
      <c r="C231" s="1">
        <v>32.0</v>
      </c>
      <c r="D231" s="2" t="s">
        <v>8</v>
      </c>
      <c r="E231" s="2">
        <v>0.0</v>
      </c>
    </row>
    <row r="232">
      <c r="A232" s="1" t="s">
        <v>37</v>
      </c>
      <c r="B232" s="2" t="s">
        <v>6</v>
      </c>
      <c r="C232" s="1">
        <v>64.0</v>
      </c>
      <c r="D232" s="2" t="s">
        <v>7</v>
      </c>
      <c r="E232" s="2">
        <v>0.0</v>
      </c>
    </row>
    <row r="233" hidden="1">
      <c r="A233" s="1" t="s">
        <v>37</v>
      </c>
      <c r="B233" s="2" t="s">
        <v>6</v>
      </c>
      <c r="C233" s="2" t="s">
        <v>9</v>
      </c>
      <c r="D233" s="2" t="s">
        <v>8</v>
      </c>
      <c r="E233" s="2">
        <v>0.0</v>
      </c>
    </row>
    <row r="234">
      <c r="A234" s="1" t="s">
        <v>38</v>
      </c>
      <c r="B234" s="2" t="s">
        <v>6</v>
      </c>
      <c r="C234" s="2">
        <v>1.0</v>
      </c>
      <c r="D234" s="2" t="s">
        <v>7</v>
      </c>
      <c r="E234" s="2">
        <v>0.0</v>
      </c>
    </row>
    <row r="235">
      <c r="A235" s="1" t="s">
        <v>38</v>
      </c>
      <c r="B235" s="2" t="s">
        <v>6</v>
      </c>
      <c r="C235" s="2">
        <v>2.0</v>
      </c>
      <c r="D235" s="2" t="s">
        <v>7</v>
      </c>
      <c r="E235" s="2">
        <v>0.0</v>
      </c>
    </row>
    <row r="236">
      <c r="A236" s="1" t="s">
        <v>38</v>
      </c>
      <c r="B236" s="2" t="s">
        <v>6</v>
      </c>
      <c r="C236" s="2">
        <v>4.0</v>
      </c>
      <c r="D236" s="2" t="s">
        <v>7</v>
      </c>
      <c r="E236" s="2">
        <v>0.0</v>
      </c>
    </row>
    <row r="237" hidden="1">
      <c r="A237" s="1" t="s">
        <v>38</v>
      </c>
      <c r="B237" s="2" t="s">
        <v>6</v>
      </c>
      <c r="C237" s="2">
        <v>8.0</v>
      </c>
      <c r="D237" s="2" t="s">
        <v>8</v>
      </c>
      <c r="E237" s="2">
        <v>0.0</v>
      </c>
    </row>
    <row r="238" hidden="1">
      <c r="A238" s="1" t="s">
        <v>38</v>
      </c>
      <c r="B238" s="2" t="s">
        <v>6</v>
      </c>
      <c r="C238" s="1">
        <v>16.0</v>
      </c>
      <c r="D238" s="2" t="s">
        <v>8</v>
      </c>
      <c r="E238" s="2">
        <v>0.0</v>
      </c>
    </row>
    <row r="239">
      <c r="A239" s="1" t="s">
        <v>38</v>
      </c>
      <c r="B239" s="2" t="s">
        <v>6</v>
      </c>
      <c r="C239" s="1">
        <v>32.0</v>
      </c>
      <c r="D239" s="2" t="s">
        <v>7</v>
      </c>
      <c r="E239" s="2">
        <v>0.0</v>
      </c>
    </row>
    <row r="240">
      <c r="A240" s="1" t="s">
        <v>38</v>
      </c>
      <c r="B240" s="2" t="s">
        <v>6</v>
      </c>
      <c r="C240" s="1">
        <v>64.0</v>
      </c>
      <c r="D240" s="2" t="s">
        <v>7</v>
      </c>
      <c r="E240" s="2">
        <v>0.0</v>
      </c>
    </row>
    <row r="241" hidden="1">
      <c r="A241" s="1" t="s">
        <v>38</v>
      </c>
      <c r="B241" s="2" t="s">
        <v>6</v>
      </c>
      <c r="C241" s="2" t="s">
        <v>9</v>
      </c>
      <c r="D241" s="2" t="s">
        <v>8</v>
      </c>
      <c r="E241" s="2">
        <v>0.0</v>
      </c>
    </row>
    <row r="242">
      <c r="A242" s="1" t="s">
        <v>39</v>
      </c>
      <c r="B242" s="2" t="s">
        <v>6</v>
      </c>
      <c r="C242" s="2">
        <v>1.0</v>
      </c>
      <c r="D242" s="2" t="s">
        <v>7</v>
      </c>
      <c r="E242" s="2">
        <v>0.0</v>
      </c>
    </row>
    <row r="243">
      <c r="A243" s="1" t="s">
        <v>39</v>
      </c>
      <c r="B243" s="2" t="s">
        <v>6</v>
      </c>
      <c r="C243" s="2">
        <v>2.0</v>
      </c>
      <c r="D243" s="2" t="s">
        <v>7</v>
      </c>
      <c r="E243" s="2">
        <v>0.0</v>
      </c>
    </row>
    <row r="244">
      <c r="A244" s="1" t="s">
        <v>39</v>
      </c>
      <c r="B244" s="2" t="s">
        <v>6</v>
      </c>
      <c r="C244" s="2">
        <v>4.0</v>
      </c>
      <c r="D244" s="2" t="s">
        <v>7</v>
      </c>
      <c r="E244" s="2">
        <v>0.0</v>
      </c>
    </row>
    <row r="245">
      <c r="A245" s="1" t="s">
        <v>39</v>
      </c>
      <c r="B245" s="2" t="s">
        <v>6</v>
      </c>
      <c r="C245" s="2">
        <v>8.0</v>
      </c>
      <c r="D245" s="2" t="s">
        <v>7</v>
      </c>
      <c r="E245" s="2">
        <v>0.0</v>
      </c>
    </row>
    <row r="246">
      <c r="A246" s="1" t="s">
        <v>39</v>
      </c>
      <c r="B246" s="2" t="s">
        <v>6</v>
      </c>
      <c r="C246" s="1">
        <v>16.0</v>
      </c>
      <c r="D246" s="2" t="s">
        <v>7</v>
      </c>
      <c r="E246" s="2">
        <v>0.0</v>
      </c>
    </row>
    <row r="247" hidden="1">
      <c r="A247" s="1" t="s">
        <v>39</v>
      </c>
      <c r="B247" s="2" t="s">
        <v>6</v>
      </c>
      <c r="C247" s="1">
        <v>32.0</v>
      </c>
      <c r="D247" s="2" t="s">
        <v>8</v>
      </c>
      <c r="E247" s="2">
        <v>0.0</v>
      </c>
    </row>
    <row r="248">
      <c r="A248" s="1" t="s">
        <v>39</v>
      </c>
      <c r="B248" s="2" t="s">
        <v>6</v>
      </c>
      <c r="C248" s="1">
        <v>64.0</v>
      </c>
      <c r="D248" s="2" t="s">
        <v>7</v>
      </c>
      <c r="E248" s="2">
        <v>0.0</v>
      </c>
    </row>
    <row r="249" hidden="1">
      <c r="A249" s="1" t="s">
        <v>39</v>
      </c>
      <c r="B249" s="2" t="s">
        <v>6</v>
      </c>
      <c r="C249" s="2" t="s">
        <v>9</v>
      </c>
      <c r="D249" s="2" t="s">
        <v>8</v>
      </c>
      <c r="E249" s="2">
        <v>0.0</v>
      </c>
    </row>
    <row r="250">
      <c r="A250" s="1" t="s">
        <v>40</v>
      </c>
      <c r="B250" s="2" t="s">
        <v>6</v>
      </c>
      <c r="C250" s="2">
        <v>1.0</v>
      </c>
      <c r="D250" s="2" t="s">
        <v>7</v>
      </c>
      <c r="E250" s="2">
        <v>0.0</v>
      </c>
    </row>
    <row r="251" hidden="1">
      <c r="A251" s="1" t="s">
        <v>40</v>
      </c>
      <c r="B251" s="2" t="s">
        <v>6</v>
      </c>
      <c r="C251" s="2">
        <v>2.0</v>
      </c>
      <c r="D251" s="2" t="s">
        <v>8</v>
      </c>
      <c r="E251" s="2">
        <v>0.0</v>
      </c>
    </row>
    <row r="252" hidden="1">
      <c r="A252" s="1" t="s">
        <v>40</v>
      </c>
      <c r="B252" s="2" t="s">
        <v>6</v>
      </c>
      <c r="C252" s="2">
        <v>4.0</v>
      </c>
      <c r="D252" s="2" t="s">
        <v>8</v>
      </c>
      <c r="E252" s="2">
        <v>0.0</v>
      </c>
    </row>
    <row r="253">
      <c r="A253" s="1" t="s">
        <v>40</v>
      </c>
      <c r="B253" s="2" t="s">
        <v>6</v>
      </c>
      <c r="C253" s="2">
        <v>8.0</v>
      </c>
      <c r="D253" s="2" t="s">
        <v>7</v>
      </c>
      <c r="E253" s="2">
        <v>0.0</v>
      </c>
    </row>
    <row r="254">
      <c r="A254" s="1" t="s">
        <v>40</v>
      </c>
      <c r="B254" s="2" t="s">
        <v>6</v>
      </c>
      <c r="C254" s="1">
        <v>16.0</v>
      </c>
      <c r="D254" s="2" t="s">
        <v>7</v>
      </c>
      <c r="E254" s="2">
        <v>0.0</v>
      </c>
    </row>
    <row r="255">
      <c r="A255" s="1" t="s">
        <v>40</v>
      </c>
      <c r="B255" s="2" t="s">
        <v>6</v>
      </c>
      <c r="C255" s="1">
        <v>32.0</v>
      </c>
      <c r="D255" s="2" t="s">
        <v>7</v>
      </c>
      <c r="E255" s="2">
        <v>0.0</v>
      </c>
    </row>
    <row r="256">
      <c r="A256" s="1" t="s">
        <v>40</v>
      </c>
      <c r="B256" s="2" t="s">
        <v>6</v>
      </c>
      <c r="C256" s="1">
        <v>64.0</v>
      </c>
      <c r="D256" s="2" t="s">
        <v>7</v>
      </c>
      <c r="E256" s="2">
        <v>0.0</v>
      </c>
    </row>
    <row r="257" hidden="1">
      <c r="A257" s="1" t="s">
        <v>40</v>
      </c>
      <c r="B257" s="2" t="s">
        <v>6</v>
      </c>
      <c r="C257" s="2" t="s">
        <v>9</v>
      </c>
      <c r="D257" s="2" t="s">
        <v>8</v>
      </c>
      <c r="E257" s="2">
        <v>0.0</v>
      </c>
    </row>
    <row r="258" hidden="1">
      <c r="A258" s="1" t="s">
        <v>41</v>
      </c>
      <c r="B258" s="2" t="s">
        <v>6</v>
      </c>
      <c r="C258" s="2">
        <v>1.0</v>
      </c>
      <c r="D258" s="2" t="s">
        <v>8</v>
      </c>
      <c r="E258" s="2">
        <v>0.0</v>
      </c>
    </row>
    <row r="259" hidden="1">
      <c r="A259" s="1" t="s">
        <v>41</v>
      </c>
      <c r="B259" s="2" t="s">
        <v>6</v>
      </c>
      <c r="C259" s="2">
        <v>2.0</v>
      </c>
      <c r="D259" s="2" t="s">
        <v>8</v>
      </c>
      <c r="E259" s="2">
        <v>0.0</v>
      </c>
    </row>
    <row r="260" hidden="1">
      <c r="A260" s="1" t="s">
        <v>41</v>
      </c>
      <c r="B260" s="2" t="s">
        <v>6</v>
      </c>
      <c r="C260" s="2">
        <v>4.0</v>
      </c>
      <c r="D260" s="2" t="s">
        <v>8</v>
      </c>
      <c r="E260" s="2">
        <v>0.0</v>
      </c>
    </row>
    <row r="261" hidden="1">
      <c r="A261" s="1" t="s">
        <v>41</v>
      </c>
      <c r="B261" s="2" t="s">
        <v>6</v>
      </c>
      <c r="C261" s="2">
        <v>8.0</v>
      </c>
      <c r="D261" s="2" t="s">
        <v>8</v>
      </c>
      <c r="E261" s="2">
        <v>0.0</v>
      </c>
    </row>
    <row r="262">
      <c r="A262" s="1" t="s">
        <v>41</v>
      </c>
      <c r="B262" s="2" t="s">
        <v>6</v>
      </c>
      <c r="C262" s="1">
        <v>16.0</v>
      </c>
      <c r="D262" s="2" t="s">
        <v>7</v>
      </c>
      <c r="E262" s="2">
        <v>0.0</v>
      </c>
    </row>
    <row r="263">
      <c r="A263" s="1" t="s">
        <v>41</v>
      </c>
      <c r="B263" s="2" t="s">
        <v>6</v>
      </c>
      <c r="C263" s="1">
        <v>32.0</v>
      </c>
      <c r="D263" s="2" t="s">
        <v>7</v>
      </c>
      <c r="E263" s="2">
        <v>0.0</v>
      </c>
    </row>
    <row r="264" hidden="1">
      <c r="A264" s="1" t="s">
        <v>41</v>
      </c>
      <c r="B264" s="2" t="s">
        <v>6</v>
      </c>
      <c r="C264" s="1">
        <v>64.0</v>
      </c>
      <c r="D264" s="2" t="s">
        <v>8</v>
      </c>
      <c r="E264" s="2">
        <v>0.0</v>
      </c>
    </row>
    <row r="265" hidden="1">
      <c r="A265" s="1" t="s">
        <v>41</v>
      </c>
      <c r="B265" s="2" t="s">
        <v>6</v>
      </c>
      <c r="C265" s="2" t="s">
        <v>9</v>
      </c>
      <c r="D265" s="2" t="s">
        <v>8</v>
      </c>
      <c r="E265" s="2">
        <v>0.0</v>
      </c>
    </row>
    <row r="266">
      <c r="A266" s="1" t="s">
        <v>42</v>
      </c>
      <c r="B266" s="2" t="s">
        <v>6</v>
      </c>
      <c r="C266" s="2">
        <v>1.0</v>
      </c>
      <c r="D266" s="2" t="s">
        <v>7</v>
      </c>
      <c r="E266" s="2">
        <v>0.0</v>
      </c>
    </row>
    <row r="267" hidden="1">
      <c r="A267" s="1" t="s">
        <v>42</v>
      </c>
      <c r="B267" s="2" t="s">
        <v>6</v>
      </c>
      <c r="C267" s="2">
        <v>2.0</v>
      </c>
      <c r="D267" s="2" t="s">
        <v>8</v>
      </c>
      <c r="E267" s="2">
        <v>0.0</v>
      </c>
    </row>
    <row r="268">
      <c r="A268" s="1" t="s">
        <v>42</v>
      </c>
      <c r="B268" s="2" t="s">
        <v>6</v>
      </c>
      <c r="C268" s="2">
        <v>4.0</v>
      </c>
      <c r="D268" s="2" t="s">
        <v>7</v>
      </c>
      <c r="E268" s="2">
        <v>0.0</v>
      </c>
    </row>
    <row r="269" hidden="1">
      <c r="A269" s="1" t="s">
        <v>42</v>
      </c>
      <c r="B269" s="2" t="s">
        <v>6</v>
      </c>
      <c r="C269" s="2">
        <v>8.0</v>
      </c>
      <c r="D269" s="2" t="s">
        <v>8</v>
      </c>
      <c r="E269" s="2">
        <v>0.0</v>
      </c>
    </row>
    <row r="270">
      <c r="A270" s="1" t="s">
        <v>42</v>
      </c>
      <c r="B270" s="2" t="s">
        <v>6</v>
      </c>
      <c r="C270" s="1">
        <v>16.0</v>
      </c>
      <c r="D270" s="2" t="s">
        <v>7</v>
      </c>
      <c r="E270" s="2">
        <v>0.0</v>
      </c>
    </row>
    <row r="271">
      <c r="A271" s="1" t="s">
        <v>42</v>
      </c>
      <c r="B271" s="2" t="s">
        <v>6</v>
      </c>
      <c r="C271" s="1">
        <v>32.0</v>
      </c>
      <c r="D271" s="2" t="s">
        <v>7</v>
      </c>
      <c r="E271" s="2">
        <v>0.0</v>
      </c>
    </row>
    <row r="272">
      <c r="A272" s="1" t="s">
        <v>42</v>
      </c>
      <c r="B272" s="2" t="s">
        <v>6</v>
      </c>
      <c r="C272" s="1">
        <v>64.0</v>
      </c>
      <c r="D272" s="2" t="s">
        <v>7</v>
      </c>
      <c r="E272" s="2">
        <v>0.0</v>
      </c>
    </row>
    <row r="273" hidden="1">
      <c r="A273" s="1" t="s">
        <v>42</v>
      </c>
      <c r="B273" s="2" t="s">
        <v>6</v>
      </c>
      <c r="C273" s="2" t="s">
        <v>9</v>
      </c>
      <c r="D273" s="2" t="s">
        <v>8</v>
      </c>
      <c r="E273" s="2">
        <v>0.0</v>
      </c>
    </row>
    <row r="274">
      <c r="A274" s="1" t="s">
        <v>43</v>
      </c>
      <c r="B274" s="2" t="s">
        <v>6</v>
      </c>
      <c r="C274" s="2">
        <v>1.0</v>
      </c>
      <c r="D274" s="2" t="s">
        <v>7</v>
      </c>
      <c r="E274" s="2">
        <v>0.0</v>
      </c>
    </row>
    <row r="275">
      <c r="A275" s="1" t="s">
        <v>43</v>
      </c>
      <c r="B275" s="2" t="s">
        <v>6</v>
      </c>
      <c r="C275" s="2">
        <v>2.0</v>
      </c>
      <c r="D275" s="2" t="s">
        <v>7</v>
      </c>
      <c r="E275" s="2">
        <v>0.0</v>
      </c>
    </row>
    <row r="276">
      <c r="A276" s="1" t="s">
        <v>43</v>
      </c>
      <c r="B276" s="2" t="s">
        <v>6</v>
      </c>
      <c r="C276" s="2">
        <v>4.0</v>
      </c>
      <c r="D276" s="2" t="s">
        <v>7</v>
      </c>
      <c r="E276" s="2">
        <v>0.0</v>
      </c>
    </row>
    <row r="277">
      <c r="A277" s="1" t="s">
        <v>43</v>
      </c>
      <c r="B277" s="2" t="s">
        <v>6</v>
      </c>
      <c r="C277" s="2">
        <v>8.0</v>
      </c>
      <c r="D277" s="2" t="s">
        <v>7</v>
      </c>
      <c r="E277" s="2">
        <v>0.0</v>
      </c>
    </row>
    <row r="278">
      <c r="A278" s="1" t="s">
        <v>43</v>
      </c>
      <c r="B278" s="2" t="s">
        <v>6</v>
      </c>
      <c r="C278" s="1">
        <v>16.0</v>
      </c>
      <c r="D278" s="2" t="s">
        <v>7</v>
      </c>
      <c r="E278" s="2">
        <v>0.0</v>
      </c>
    </row>
    <row r="279" hidden="1">
      <c r="A279" s="1" t="s">
        <v>43</v>
      </c>
      <c r="B279" s="2" t="s">
        <v>6</v>
      </c>
      <c r="C279" s="1">
        <v>32.0</v>
      </c>
      <c r="D279" s="2" t="s">
        <v>8</v>
      </c>
      <c r="E279" s="2">
        <v>0.0</v>
      </c>
    </row>
    <row r="280">
      <c r="A280" s="1" t="s">
        <v>43</v>
      </c>
      <c r="B280" s="2" t="s">
        <v>6</v>
      </c>
      <c r="C280" s="1">
        <v>64.0</v>
      </c>
      <c r="D280" s="2" t="s">
        <v>7</v>
      </c>
      <c r="E280" s="2">
        <v>0.0</v>
      </c>
    </row>
    <row r="281" hidden="1">
      <c r="A281" s="1" t="s">
        <v>43</v>
      </c>
      <c r="B281" s="2" t="s">
        <v>6</v>
      </c>
      <c r="C281" s="2" t="s">
        <v>9</v>
      </c>
      <c r="D281" s="2" t="s">
        <v>8</v>
      </c>
      <c r="E281" s="2">
        <v>0.0</v>
      </c>
    </row>
    <row r="282">
      <c r="A282" s="1" t="s">
        <v>44</v>
      </c>
      <c r="B282" s="2" t="s">
        <v>6</v>
      </c>
      <c r="C282" s="2">
        <v>1.0</v>
      </c>
      <c r="D282" s="2" t="s">
        <v>7</v>
      </c>
      <c r="E282" s="2">
        <v>0.0</v>
      </c>
    </row>
    <row r="283" hidden="1">
      <c r="A283" s="1" t="s">
        <v>44</v>
      </c>
      <c r="B283" s="2" t="s">
        <v>6</v>
      </c>
      <c r="C283" s="2">
        <v>2.0</v>
      </c>
      <c r="D283" s="2" t="s">
        <v>8</v>
      </c>
      <c r="E283" s="2">
        <v>0.0</v>
      </c>
    </row>
    <row r="284" hidden="1">
      <c r="A284" s="1" t="s">
        <v>44</v>
      </c>
      <c r="B284" s="2" t="s">
        <v>6</v>
      </c>
      <c r="C284" s="2">
        <v>4.0</v>
      </c>
      <c r="D284" s="2" t="s">
        <v>8</v>
      </c>
      <c r="E284" s="2">
        <v>0.0</v>
      </c>
    </row>
    <row r="285" hidden="1">
      <c r="A285" s="1" t="s">
        <v>44</v>
      </c>
      <c r="B285" s="2" t="s">
        <v>6</v>
      </c>
      <c r="C285" s="2">
        <v>8.0</v>
      </c>
      <c r="D285" s="2" t="s">
        <v>8</v>
      </c>
      <c r="E285" s="2">
        <v>0.0</v>
      </c>
    </row>
    <row r="286" hidden="1">
      <c r="A286" s="1" t="s">
        <v>44</v>
      </c>
      <c r="B286" s="2" t="s">
        <v>6</v>
      </c>
      <c r="C286" s="1">
        <v>16.0</v>
      </c>
      <c r="D286" s="2" t="s">
        <v>8</v>
      </c>
      <c r="E286" s="2">
        <v>0.0</v>
      </c>
    </row>
    <row r="287" hidden="1">
      <c r="A287" s="1" t="s">
        <v>44</v>
      </c>
      <c r="B287" s="2" t="s">
        <v>6</v>
      </c>
      <c r="C287" s="1">
        <v>32.0</v>
      </c>
      <c r="D287" s="2" t="s">
        <v>8</v>
      </c>
      <c r="E287" s="2">
        <v>0.0</v>
      </c>
    </row>
    <row r="288">
      <c r="A288" s="1" t="s">
        <v>44</v>
      </c>
      <c r="B288" s="2" t="s">
        <v>6</v>
      </c>
      <c r="C288" s="1">
        <v>64.0</v>
      </c>
      <c r="D288" s="2" t="s">
        <v>7</v>
      </c>
      <c r="E288" s="2">
        <v>0.0</v>
      </c>
    </row>
    <row r="289" hidden="1">
      <c r="A289" s="1" t="s">
        <v>44</v>
      </c>
      <c r="B289" s="2" t="s">
        <v>6</v>
      </c>
      <c r="C289" s="2" t="s">
        <v>9</v>
      </c>
      <c r="D289" s="2" t="s">
        <v>8</v>
      </c>
      <c r="E289" s="2">
        <v>0.0</v>
      </c>
    </row>
    <row r="290" hidden="1">
      <c r="A290" s="1" t="s">
        <v>45</v>
      </c>
      <c r="B290" s="2" t="s">
        <v>6</v>
      </c>
      <c r="C290" s="2">
        <v>1.0</v>
      </c>
      <c r="D290" s="2" t="s">
        <v>8</v>
      </c>
      <c r="E290" s="2">
        <v>0.0</v>
      </c>
    </row>
    <row r="291">
      <c r="A291" s="1" t="s">
        <v>45</v>
      </c>
      <c r="B291" s="2" t="s">
        <v>6</v>
      </c>
      <c r="C291" s="2">
        <v>2.0</v>
      </c>
      <c r="D291" s="2" t="s">
        <v>7</v>
      </c>
      <c r="E291" s="2">
        <v>0.0</v>
      </c>
    </row>
    <row r="292" hidden="1">
      <c r="A292" s="1" t="s">
        <v>45</v>
      </c>
      <c r="B292" s="2" t="s">
        <v>6</v>
      </c>
      <c r="C292" s="2">
        <v>4.0</v>
      </c>
      <c r="D292" s="2" t="s">
        <v>8</v>
      </c>
      <c r="E292" s="2">
        <v>0.0</v>
      </c>
    </row>
    <row r="293" hidden="1">
      <c r="A293" s="1" t="s">
        <v>45</v>
      </c>
      <c r="B293" s="2" t="s">
        <v>6</v>
      </c>
      <c r="C293" s="2">
        <v>8.0</v>
      </c>
      <c r="D293" s="2" t="s">
        <v>8</v>
      </c>
      <c r="E293" s="2">
        <v>0.0</v>
      </c>
    </row>
    <row r="294">
      <c r="A294" s="1" t="s">
        <v>45</v>
      </c>
      <c r="B294" s="2" t="s">
        <v>6</v>
      </c>
      <c r="C294" s="1">
        <v>16.0</v>
      </c>
      <c r="D294" s="2" t="s">
        <v>7</v>
      </c>
      <c r="E294" s="2">
        <v>0.0</v>
      </c>
    </row>
    <row r="295">
      <c r="A295" s="1" t="s">
        <v>45</v>
      </c>
      <c r="B295" s="2" t="s">
        <v>6</v>
      </c>
      <c r="C295" s="1">
        <v>32.0</v>
      </c>
      <c r="D295" s="2" t="s">
        <v>7</v>
      </c>
      <c r="E295" s="2">
        <v>0.0</v>
      </c>
    </row>
    <row r="296">
      <c r="A296" s="1" t="s">
        <v>45</v>
      </c>
      <c r="B296" s="2" t="s">
        <v>6</v>
      </c>
      <c r="C296" s="1">
        <v>64.0</v>
      </c>
      <c r="D296" s="2" t="s">
        <v>7</v>
      </c>
      <c r="E296" s="2">
        <v>0.0</v>
      </c>
    </row>
    <row r="297" hidden="1">
      <c r="A297" s="1" t="s">
        <v>45</v>
      </c>
      <c r="B297" s="2" t="s">
        <v>6</v>
      </c>
      <c r="C297" s="2" t="s">
        <v>9</v>
      </c>
      <c r="D297" s="2" t="s">
        <v>8</v>
      </c>
      <c r="E297" s="2">
        <v>0.0</v>
      </c>
    </row>
    <row r="298">
      <c r="A298" s="1" t="s">
        <v>46</v>
      </c>
      <c r="B298" s="2" t="s">
        <v>6</v>
      </c>
      <c r="C298" s="2">
        <v>1.0</v>
      </c>
      <c r="D298" s="2" t="s">
        <v>7</v>
      </c>
      <c r="E298" s="2">
        <v>0.0</v>
      </c>
    </row>
    <row r="299">
      <c r="A299" s="1" t="s">
        <v>46</v>
      </c>
      <c r="B299" s="2" t="s">
        <v>6</v>
      </c>
      <c r="C299" s="2">
        <v>2.0</v>
      </c>
      <c r="D299" s="2" t="s">
        <v>7</v>
      </c>
      <c r="E299" s="2">
        <v>0.0</v>
      </c>
    </row>
    <row r="300" hidden="1">
      <c r="A300" s="1" t="s">
        <v>46</v>
      </c>
      <c r="B300" s="2" t="s">
        <v>6</v>
      </c>
      <c r="C300" s="2">
        <v>4.0</v>
      </c>
      <c r="D300" s="2" t="s">
        <v>8</v>
      </c>
      <c r="E300" s="2">
        <v>0.0</v>
      </c>
    </row>
    <row r="301" hidden="1">
      <c r="A301" s="1" t="s">
        <v>46</v>
      </c>
      <c r="B301" s="2" t="s">
        <v>6</v>
      </c>
      <c r="C301" s="2">
        <v>8.0</v>
      </c>
      <c r="D301" s="2" t="s">
        <v>8</v>
      </c>
      <c r="E301" s="2">
        <v>0.0</v>
      </c>
    </row>
    <row r="302">
      <c r="A302" s="1" t="s">
        <v>46</v>
      </c>
      <c r="B302" s="2" t="s">
        <v>6</v>
      </c>
      <c r="C302" s="1">
        <v>16.0</v>
      </c>
      <c r="D302" s="2" t="s">
        <v>7</v>
      </c>
      <c r="E302" s="2">
        <v>0.0</v>
      </c>
    </row>
    <row r="303">
      <c r="A303" s="1" t="s">
        <v>46</v>
      </c>
      <c r="B303" s="2" t="s">
        <v>6</v>
      </c>
      <c r="C303" s="1">
        <v>32.0</v>
      </c>
      <c r="D303" s="2" t="s">
        <v>7</v>
      </c>
      <c r="E303" s="2">
        <v>0.0</v>
      </c>
    </row>
    <row r="304" hidden="1">
      <c r="A304" s="1" t="s">
        <v>46</v>
      </c>
      <c r="B304" s="2" t="s">
        <v>6</v>
      </c>
      <c r="C304" s="1">
        <v>64.0</v>
      </c>
      <c r="D304" s="2" t="s">
        <v>8</v>
      </c>
      <c r="E304" s="2">
        <v>0.0</v>
      </c>
    </row>
    <row r="305" hidden="1">
      <c r="A305" s="1" t="s">
        <v>46</v>
      </c>
      <c r="B305" s="2" t="s">
        <v>6</v>
      </c>
      <c r="C305" s="2" t="s">
        <v>9</v>
      </c>
      <c r="D305" s="2" t="s">
        <v>8</v>
      </c>
      <c r="E305" s="2">
        <v>0.0</v>
      </c>
    </row>
    <row r="306">
      <c r="A306" s="1" t="s">
        <v>47</v>
      </c>
      <c r="B306" s="2" t="s">
        <v>6</v>
      </c>
      <c r="C306" s="2">
        <v>1.0</v>
      </c>
      <c r="D306" s="2" t="s">
        <v>7</v>
      </c>
      <c r="E306" s="2">
        <v>0.0</v>
      </c>
    </row>
    <row r="307">
      <c r="A307" s="1" t="s">
        <v>47</v>
      </c>
      <c r="B307" s="2" t="s">
        <v>6</v>
      </c>
      <c r="C307" s="2">
        <v>2.0</v>
      </c>
      <c r="D307" s="2" t="s">
        <v>7</v>
      </c>
      <c r="E307" s="2">
        <v>0.0</v>
      </c>
    </row>
    <row r="308">
      <c r="A308" s="1" t="s">
        <v>47</v>
      </c>
      <c r="B308" s="2" t="s">
        <v>6</v>
      </c>
      <c r="C308" s="2">
        <v>4.0</v>
      </c>
      <c r="D308" s="2" t="s">
        <v>7</v>
      </c>
      <c r="E308" s="2">
        <v>0.0</v>
      </c>
    </row>
    <row r="309">
      <c r="A309" s="1" t="s">
        <v>47</v>
      </c>
      <c r="B309" s="2" t="s">
        <v>6</v>
      </c>
      <c r="C309" s="2">
        <v>8.0</v>
      </c>
      <c r="D309" s="2" t="s">
        <v>7</v>
      </c>
      <c r="E309" s="2">
        <v>0.0</v>
      </c>
    </row>
    <row r="310">
      <c r="A310" s="1" t="s">
        <v>47</v>
      </c>
      <c r="B310" s="2" t="s">
        <v>6</v>
      </c>
      <c r="C310" s="1">
        <v>16.0</v>
      </c>
      <c r="D310" s="2" t="s">
        <v>7</v>
      </c>
      <c r="E310" s="2">
        <v>0.0</v>
      </c>
    </row>
    <row r="311" hidden="1">
      <c r="A311" s="1" t="s">
        <v>47</v>
      </c>
      <c r="B311" s="2" t="s">
        <v>6</v>
      </c>
      <c r="C311" s="1">
        <v>32.0</v>
      </c>
      <c r="D311" s="2" t="s">
        <v>8</v>
      </c>
      <c r="E311" s="2">
        <v>0.0</v>
      </c>
    </row>
    <row r="312">
      <c r="A312" s="1" t="s">
        <v>47</v>
      </c>
      <c r="B312" s="2" t="s">
        <v>6</v>
      </c>
      <c r="C312" s="1">
        <v>64.0</v>
      </c>
      <c r="D312" s="2" t="s">
        <v>7</v>
      </c>
      <c r="E312" s="2">
        <v>0.0</v>
      </c>
    </row>
    <row r="313" hidden="1">
      <c r="A313" s="1" t="s">
        <v>47</v>
      </c>
      <c r="B313" s="2" t="s">
        <v>6</v>
      </c>
      <c r="C313" s="2" t="s">
        <v>9</v>
      </c>
      <c r="D313" s="2" t="s">
        <v>8</v>
      </c>
      <c r="E313" s="2">
        <v>0.0</v>
      </c>
    </row>
    <row r="314">
      <c r="A314" s="1" t="s">
        <v>48</v>
      </c>
      <c r="B314" s="2" t="s">
        <v>6</v>
      </c>
      <c r="C314" s="2">
        <v>1.0</v>
      </c>
      <c r="D314" s="2" t="s">
        <v>7</v>
      </c>
      <c r="E314" s="2">
        <v>0.0</v>
      </c>
    </row>
    <row r="315">
      <c r="A315" s="1" t="s">
        <v>48</v>
      </c>
      <c r="B315" s="2" t="s">
        <v>6</v>
      </c>
      <c r="C315" s="2">
        <v>2.0</v>
      </c>
      <c r="D315" s="2" t="s">
        <v>7</v>
      </c>
      <c r="E315" s="2">
        <v>0.0</v>
      </c>
    </row>
    <row r="316" hidden="1">
      <c r="A316" s="1" t="s">
        <v>48</v>
      </c>
      <c r="B316" s="2" t="s">
        <v>6</v>
      </c>
      <c r="C316" s="2">
        <v>4.0</v>
      </c>
      <c r="D316" s="2" t="s">
        <v>8</v>
      </c>
      <c r="E316" s="2">
        <v>0.0</v>
      </c>
    </row>
    <row r="317" hidden="1">
      <c r="A317" s="1" t="s">
        <v>48</v>
      </c>
      <c r="B317" s="2" t="s">
        <v>6</v>
      </c>
      <c r="C317" s="2">
        <v>8.0</v>
      </c>
      <c r="D317" s="2" t="s">
        <v>8</v>
      </c>
      <c r="E317" s="2">
        <v>0.0</v>
      </c>
    </row>
    <row r="318">
      <c r="A318" s="1" t="s">
        <v>48</v>
      </c>
      <c r="B318" s="2" t="s">
        <v>6</v>
      </c>
      <c r="C318" s="1">
        <v>16.0</v>
      </c>
      <c r="D318" s="2" t="s">
        <v>7</v>
      </c>
      <c r="E318" s="2">
        <v>0.0</v>
      </c>
    </row>
    <row r="319">
      <c r="A319" s="1" t="s">
        <v>48</v>
      </c>
      <c r="B319" s="2" t="s">
        <v>6</v>
      </c>
      <c r="C319" s="1">
        <v>32.0</v>
      </c>
      <c r="D319" s="2" t="s">
        <v>7</v>
      </c>
      <c r="E319" s="2">
        <v>0.0</v>
      </c>
    </row>
    <row r="320">
      <c r="A320" s="1" t="s">
        <v>48</v>
      </c>
      <c r="B320" s="2" t="s">
        <v>6</v>
      </c>
      <c r="C320" s="1">
        <v>64.0</v>
      </c>
      <c r="D320" s="2" t="s">
        <v>7</v>
      </c>
      <c r="E320" s="2">
        <v>0.0</v>
      </c>
    </row>
    <row r="321" hidden="1">
      <c r="A321" s="1" t="s">
        <v>48</v>
      </c>
      <c r="B321" s="2" t="s">
        <v>6</v>
      </c>
      <c r="C321" s="2" t="s">
        <v>9</v>
      </c>
      <c r="D321" s="2" t="s">
        <v>8</v>
      </c>
      <c r="E321" s="2">
        <v>0.0</v>
      </c>
    </row>
    <row r="322">
      <c r="A322" s="1" t="s">
        <v>49</v>
      </c>
      <c r="B322" s="2" t="s">
        <v>6</v>
      </c>
      <c r="C322" s="2">
        <v>1.0</v>
      </c>
      <c r="D322" s="2" t="s">
        <v>7</v>
      </c>
      <c r="E322" s="2">
        <v>0.0</v>
      </c>
    </row>
    <row r="323">
      <c r="A323" s="1" t="s">
        <v>49</v>
      </c>
      <c r="B323" s="2" t="s">
        <v>6</v>
      </c>
      <c r="C323" s="2">
        <v>2.0</v>
      </c>
      <c r="D323" s="2" t="s">
        <v>7</v>
      </c>
      <c r="E323" s="2">
        <v>0.0</v>
      </c>
    </row>
    <row r="324">
      <c r="A324" s="1" t="s">
        <v>49</v>
      </c>
      <c r="B324" s="2" t="s">
        <v>6</v>
      </c>
      <c r="C324" s="2">
        <v>4.0</v>
      </c>
      <c r="D324" s="2" t="s">
        <v>7</v>
      </c>
      <c r="E324" s="2">
        <v>0.0</v>
      </c>
    </row>
    <row r="325">
      <c r="A325" s="1" t="s">
        <v>49</v>
      </c>
      <c r="B325" s="2" t="s">
        <v>6</v>
      </c>
      <c r="C325" s="2">
        <v>8.0</v>
      </c>
      <c r="D325" s="2" t="s">
        <v>7</v>
      </c>
      <c r="E325" s="2">
        <v>0.0</v>
      </c>
    </row>
    <row r="326" hidden="1">
      <c r="A326" s="1" t="s">
        <v>49</v>
      </c>
      <c r="B326" s="2" t="s">
        <v>6</v>
      </c>
      <c r="C326" s="1">
        <v>16.0</v>
      </c>
      <c r="D326" s="2" t="s">
        <v>8</v>
      </c>
      <c r="E326" s="2">
        <v>0.0</v>
      </c>
    </row>
    <row r="327">
      <c r="A327" s="1" t="s">
        <v>49</v>
      </c>
      <c r="B327" s="2" t="s">
        <v>6</v>
      </c>
      <c r="C327" s="1">
        <v>32.0</v>
      </c>
      <c r="D327" s="2" t="s">
        <v>7</v>
      </c>
      <c r="E327" s="2">
        <v>0.0</v>
      </c>
    </row>
    <row r="328">
      <c r="A328" s="1" t="s">
        <v>49</v>
      </c>
      <c r="B328" s="2" t="s">
        <v>6</v>
      </c>
      <c r="C328" s="1">
        <v>64.0</v>
      </c>
      <c r="D328" s="2" t="s">
        <v>7</v>
      </c>
      <c r="E328" s="2">
        <v>0.0</v>
      </c>
    </row>
    <row r="329" hidden="1">
      <c r="A329" s="1" t="s">
        <v>49</v>
      </c>
      <c r="B329" s="2" t="s">
        <v>6</v>
      </c>
      <c r="C329" s="2" t="s">
        <v>9</v>
      </c>
      <c r="D329" s="2" t="s">
        <v>8</v>
      </c>
      <c r="E329" s="2">
        <v>0.0</v>
      </c>
    </row>
    <row r="330">
      <c r="A330" s="1" t="s">
        <v>50</v>
      </c>
      <c r="B330" s="2" t="s">
        <v>6</v>
      </c>
      <c r="C330" s="2">
        <v>1.0</v>
      </c>
      <c r="D330" s="2" t="s">
        <v>7</v>
      </c>
      <c r="E330" s="2">
        <v>0.0</v>
      </c>
    </row>
    <row r="331">
      <c r="A331" s="1" t="s">
        <v>50</v>
      </c>
      <c r="B331" s="2" t="s">
        <v>6</v>
      </c>
      <c r="C331" s="2">
        <v>2.0</v>
      </c>
      <c r="D331" s="2" t="s">
        <v>7</v>
      </c>
      <c r="E331" s="2">
        <v>0.0</v>
      </c>
    </row>
    <row r="332">
      <c r="A332" s="1" t="s">
        <v>50</v>
      </c>
      <c r="B332" s="2" t="s">
        <v>6</v>
      </c>
      <c r="C332" s="2">
        <v>4.0</v>
      </c>
      <c r="D332" s="2" t="s">
        <v>7</v>
      </c>
      <c r="E332" s="2">
        <v>0.0</v>
      </c>
    </row>
    <row r="333">
      <c r="A333" s="1" t="s">
        <v>50</v>
      </c>
      <c r="B333" s="2" t="s">
        <v>6</v>
      </c>
      <c r="C333" s="2">
        <v>8.0</v>
      </c>
      <c r="D333" s="2" t="s">
        <v>7</v>
      </c>
      <c r="E333" s="2">
        <v>0.0</v>
      </c>
    </row>
    <row r="334">
      <c r="A334" s="1" t="s">
        <v>50</v>
      </c>
      <c r="B334" s="2" t="s">
        <v>6</v>
      </c>
      <c r="C334" s="1">
        <v>16.0</v>
      </c>
      <c r="D334" s="2" t="s">
        <v>7</v>
      </c>
      <c r="E334" s="2">
        <v>0.0</v>
      </c>
    </row>
    <row r="335" hidden="1">
      <c r="A335" s="1" t="s">
        <v>50</v>
      </c>
      <c r="B335" s="2" t="s">
        <v>6</v>
      </c>
      <c r="C335" s="1">
        <v>32.0</v>
      </c>
      <c r="D335" s="2" t="s">
        <v>8</v>
      </c>
      <c r="E335" s="2">
        <v>0.0</v>
      </c>
    </row>
    <row r="336">
      <c r="A336" s="1" t="s">
        <v>50</v>
      </c>
      <c r="B336" s="2" t="s">
        <v>6</v>
      </c>
      <c r="C336" s="1">
        <v>64.0</v>
      </c>
      <c r="D336" s="2" t="s">
        <v>7</v>
      </c>
      <c r="E336" s="2">
        <v>0.0</v>
      </c>
    </row>
    <row r="337" hidden="1">
      <c r="A337" s="1" t="s">
        <v>50</v>
      </c>
      <c r="B337" s="2" t="s">
        <v>6</v>
      </c>
      <c r="C337" s="2" t="s">
        <v>9</v>
      </c>
      <c r="D337" s="2" t="s">
        <v>8</v>
      </c>
      <c r="E337" s="2">
        <v>0.0</v>
      </c>
    </row>
    <row r="338">
      <c r="A338" s="1" t="s">
        <v>51</v>
      </c>
      <c r="B338" s="2" t="s">
        <v>6</v>
      </c>
      <c r="C338" s="2">
        <v>1.0</v>
      </c>
      <c r="D338" s="2" t="s">
        <v>7</v>
      </c>
      <c r="E338" s="2">
        <v>0.0</v>
      </c>
    </row>
    <row r="339" hidden="1">
      <c r="A339" s="1" t="s">
        <v>51</v>
      </c>
      <c r="B339" s="2" t="s">
        <v>6</v>
      </c>
      <c r="C339" s="2">
        <v>2.0</v>
      </c>
      <c r="D339" s="2" t="s">
        <v>8</v>
      </c>
      <c r="E339" s="2">
        <v>0.0</v>
      </c>
    </row>
    <row r="340">
      <c r="A340" s="1" t="s">
        <v>51</v>
      </c>
      <c r="B340" s="2" t="s">
        <v>6</v>
      </c>
      <c r="C340" s="2">
        <v>4.0</v>
      </c>
      <c r="D340" s="2" t="s">
        <v>7</v>
      </c>
      <c r="E340" s="2">
        <v>0.0</v>
      </c>
    </row>
    <row r="341">
      <c r="A341" s="1" t="s">
        <v>51</v>
      </c>
      <c r="B341" s="2" t="s">
        <v>6</v>
      </c>
      <c r="C341" s="2">
        <v>8.0</v>
      </c>
      <c r="D341" s="2" t="s">
        <v>7</v>
      </c>
      <c r="E341" s="2">
        <v>0.0</v>
      </c>
    </row>
    <row r="342" hidden="1">
      <c r="A342" s="1" t="s">
        <v>51</v>
      </c>
      <c r="B342" s="2" t="s">
        <v>6</v>
      </c>
      <c r="C342" s="1">
        <v>16.0</v>
      </c>
      <c r="D342" s="2" t="s">
        <v>8</v>
      </c>
      <c r="E342" s="2">
        <v>0.0</v>
      </c>
    </row>
    <row r="343">
      <c r="A343" s="1" t="s">
        <v>51</v>
      </c>
      <c r="B343" s="2" t="s">
        <v>6</v>
      </c>
      <c r="C343" s="1">
        <v>32.0</v>
      </c>
      <c r="D343" s="2" t="s">
        <v>7</v>
      </c>
      <c r="E343" s="2">
        <v>0.0</v>
      </c>
    </row>
    <row r="344">
      <c r="A344" s="1" t="s">
        <v>51</v>
      </c>
      <c r="B344" s="2" t="s">
        <v>6</v>
      </c>
      <c r="C344" s="1">
        <v>64.0</v>
      </c>
      <c r="D344" s="2" t="s">
        <v>7</v>
      </c>
      <c r="E344" s="2">
        <v>0.0</v>
      </c>
    </row>
    <row r="345" hidden="1">
      <c r="A345" s="1" t="s">
        <v>51</v>
      </c>
      <c r="B345" s="2" t="s">
        <v>6</v>
      </c>
      <c r="C345" s="2" t="s">
        <v>9</v>
      </c>
      <c r="D345" s="2" t="s">
        <v>8</v>
      </c>
      <c r="E345" s="2">
        <v>0.0</v>
      </c>
    </row>
    <row r="346">
      <c r="A346" s="1" t="s">
        <v>52</v>
      </c>
      <c r="B346" s="2" t="s">
        <v>6</v>
      </c>
      <c r="C346" s="2">
        <v>1.0</v>
      </c>
      <c r="D346" s="2" t="s">
        <v>7</v>
      </c>
      <c r="E346" s="2">
        <v>0.0</v>
      </c>
    </row>
    <row r="347" hidden="1">
      <c r="A347" s="1" t="s">
        <v>52</v>
      </c>
      <c r="B347" s="2" t="s">
        <v>6</v>
      </c>
      <c r="C347" s="2">
        <v>2.0</v>
      </c>
      <c r="D347" s="2" t="s">
        <v>8</v>
      </c>
      <c r="E347" s="2">
        <v>0.0</v>
      </c>
    </row>
    <row r="348">
      <c r="A348" s="1" t="s">
        <v>52</v>
      </c>
      <c r="B348" s="2" t="s">
        <v>6</v>
      </c>
      <c r="C348" s="2">
        <v>4.0</v>
      </c>
      <c r="D348" s="2" t="s">
        <v>7</v>
      </c>
      <c r="E348" s="2">
        <v>0.0</v>
      </c>
    </row>
    <row r="349" hidden="1">
      <c r="A349" s="1" t="s">
        <v>52</v>
      </c>
      <c r="B349" s="2" t="s">
        <v>6</v>
      </c>
      <c r="C349" s="2">
        <v>8.0</v>
      </c>
      <c r="D349" s="2" t="s">
        <v>8</v>
      </c>
      <c r="E349" s="2">
        <v>0.0</v>
      </c>
    </row>
    <row r="350">
      <c r="A350" s="1" t="s">
        <v>52</v>
      </c>
      <c r="B350" s="2" t="s">
        <v>6</v>
      </c>
      <c r="C350" s="1">
        <v>16.0</v>
      </c>
      <c r="D350" s="2" t="s">
        <v>7</v>
      </c>
      <c r="E350" s="2">
        <v>0.0</v>
      </c>
    </row>
    <row r="351">
      <c r="A351" s="1" t="s">
        <v>52</v>
      </c>
      <c r="B351" s="2" t="s">
        <v>6</v>
      </c>
      <c r="C351" s="1">
        <v>32.0</v>
      </c>
      <c r="D351" s="2" t="s">
        <v>7</v>
      </c>
      <c r="E351" s="2">
        <v>0.0</v>
      </c>
    </row>
    <row r="352">
      <c r="A352" s="1" t="s">
        <v>52</v>
      </c>
      <c r="B352" s="2" t="s">
        <v>6</v>
      </c>
      <c r="C352" s="1">
        <v>64.0</v>
      </c>
      <c r="D352" s="2" t="s">
        <v>7</v>
      </c>
      <c r="E352" s="2">
        <v>0.0</v>
      </c>
    </row>
    <row r="353" hidden="1">
      <c r="A353" s="1" t="s">
        <v>52</v>
      </c>
      <c r="B353" s="2" t="s">
        <v>6</v>
      </c>
      <c r="C353" s="2" t="s">
        <v>9</v>
      </c>
      <c r="D353" s="2" t="s">
        <v>8</v>
      </c>
      <c r="E353" s="2">
        <v>0.0</v>
      </c>
    </row>
    <row r="354">
      <c r="A354" s="1" t="s">
        <v>53</v>
      </c>
      <c r="B354" s="2" t="s">
        <v>6</v>
      </c>
      <c r="C354" s="2">
        <v>1.0</v>
      </c>
      <c r="D354" s="2" t="s">
        <v>7</v>
      </c>
      <c r="E354" s="2">
        <v>0.0</v>
      </c>
    </row>
    <row r="355">
      <c r="A355" s="1" t="s">
        <v>53</v>
      </c>
      <c r="B355" s="2" t="s">
        <v>6</v>
      </c>
      <c r="C355" s="2">
        <v>2.0</v>
      </c>
      <c r="D355" s="2" t="s">
        <v>7</v>
      </c>
      <c r="E355" s="2">
        <v>0.0</v>
      </c>
    </row>
    <row r="356" hidden="1">
      <c r="A356" s="1" t="s">
        <v>53</v>
      </c>
      <c r="B356" s="2" t="s">
        <v>6</v>
      </c>
      <c r="C356" s="2">
        <v>4.0</v>
      </c>
      <c r="D356" s="2" t="s">
        <v>8</v>
      </c>
      <c r="E356" s="2">
        <v>0.0</v>
      </c>
    </row>
    <row r="357" hidden="1">
      <c r="A357" s="1" t="s">
        <v>53</v>
      </c>
      <c r="B357" s="2" t="s">
        <v>6</v>
      </c>
      <c r="C357" s="2">
        <v>8.0</v>
      </c>
      <c r="D357" s="2" t="s">
        <v>8</v>
      </c>
      <c r="E357" s="2">
        <v>0.0</v>
      </c>
    </row>
    <row r="358" hidden="1">
      <c r="A358" s="1" t="s">
        <v>53</v>
      </c>
      <c r="B358" s="2" t="s">
        <v>6</v>
      </c>
      <c r="C358" s="1">
        <v>16.0</v>
      </c>
      <c r="D358" s="2" t="s">
        <v>8</v>
      </c>
      <c r="E358" s="2">
        <v>0.0</v>
      </c>
    </row>
    <row r="359">
      <c r="A359" s="1" t="s">
        <v>53</v>
      </c>
      <c r="B359" s="2" t="s">
        <v>6</v>
      </c>
      <c r="C359" s="1">
        <v>32.0</v>
      </c>
      <c r="D359" s="2" t="s">
        <v>7</v>
      </c>
      <c r="E359" s="2">
        <v>0.0</v>
      </c>
    </row>
    <row r="360">
      <c r="A360" s="1" t="s">
        <v>53</v>
      </c>
      <c r="B360" s="2" t="s">
        <v>6</v>
      </c>
      <c r="C360" s="1">
        <v>64.0</v>
      </c>
      <c r="D360" s="2" t="s">
        <v>7</v>
      </c>
      <c r="E360" s="2">
        <v>0.0</v>
      </c>
    </row>
    <row r="361" hidden="1">
      <c r="A361" s="1" t="s">
        <v>53</v>
      </c>
      <c r="B361" s="2" t="s">
        <v>6</v>
      </c>
      <c r="C361" s="2" t="s">
        <v>9</v>
      </c>
      <c r="D361" s="2" t="s">
        <v>8</v>
      </c>
      <c r="E361" s="2">
        <v>0.0</v>
      </c>
    </row>
    <row r="362" hidden="1">
      <c r="A362" s="1" t="s">
        <v>54</v>
      </c>
      <c r="B362" s="2" t="s">
        <v>6</v>
      </c>
      <c r="C362" s="2">
        <v>1.0</v>
      </c>
      <c r="D362" s="2" t="s">
        <v>8</v>
      </c>
      <c r="E362" s="2">
        <v>0.0</v>
      </c>
    </row>
    <row r="363" hidden="1">
      <c r="A363" s="1" t="s">
        <v>54</v>
      </c>
      <c r="B363" s="2" t="s">
        <v>6</v>
      </c>
      <c r="C363" s="2">
        <v>2.0</v>
      </c>
      <c r="D363" s="2" t="s">
        <v>8</v>
      </c>
      <c r="E363" s="2">
        <v>0.0</v>
      </c>
    </row>
    <row r="364" hidden="1">
      <c r="A364" s="1" t="s">
        <v>54</v>
      </c>
      <c r="B364" s="2" t="s">
        <v>6</v>
      </c>
      <c r="C364" s="2">
        <v>4.0</v>
      </c>
      <c r="D364" s="2" t="s">
        <v>8</v>
      </c>
      <c r="E364" s="2">
        <v>0.0</v>
      </c>
    </row>
    <row r="365">
      <c r="A365" s="1" t="s">
        <v>54</v>
      </c>
      <c r="B365" s="2" t="s">
        <v>6</v>
      </c>
      <c r="C365" s="2">
        <v>8.0</v>
      </c>
      <c r="D365" s="2" t="s">
        <v>7</v>
      </c>
      <c r="E365" s="2">
        <v>0.0</v>
      </c>
    </row>
    <row r="366" hidden="1">
      <c r="A366" s="1" t="s">
        <v>54</v>
      </c>
      <c r="B366" s="2" t="s">
        <v>6</v>
      </c>
      <c r="C366" s="1">
        <v>16.0</v>
      </c>
      <c r="D366" s="2" t="s">
        <v>8</v>
      </c>
      <c r="E366" s="2">
        <v>0.0</v>
      </c>
    </row>
    <row r="367">
      <c r="A367" s="1" t="s">
        <v>54</v>
      </c>
      <c r="B367" s="2" t="s">
        <v>6</v>
      </c>
      <c r="C367" s="1">
        <v>32.0</v>
      </c>
      <c r="D367" s="2" t="s">
        <v>7</v>
      </c>
      <c r="E367" s="2">
        <v>0.0</v>
      </c>
    </row>
    <row r="368">
      <c r="A368" s="1" t="s">
        <v>54</v>
      </c>
      <c r="B368" s="2" t="s">
        <v>6</v>
      </c>
      <c r="C368" s="1">
        <v>64.0</v>
      </c>
      <c r="D368" s="2" t="s">
        <v>7</v>
      </c>
      <c r="E368" s="2">
        <v>0.0</v>
      </c>
    </row>
    <row r="369" hidden="1">
      <c r="A369" s="1" t="s">
        <v>54</v>
      </c>
      <c r="B369" s="2" t="s">
        <v>6</v>
      </c>
      <c r="C369" s="2" t="s">
        <v>9</v>
      </c>
      <c r="D369" s="2" t="s">
        <v>8</v>
      </c>
      <c r="E369" s="2">
        <v>0.0</v>
      </c>
    </row>
    <row r="370">
      <c r="A370" s="1" t="s">
        <v>55</v>
      </c>
      <c r="B370" s="2" t="s">
        <v>6</v>
      </c>
      <c r="C370" s="2">
        <v>1.0</v>
      </c>
      <c r="D370" s="2" t="s">
        <v>7</v>
      </c>
      <c r="E370" s="2">
        <v>0.0</v>
      </c>
    </row>
    <row r="371">
      <c r="A371" s="1" t="s">
        <v>55</v>
      </c>
      <c r="B371" s="2" t="s">
        <v>6</v>
      </c>
      <c r="C371" s="2">
        <v>2.0</v>
      </c>
      <c r="D371" s="2" t="s">
        <v>7</v>
      </c>
      <c r="E371" s="2">
        <v>0.0</v>
      </c>
    </row>
    <row r="372">
      <c r="A372" s="1" t="s">
        <v>55</v>
      </c>
      <c r="B372" s="2" t="s">
        <v>6</v>
      </c>
      <c r="C372" s="2">
        <v>4.0</v>
      </c>
      <c r="D372" s="2" t="s">
        <v>7</v>
      </c>
      <c r="E372" s="2">
        <v>0.0</v>
      </c>
    </row>
    <row r="373">
      <c r="A373" s="1" t="s">
        <v>55</v>
      </c>
      <c r="B373" s="2" t="s">
        <v>6</v>
      </c>
      <c r="C373" s="2">
        <v>8.0</v>
      </c>
      <c r="D373" s="2" t="s">
        <v>7</v>
      </c>
      <c r="E373" s="2">
        <v>0.0</v>
      </c>
    </row>
    <row r="374">
      <c r="A374" s="1" t="s">
        <v>55</v>
      </c>
      <c r="B374" s="2" t="s">
        <v>6</v>
      </c>
      <c r="C374" s="1">
        <v>16.0</v>
      </c>
      <c r="D374" s="2" t="s">
        <v>7</v>
      </c>
      <c r="E374" s="2">
        <v>0.0</v>
      </c>
    </row>
    <row r="375" hidden="1">
      <c r="A375" s="1" t="s">
        <v>55</v>
      </c>
      <c r="B375" s="2" t="s">
        <v>6</v>
      </c>
      <c r="C375" s="1">
        <v>32.0</v>
      </c>
      <c r="D375" s="2" t="s">
        <v>8</v>
      </c>
      <c r="E375" s="2">
        <v>0.0</v>
      </c>
    </row>
    <row r="376">
      <c r="A376" s="1" t="s">
        <v>55</v>
      </c>
      <c r="B376" s="2" t="s">
        <v>6</v>
      </c>
      <c r="C376" s="1">
        <v>64.0</v>
      </c>
      <c r="D376" s="2" t="s">
        <v>7</v>
      </c>
      <c r="E376" s="2">
        <v>0.0</v>
      </c>
    </row>
    <row r="377" hidden="1">
      <c r="A377" s="1" t="s">
        <v>55</v>
      </c>
      <c r="B377" s="2" t="s">
        <v>6</v>
      </c>
      <c r="C377" s="2" t="s">
        <v>9</v>
      </c>
      <c r="D377" s="2" t="s">
        <v>8</v>
      </c>
      <c r="E377" s="2">
        <v>0.0</v>
      </c>
    </row>
    <row r="378" hidden="1">
      <c r="A378" s="1" t="s">
        <v>56</v>
      </c>
      <c r="B378" s="2" t="s">
        <v>6</v>
      </c>
      <c r="C378" s="2">
        <v>1.0</v>
      </c>
      <c r="D378" s="2" t="s">
        <v>8</v>
      </c>
      <c r="E378" s="2">
        <v>0.0</v>
      </c>
    </row>
    <row r="379">
      <c r="A379" s="1" t="s">
        <v>56</v>
      </c>
      <c r="B379" s="2" t="s">
        <v>6</v>
      </c>
      <c r="C379" s="2">
        <v>2.0</v>
      </c>
      <c r="D379" s="2" t="s">
        <v>7</v>
      </c>
      <c r="E379" s="2">
        <v>0.0</v>
      </c>
    </row>
    <row r="380">
      <c r="A380" s="1" t="s">
        <v>56</v>
      </c>
      <c r="B380" s="2" t="s">
        <v>6</v>
      </c>
      <c r="C380" s="2">
        <v>4.0</v>
      </c>
      <c r="D380" s="2" t="s">
        <v>7</v>
      </c>
      <c r="E380" s="2">
        <v>0.0</v>
      </c>
    </row>
    <row r="381">
      <c r="A381" s="1" t="s">
        <v>56</v>
      </c>
      <c r="B381" s="2" t="s">
        <v>6</v>
      </c>
      <c r="C381" s="2">
        <v>8.0</v>
      </c>
      <c r="D381" s="2" t="s">
        <v>7</v>
      </c>
      <c r="E381" s="2">
        <v>0.0</v>
      </c>
    </row>
    <row r="382" hidden="1">
      <c r="A382" s="1" t="s">
        <v>56</v>
      </c>
      <c r="B382" s="2" t="s">
        <v>6</v>
      </c>
      <c r="C382" s="1">
        <v>16.0</v>
      </c>
      <c r="D382" s="2" t="s">
        <v>8</v>
      </c>
      <c r="E382" s="2">
        <v>0.0</v>
      </c>
    </row>
    <row r="383">
      <c r="A383" s="1" t="s">
        <v>56</v>
      </c>
      <c r="B383" s="2" t="s">
        <v>6</v>
      </c>
      <c r="C383" s="1">
        <v>32.0</v>
      </c>
      <c r="D383" s="2" t="s">
        <v>7</v>
      </c>
      <c r="E383" s="2">
        <v>0.0</v>
      </c>
    </row>
    <row r="384">
      <c r="A384" s="1" t="s">
        <v>56</v>
      </c>
      <c r="B384" s="2" t="s">
        <v>6</v>
      </c>
      <c r="C384" s="1">
        <v>64.0</v>
      </c>
      <c r="D384" s="2" t="s">
        <v>7</v>
      </c>
      <c r="E384" s="2">
        <v>0.0</v>
      </c>
    </row>
    <row r="385" hidden="1">
      <c r="A385" s="1" t="s">
        <v>56</v>
      </c>
      <c r="B385" s="2" t="s">
        <v>6</v>
      </c>
      <c r="C385" s="2" t="s">
        <v>9</v>
      </c>
      <c r="D385" s="2" t="s">
        <v>8</v>
      </c>
      <c r="E385" s="2">
        <v>0.0</v>
      </c>
    </row>
    <row r="386">
      <c r="A386" s="1" t="s">
        <v>57</v>
      </c>
      <c r="B386" s="2" t="s">
        <v>6</v>
      </c>
      <c r="C386" s="2">
        <v>1.0</v>
      </c>
      <c r="D386" s="2" t="s">
        <v>7</v>
      </c>
      <c r="E386" s="2">
        <v>0.0</v>
      </c>
    </row>
    <row r="387" hidden="1">
      <c r="A387" s="1" t="s">
        <v>57</v>
      </c>
      <c r="B387" s="2" t="s">
        <v>6</v>
      </c>
      <c r="C387" s="2">
        <v>2.0</v>
      </c>
      <c r="D387" s="2" t="s">
        <v>8</v>
      </c>
      <c r="E387" s="2">
        <v>0.0</v>
      </c>
    </row>
    <row r="388" hidden="1">
      <c r="A388" s="1" t="s">
        <v>57</v>
      </c>
      <c r="B388" s="2" t="s">
        <v>6</v>
      </c>
      <c r="C388" s="2">
        <v>4.0</v>
      </c>
      <c r="D388" s="2" t="s">
        <v>8</v>
      </c>
      <c r="E388" s="2">
        <v>0.0</v>
      </c>
    </row>
    <row r="389" hidden="1">
      <c r="A389" s="1" t="s">
        <v>57</v>
      </c>
      <c r="B389" s="2" t="s">
        <v>6</v>
      </c>
      <c r="C389" s="2">
        <v>8.0</v>
      </c>
      <c r="D389" s="2" t="s">
        <v>8</v>
      </c>
      <c r="E389" s="2">
        <v>0.0</v>
      </c>
    </row>
    <row r="390">
      <c r="A390" s="1" t="s">
        <v>57</v>
      </c>
      <c r="B390" s="2" t="s">
        <v>6</v>
      </c>
      <c r="C390" s="1">
        <v>16.0</v>
      </c>
      <c r="D390" s="2" t="s">
        <v>7</v>
      </c>
      <c r="E390" s="2">
        <v>0.0</v>
      </c>
    </row>
    <row r="391">
      <c r="A391" s="1" t="s">
        <v>57</v>
      </c>
      <c r="B391" s="2" t="s">
        <v>6</v>
      </c>
      <c r="C391" s="1">
        <v>32.0</v>
      </c>
      <c r="D391" s="2" t="s">
        <v>7</v>
      </c>
      <c r="E391" s="2">
        <v>0.0</v>
      </c>
    </row>
    <row r="392" hidden="1">
      <c r="A392" s="1" t="s">
        <v>57</v>
      </c>
      <c r="B392" s="2" t="s">
        <v>6</v>
      </c>
      <c r="C392" s="1">
        <v>64.0</v>
      </c>
      <c r="D392" s="2" t="s">
        <v>8</v>
      </c>
      <c r="E392" s="2">
        <v>0.0</v>
      </c>
    </row>
    <row r="393" hidden="1">
      <c r="A393" s="1" t="s">
        <v>57</v>
      </c>
      <c r="B393" s="2" t="s">
        <v>6</v>
      </c>
      <c r="C393" s="2" t="s">
        <v>9</v>
      </c>
      <c r="D393" s="2" t="s">
        <v>8</v>
      </c>
      <c r="E393" s="2">
        <v>0.0</v>
      </c>
    </row>
    <row r="394">
      <c r="A394" s="1" t="s">
        <v>58</v>
      </c>
      <c r="B394" s="2" t="s">
        <v>6</v>
      </c>
      <c r="C394" s="2">
        <v>1.0</v>
      </c>
      <c r="D394" s="2" t="s">
        <v>7</v>
      </c>
      <c r="E394" s="2">
        <v>0.0</v>
      </c>
    </row>
    <row r="395">
      <c r="A395" s="1" t="s">
        <v>58</v>
      </c>
      <c r="B395" s="2" t="s">
        <v>6</v>
      </c>
      <c r="C395" s="2">
        <v>2.0</v>
      </c>
      <c r="D395" s="2" t="s">
        <v>7</v>
      </c>
      <c r="E395" s="2">
        <v>0.0</v>
      </c>
    </row>
    <row r="396" hidden="1">
      <c r="A396" s="1" t="s">
        <v>58</v>
      </c>
      <c r="B396" s="2" t="s">
        <v>6</v>
      </c>
      <c r="C396" s="2">
        <v>4.0</v>
      </c>
      <c r="D396" s="2" t="s">
        <v>8</v>
      </c>
      <c r="E396" s="2">
        <v>0.0</v>
      </c>
    </row>
    <row r="397" hidden="1">
      <c r="A397" s="1" t="s">
        <v>58</v>
      </c>
      <c r="B397" s="2" t="s">
        <v>6</v>
      </c>
      <c r="C397" s="2">
        <v>8.0</v>
      </c>
      <c r="D397" s="2" t="s">
        <v>8</v>
      </c>
      <c r="E397" s="2">
        <v>0.0</v>
      </c>
    </row>
    <row r="398" hidden="1">
      <c r="A398" s="1" t="s">
        <v>58</v>
      </c>
      <c r="B398" s="2" t="s">
        <v>6</v>
      </c>
      <c r="C398" s="1">
        <v>16.0</v>
      </c>
      <c r="D398" s="2" t="s">
        <v>8</v>
      </c>
      <c r="E398" s="2">
        <v>0.0</v>
      </c>
    </row>
    <row r="399">
      <c r="A399" s="1" t="s">
        <v>58</v>
      </c>
      <c r="B399" s="2" t="s">
        <v>6</v>
      </c>
      <c r="C399" s="1">
        <v>32.0</v>
      </c>
      <c r="D399" s="2" t="s">
        <v>7</v>
      </c>
      <c r="E399" s="2">
        <v>0.0</v>
      </c>
    </row>
    <row r="400">
      <c r="A400" s="1" t="s">
        <v>58</v>
      </c>
      <c r="B400" s="2" t="s">
        <v>6</v>
      </c>
      <c r="C400" s="1">
        <v>64.0</v>
      </c>
      <c r="D400" s="2" t="s">
        <v>7</v>
      </c>
      <c r="E400" s="2">
        <v>0.0</v>
      </c>
    </row>
    <row r="401" hidden="1">
      <c r="A401" s="1" t="s">
        <v>58</v>
      </c>
      <c r="B401" s="2" t="s">
        <v>6</v>
      </c>
      <c r="C401" s="2" t="s">
        <v>9</v>
      </c>
      <c r="D401" s="2" t="s">
        <v>8</v>
      </c>
      <c r="E401" s="2">
        <v>0.0</v>
      </c>
    </row>
    <row r="402">
      <c r="A402" s="1" t="s">
        <v>59</v>
      </c>
      <c r="B402" s="2" t="s">
        <v>6</v>
      </c>
      <c r="C402" s="2">
        <v>1.0</v>
      </c>
      <c r="D402" s="2" t="s">
        <v>7</v>
      </c>
      <c r="E402" s="2">
        <v>0.0</v>
      </c>
    </row>
    <row r="403">
      <c r="A403" s="1" t="s">
        <v>59</v>
      </c>
      <c r="B403" s="2" t="s">
        <v>6</v>
      </c>
      <c r="C403" s="2">
        <v>2.0</v>
      </c>
      <c r="D403" s="2" t="s">
        <v>7</v>
      </c>
      <c r="E403" s="2">
        <v>0.0</v>
      </c>
    </row>
    <row r="404" hidden="1">
      <c r="A404" s="1" t="s">
        <v>59</v>
      </c>
      <c r="B404" s="2" t="s">
        <v>6</v>
      </c>
      <c r="C404" s="2">
        <v>4.0</v>
      </c>
      <c r="D404" s="2" t="s">
        <v>8</v>
      </c>
      <c r="E404" s="2">
        <v>0.0</v>
      </c>
    </row>
    <row r="405" hidden="1">
      <c r="A405" s="1" t="s">
        <v>59</v>
      </c>
      <c r="B405" s="2" t="s">
        <v>6</v>
      </c>
      <c r="C405" s="2">
        <v>8.0</v>
      </c>
      <c r="D405" s="2" t="s">
        <v>8</v>
      </c>
      <c r="E405" s="2">
        <v>0.0</v>
      </c>
    </row>
    <row r="406">
      <c r="A406" s="1" t="s">
        <v>59</v>
      </c>
      <c r="B406" s="2" t="s">
        <v>6</v>
      </c>
      <c r="C406" s="1">
        <v>16.0</v>
      </c>
      <c r="D406" s="2" t="s">
        <v>7</v>
      </c>
      <c r="E406" s="2">
        <v>0.0</v>
      </c>
    </row>
    <row r="407">
      <c r="A407" s="1" t="s">
        <v>59</v>
      </c>
      <c r="B407" s="2" t="s">
        <v>6</v>
      </c>
      <c r="C407" s="1">
        <v>32.0</v>
      </c>
      <c r="D407" s="2" t="s">
        <v>7</v>
      </c>
      <c r="E407" s="2">
        <v>0.0</v>
      </c>
    </row>
    <row r="408" hidden="1">
      <c r="A408" s="1" t="s">
        <v>59</v>
      </c>
      <c r="B408" s="2" t="s">
        <v>6</v>
      </c>
      <c r="C408" s="1">
        <v>64.0</v>
      </c>
      <c r="D408" s="2" t="s">
        <v>8</v>
      </c>
      <c r="E408" s="2">
        <v>0.0</v>
      </c>
    </row>
    <row r="409" hidden="1">
      <c r="A409" s="1" t="s">
        <v>59</v>
      </c>
      <c r="B409" s="2" t="s">
        <v>6</v>
      </c>
      <c r="C409" s="2" t="s">
        <v>9</v>
      </c>
      <c r="D409" s="2" t="s">
        <v>8</v>
      </c>
      <c r="E409" s="2">
        <v>0.0</v>
      </c>
    </row>
    <row r="410">
      <c r="A410" s="1" t="s">
        <v>60</v>
      </c>
      <c r="B410" s="2" t="s">
        <v>6</v>
      </c>
      <c r="C410" s="2">
        <v>1.0</v>
      </c>
      <c r="D410" s="2" t="s">
        <v>7</v>
      </c>
      <c r="E410" s="2">
        <v>0.0</v>
      </c>
    </row>
    <row r="411" hidden="1">
      <c r="A411" s="1" t="s">
        <v>60</v>
      </c>
      <c r="B411" s="2" t="s">
        <v>6</v>
      </c>
      <c r="C411" s="2">
        <v>2.0</v>
      </c>
      <c r="D411" s="2" t="s">
        <v>8</v>
      </c>
      <c r="E411" s="2">
        <v>0.0</v>
      </c>
    </row>
    <row r="412">
      <c r="A412" s="1" t="s">
        <v>60</v>
      </c>
      <c r="B412" s="2" t="s">
        <v>6</v>
      </c>
      <c r="C412" s="2">
        <v>4.0</v>
      </c>
      <c r="D412" s="2" t="s">
        <v>7</v>
      </c>
      <c r="E412" s="2">
        <v>0.0</v>
      </c>
    </row>
    <row r="413">
      <c r="A413" s="1" t="s">
        <v>60</v>
      </c>
      <c r="B413" s="2" t="s">
        <v>6</v>
      </c>
      <c r="C413" s="2">
        <v>8.0</v>
      </c>
      <c r="D413" s="2" t="s">
        <v>7</v>
      </c>
      <c r="E413" s="2">
        <v>0.0</v>
      </c>
    </row>
    <row r="414">
      <c r="A414" s="1" t="s">
        <v>60</v>
      </c>
      <c r="B414" s="2" t="s">
        <v>6</v>
      </c>
      <c r="C414" s="1">
        <v>16.0</v>
      </c>
      <c r="D414" s="2" t="s">
        <v>7</v>
      </c>
      <c r="E414" s="2">
        <v>0.0</v>
      </c>
    </row>
    <row r="415">
      <c r="A415" s="1" t="s">
        <v>60</v>
      </c>
      <c r="B415" s="2" t="s">
        <v>6</v>
      </c>
      <c r="C415" s="1">
        <v>32.0</v>
      </c>
      <c r="D415" s="2" t="s">
        <v>7</v>
      </c>
      <c r="E415" s="2">
        <v>0.0</v>
      </c>
    </row>
    <row r="416">
      <c r="A416" s="1" t="s">
        <v>60</v>
      </c>
      <c r="B416" s="2" t="s">
        <v>6</v>
      </c>
      <c r="C416" s="1">
        <v>64.0</v>
      </c>
      <c r="D416" s="2" t="s">
        <v>7</v>
      </c>
      <c r="E416" s="2">
        <v>0.0</v>
      </c>
    </row>
    <row r="417" hidden="1">
      <c r="A417" s="1" t="s">
        <v>60</v>
      </c>
      <c r="B417" s="2" t="s">
        <v>6</v>
      </c>
      <c r="C417" s="2" t="s">
        <v>9</v>
      </c>
      <c r="D417" s="2" t="s">
        <v>8</v>
      </c>
      <c r="E417" s="2">
        <v>0.0</v>
      </c>
    </row>
  </sheetData>
  <autoFilter ref="$A$1:$E$417">
    <filterColumn colId="3">
      <filters>
        <filter val="!="/>
      </filters>
    </filterColumn>
    <sortState ref="A1:E417">
      <sortCondition ref="A1:A417"/>
      <sortCondition ref="C1:C41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tr">
        <f>IFERROR(__xludf.DUMMYFUNCTION("QUERY(A1:E234, ""SELECT A, SUM(C) GROUP BY A"", true)"),"idx")</f>
        <v>idx</v>
      </c>
      <c r="H1" s="2" t="str">
        <f>IFERROR(__xludf.DUMMYFUNCTION("""COMPUTED_VALUE"""),"sum operating value")</f>
        <v>sum operating value</v>
      </c>
    </row>
    <row r="2">
      <c r="A2" s="1" t="s">
        <v>5</v>
      </c>
      <c r="B2" s="2" t="s">
        <v>6</v>
      </c>
      <c r="C2" s="2">
        <v>1.0</v>
      </c>
      <c r="D2" s="2" t="s">
        <v>7</v>
      </c>
      <c r="E2" s="2">
        <v>0.0</v>
      </c>
      <c r="G2" s="2" t="str">
        <f>IFERROR(__xludf.DUMMYFUNCTION("""COMPUTED_VALUE"""),"argv[00]")</f>
        <v>argv[00]</v>
      </c>
      <c r="H2" s="2">
        <f>IFERROR(__xludf.DUMMYFUNCTION("""COMPUTED_VALUE"""),67.0)</f>
        <v>67</v>
      </c>
      <c r="I2" s="2" t="str">
        <f t="shared" ref="I2:I53" si="1">CHAR(H2)</f>
        <v>C</v>
      </c>
    </row>
    <row r="3">
      <c r="A3" s="1" t="s">
        <v>5</v>
      </c>
      <c r="B3" s="2" t="s">
        <v>6</v>
      </c>
      <c r="C3" s="2">
        <v>2.0</v>
      </c>
      <c r="D3" s="2" t="s">
        <v>7</v>
      </c>
      <c r="E3" s="2">
        <v>0.0</v>
      </c>
      <c r="G3" s="2" t="str">
        <f>IFERROR(__xludf.DUMMYFUNCTION("""COMPUTED_VALUE"""),"argv[01]")</f>
        <v>argv[01]</v>
      </c>
      <c r="H3" s="2">
        <f>IFERROR(__xludf.DUMMYFUNCTION("""COMPUTED_VALUE"""),84.0)</f>
        <v>84</v>
      </c>
      <c r="I3" s="2" t="str">
        <f t="shared" si="1"/>
        <v>T</v>
      </c>
    </row>
    <row r="4">
      <c r="A4" s="1" t="s">
        <v>5</v>
      </c>
      <c r="B4" s="2" t="s">
        <v>6</v>
      </c>
      <c r="C4" s="1">
        <v>64.0</v>
      </c>
      <c r="D4" s="2" t="s">
        <v>7</v>
      </c>
      <c r="E4" s="2">
        <v>0.0</v>
      </c>
      <c r="G4" s="2" t="str">
        <f>IFERROR(__xludf.DUMMYFUNCTION("""COMPUTED_VALUE"""),"argv[02]")</f>
        <v>argv[02]</v>
      </c>
      <c r="H4" s="2">
        <f>IFERROR(__xludf.DUMMYFUNCTION("""COMPUTED_VALUE"""),70.0)</f>
        <v>70</v>
      </c>
      <c r="I4" s="2" t="str">
        <f t="shared" si="1"/>
        <v>F</v>
      </c>
    </row>
    <row r="5">
      <c r="A5" s="1" t="s">
        <v>10</v>
      </c>
      <c r="B5" s="2" t="s">
        <v>6</v>
      </c>
      <c r="C5" s="2">
        <v>4.0</v>
      </c>
      <c r="D5" s="2" t="s">
        <v>7</v>
      </c>
      <c r="E5" s="2">
        <v>0.0</v>
      </c>
      <c r="G5" s="2" t="str">
        <f>IFERROR(__xludf.DUMMYFUNCTION("""COMPUTED_VALUE"""),"argv[03]")</f>
        <v>argv[03]</v>
      </c>
      <c r="H5" s="2">
        <f>IFERROR(__xludf.DUMMYFUNCTION("""COMPUTED_VALUE"""),108.0)</f>
        <v>108</v>
      </c>
      <c r="I5" s="2" t="str">
        <f t="shared" si="1"/>
        <v>l</v>
      </c>
    </row>
    <row r="6">
      <c r="A6" s="1" t="s">
        <v>10</v>
      </c>
      <c r="B6" s="2" t="s">
        <v>6</v>
      </c>
      <c r="C6" s="1">
        <v>16.0</v>
      </c>
      <c r="D6" s="2" t="s">
        <v>7</v>
      </c>
      <c r="E6" s="2">
        <v>0.0</v>
      </c>
      <c r="G6" s="2" t="str">
        <f>IFERROR(__xludf.DUMMYFUNCTION("""COMPUTED_VALUE"""),"argv[04]")</f>
        <v>argv[04]</v>
      </c>
      <c r="H6" s="2">
        <f>IFERROR(__xludf.DUMMYFUNCTION("""COMPUTED_VALUE"""),101.0)</f>
        <v>101</v>
      </c>
      <c r="I6" s="2" t="str">
        <f t="shared" si="1"/>
        <v>e</v>
      </c>
    </row>
    <row r="7">
      <c r="A7" s="1" t="s">
        <v>10</v>
      </c>
      <c r="B7" s="2" t="s">
        <v>6</v>
      </c>
      <c r="C7" s="1">
        <v>64.0</v>
      </c>
      <c r="D7" s="2" t="s">
        <v>7</v>
      </c>
      <c r="E7" s="2">
        <v>0.0</v>
      </c>
      <c r="G7" s="2" t="str">
        <f>IFERROR(__xludf.DUMMYFUNCTION("""COMPUTED_VALUE"""),"argv[05]")</f>
        <v>argv[05]</v>
      </c>
      <c r="H7" s="2">
        <f>IFERROR(__xludf.DUMMYFUNCTION("""COMPUTED_VALUE"""),97.0)</f>
        <v>97</v>
      </c>
      <c r="I7" s="2" t="str">
        <f t="shared" si="1"/>
        <v>a</v>
      </c>
    </row>
    <row r="8">
      <c r="A8" s="1" t="s">
        <v>11</v>
      </c>
      <c r="B8" s="2" t="s">
        <v>6</v>
      </c>
      <c r="C8" s="2">
        <v>2.0</v>
      </c>
      <c r="D8" s="2" t="s">
        <v>7</v>
      </c>
      <c r="E8" s="2">
        <v>0.0</v>
      </c>
      <c r="G8" s="2" t="str">
        <f>IFERROR(__xludf.DUMMYFUNCTION("""COMPUTED_VALUE"""),"argv[06]")</f>
        <v>argv[06]</v>
      </c>
      <c r="H8" s="2">
        <f>IFERROR(__xludf.DUMMYFUNCTION("""COMPUTED_VALUE"""),114.0)</f>
        <v>114</v>
      </c>
      <c r="I8" s="2" t="str">
        <f t="shared" si="1"/>
        <v>r</v>
      </c>
    </row>
    <row r="9">
      <c r="A9" s="1" t="s">
        <v>11</v>
      </c>
      <c r="B9" s="2" t="s">
        <v>6</v>
      </c>
      <c r="C9" s="2">
        <v>4.0</v>
      </c>
      <c r="D9" s="2" t="s">
        <v>7</v>
      </c>
      <c r="E9" s="2">
        <v>0.0</v>
      </c>
      <c r="G9" s="2" t="str">
        <f>IFERROR(__xludf.DUMMYFUNCTION("""COMPUTED_VALUE"""),"argv[07]")</f>
        <v>argv[07]</v>
      </c>
      <c r="H9" s="2">
        <f>IFERROR(__xludf.DUMMYFUNCTION("""COMPUTED_VALUE"""),110.0)</f>
        <v>110</v>
      </c>
      <c r="I9" s="2" t="str">
        <f t="shared" si="1"/>
        <v>n</v>
      </c>
    </row>
    <row r="10">
      <c r="A10" s="1" t="s">
        <v>11</v>
      </c>
      <c r="B10" s="2" t="s">
        <v>6</v>
      </c>
      <c r="C10" s="1">
        <v>64.0</v>
      </c>
      <c r="D10" s="2" t="s">
        <v>7</v>
      </c>
      <c r="E10" s="2">
        <v>0.0</v>
      </c>
      <c r="G10" s="2" t="str">
        <f>IFERROR(__xludf.DUMMYFUNCTION("""COMPUTED_VALUE"""),"argv[08]")</f>
        <v>argv[08]</v>
      </c>
      <c r="H10" s="2">
        <f>IFERROR(__xludf.DUMMYFUNCTION("""COMPUTED_VALUE"""),123.0)</f>
        <v>123</v>
      </c>
      <c r="I10" s="2" t="str">
        <f t="shared" si="1"/>
        <v>{</v>
      </c>
    </row>
    <row r="11">
      <c r="A11" s="1" t="s">
        <v>12</v>
      </c>
      <c r="B11" s="2" t="s">
        <v>6</v>
      </c>
      <c r="C11" s="2">
        <v>4.0</v>
      </c>
      <c r="D11" s="2" t="s">
        <v>7</v>
      </c>
      <c r="E11" s="2">
        <v>0.0</v>
      </c>
      <c r="G11" s="2" t="str">
        <f>IFERROR(__xludf.DUMMYFUNCTION("""COMPUTED_VALUE"""),"argv[09]")</f>
        <v>argv[09]</v>
      </c>
      <c r="H11" s="2">
        <f>IFERROR(__xludf.DUMMYFUNCTION("""COMPUTED_VALUE"""),119.0)</f>
        <v>119</v>
      </c>
      <c r="I11" s="2" t="str">
        <f t="shared" si="1"/>
        <v>w</v>
      </c>
    </row>
    <row r="12">
      <c r="A12" s="1" t="s">
        <v>12</v>
      </c>
      <c r="B12" s="2" t="s">
        <v>6</v>
      </c>
      <c r="C12" s="2">
        <v>8.0</v>
      </c>
      <c r="D12" s="2" t="s">
        <v>7</v>
      </c>
      <c r="E12" s="2">
        <v>0.0</v>
      </c>
      <c r="G12" s="2" t="str">
        <f>IFERROR(__xludf.DUMMYFUNCTION("""COMPUTED_VALUE"""),"argv[10]")</f>
        <v>argv[10]</v>
      </c>
      <c r="H12" s="2">
        <f>IFERROR(__xludf.DUMMYFUNCTION("""COMPUTED_VALUE"""),48.0)</f>
        <v>48</v>
      </c>
      <c r="I12" s="2" t="str">
        <f t="shared" si="1"/>
        <v>0</v>
      </c>
    </row>
    <row r="13">
      <c r="A13" s="1" t="s">
        <v>12</v>
      </c>
      <c r="B13" s="2" t="s">
        <v>6</v>
      </c>
      <c r="C13" s="1">
        <v>32.0</v>
      </c>
      <c r="D13" s="2" t="s">
        <v>7</v>
      </c>
      <c r="E13" s="2">
        <v>0.0</v>
      </c>
      <c r="G13" s="2" t="str">
        <f>IFERROR(__xludf.DUMMYFUNCTION("""COMPUTED_VALUE"""),"argv[11]")</f>
        <v>argv[11]</v>
      </c>
      <c r="H13" s="2">
        <f>IFERROR(__xludf.DUMMYFUNCTION("""COMPUTED_VALUE"""),119.0)</f>
        <v>119</v>
      </c>
      <c r="I13" s="2" t="str">
        <f t="shared" si="1"/>
        <v>w</v>
      </c>
    </row>
    <row r="14">
      <c r="A14" s="1" t="s">
        <v>12</v>
      </c>
      <c r="B14" s="2" t="s">
        <v>6</v>
      </c>
      <c r="C14" s="1">
        <v>64.0</v>
      </c>
      <c r="D14" s="2" t="s">
        <v>7</v>
      </c>
      <c r="E14" s="2">
        <v>0.0</v>
      </c>
      <c r="G14" s="2" t="str">
        <f>IFERROR(__xludf.DUMMYFUNCTION("""COMPUTED_VALUE"""),"argv[12]")</f>
        <v>argv[12]</v>
      </c>
      <c r="H14" s="2">
        <f>IFERROR(__xludf.DUMMYFUNCTION("""COMPUTED_VALUE"""),95.0)</f>
        <v>95</v>
      </c>
      <c r="I14" s="2" t="str">
        <f t="shared" si="1"/>
        <v>_</v>
      </c>
    </row>
    <row r="15">
      <c r="A15" s="1" t="s">
        <v>13</v>
      </c>
      <c r="B15" s="2" t="s">
        <v>6</v>
      </c>
      <c r="C15" s="2">
        <v>1.0</v>
      </c>
      <c r="D15" s="2" t="s">
        <v>7</v>
      </c>
      <c r="E15" s="2">
        <v>0.0</v>
      </c>
      <c r="G15" s="2" t="str">
        <f>IFERROR(__xludf.DUMMYFUNCTION("""COMPUTED_VALUE"""),"argv[13]")</f>
        <v>argv[13]</v>
      </c>
      <c r="H15" s="2">
        <f>IFERROR(__xludf.DUMMYFUNCTION("""COMPUTED_VALUE"""),121.0)</f>
        <v>121</v>
      </c>
      <c r="I15" s="2" t="str">
        <f t="shared" si="1"/>
        <v>y</v>
      </c>
    </row>
    <row r="16">
      <c r="A16" s="1" t="s">
        <v>13</v>
      </c>
      <c r="B16" s="2" t="s">
        <v>6</v>
      </c>
      <c r="C16" s="2">
        <v>4.0</v>
      </c>
      <c r="D16" s="2" t="s">
        <v>7</v>
      </c>
      <c r="E16" s="2">
        <v>0.0</v>
      </c>
      <c r="G16" s="2" t="str">
        <f>IFERROR(__xludf.DUMMYFUNCTION("""COMPUTED_VALUE"""),"argv[14]")</f>
        <v>argv[14]</v>
      </c>
      <c r="H16" s="2">
        <f>IFERROR(__xludf.DUMMYFUNCTION("""COMPUTED_VALUE"""),111.0)</f>
        <v>111</v>
      </c>
      <c r="I16" s="2" t="str">
        <f t="shared" si="1"/>
        <v>o</v>
      </c>
    </row>
    <row r="17">
      <c r="A17" s="1" t="s">
        <v>13</v>
      </c>
      <c r="B17" s="2" t="s">
        <v>6</v>
      </c>
      <c r="C17" s="1">
        <v>32.0</v>
      </c>
      <c r="D17" s="2" t="s">
        <v>7</v>
      </c>
      <c r="E17" s="2">
        <v>0.0</v>
      </c>
      <c r="G17" s="2" t="str">
        <f>IFERROR(__xludf.DUMMYFUNCTION("""COMPUTED_VALUE"""),"argv[15]")</f>
        <v>argv[15]</v>
      </c>
      <c r="H17" s="2">
        <f>IFERROR(__xludf.DUMMYFUNCTION("""COMPUTED_VALUE"""),117.0)</f>
        <v>117</v>
      </c>
      <c r="I17" s="2" t="str">
        <f t="shared" si="1"/>
        <v>u</v>
      </c>
    </row>
    <row r="18">
      <c r="A18" s="1" t="s">
        <v>13</v>
      </c>
      <c r="B18" s="2" t="s">
        <v>6</v>
      </c>
      <c r="C18" s="1">
        <v>64.0</v>
      </c>
      <c r="D18" s="2" t="s">
        <v>7</v>
      </c>
      <c r="E18" s="2">
        <v>0.0</v>
      </c>
      <c r="G18" s="2" t="str">
        <f>IFERROR(__xludf.DUMMYFUNCTION("""COMPUTED_VALUE"""),"argv[16]")</f>
        <v>argv[16]</v>
      </c>
      <c r="H18" s="2">
        <f>IFERROR(__xludf.DUMMYFUNCTION("""COMPUTED_VALUE"""),95.0)</f>
        <v>95</v>
      </c>
      <c r="I18" s="2" t="str">
        <f t="shared" si="1"/>
        <v>_</v>
      </c>
    </row>
    <row r="19">
      <c r="A19" s="1" t="s">
        <v>14</v>
      </c>
      <c r="B19" s="2" t="s">
        <v>6</v>
      </c>
      <c r="C19" s="2">
        <v>1.0</v>
      </c>
      <c r="D19" s="2" t="s">
        <v>7</v>
      </c>
      <c r="E19" s="2">
        <v>0.0</v>
      </c>
      <c r="G19" s="2" t="str">
        <f>IFERROR(__xludf.DUMMYFUNCTION("""COMPUTED_VALUE"""),"argv[17]")</f>
        <v>argv[17]</v>
      </c>
      <c r="H19" s="2">
        <f>IFERROR(__xludf.DUMMYFUNCTION("""COMPUTED_VALUE"""),102.0)</f>
        <v>102</v>
      </c>
      <c r="I19" s="2" t="str">
        <f t="shared" si="1"/>
        <v>f</v>
      </c>
    </row>
    <row r="20">
      <c r="A20" s="1" t="s">
        <v>14</v>
      </c>
      <c r="B20" s="2" t="s">
        <v>6</v>
      </c>
      <c r="C20" s="1">
        <v>32.0</v>
      </c>
      <c r="D20" s="2" t="s">
        <v>7</v>
      </c>
      <c r="E20" s="2">
        <v>0.0</v>
      </c>
      <c r="G20" s="2" t="str">
        <f>IFERROR(__xludf.DUMMYFUNCTION("""COMPUTED_VALUE"""),"argv[18]")</f>
        <v>argv[18]</v>
      </c>
      <c r="H20" s="2">
        <f>IFERROR(__xludf.DUMMYFUNCTION("""COMPUTED_VALUE"""),48.0)</f>
        <v>48</v>
      </c>
      <c r="I20" s="2" t="str">
        <f t="shared" si="1"/>
        <v>0</v>
      </c>
    </row>
    <row r="21">
      <c r="A21" s="1" t="s">
        <v>14</v>
      </c>
      <c r="B21" s="2" t="s">
        <v>6</v>
      </c>
      <c r="C21" s="1">
        <v>64.0</v>
      </c>
      <c r="D21" s="2" t="s">
        <v>7</v>
      </c>
      <c r="E21" s="2">
        <v>0.0</v>
      </c>
      <c r="G21" s="2" t="str">
        <f>IFERROR(__xludf.DUMMYFUNCTION("""COMPUTED_VALUE"""),"argv[19]")</f>
        <v>argv[19]</v>
      </c>
      <c r="H21" s="2">
        <f>IFERROR(__xludf.DUMMYFUNCTION("""COMPUTED_VALUE"""),117.0)</f>
        <v>117</v>
      </c>
      <c r="I21" s="2" t="str">
        <f t="shared" si="1"/>
        <v>u</v>
      </c>
    </row>
    <row r="22">
      <c r="A22" s="1" t="s">
        <v>15</v>
      </c>
      <c r="B22" s="2" t="s">
        <v>6</v>
      </c>
      <c r="C22" s="2">
        <v>2.0</v>
      </c>
      <c r="D22" s="2" t="s">
        <v>7</v>
      </c>
      <c r="E22" s="2">
        <v>0.0</v>
      </c>
      <c r="G22" s="2" t="str">
        <f>IFERROR(__xludf.DUMMYFUNCTION("""COMPUTED_VALUE"""),"argv[20]")</f>
        <v>argv[20]</v>
      </c>
      <c r="H22" s="2">
        <f>IFERROR(__xludf.DUMMYFUNCTION("""COMPUTED_VALUE"""),110.0)</f>
        <v>110</v>
      </c>
      <c r="I22" s="2" t="str">
        <f t="shared" si="1"/>
        <v>n</v>
      </c>
    </row>
    <row r="23">
      <c r="A23" s="1" t="s">
        <v>15</v>
      </c>
      <c r="B23" s="2" t="s">
        <v>6</v>
      </c>
      <c r="C23" s="1">
        <v>16.0</v>
      </c>
      <c r="D23" s="2" t="s">
        <v>7</v>
      </c>
      <c r="E23" s="2">
        <v>0.0</v>
      </c>
      <c r="G23" s="2" t="str">
        <f>IFERROR(__xludf.DUMMYFUNCTION("""COMPUTED_VALUE"""),"argv[21]")</f>
        <v>argv[21]</v>
      </c>
      <c r="H23" s="2">
        <f>IFERROR(__xludf.DUMMYFUNCTION("""COMPUTED_VALUE"""),100.0)</f>
        <v>100</v>
      </c>
      <c r="I23" s="2" t="str">
        <f t="shared" si="1"/>
        <v>d</v>
      </c>
    </row>
    <row r="24">
      <c r="A24" s="1" t="s">
        <v>15</v>
      </c>
      <c r="B24" s="2" t="s">
        <v>6</v>
      </c>
      <c r="C24" s="1">
        <v>32.0</v>
      </c>
      <c r="D24" s="2" t="s">
        <v>7</v>
      </c>
      <c r="E24" s="2">
        <v>0.0</v>
      </c>
      <c r="G24" s="2" t="str">
        <f>IFERROR(__xludf.DUMMYFUNCTION("""COMPUTED_VALUE"""),"argv[22]")</f>
        <v>argv[22]</v>
      </c>
      <c r="H24" s="2">
        <f>IFERROR(__xludf.DUMMYFUNCTION("""COMPUTED_VALUE"""),95.0)</f>
        <v>95</v>
      </c>
      <c r="I24" s="2" t="str">
        <f t="shared" si="1"/>
        <v>_</v>
      </c>
    </row>
    <row r="25">
      <c r="A25" s="1" t="s">
        <v>15</v>
      </c>
      <c r="B25" s="2" t="s">
        <v>6</v>
      </c>
      <c r="C25" s="1">
        <v>64.0</v>
      </c>
      <c r="D25" s="2" t="s">
        <v>7</v>
      </c>
      <c r="E25" s="2">
        <v>0.0</v>
      </c>
      <c r="G25" s="2" t="str">
        <f>IFERROR(__xludf.DUMMYFUNCTION("""COMPUTED_VALUE"""),"argv[23]")</f>
        <v>argv[23]</v>
      </c>
      <c r="H25" s="2">
        <f>IFERROR(__xludf.DUMMYFUNCTION("""COMPUTED_VALUE"""),77.0)</f>
        <v>77</v>
      </c>
      <c r="I25" s="2" t="str">
        <f t="shared" si="1"/>
        <v>M</v>
      </c>
    </row>
    <row r="26">
      <c r="A26" s="1" t="s">
        <v>16</v>
      </c>
      <c r="B26" s="2" t="s">
        <v>6</v>
      </c>
      <c r="C26" s="2">
        <v>2.0</v>
      </c>
      <c r="D26" s="2" t="s">
        <v>7</v>
      </c>
      <c r="E26" s="2">
        <v>0.0</v>
      </c>
      <c r="G26" s="2" t="str">
        <f>IFERROR(__xludf.DUMMYFUNCTION("""COMPUTED_VALUE"""),"argv[24]")</f>
        <v>argv[24]</v>
      </c>
      <c r="H26" s="2">
        <f>IFERROR(__xludf.DUMMYFUNCTION("""COMPUTED_VALUE"""),121.0)</f>
        <v>121</v>
      </c>
      <c r="I26" s="2" t="str">
        <f t="shared" si="1"/>
        <v>y</v>
      </c>
    </row>
    <row r="27">
      <c r="A27" s="1" t="s">
        <v>16</v>
      </c>
      <c r="B27" s="2" t="s">
        <v>6</v>
      </c>
      <c r="C27" s="2">
        <v>4.0</v>
      </c>
      <c r="D27" s="2" t="s">
        <v>7</v>
      </c>
      <c r="E27" s="2">
        <v>0.0</v>
      </c>
      <c r="G27" s="2" t="str">
        <f>IFERROR(__xludf.DUMMYFUNCTION("""COMPUTED_VALUE"""),"argv[25]")</f>
        <v>argv[25]</v>
      </c>
      <c r="H27" s="2">
        <f>IFERROR(__xludf.DUMMYFUNCTION("""COMPUTED_VALUE"""),95.0)</f>
        <v>95</v>
      </c>
      <c r="I27" s="2" t="str">
        <f t="shared" si="1"/>
        <v>_</v>
      </c>
    </row>
    <row r="28">
      <c r="A28" s="1" t="s">
        <v>16</v>
      </c>
      <c r="B28" s="2" t="s">
        <v>6</v>
      </c>
      <c r="C28" s="2">
        <v>8.0</v>
      </c>
      <c r="D28" s="2" t="s">
        <v>7</v>
      </c>
      <c r="E28" s="2">
        <v>0.0</v>
      </c>
      <c r="G28" s="2" t="str">
        <f>IFERROR(__xludf.DUMMYFUNCTION("""COMPUTED_VALUE"""),"argv[26]")</f>
        <v>argv[26]</v>
      </c>
      <c r="H28" s="2">
        <f>IFERROR(__xludf.DUMMYFUNCTION("""COMPUTED_VALUE"""),102.0)</f>
        <v>102</v>
      </c>
      <c r="I28" s="2" t="str">
        <f t="shared" si="1"/>
        <v>f</v>
      </c>
    </row>
    <row r="29">
      <c r="A29" s="1" t="s">
        <v>16</v>
      </c>
      <c r="B29" s="2" t="s">
        <v>6</v>
      </c>
      <c r="C29" s="1">
        <v>32.0</v>
      </c>
      <c r="D29" s="2" t="s">
        <v>7</v>
      </c>
      <c r="E29" s="2">
        <v>0.0</v>
      </c>
      <c r="G29" s="2" t="str">
        <f>IFERROR(__xludf.DUMMYFUNCTION("""COMPUTED_VALUE"""),"argv[27]")</f>
        <v>argv[27]</v>
      </c>
      <c r="H29" s="2">
        <f>IFERROR(__xludf.DUMMYFUNCTION("""COMPUTED_VALUE"""),108.0)</f>
        <v>108</v>
      </c>
      <c r="I29" s="2" t="str">
        <f t="shared" si="1"/>
        <v>l</v>
      </c>
    </row>
    <row r="30">
      <c r="A30" s="1" t="s">
        <v>16</v>
      </c>
      <c r="B30" s="2" t="s">
        <v>6</v>
      </c>
      <c r="C30" s="1">
        <v>64.0</v>
      </c>
      <c r="D30" s="2" t="s">
        <v>7</v>
      </c>
      <c r="E30" s="2">
        <v>0.0</v>
      </c>
      <c r="G30" s="2" t="str">
        <f>IFERROR(__xludf.DUMMYFUNCTION("""COMPUTED_VALUE"""),"argv[28]")</f>
        <v>argv[28]</v>
      </c>
      <c r="H30" s="2">
        <f>IFERROR(__xludf.DUMMYFUNCTION("""COMPUTED_VALUE"""),64.0)</f>
        <v>64</v>
      </c>
      <c r="I30" s="2" t="str">
        <f t="shared" si="1"/>
        <v>@</v>
      </c>
    </row>
    <row r="31">
      <c r="A31" s="1" t="s">
        <v>17</v>
      </c>
      <c r="B31" s="2" t="s">
        <v>6</v>
      </c>
      <c r="C31" s="2">
        <v>1.0</v>
      </c>
      <c r="D31" s="2" t="s">
        <v>7</v>
      </c>
      <c r="E31" s="2">
        <v>0.0</v>
      </c>
      <c r="G31" s="2" t="str">
        <f>IFERROR(__xludf.DUMMYFUNCTION("""COMPUTED_VALUE"""),"argv[29]")</f>
        <v>argv[29]</v>
      </c>
      <c r="H31" s="2">
        <f>IFERROR(__xludf.DUMMYFUNCTION("""COMPUTED_VALUE"""),103.0)</f>
        <v>103</v>
      </c>
      <c r="I31" s="2" t="str">
        <f t="shared" si="1"/>
        <v>g</v>
      </c>
    </row>
    <row r="32">
      <c r="A32" s="1" t="s">
        <v>17</v>
      </c>
      <c r="B32" s="2" t="s">
        <v>6</v>
      </c>
      <c r="C32" s="2">
        <v>2.0</v>
      </c>
      <c r="D32" s="2" t="s">
        <v>7</v>
      </c>
      <c r="E32" s="2">
        <v>0.0</v>
      </c>
      <c r="G32" s="2" t="str">
        <f>IFERROR(__xludf.DUMMYFUNCTION("""COMPUTED_VALUE"""),"argv[30]")</f>
        <v>argv[30]</v>
      </c>
      <c r="H32" s="2">
        <f>IFERROR(__xludf.DUMMYFUNCTION("""COMPUTED_VALUE"""),95.0)</f>
        <v>95</v>
      </c>
      <c r="I32" s="2" t="str">
        <f t="shared" si="1"/>
        <v>_</v>
      </c>
    </row>
    <row r="33">
      <c r="A33" s="1" t="s">
        <v>17</v>
      </c>
      <c r="B33" s="2" t="s">
        <v>6</v>
      </c>
      <c r="C33" s="2">
        <v>8.0</v>
      </c>
      <c r="D33" s="2" t="s">
        <v>7</v>
      </c>
      <c r="E33" s="2">
        <v>0.0</v>
      </c>
      <c r="G33" s="2" t="str">
        <f>IFERROR(__xludf.DUMMYFUNCTION("""COMPUTED_VALUE"""),"argv[31]")</f>
        <v>argv[31]</v>
      </c>
      <c r="H33" s="2">
        <f>IFERROR(__xludf.DUMMYFUNCTION("""COMPUTED_VALUE"""),121.0)</f>
        <v>121</v>
      </c>
      <c r="I33" s="2" t="str">
        <f t="shared" si="1"/>
        <v>y</v>
      </c>
    </row>
    <row r="34">
      <c r="A34" s="1" t="s">
        <v>17</v>
      </c>
      <c r="B34" s="2" t="s">
        <v>6</v>
      </c>
      <c r="C34" s="1">
        <v>16.0</v>
      </c>
      <c r="D34" s="2" t="s">
        <v>7</v>
      </c>
      <c r="E34" s="2">
        <v>0.0</v>
      </c>
      <c r="G34" s="2" t="str">
        <f>IFERROR(__xludf.DUMMYFUNCTION("""COMPUTED_VALUE"""),"argv[32]")</f>
        <v>argv[32]</v>
      </c>
      <c r="H34" s="2">
        <f>IFERROR(__xludf.DUMMYFUNCTION("""COMPUTED_VALUE"""),48.0)</f>
        <v>48</v>
      </c>
      <c r="I34" s="2" t="str">
        <f t="shared" si="1"/>
        <v>0</v>
      </c>
    </row>
    <row r="35">
      <c r="A35" s="1" t="s">
        <v>17</v>
      </c>
      <c r="B35" s="2" t="s">
        <v>6</v>
      </c>
      <c r="C35" s="1">
        <v>32.0</v>
      </c>
      <c r="D35" s="2" t="s">
        <v>7</v>
      </c>
      <c r="E35" s="2">
        <v>0.0</v>
      </c>
      <c r="G35" s="2" t="str">
        <f>IFERROR(__xludf.DUMMYFUNCTION("""COMPUTED_VALUE"""),"argv[33]")</f>
        <v>argv[33]</v>
      </c>
      <c r="H35" s="2">
        <f>IFERROR(__xludf.DUMMYFUNCTION("""COMPUTED_VALUE"""),117.0)</f>
        <v>117</v>
      </c>
      <c r="I35" s="2" t="str">
        <f t="shared" si="1"/>
        <v>u</v>
      </c>
    </row>
    <row r="36">
      <c r="A36" s="1" t="s">
        <v>17</v>
      </c>
      <c r="B36" s="2" t="s">
        <v>6</v>
      </c>
      <c r="C36" s="1">
        <v>64.0</v>
      </c>
      <c r="D36" s="2" t="s">
        <v>7</v>
      </c>
      <c r="E36" s="2">
        <v>0.0</v>
      </c>
      <c r="G36" s="2" t="str">
        <f>IFERROR(__xludf.DUMMYFUNCTION("""COMPUTED_VALUE"""),"argv[34]")</f>
        <v>argv[34]</v>
      </c>
      <c r="H36" s="2">
        <f>IFERROR(__xludf.DUMMYFUNCTION("""COMPUTED_VALUE"""),95.0)</f>
        <v>95</v>
      </c>
      <c r="I36" s="2" t="str">
        <f t="shared" si="1"/>
        <v>_</v>
      </c>
    </row>
    <row r="37">
      <c r="A37" s="1" t="s">
        <v>18</v>
      </c>
      <c r="B37" s="2" t="s">
        <v>6</v>
      </c>
      <c r="C37" s="2">
        <v>1.0</v>
      </c>
      <c r="D37" s="2" t="s">
        <v>7</v>
      </c>
      <c r="E37" s="2">
        <v>0.0</v>
      </c>
      <c r="G37" s="2" t="str">
        <f>IFERROR(__xludf.DUMMYFUNCTION("""COMPUTED_VALUE"""),"argv[35]")</f>
        <v>argv[35]</v>
      </c>
      <c r="H37" s="2">
        <f>IFERROR(__xludf.DUMMYFUNCTION("""COMPUTED_VALUE"""),65.0)</f>
        <v>65</v>
      </c>
      <c r="I37" s="2" t="str">
        <f t="shared" si="1"/>
        <v>A</v>
      </c>
    </row>
    <row r="38">
      <c r="A38" s="1" t="s">
        <v>18</v>
      </c>
      <c r="B38" s="2" t="s">
        <v>6</v>
      </c>
      <c r="C38" s="2">
        <v>2.0</v>
      </c>
      <c r="D38" s="2" t="s">
        <v>7</v>
      </c>
      <c r="E38" s="2">
        <v>0.0</v>
      </c>
      <c r="G38" s="2" t="str">
        <f>IFERROR(__xludf.DUMMYFUNCTION("""COMPUTED_VALUE"""),"argv[36]")</f>
        <v>argv[36]</v>
      </c>
      <c r="H38" s="2">
        <f>IFERROR(__xludf.DUMMYFUNCTION("""COMPUTED_VALUE"""),114.0)</f>
        <v>114</v>
      </c>
      <c r="I38" s="2" t="str">
        <f t="shared" si="1"/>
        <v>r</v>
      </c>
    </row>
    <row r="39">
      <c r="A39" s="1" t="s">
        <v>18</v>
      </c>
      <c r="B39" s="2" t="s">
        <v>6</v>
      </c>
      <c r="C39" s="2">
        <v>4.0</v>
      </c>
      <c r="D39" s="2" t="s">
        <v>7</v>
      </c>
      <c r="E39" s="2">
        <v>0.0</v>
      </c>
      <c r="G39" s="2" t="str">
        <f>IFERROR(__xludf.DUMMYFUNCTION("""COMPUTED_VALUE"""),"argv[37]")</f>
        <v>argv[37]</v>
      </c>
      <c r="H39" s="2">
        <f>IFERROR(__xludf.DUMMYFUNCTION("""COMPUTED_VALUE"""),51.0)</f>
        <v>51</v>
      </c>
      <c r="I39" s="2" t="str">
        <f t="shared" si="1"/>
        <v>3</v>
      </c>
    </row>
    <row r="40">
      <c r="A40" s="1" t="s">
        <v>18</v>
      </c>
      <c r="B40" s="2" t="s">
        <v>6</v>
      </c>
      <c r="C40" s="1">
        <v>16.0</v>
      </c>
      <c r="D40" s="2" t="s">
        <v>7</v>
      </c>
      <c r="E40" s="2">
        <v>0.0</v>
      </c>
      <c r="G40" s="2" t="str">
        <f>IFERROR(__xludf.DUMMYFUNCTION("""COMPUTED_VALUE"""),"argv[38]")</f>
        <v>argv[38]</v>
      </c>
      <c r="H40" s="2">
        <f>IFERROR(__xludf.DUMMYFUNCTION("""COMPUTED_VALUE"""),95.0)</f>
        <v>95</v>
      </c>
      <c r="I40" s="2" t="str">
        <f t="shared" si="1"/>
        <v>_</v>
      </c>
    </row>
    <row r="41">
      <c r="A41" s="1" t="s">
        <v>18</v>
      </c>
      <c r="B41" s="2" t="s">
        <v>6</v>
      </c>
      <c r="C41" s="1">
        <v>32.0</v>
      </c>
      <c r="D41" s="2" t="s">
        <v>7</v>
      </c>
      <c r="E41" s="2">
        <v>0.0</v>
      </c>
      <c r="G41" s="2" t="str">
        <f>IFERROR(__xludf.DUMMYFUNCTION("""COMPUTED_VALUE"""),"argv[39]")</f>
        <v>argv[39]</v>
      </c>
      <c r="H41" s="2">
        <f>IFERROR(__xludf.DUMMYFUNCTION("""COMPUTED_VALUE"""),115.0)</f>
        <v>115</v>
      </c>
      <c r="I41" s="2" t="str">
        <f t="shared" si="1"/>
        <v>s</v>
      </c>
    </row>
    <row r="42">
      <c r="A42" s="1" t="s">
        <v>18</v>
      </c>
      <c r="B42" s="2" t="s">
        <v>6</v>
      </c>
      <c r="C42" s="1">
        <v>64.0</v>
      </c>
      <c r="D42" s="2" t="s">
        <v>7</v>
      </c>
      <c r="E42" s="2">
        <v>0.0</v>
      </c>
      <c r="G42" s="2" t="str">
        <f>IFERROR(__xludf.DUMMYFUNCTION("""COMPUTED_VALUE"""),"argv[40]")</f>
        <v>argv[40]</v>
      </c>
      <c r="H42" s="2">
        <f>IFERROR(__xludf.DUMMYFUNCTION("""COMPUTED_VALUE"""),111.0)</f>
        <v>111</v>
      </c>
      <c r="I42" s="2" t="str">
        <f t="shared" si="1"/>
        <v>o</v>
      </c>
    </row>
    <row r="43">
      <c r="A43" s="1" t="s">
        <v>19</v>
      </c>
      <c r="B43" s="2" t="s">
        <v>6</v>
      </c>
      <c r="C43" s="1">
        <v>16.0</v>
      </c>
      <c r="D43" s="2" t="s">
        <v>7</v>
      </c>
      <c r="E43" s="2">
        <v>0.0</v>
      </c>
      <c r="G43" s="2" t="str">
        <f>IFERROR(__xludf.DUMMYFUNCTION("""COMPUTED_VALUE"""),"argv[41]")</f>
        <v>argv[41]</v>
      </c>
      <c r="H43" s="2">
        <f>IFERROR(__xludf.DUMMYFUNCTION("""COMPUTED_VALUE"""),95.0)</f>
        <v>95</v>
      </c>
      <c r="I43" s="2" t="str">
        <f t="shared" si="1"/>
        <v>_</v>
      </c>
    </row>
    <row r="44">
      <c r="A44" s="1" t="s">
        <v>19</v>
      </c>
      <c r="B44" s="2" t="s">
        <v>6</v>
      </c>
      <c r="C44" s="1">
        <v>32.0</v>
      </c>
      <c r="D44" s="2" t="s">
        <v>7</v>
      </c>
      <c r="E44" s="2">
        <v>0.0</v>
      </c>
      <c r="G44" s="2" t="str">
        <f>IFERROR(__xludf.DUMMYFUNCTION("""COMPUTED_VALUE"""),"argv[42]")</f>
        <v>argv[42]</v>
      </c>
      <c r="H44" s="2">
        <f>IFERROR(__xludf.DUMMYFUNCTION("""COMPUTED_VALUE"""),109.0)</f>
        <v>109</v>
      </c>
      <c r="I44" s="2" t="str">
        <f t="shared" si="1"/>
        <v>m</v>
      </c>
    </row>
    <row r="45">
      <c r="A45" s="1" t="s">
        <v>20</v>
      </c>
      <c r="B45" s="2" t="s">
        <v>6</v>
      </c>
      <c r="C45" s="2">
        <v>1.0</v>
      </c>
      <c r="D45" s="2" t="s">
        <v>7</v>
      </c>
      <c r="E45" s="2">
        <v>0.0</v>
      </c>
      <c r="G45" s="2" t="str">
        <f>IFERROR(__xludf.DUMMYFUNCTION("""COMPUTED_VALUE"""),"argv[43]")</f>
        <v>argv[43]</v>
      </c>
      <c r="H45" s="2">
        <f>IFERROR(__xludf.DUMMYFUNCTION("""COMPUTED_VALUE"""),117.0)</f>
        <v>117</v>
      </c>
      <c r="I45" s="2" t="str">
        <f t="shared" si="1"/>
        <v>u</v>
      </c>
    </row>
    <row r="46">
      <c r="A46" s="1" t="s">
        <v>20</v>
      </c>
      <c r="B46" s="2" t="s">
        <v>6</v>
      </c>
      <c r="C46" s="2">
        <v>2.0</v>
      </c>
      <c r="D46" s="2" t="s">
        <v>7</v>
      </c>
      <c r="E46" s="2">
        <v>0.0</v>
      </c>
      <c r="G46" s="2" t="str">
        <f>IFERROR(__xludf.DUMMYFUNCTION("""COMPUTED_VALUE"""),"argv[44]")</f>
        <v>argv[44]</v>
      </c>
      <c r="H46" s="2">
        <f>IFERROR(__xludf.DUMMYFUNCTION("""COMPUTED_VALUE"""),99.0)</f>
        <v>99</v>
      </c>
      <c r="I46" s="2" t="str">
        <f t="shared" si="1"/>
        <v>c</v>
      </c>
    </row>
    <row r="47">
      <c r="A47" s="1" t="s">
        <v>20</v>
      </c>
      <c r="B47" s="2" t="s">
        <v>6</v>
      </c>
      <c r="C47" s="2">
        <v>4.0</v>
      </c>
      <c r="D47" s="2" t="s">
        <v>7</v>
      </c>
      <c r="E47" s="2">
        <v>0.0</v>
      </c>
      <c r="G47" s="2" t="str">
        <f>IFERROR(__xludf.DUMMYFUNCTION("""COMPUTED_VALUE"""),"argv[45]")</f>
        <v>argv[45]</v>
      </c>
      <c r="H47" s="2">
        <f>IFERROR(__xludf.DUMMYFUNCTION("""COMPUTED_VALUE"""),104.0)</f>
        <v>104</v>
      </c>
      <c r="I47" s="2" t="str">
        <f t="shared" si="1"/>
        <v>h</v>
      </c>
    </row>
    <row r="48">
      <c r="A48" s="1" t="s">
        <v>20</v>
      </c>
      <c r="B48" s="2" t="s">
        <v>6</v>
      </c>
      <c r="C48" s="1">
        <v>16.0</v>
      </c>
      <c r="D48" s="2" t="s">
        <v>7</v>
      </c>
      <c r="E48" s="2">
        <v>0.0</v>
      </c>
      <c r="G48" s="2" t="str">
        <f>IFERROR(__xludf.DUMMYFUNCTION("""COMPUTED_VALUE"""),"argv[46]")</f>
        <v>argv[46]</v>
      </c>
      <c r="H48" s="2">
        <f>IFERROR(__xludf.DUMMYFUNCTION("""COMPUTED_VALUE"""),95.0)</f>
        <v>95</v>
      </c>
      <c r="I48" s="2" t="str">
        <f t="shared" si="1"/>
        <v>_</v>
      </c>
    </row>
    <row r="49">
      <c r="A49" s="1" t="s">
        <v>20</v>
      </c>
      <c r="B49" s="2" t="s">
        <v>6</v>
      </c>
      <c r="C49" s="1">
        <v>32.0</v>
      </c>
      <c r="D49" s="2" t="s">
        <v>7</v>
      </c>
      <c r="E49" s="2">
        <v>0.0</v>
      </c>
      <c r="G49" s="2" t="str">
        <f>IFERROR(__xludf.DUMMYFUNCTION("""COMPUTED_VALUE"""),"argv[47]")</f>
        <v>argv[47]</v>
      </c>
      <c r="H49" s="2">
        <f>IFERROR(__xludf.DUMMYFUNCTION("""COMPUTED_VALUE"""),110.0)</f>
        <v>110</v>
      </c>
      <c r="I49" s="2" t="str">
        <f t="shared" si="1"/>
        <v>n</v>
      </c>
    </row>
    <row r="50">
      <c r="A50" s="1" t="s">
        <v>20</v>
      </c>
      <c r="B50" s="2" t="s">
        <v>6</v>
      </c>
      <c r="C50" s="1">
        <v>64.0</v>
      </c>
      <c r="D50" s="2" t="s">
        <v>7</v>
      </c>
      <c r="E50" s="2">
        <v>0.0</v>
      </c>
      <c r="G50" s="2" t="str">
        <f>IFERROR(__xludf.DUMMYFUNCTION("""COMPUTED_VALUE"""),"argv[48]")</f>
        <v>argv[48]</v>
      </c>
      <c r="H50" s="2">
        <f>IFERROR(__xludf.DUMMYFUNCTION("""COMPUTED_VALUE"""),49.0)</f>
        <v>49</v>
      </c>
      <c r="I50" s="2" t="str">
        <f t="shared" si="1"/>
        <v>1</v>
      </c>
    </row>
    <row r="51">
      <c r="A51" s="1" t="s">
        <v>21</v>
      </c>
      <c r="B51" s="2" t="s">
        <v>6</v>
      </c>
      <c r="C51" s="2">
        <v>1.0</v>
      </c>
      <c r="D51" s="2" t="s">
        <v>7</v>
      </c>
      <c r="E51" s="2">
        <v>0.0</v>
      </c>
      <c r="G51" s="2" t="str">
        <f>IFERROR(__xludf.DUMMYFUNCTION("""COMPUTED_VALUE"""),"argv[49]")</f>
        <v>argv[49]</v>
      </c>
      <c r="H51" s="2">
        <f>IFERROR(__xludf.DUMMYFUNCTION("""COMPUTED_VALUE"""),99.0)</f>
        <v>99</v>
      </c>
      <c r="I51" s="2" t="str">
        <f t="shared" si="1"/>
        <v>c</v>
      </c>
    </row>
    <row r="52">
      <c r="A52" s="1" t="s">
        <v>21</v>
      </c>
      <c r="B52" s="2" t="s">
        <v>6</v>
      </c>
      <c r="C52" s="2">
        <v>2.0</v>
      </c>
      <c r="D52" s="2" t="s">
        <v>7</v>
      </c>
      <c r="E52" s="2">
        <v>0.0</v>
      </c>
      <c r="G52" s="2" t="str">
        <f>IFERROR(__xludf.DUMMYFUNCTION("""COMPUTED_VALUE"""),"argv[50]")</f>
        <v>argv[50]</v>
      </c>
      <c r="H52" s="2">
        <f>IFERROR(__xludf.DUMMYFUNCTION("""COMPUTED_VALUE"""),51.0)</f>
        <v>51</v>
      </c>
      <c r="I52" s="2" t="str">
        <f t="shared" si="1"/>
        <v>3</v>
      </c>
    </row>
    <row r="53">
      <c r="A53" s="1" t="s">
        <v>21</v>
      </c>
      <c r="B53" s="2" t="s">
        <v>6</v>
      </c>
      <c r="C53" s="2">
        <v>4.0</v>
      </c>
      <c r="D53" s="2" t="s">
        <v>7</v>
      </c>
      <c r="E53" s="2">
        <v>0.0</v>
      </c>
      <c r="G53" s="2" t="str">
        <f>IFERROR(__xludf.DUMMYFUNCTION("""COMPUTED_VALUE"""),"argv[51]")</f>
        <v>argv[51]</v>
      </c>
      <c r="H53" s="2">
        <f>IFERROR(__xludf.DUMMYFUNCTION("""COMPUTED_VALUE"""),125.0)</f>
        <v>125</v>
      </c>
      <c r="I53" s="2" t="str">
        <f t="shared" si="1"/>
        <v>}</v>
      </c>
    </row>
    <row r="54">
      <c r="A54" s="1" t="s">
        <v>21</v>
      </c>
      <c r="B54" s="2" t="s">
        <v>6</v>
      </c>
      <c r="C54" s="2">
        <v>8.0</v>
      </c>
      <c r="D54" s="2" t="s">
        <v>7</v>
      </c>
      <c r="E54" s="2">
        <v>0.0</v>
      </c>
    </row>
    <row r="55">
      <c r="A55" s="1" t="s">
        <v>21</v>
      </c>
      <c r="B55" s="2" t="s">
        <v>6</v>
      </c>
      <c r="C55" s="1">
        <v>16.0</v>
      </c>
      <c r="D55" s="2" t="s">
        <v>7</v>
      </c>
      <c r="E55" s="2">
        <v>0.0</v>
      </c>
    </row>
    <row r="56">
      <c r="A56" s="1" t="s">
        <v>21</v>
      </c>
      <c r="B56" s="2" t="s">
        <v>6</v>
      </c>
      <c r="C56" s="1">
        <v>64.0</v>
      </c>
      <c r="D56" s="2" t="s">
        <v>7</v>
      </c>
      <c r="E56" s="2">
        <v>0.0</v>
      </c>
    </row>
    <row r="57">
      <c r="A57" s="1" t="s">
        <v>22</v>
      </c>
      <c r="B57" s="2" t="s">
        <v>6</v>
      </c>
      <c r="C57" s="2">
        <v>1.0</v>
      </c>
      <c r="D57" s="2" t="s">
        <v>7</v>
      </c>
      <c r="E57" s="2">
        <v>0.0</v>
      </c>
    </row>
    <row r="58">
      <c r="A58" s="1" t="s">
        <v>22</v>
      </c>
      <c r="B58" s="2" t="s">
        <v>6</v>
      </c>
      <c r="C58" s="2">
        <v>8.0</v>
      </c>
      <c r="D58" s="2" t="s">
        <v>7</v>
      </c>
      <c r="E58" s="2">
        <v>0.0</v>
      </c>
    </row>
    <row r="59">
      <c r="A59" s="1" t="s">
        <v>22</v>
      </c>
      <c r="B59" s="2" t="s">
        <v>6</v>
      </c>
      <c r="C59" s="1">
        <v>16.0</v>
      </c>
      <c r="D59" s="2" t="s">
        <v>7</v>
      </c>
      <c r="E59" s="2">
        <v>0.0</v>
      </c>
    </row>
    <row r="60">
      <c r="A60" s="1" t="s">
        <v>22</v>
      </c>
      <c r="B60" s="2" t="s">
        <v>6</v>
      </c>
      <c r="C60" s="1">
        <v>32.0</v>
      </c>
      <c r="D60" s="2" t="s">
        <v>7</v>
      </c>
      <c r="E60" s="2">
        <v>0.0</v>
      </c>
    </row>
    <row r="61">
      <c r="A61" s="1" t="s">
        <v>22</v>
      </c>
      <c r="B61" s="2" t="s">
        <v>6</v>
      </c>
      <c r="C61" s="1">
        <v>64.0</v>
      </c>
      <c r="D61" s="2" t="s">
        <v>7</v>
      </c>
      <c r="E61" s="2">
        <v>0.0</v>
      </c>
    </row>
    <row r="62">
      <c r="A62" s="1" t="s">
        <v>23</v>
      </c>
      <c r="B62" s="2" t="s">
        <v>6</v>
      </c>
      <c r="C62" s="2">
        <v>1.0</v>
      </c>
      <c r="D62" s="2" t="s">
        <v>7</v>
      </c>
      <c r="E62" s="2">
        <v>0.0</v>
      </c>
    </row>
    <row r="63">
      <c r="A63" s="1" t="s">
        <v>23</v>
      </c>
      <c r="B63" s="2" t="s">
        <v>6</v>
      </c>
      <c r="C63" s="2">
        <v>2.0</v>
      </c>
      <c r="D63" s="2" t="s">
        <v>7</v>
      </c>
      <c r="E63" s="2">
        <v>0.0</v>
      </c>
    </row>
    <row r="64">
      <c r="A64" s="1" t="s">
        <v>23</v>
      </c>
      <c r="B64" s="2" t="s">
        <v>6</v>
      </c>
      <c r="C64" s="2">
        <v>4.0</v>
      </c>
      <c r="D64" s="2" t="s">
        <v>7</v>
      </c>
      <c r="E64" s="2">
        <v>0.0</v>
      </c>
    </row>
    <row r="65">
      <c r="A65" s="1" t="s">
        <v>23</v>
      </c>
      <c r="B65" s="2" t="s">
        <v>6</v>
      </c>
      <c r="C65" s="2">
        <v>8.0</v>
      </c>
      <c r="D65" s="2" t="s">
        <v>7</v>
      </c>
      <c r="E65" s="2">
        <v>0.0</v>
      </c>
    </row>
    <row r="66">
      <c r="A66" s="1" t="s">
        <v>23</v>
      </c>
      <c r="B66" s="2" t="s">
        <v>6</v>
      </c>
      <c r="C66" s="1">
        <v>32.0</v>
      </c>
      <c r="D66" s="2" t="s">
        <v>7</v>
      </c>
      <c r="E66" s="2">
        <v>0.0</v>
      </c>
    </row>
    <row r="67">
      <c r="A67" s="1" t="s">
        <v>23</v>
      </c>
      <c r="B67" s="2" t="s">
        <v>6</v>
      </c>
      <c r="C67" s="1">
        <v>64.0</v>
      </c>
      <c r="D67" s="2" t="s">
        <v>7</v>
      </c>
      <c r="E67" s="2">
        <v>0.0</v>
      </c>
    </row>
    <row r="68">
      <c r="A68" s="1" t="s">
        <v>24</v>
      </c>
      <c r="B68" s="2" t="s">
        <v>6</v>
      </c>
      <c r="C68" s="2">
        <v>1.0</v>
      </c>
      <c r="D68" s="2" t="s">
        <v>7</v>
      </c>
      <c r="E68" s="2">
        <v>0.0</v>
      </c>
    </row>
    <row r="69">
      <c r="A69" s="1" t="s">
        <v>24</v>
      </c>
      <c r="B69" s="2" t="s">
        <v>6</v>
      </c>
      <c r="C69" s="2">
        <v>4.0</v>
      </c>
      <c r="D69" s="2" t="s">
        <v>7</v>
      </c>
      <c r="E69" s="2">
        <v>0.0</v>
      </c>
    </row>
    <row r="70">
      <c r="A70" s="1" t="s">
        <v>24</v>
      </c>
      <c r="B70" s="2" t="s">
        <v>6</v>
      </c>
      <c r="C70" s="1">
        <v>16.0</v>
      </c>
      <c r="D70" s="2" t="s">
        <v>7</v>
      </c>
      <c r="E70" s="2">
        <v>0.0</v>
      </c>
    </row>
    <row r="71">
      <c r="A71" s="1" t="s">
        <v>24</v>
      </c>
      <c r="B71" s="2" t="s">
        <v>6</v>
      </c>
      <c r="C71" s="1">
        <v>32.0</v>
      </c>
      <c r="D71" s="2" t="s">
        <v>7</v>
      </c>
      <c r="E71" s="2">
        <v>0.0</v>
      </c>
    </row>
    <row r="72">
      <c r="A72" s="1" t="s">
        <v>24</v>
      </c>
      <c r="B72" s="2" t="s">
        <v>6</v>
      </c>
      <c r="C72" s="1">
        <v>64.0</v>
      </c>
      <c r="D72" s="2" t="s">
        <v>7</v>
      </c>
      <c r="E72" s="2">
        <v>0.0</v>
      </c>
    </row>
    <row r="73">
      <c r="A73" s="1" t="s">
        <v>25</v>
      </c>
      <c r="B73" s="2" t="s">
        <v>6</v>
      </c>
      <c r="C73" s="2">
        <v>1.0</v>
      </c>
      <c r="D73" s="2" t="s">
        <v>7</v>
      </c>
      <c r="E73" s="2">
        <v>0.0</v>
      </c>
    </row>
    <row r="74">
      <c r="A74" s="1" t="s">
        <v>25</v>
      </c>
      <c r="B74" s="2" t="s">
        <v>6</v>
      </c>
      <c r="C74" s="2">
        <v>2.0</v>
      </c>
      <c r="D74" s="2" t="s">
        <v>7</v>
      </c>
      <c r="E74" s="2">
        <v>0.0</v>
      </c>
    </row>
    <row r="75">
      <c r="A75" s="1" t="s">
        <v>25</v>
      </c>
      <c r="B75" s="2" t="s">
        <v>6</v>
      </c>
      <c r="C75" s="2">
        <v>4.0</v>
      </c>
      <c r="D75" s="2" t="s">
        <v>7</v>
      </c>
      <c r="E75" s="2">
        <v>0.0</v>
      </c>
    </row>
    <row r="76">
      <c r="A76" s="1" t="s">
        <v>25</v>
      </c>
      <c r="B76" s="2" t="s">
        <v>6</v>
      </c>
      <c r="C76" s="2">
        <v>8.0</v>
      </c>
      <c r="D76" s="2" t="s">
        <v>7</v>
      </c>
      <c r="E76" s="2">
        <v>0.0</v>
      </c>
    </row>
    <row r="77">
      <c r="A77" s="1" t="s">
        <v>25</v>
      </c>
      <c r="B77" s="2" t="s">
        <v>6</v>
      </c>
      <c r="C77" s="1">
        <v>16.0</v>
      </c>
      <c r="D77" s="2" t="s">
        <v>7</v>
      </c>
      <c r="E77" s="2">
        <v>0.0</v>
      </c>
    </row>
    <row r="78">
      <c r="A78" s="1" t="s">
        <v>25</v>
      </c>
      <c r="B78" s="2" t="s">
        <v>6</v>
      </c>
      <c r="C78" s="1">
        <v>64.0</v>
      </c>
      <c r="D78" s="2" t="s">
        <v>7</v>
      </c>
      <c r="E78" s="2">
        <v>0.0</v>
      </c>
    </row>
    <row r="79">
      <c r="A79" s="1" t="s">
        <v>26</v>
      </c>
      <c r="B79" s="2" t="s">
        <v>6</v>
      </c>
      <c r="C79" s="2">
        <v>2.0</v>
      </c>
      <c r="D79" s="2" t="s">
        <v>7</v>
      </c>
      <c r="E79" s="2">
        <v>0.0</v>
      </c>
    </row>
    <row r="80">
      <c r="A80" s="1" t="s">
        <v>26</v>
      </c>
      <c r="B80" s="2" t="s">
        <v>6</v>
      </c>
      <c r="C80" s="2">
        <v>4.0</v>
      </c>
      <c r="D80" s="2" t="s">
        <v>7</v>
      </c>
      <c r="E80" s="2">
        <v>0.0</v>
      </c>
    </row>
    <row r="81">
      <c r="A81" s="1" t="s">
        <v>26</v>
      </c>
      <c r="B81" s="2" t="s">
        <v>6</v>
      </c>
      <c r="C81" s="1">
        <v>32.0</v>
      </c>
      <c r="D81" s="2" t="s">
        <v>7</v>
      </c>
      <c r="E81" s="2">
        <v>0.0</v>
      </c>
    </row>
    <row r="82">
      <c r="A82" s="1" t="s">
        <v>26</v>
      </c>
      <c r="B82" s="2" t="s">
        <v>6</v>
      </c>
      <c r="C82" s="1">
        <v>64.0</v>
      </c>
      <c r="D82" s="2" t="s">
        <v>7</v>
      </c>
      <c r="E82" s="2">
        <v>0.0</v>
      </c>
    </row>
    <row r="83">
      <c r="A83" s="1" t="s">
        <v>27</v>
      </c>
      <c r="B83" s="2" t="s">
        <v>6</v>
      </c>
      <c r="C83" s="1">
        <v>16.0</v>
      </c>
      <c r="D83" s="2" t="s">
        <v>7</v>
      </c>
      <c r="E83" s="2">
        <v>0.0</v>
      </c>
    </row>
    <row r="84">
      <c r="A84" s="1" t="s">
        <v>27</v>
      </c>
      <c r="B84" s="2" t="s">
        <v>6</v>
      </c>
      <c r="C84" s="1">
        <v>32.0</v>
      </c>
      <c r="D84" s="2" t="s">
        <v>7</v>
      </c>
      <c r="E84" s="2">
        <v>0.0</v>
      </c>
    </row>
    <row r="85">
      <c r="A85" s="1" t="s">
        <v>28</v>
      </c>
      <c r="B85" s="2" t="s">
        <v>6</v>
      </c>
      <c r="C85" s="2">
        <v>1.0</v>
      </c>
      <c r="D85" s="2" t="s">
        <v>7</v>
      </c>
      <c r="E85" s="2">
        <v>0.0</v>
      </c>
    </row>
    <row r="86">
      <c r="A86" s="1" t="s">
        <v>28</v>
      </c>
      <c r="B86" s="2" t="s">
        <v>6</v>
      </c>
      <c r="C86" s="2">
        <v>4.0</v>
      </c>
      <c r="D86" s="2" t="s">
        <v>7</v>
      </c>
      <c r="E86" s="2">
        <v>0.0</v>
      </c>
    </row>
    <row r="87">
      <c r="A87" s="1" t="s">
        <v>28</v>
      </c>
      <c r="B87" s="2" t="s">
        <v>6</v>
      </c>
      <c r="C87" s="1">
        <v>16.0</v>
      </c>
      <c r="D87" s="2" t="s">
        <v>7</v>
      </c>
      <c r="E87" s="2">
        <v>0.0</v>
      </c>
    </row>
    <row r="88">
      <c r="A88" s="1" t="s">
        <v>28</v>
      </c>
      <c r="B88" s="2" t="s">
        <v>6</v>
      </c>
      <c r="C88" s="1">
        <v>32.0</v>
      </c>
      <c r="D88" s="2" t="s">
        <v>7</v>
      </c>
      <c r="E88" s="2">
        <v>0.0</v>
      </c>
    </row>
    <row r="89">
      <c r="A89" s="1" t="s">
        <v>28</v>
      </c>
      <c r="B89" s="2" t="s">
        <v>6</v>
      </c>
      <c r="C89" s="1">
        <v>64.0</v>
      </c>
      <c r="D89" s="2" t="s">
        <v>7</v>
      </c>
      <c r="E89" s="2">
        <v>0.0</v>
      </c>
    </row>
    <row r="90">
      <c r="A90" s="1" t="s">
        <v>29</v>
      </c>
      <c r="B90" s="2" t="s">
        <v>6</v>
      </c>
      <c r="C90" s="2">
        <v>2.0</v>
      </c>
      <c r="D90" s="2" t="s">
        <v>7</v>
      </c>
      <c r="E90" s="2">
        <v>0.0</v>
      </c>
    </row>
    <row r="91">
      <c r="A91" s="1" t="s">
        <v>29</v>
      </c>
      <c r="B91" s="2" t="s">
        <v>6</v>
      </c>
      <c r="C91" s="2">
        <v>4.0</v>
      </c>
      <c r="D91" s="2" t="s">
        <v>7</v>
      </c>
      <c r="E91" s="2">
        <v>0.0</v>
      </c>
    </row>
    <row r="92">
      <c r="A92" s="1" t="s">
        <v>29</v>
      </c>
      <c r="B92" s="2" t="s">
        <v>6</v>
      </c>
      <c r="C92" s="2">
        <v>8.0</v>
      </c>
      <c r="D92" s="2" t="s">
        <v>7</v>
      </c>
      <c r="E92" s="2">
        <v>0.0</v>
      </c>
    </row>
    <row r="93">
      <c r="A93" s="1" t="s">
        <v>29</v>
      </c>
      <c r="B93" s="2" t="s">
        <v>6</v>
      </c>
      <c r="C93" s="1">
        <v>32.0</v>
      </c>
      <c r="D93" s="2" t="s">
        <v>7</v>
      </c>
      <c r="E93" s="2">
        <v>0.0</v>
      </c>
    </row>
    <row r="94">
      <c r="A94" s="1" t="s">
        <v>29</v>
      </c>
      <c r="B94" s="2" t="s">
        <v>6</v>
      </c>
      <c r="C94" s="1">
        <v>64.0</v>
      </c>
      <c r="D94" s="2" t="s">
        <v>7</v>
      </c>
      <c r="E94" s="2">
        <v>0.0</v>
      </c>
    </row>
    <row r="95">
      <c r="A95" s="1" t="s">
        <v>30</v>
      </c>
      <c r="B95" s="2" t="s">
        <v>6</v>
      </c>
      <c r="C95" s="2">
        <v>4.0</v>
      </c>
      <c r="D95" s="2" t="s">
        <v>7</v>
      </c>
      <c r="E95" s="2">
        <v>0.0</v>
      </c>
    </row>
    <row r="96">
      <c r="A96" s="1" t="s">
        <v>30</v>
      </c>
      <c r="B96" s="2" t="s">
        <v>6</v>
      </c>
      <c r="C96" s="1">
        <v>32.0</v>
      </c>
      <c r="D96" s="2" t="s">
        <v>7</v>
      </c>
      <c r="E96" s="2">
        <v>0.0</v>
      </c>
    </row>
    <row r="97">
      <c r="A97" s="1" t="s">
        <v>30</v>
      </c>
      <c r="B97" s="2" t="s">
        <v>6</v>
      </c>
      <c r="C97" s="1">
        <v>64.0</v>
      </c>
      <c r="D97" s="2" t="s">
        <v>7</v>
      </c>
      <c r="E97" s="2">
        <v>0.0</v>
      </c>
    </row>
    <row r="98">
      <c r="A98" s="1" t="s">
        <v>31</v>
      </c>
      <c r="B98" s="2" t="s">
        <v>6</v>
      </c>
      <c r="C98" s="2">
        <v>1.0</v>
      </c>
      <c r="D98" s="2" t="s">
        <v>7</v>
      </c>
      <c r="E98" s="2">
        <v>0.0</v>
      </c>
    </row>
    <row r="99">
      <c r="A99" s="1" t="s">
        <v>31</v>
      </c>
      <c r="B99" s="2" t="s">
        <v>6</v>
      </c>
      <c r="C99" s="2">
        <v>2.0</v>
      </c>
      <c r="D99" s="2" t="s">
        <v>7</v>
      </c>
      <c r="E99" s="2">
        <v>0.0</v>
      </c>
    </row>
    <row r="100">
      <c r="A100" s="1" t="s">
        <v>31</v>
      </c>
      <c r="B100" s="2" t="s">
        <v>6</v>
      </c>
      <c r="C100" s="2">
        <v>4.0</v>
      </c>
      <c r="D100" s="2" t="s">
        <v>7</v>
      </c>
      <c r="E100" s="2">
        <v>0.0</v>
      </c>
    </row>
    <row r="101">
      <c r="A101" s="1" t="s">
        <v>31</v>
      </c>
      <c r="B101" s="2" t="s">
        <v>6</v>
      </c>
      <c r="C101" s="2">
        <v>8.0</v>
      </c>
      <c r="D101" s="2" t="s">
        <v>7</v>
      </c>
      <c r="E101" s="2">
        <v>0.0</v>
      </c>
    </row>
    <row r="102">
      <c r="A102" s="1" t="s">
        <v>31</v>
      </c>
      <c r="B102" s="2" t="s">
        <v>6</v>
      </c>
      <c r="C102" s="1">
        <v>16.0</v>
      </c>
      <c r="D102" s="2" t="s">
        <v>7</v>
      </c>
      <c r="E102" s="2">
        <v>0.0</v>
      </c>
    </row>
    <row r="103">
      <c r="A103" s="1" t="s">
        <v>31</v>
      </c>
      <c r="B103" s="2" t="s">
        <v>6</v>
      </c>
      <c r="C103" s="1">
        <v>64.0</v>
      </c>
      <c r="D103" s="2" t="s">
        <v>7</v>
      </c>
      <c r="E103" s="2">
        <v>0.0</v>
      </c>
    </row>
    <row r="104">
      <c r="A104" s="1" t="s">
        <v>32</v>
      </c>
      <c r="B104" s="2" t="s">
        <v>6</v>
      </c>
      <c r="C104" s="2">
        <v>1.0</v>
      </c>
      <c r="D104" s="2" t="s">
        <v>7</v>
      </c>
      <c r="E104" s="2">
        <v>0.0</v>
      </c>
    </row>
    <row r="105">
      <c r="A105" s="1" t="s">
        <v>32</v>
      </c>
      <c r="B105" s="2" t="s">
        <v>6</v>
      </c>
      <c r="C105" s="2">
        <v>4.0</v>
      </c>
      <c r="D105" s="2" t="s">
        <v>7</v>
      </c>
      <c r="E105" s="2">
        <v>0.0</v>
      </c>
    </row>
    <row r="106">
      <c r="A106" s="1" t="s">
        <v>32</v>
      </c>
      <c r="B106" s="2" t="s">
        <v>6</v>
      </c>
      <c r="C106" s="2">
        <v>8.0</v>
      </c>
      <c r="D106" s="2" t="s">
        <v>7</v>
      </c>
      <c r="E106" s="2">
        <v>0.0</v>
      </c>
    </row>
    <row r="107">
      <c r="A107" s="1" t="s">
        <v>32</v>
      </c>
      <c r="B107" s="2" t="s">
        <v>6</v>
      </c>
      <c r="C107" s="1">
        <v>64.0</v>
      </c>
      <c r="D107" s="2" t="s">
        <v>7</v>
      </c>
      <c r="E107" s="2">
        <v>0.0</v>
      </c>
    </row>
    <row r="108">
      <c r="A108" s="1" t="s">
        <v>33</v>
      </c>
      <c r="B108" s="2" t="s">
        <v>6</v>
      </c>
      <c r="C108" s="2">
        <v>1.0</v>
      </c>
      <c r="D108" s="2" t="s">
        <v>7</v>
      </c>
      <c r="E108" s="2">
        <v>0.0</v>
      </c>
    </row>
    <row r="109">
      <c r="A109" s="1" t="s">
        <v>33</v>
      </c>
      <c r="B109" s="2" t="s">
        <v>6</v>
      </c>
      <c r="C109" s="2">
        <v>8.0</v>
      </c>
      <c r="D109" s="2" t="s">
        <v>7</v>
      </c>
      <c r="E109" s="2">
        <v>0.0</v>
      </c>
    </row>
    <row r="110">
      <c r="A110" s="1" t="s">
        <v>33</v>
      </c>
      <c r="B110" s="2" t="s">
        <v>6</v>
      </c>
      <c r="C110" s="1">
        <v>16.0</v>
      </c>
      <c r="D110" s="2" t="s">
        <v>7</v>
      </c>
      <c r="E110" s="2">
        <v>0.0</v>
      </c>
    </row>
    <row r="111">
      <c r="A111" s="1" t="s">
        <v>33</v>
      </c>
      <c r="B111" s="2" t="s">
        <v>6</v>
      </c>
      <c r="C111" s="1">
        <v>32.0</v>
      </c>
      <c r="D111" s="2" t="s">
        <v>7</v>
      </c>
      <c r="E111" s="2">
        <v>0.0</v>
      </c>
    </row>
    <row r="112">
      <c r="A112" s="1" t="s">
        <v>33</v>
      </c>
      <c r="B112" s="2" t="s">
        <v>6</v>
      </c>
      <c r="C112" s="1">
        <v>64.0</v>
      </c>
      <c r="D112" s="2" t="s">
        <v>7</v>
      </c>
      <c r="E112" s="2">
        <v>0.0</v>
      </c>
    </row>
    <row r="113">
      <c r="A113" s="1" t="s">
        <v>34</v>
      </c>
      <c r="B113" s="2" t="s">
        <v>6</v>
      </c>
      <c r="C113" s="2">
        <v>1.0</v>
      </c>
      <c r="D113" s="2" t="s">
        <v>7</v>
      </c>
      <c r="E113" s="2">
        <v>0.0</v>
      </c>
    </row>
    <row r="114">
      <c r="A114" s="1" t="s">
        <v>34</v>
      </c>
      <c r="B114" s="2" t="s">
        <v>6</v>
      </c>
      <c r="C114" s="2">
        <v>2.0</v>
      </c>
      <c r="D114" s="2" t="s">
        <v>7</v>
      </c>
      <c r="E114" s="2">
        <v>0.0</v>
      </c>
    </row>
    <row r="115">
      <c r="A115" s="1" t="s">
        <v>34</v>
      </c>
      <c r="B115" s="2" t="s">
        <v>6</v>
      </c>
      <c r="C115" s="2">
        <v>4.0</v>
      </c>
      <c r="D115" s="2" t="s">
        <v>7</v>
      </c>
      <c r="E115" s="2">
        <v>0.0</v>
      </c>
    </row>
    <row r="116">
      <c r="A116" s="1" t="s">
        <v>34</v>
      </c>
      <c r="B116" s="2" t="s">
        <v>6</v>
      </c>
      <c r="C116" s="2">
        <v>8.0</v>
      </c>
      <c r="D116" s="2" t="s">
        <v>7</v>
      </c>
      <c r="E116" s="2">
        <v>0.0</v>
      </c>
    </row>
    <row r="117">
      <c r="A117" s="1" t="s">
        <v>34</v>
      </c>
      <c r="B117" s="2" t="s">
        <v>6</v>
      </c>
      <c r="C117" s="1">
        <v>16.0</v>
      </c>
      <c r="D117" s="2" t="s">
        <v>7</v>
      </c>
      <c r="E117" s="2">
        <v>0.0</v>
      </c>
    </row>
    <row r="118">
      <c r="A118" s="1" t="s">
        <v>34</v>
      </c>
      <c r="B118" s="2" t="s">
        <v>6</v>
      </c>
      <c r="C118" s="1">
        <v>64.0</v>
      </c>
      <c r="D118" s="2" t="s">
        <v>7</v>
      </c>
      <c r="E118" s="2">
        <v>0.0</v>
      </c>
    </row>
    <row r="119">
      <c r="A119" s="1" t="s">
        <v>35</v>
      </c>
      <c r="B119" s="2" t="s">
        <v>6</v>
      </c>
      <c r="C119" s="2">
        <v>2.0</v>
      </c>
      <c r="D119" s="2" t="s">
        <v>7</v>
      </c>
      <c r="E119" s="2">
        <v>0.0</v>
      </c>
    </row>
    <row r="120">
      <c r="A120" s="1" t="s">
        <v>35</v>
      </c>
      <c r="B120" s="2" t="s">
        <v>6</v>
      </c>
      <c r="C120" s="2">
        <v>4.0</v>
      </c>
      <c r="D120" s="2" t="s">
        <v>7</v>
      </c>
      <c r="E120" s="2">
        <v>0.0</v>
      </c>
    </row>
    <row r="121">
      <c r="A121" s="1" t="s">
        <v>35</v>
      </c>
      <c r="B121" s="2" t="s">
        <v>6</v>
      </c>
      <c r="C121" s="1">
        <v>32.0</v>
      </c>
      <c r="D121" s="2" t="s">
        <v>7</v>
      </c>
      <c r="E121" s="2">
        <v>0.0</v>
      </c>
    </row>
    <row r="122">
      <c r="A122" s="1" t="s">
        <v>35</v>
      </c>
      <c r="B122" s="2" t="s">
        <v>6</v>
      </c>
      <c r="C122" s="1">
        <v>64.0</v>
      </c>
      <c r="D122" s="2" t="s">
        <v>7</v>
      </c>
      <c r="E122" s="2">
        <v>0.0</v>
      </c>
    </row>
    <row r="123">
      <c r="A123" s="1" t="s">
        <v>36</v>
      </c>
      <c r="B123" s="2" t="s">
        <v>6</v>
      </c>
      <c r="C123" s="2">
        <v>4.0</v>
      </c>
      <c r="D123" s="2" t="s">
        <v>7</v>
      </c>
      <c r="E123" s="2">
        <v>0.0</v>
      </c>
    </row>
    <row r="124">
      <c r="A124" s="1" t="s">
        <v>36</v>
      </c>
      <c r="B124" s="2" t="s">
        <v>6</v>
      </c>
      <c r="C124" s="2">
        <v>8.0</v>
      </c>
      <c r="D124" s="2" t="s">
        <v>7</v>
      </c>
      <c r="E124" s="2">
        <v>0.0</v>
      </c>
    </row>
    <row r="125">
      <c r="A125" s="1" t="s">
        <v>36</v>
      </c>
      <c r="B125" s="2" t="s">
        <v>6</v>
      </c>
      <c r="C125" s="1">
        <v>32.0</v>
      </c>
      <c r="D125" s="2" t="s">
        <v>7</v>
      </c>
      <c r="E125" s="2">
        <v>0.0</v>
      </c>
    </row>
    <row r="126">
      <c r="A126" s="1" t="s">
        <v>36</v>
      </c>
      <c r="B126" s="2" t="s">
        <v>6</v>
      </c>
      <c r="C126" s="1">
        <v>64.0</v>
      </c>
      <c r="D126" s="2" t="s">
        <v>7</v>
      </c>
      <c r="E126" s="2">
        <v>0.0</v>
      </c>
    </row>
    <row r="127">
      <c r="A127" s="1" t="s">
        <v>37</v>
      </c>
      <c r="B127" s="2" t="s">
        <v>6</v>
      </c>
      <c r="C127" s="1">
        <v>64.0</v>
      </c>
      <c r="D127" s="2" t="s">
        <v>7</v>
      </c>
      <c r="E127" s="2">
        <v>0.0</v>
      </c>
    </row>
    <row r="128">
      <c r="A128" s="1" t="s">
        <v>38</v>
      </c>
      <c r="B128" s="2" t="s">
        <v>6</v>
      </c>
      <c r="C128" s="2">
        <v>1.0</v>
      </c>
      <c r="D128" s="2" t="s">
        <v>7</v>
      </c>
      <c r="E128" s="2">
        <v>0.0</v>
      </c>
    </row>
    <row r="129">
      <c r="A129" s="1" t="s">
        <v>38</v>
      </c>
      <c r="B129" s="2" t="s">
        <v>6</v>
      </c>
      <c r="C129" s="2">
        <v>2.0</v>
      </c>
      <c r="D129" s="2" t="s">
        <v>7</v>
      </c>
      <c r="E129" s="2">
        <v>0.0</v>
      </c>
    </row>
    <row r="130">
      <c r="A130" s="1" t="s">
        <v>38</v>
      </c>
      <c r="B130" s="2" t="s">
        <v>6</v>
      </c>
      <c r="C130" s="2">
        <v>4.0</v>
      </c>
      <c r="D130" s="2" t="s">
        <v>7</v>
      </c>
      <c r="E130" s="2">
        <v>0.0</v>
      </c>
    </row>
    <row r="131">
      <c r="A131" s="1" t="s">
        <v>38</v>
      </c>
      <c r="B131" s="2" t="s">
        <v>6</v>
      </c>
      <c r="C131" s="1">
        <v>32.0</v>
      </c>
      <c r="D131" s="2" t="s">
        <v>7</v>
      </c>
      <c r="E131" s="2">
        <v>0.0</v>
      </c>
    </row>
    <row r="132">
      <c r="A132" s="1" t="s">
        <v>38</v>
      </c>
      <c r="B132" s="2" t="s">
        <v>6</v>
      </c>
      <c r="C132" s="1">
        <v>64.0</v>
      </c>
      <c r="D132" s="2" t="s">
        <v>7</v>
      </c>
      <c r="E132" s="2">
        <v>0.0</v>
      </c>
    </row>
    <row r="133">
      <c r="A133" s="1" t="s">
        <v>39</v>
      </c>
      <c r="B133" s="2" t="s">
        <v>6</v>
      </c>
      <c r="C133" s="2">
        <v>1.0</v>
      </c>
      <c r="D133" s="2" t="s">
        <v>7</v>
      </c>
      <c r="E133" s="2">
        <v>0.0</v>
      </c>
    </row>
    <row r="134">
      <c r="A134" s="1" t="s">
        <v>39</v>
      </c>
      <c r="B134" s="2" t="s">
        <v>6</v>
      </c>
      <c r="C134" s="2">
        <v>2.0</v>
      </c>
      <c r="D134" s="2" t="s">
        <v>7</v>
      </c>
      <c r="E134" s="2">
        <v>0.0</v>
      </c>
    </row>
    <row r="135">
      <c r="A135" s="1" t="s">
        <v>39</v>
      </c>
      <c r="B135" s="2" t="s">
        <v>6</v>
      </c>
      <c r="C135" s="2">
        <v>4.0</v>
      </c>
      <c r="D135" s="2" t="s">
        <v>7</v>
      </c>
      <c r="E135" s="2">
        <v>0.0</v>
      </c>
    </row>
    <row r="136">
      <c r="A136" s="1" t="s">
        <v>39</v>
      </c>
      <c r="B136" s="2" t="s">
        <v>6</v>
      </c>
      <c r="C136" s="2">
        <v>8.0</v>
      </c>
      <c r="D136" s="2" t="s">
        <v>7</v>
      </c>
      <c r="E136" s="2">
        <v>0.0</v>
      </c>
    </row>
    <row r="137">
      <c r="A137" s="1" t="s">
        <v>39</v>
      </c>
      <c r="B137" s="2" t="s">
        <v>6</v>
      </c>
      <c r="C137" s="1">
        <v>16.0</v>
      </c>
      <c r="D137" s="2" t="s">
        <v>7</v>
      </c>
      <c r="E137" s="2">
        <v>0.0</v>
      </c>
    </row>
    <row r="138">
      <c r="A138" s="1" t="s">
        <v>39</v>
      </c>
      <c r="B138" s="2" t="s">
        <v>6</v>
      </c>
      <c r="C138" s="1">
        <v>64.0</v>
      </c>
      <c r="D138" s="2" t="s">
        <v>7</v>
      </c>
      <c r="E138" s="2">
        <v>0.0</v>
      </c>
    </row>
    <row r="139">
      <c r="A139" s="1" t="s">
        <v>40</v>
      </c>
      <c r="B139" s="2" t="s">
        <v>6</v>
      </c>
      <c r="C139" s="2">
        <v>1.0</v>
      </c>
      <c r="D139" s="2" t="s">
        <v>7</v>
      </c>
      <c r="E139" s="2">
        <v>0.0</v>
      </c>
    </row>
    <row r="140">
      <c r="A140" s="1" t="s">
        <v>40</v>
      </c>
      <c r="B140" s="2" t="s">
        <v>6</v>
      </c>
      <c r="C140" s="2">
        <v>8.0</v>
      </c>
      <c r="D140" s="2" t="s">
        <v>7</v>
      </c>
      <c r="E140" s="2">
        <v>0.0</v>
      </c>
    </row>
    <row r="141">
      <c r="A141" s="1" t="s">
        <v>40</v>
      </c>
      <c r="B141" s="2" t="s">
        <v>6</v>
      </c>
      <c r="C141" s="1">
        <v>16.0</v>
      </c>
      <c r="D141" s="2" t="s">
        <v>7</v>
      </c>
      <c r="E141" s="2">
        <v>0.0</v>
      </c>
    </row>
    <row r="142">
      <c r="A142" s="1" t="s">
        <v>40</v>
      </c>
      <c r="B142" s="2" t="s">
        <v>6</v>
      </c>
      <c r="C142" s="1">
        <v>32.0</v>
      </c>
      <c r="D142" s="2" t="s">
        <v>7</v>
      </c>
      <c r="E142" s="2">
        <v>0.0</v>
      </c>
    </row>
    <row r="143">
      <c r="A143" s="1" t="s">
        <v>40</v>
      </c>
      <c r="B143" s="2" t="s">
        <v>6</v>
      </c>
      <c r="C143" s="1">
        <v>64.0</v>
      </c>
      <c r="D143" s="2" t="s">
        <v>7</v>
      </c>
      <c r="E143" s="2">
        <v>0.0</v>
      </c>
    </row>
    <row r="144">
      <c r="A144" s="1" t="s">
        <v>41</v>
      </c>
      <c r="B144" s="2" t="s">
        <v>6</v>
      </c>
      <c r="C144" s="1">
        <v>16.0</v>
      </c>
      <c r="D144" s="2" t="s">
        <v>7</v>
      </c>
      <c r="E144" s="2">
        <v>0.0</v>
      </c>
    </row>
    <row r="145">
      <c r="A145" s="1" t="s">
        <v>41</v>
      </c>
      <c r="B145" s="2" t="s">
        <v>6</v>
      </c>
      <c r="C145" s="1">
        <v>32.0</v>
      </c>
      <c r="D145" s="2" t="s">
        <v>7</v>
      </c>
      <c r="E145" s="2">
        <v>0.0</v>
      </c>
    </row>
    <row r="146">
      <c r="A146" s="1" t="s">
        <v>42</v>
      </c>
      <c r="B146" s="2" t="s">
        <v>6</v>
      </c>
      <c r="C146" s="2">
        <v>1.0</v>
      </c>
      <c r="D146" s="2" t="s">
        <v>7</v>
      </c>
      <c r="E146" s="2">
        <v>0.0</v>
      </c>
    </row>
    <row r="147">
      <c r="A147" s="1" t="s">
        <v>42</v>
      </c>
      <c r="B147" s="2" t="s">
        <v>6</v>
      </c>
      <c r="C147" s="2">
        <v>4.0</v>
      </c>
      <c r="D147" s="2" t="s">
        <v>7</v>
      </c>
      <c r="E147" s="2">
        <v>0.0</v>
      </c>
    </row>
    <row r="148">
      <c r="A148" s="1" t="s">
        <v>42</v>
      </c>
      <c r="B148" s="2" t="s">
        <v>6</v>
      </c>
      <c r="C148" s="1">
        <v>16.0</v>
      </c>
      <c r="D148" s="2" t="s">
        <v>7</v>
      </c>
      <c r="E148" s="2">
        <v>0.0</v>
      </c>
    </row>
    <row r="149">
      <c r="A149" s="1" t="s">
        <v>42</v>
      </c>
      <c r="B149" s="2" t="s">
        <v>6</v>
      </c>
      <c r="C149" s="1">
        <v>32.0</v>
      </c>
      <c r="D149" s="2" t="s">
        <v>7</v>
      </c>
      <c r="E149" s="2">
        <v>0.0</v>
      </c>
    </row>
    <row r="150">
      <c r="A150" s="1" t="s">
        <v>42</v>
      </c>
      <c r="B150" s="2" t="s">
        <v>6</v>
      </c>
      <c r="C150" s="1">
        <v>64.0</v>
      </c>
      <c r="D150" s="2" t="s">
        <v>7</v>
      </c>
      <c r="E150" s="2">
        <v>0.0</v>
      </c>
    </row>
    <row r="151">
      <c r="A151" s="1" t="s">
        <v>43</v>
      </c>
      <c r="B151" s="2" t="s">
        <v>6</v>
      </c>
      <c r="C151" s="2">
        <v>1.0</v>
      </c>
      <c r="D151" s="2" t="s">
        <v>7</v>
      </c>
      <c r="E151" s="2">
        <v>0.0</v>
      </c>
    </row>
    <row r="152">
      <c r="A152" s="1" t="s">
        <v>43</v>
      </c>
      <c r="B152" s="2" t="s">
        <v>6</v>
      </c>
      <c r="C152" s="2">
        <v>2.0</v>
      </c>
      <c r="D152" s="2" t="s">
        <v>7</v>
      </c>
      <c r="E152" s="2">
        <v>0.0</v>
      </c>
    </row>
    <row r="153">
      <c r="A153" s="1" t="s">
        <v>43</v>
      </c>
      <c r="B153" s="2" t="s">
        <v>6</v>
      </c>
      <c r="C153" s="2">
        <v>4.0</v>
      </c>
      <c r="D153" s="2" t="s">
        <v>7</v>
      </c>
      <c r="E153" s="2">
        <v>0.0</v>
      </c>
    </row>
    <row r="154">
      <c r="A154" s="1" t="s">
        <v>43</v>
      </c>
      <c r="B154" s="2" t="s">
        <v>6</v>
      </c>
      <c r="C154" s="2">
        <v>8.0</v>
      </c>
      <c r="D154" s="2" t="s">
        <v>7</v>
      </c>
      <c r="E154" s="2">
        <v>0.0</v>
      </c>
    </row>
    <row r="155">
      <c r="A155" s="1" t="s">
        <v>43</v>
      </c>
      <c r="B155" s="2" t="s">
        <v>6</v>
      </c>
      <c r="C155" s="1">
        <v>16.0</v>
      </c>
      <c r="D155" s="2" t="s">
        <v>7</v>
      </c>
      <c r="E155" s="2">
        <v>0.0</v>
      </c>
    </row>
    <row r="156">
      <c r="A156" s="1" t="s">
        <v>43</v>
      </c>
      <c r="B156" s="2" t="s">
        <v>6</v>
      </c>
      <c r="C156" s="1">
        <v>64.0</v>
      </c>
      <c r="D156" s="2" t="s">
        <v>7</v>
      </c>
      <c r="E156" s="2">
        <v>0.0</v>
      </c>
    </row>
    <row r="157">
      <c r="A157" s="1" t="s">
        <v>44</v>
      </c>
      <c r="B157" s="2" t="s">
        <v>6</v>
      </c>
      <c r="C157" s="2">
        <v>1.0</v>
      </c>
      <c r="D157" s="2" t="s">
        <v>7</v>
      </c>
      <c r="E157" s="2">
        <v>0.0</v>
      </c>
    </row>
    <row r="158">
      <c r="A158" s="1" t="s">
        <v>44</v>
      </c>
      <c r="B158" s="2" t="s">
        <v>6</v>
      </c>
      <c r="C158" s="1">
        <v>64.0</v>
      </c>
      <c r="D158" s="2" t="s">
        <v>7</v>
      </c>
      <c r="E158" s="2">
        <v>0.0</v>
      </c>
    </row>
    <row r="159">
      <c r="A159" s="1" t="s">
        <v>45</v>
      </c>
      <c r="B159" s="2" t="s">
        <v>6</v>
      </c>
      <c r="C159" s="2">
        <v>2.0</v>
      </c>
      <c r="D159" s="2" t="s">
        <v>7</v>
      </c>
      <c r="E159" s="2">
        <v>0.0</v>
      </c>
    </row>
    <row r="160">
      <c r="A160" s="1" t="s">
        <v>45</v>
      </c>
      <c r="B160" s="2" t="s">
        <v>6</v>
      </c>
      <c r="C160" s="1">
        <v>16.0</v>
      </c>
      <c r="D160" s="2" t="s">
        <v>7</v>
      </c>
      <c r="E160" s="2">
        <v>0.0</v>
      </c>
    </row>
    <row r="161">
      <c r="A161" s="1" t="s">
        <v>45</v>
      </c>
      <c r="B161" s="2" t="s">
        <v>6</v>
      </c>
      <c r="C161" s="1">
        <v>32.0</v>
      </c>
      <c r="D161" s="2" t="s">
        <v>7</v>
      </c>
      <c r="E161" s="2">
        <v>0.0</v>
      </c>
    </row>
    <row r="162">
      <c r="A162" s="1" t="s">
        <v>45</v>
      </c>
      <c r="B162" s="2" t="s">
        <v>6</v>
      </c>
      <c r="C162" s="1">
        <v>64.0</v>
      </c>
      <c r="D162" s="2" t="s">
        <v>7</v>
      </c>
      <c r="E162" s="2">
        <v>0.0</v>
      </c>
    </row>
    <row r="163">
      <c r="A163" s="1" t="s">
        <v>46</v>
      </c>
      <c r="B163" s="2" t="s">
        <v>6</v>
      </c>
      <c r="C163" s="2">
        <v>1.0</v>
      </c>
      <c r="D163" s="2" t="s">
        <v>7</v>
      </c>
      <c r="E163" s="2">
        <v>0.0</v>
      </c>
    </row>
    <row r="164">
      <c r="A164" s="1" t="s">
        <v>46</v>
      </c>
      <c r="B164" s="2" t="s">
        <v>6</v>
      </c>
      <c r="C164" s="2">
        <v>2.0</v>
      </c>
      <c r="D164" s="2" t="s">
        <v>7</v>
      </c>
      <c r="E164" s="2">
        <v>0.0</v>
      </c>
    </row>
    <row r="165">
      <c r="A165" s="1" t="s">
        <v>46</v>
      </c>
      <c r="B165" s="2" t="s">
        <v>6</v>
      </c>
      <c r="C165" s="1">
        <v>16.0</v>
      </c>
      <c r="D165" s="2" t="s">
        <v>7</v>
      </c>
      <c r="E165" s="2">
        <v>0.0</v>
      </c>
    </row>
    <row r="166">
      <c r="A166" s="1" t="s">
        <v>46</v>
      </c>
      <c r="B166" s="2" t="s">
        <v>6</v>
      </c>
      <c r="C166" s="1">
        <v>32.0</v>
      </c>
      <c r="D166" s="2" t="s">
        <v>7</v>
      </c>
      <c r="E166" s="2">
        <v>0.0</v>
      </c>
    </row>
    <row r="167">
      <c r="A167" s="1" t="s">
        <v>47</v>
      </c>
      <c r="B167" s="2" t="s">
        <v>6</v>
      </c>
      <c r="C167" s="2">
        <v>1.0</v>
      </c>
      <c r="D167" s="2" t="s">
        <v>7</v>
      </c>
      <c r="E167" s="2">
        <v>0.0</v>
      </c>
    </row>
    <row r="168">
      <c r="A168" s="1" t="s">
        <v>47</v>
      </c>
      <c r="B168" s="2" t="s">
        <v>6</v>
      </c>
      <c r="C168" s="2">
        <v>2.0</v>
      </c>
      <c r="D168" s="2" t="s">
        <v>7</v>
      </c>
      <c r="E168" s="2">
        <v>0.0</v>
      </c>
    </row>
    <row r="169">
      <c r="A169" s="1" t="s">
        <v>47</v>
      </c>
      <c r="B169" s="2" t="s">
        <v>6</v>
      </c>
      <c r="C169" s="2">
        <v>4.0</v>
      </c>
      <c r="D169" s="2" t="s">
        <v>7</v>
      </c>
      <c r="E169" s="2">
        <v>0.0</v>
      </c>
    </row>
    <row r="170">
      <c r="A170" s="1" t="s">
        <v>47</v>
      </c>
      <c r="B170" s="2" t="s">
        <v>6</v>
      </c>
      <c r="C170" s="2">
        <v>8.0</v>
      </c>
      <c r="D170" s="2" t="s">
        <v>7</v>
      </c>
      <c r="E170" s="2">
        <v>0.0</v>
      </c>
    </row>
    <row r="171">
      <c r="A171" s="1" t="s">
        <v>47</v>
      </c>
      <c r="B171" s="2" t="s">
        <v>6</v>
      </c>
      <c r="C171" s="1">
        <v>16.0</v>
      </c>
      <c r="D171" s="2" t="s">
        <v>7</v>
      </c>
      <c r="E171" s="2">
        <v>0.0</v>
      </c>
    </row>
    <row r="172">
      <c r="A172" s="1" t="s">
        <v>47</v>
      </c>
      <c r="B172" s="2" t="s">
        <v>6</v>
      </c>
      <c r="C172" s="1">
        <v>64.0</v>
      </c>
      <c r="D172" s="2" t="s">
        <v>7</v>
      </c>
      <c r="E172" s="2">
        <v>0.0</v>
      </c>
    </row>
    <row r="173">
      <c r="A173" s="1" t="s">
        <v>48</v>
      </c>
      <c r="B173" s="2" t="s">
        <v>6</v>
      </c>
      <c r="C173" s="2">
        <v>1.0</v>
      </c>
      <c r="D173" s="2" t="s">
        <v>7</v>
      </c>
      <c r="E173" s="2">
        <v>0.0</v>
      </c>
    </row>
    <row r="174">
      <c r="A174" s="1" t="s">
        <v>48</v>
      </c>
      <c r="B174" s="2" t="s">
        <v>6</v>
      </c>
      <c r="C174" s="2">
        <v>2.0</v>
      </c>
      <c r="D174" s="2" t="s">
        <v>7</v>
      </c>
      <c r="E174" s="2">
        <v>0.0</v>
      </c>
    </row>
    <row r="175">
      <c r="A175" s="1" t="s">
        <v>48</v>
      </c>
      <c r="B175" s="2" t="s">
        <v>6</v>
      </c>
      <c r="C175" s="1">
        <v>16.0</v>
      </c>
      <c r="D175" s="2" t="s">
        <v>7</v>
      </c>
      <c r="E175" s="2">
        <v>0.0</v>
      </c>
    </row>
    <row r="176">
      <c r="A176" s="1" t="s">
        <v>48</v>
      </c>
      <c r="B176" s="2" t="s">
        <v>6</v>
      </c>
      <c r="C176" s="1">
        <v>32.0</v>
      </c>
      <c r="D176" s="2" t="s">
        <v>7</v>
      </c>
      <c r="E176" s="2">
        <v>0.0</v>
      </c>
    </row>
    <row r="177">
      <c r="A177" s="1" t="s">
        <v>48</v>
      </c>
      <c r="B177" s="2" t="s">
        <v>6</v>
      </c>
      <c r="C177" s="1">
        <v>64.0</v>
      </c>
      <c r="D177" s="2" t="s">
        <v>7</v>
      </c>
      <c r="E177" s="2">
        <v>0.0</v>
      </c>
    </row>
    <row r="178">
      <c r="A178" s="1" t="s">
        <v>49</v>
      </c>
      <c r="B178" s="2" t="s">
        <v>6</v>
      </c>
      <c r="C178" s="2">
        <v>1.0</v>
      </c>
      <c r="D178" s="2" t="s">
        <v>7</v>
      </c>
      <c r="E178" s="2">
        <v>0.0</v>
      </c>
    </row>
    <row r="179">
      <c r="A179" s="1" t="s">
        <v>49</v>
      </c>
      <c r="B179" s="2" t="s">
        <v>6</v>
      </c>
      <c r="C179" s="2">
        <v>2.0</v>
      </c>
      <c r="D179" s="2" t="s">
        <v>7</v>
      </c>
      <c r="E179" s="2">
        <v>0.0</v>
      </c>
    </row>
    <row r="180">
      <c r="A180" s="1" t="s">
        <v>49</v>
      </c>
      <c r="B180" s="2" t="s">
        <v>6</v>
      </c>
      <c r="C180" s="2">
        <v>4.0</v>
      </c>
      <c r="D180" s="2" t="s">
        <v>7</v>
      </c>
      <c r="E180" s="2">
        <v>0.0</v>
      </c>
    </row>
    <row r="181">
      <c r="A181" s="1" t="s">
        <v>49</v>
      </c>
      <c r="B181" s="2" t="s">
        <v>6</v>
      </c>
      <c r="C181" s="2">
        <v>8.0</v>
      </c>
      <c r="D181" s="2" t="s">
        <v>7</v>
      </c>
      <c r="E181" s="2">
        <v>0.0</v>
      </c>
    </row>
    <row r="182">
      <c r="A182" s="1" t="s">
        <v>49</v>
      </c>
      <c r="B182" s="2" t="s">
        <v>6</v>
      </c>
      <c r="C182" s="1">
        <v>32.0</v>
      </c>
      <c r="D182" s="2" t="s">
        <v>7</v>
      </c>
      <c r="E182" s="2">
        <v>0.0</v>
      </c>
    </row>
    <row r="183">
      <c r="A183" s="1" t="s">
        <v>49</v>
      </c>
      <c r="B183" s="2" t="s">
        <v>6</v>
      </c>
      <c r="C183" s="1">
        <v>64.0</v>
      </c>
      <c r="D183" s="2" t="s">
        <v>7</v>
      </c>
      <c r="E183" s="2">
        <v>0.0</v>
      </c>
    </row>
    <row r="184">
      <c r="A184" s="1" t="s">
        <v>50</v>
      </c>
      <c r="B184" s="2" t="s">
        <v>6</v>
      </c>
      <c r="C184" s="2">
        <v>1.0</v>
      </c>
      <c r="D184" s="2" t="s">
        <v>7</v>
      </c>
      <c r="E184" s="2">
        <v>0.0</v>
      </c>
    </row>
    <row r="185">
      <c r="A185" s="1" t="s">
        <v>50</v>
      </c>
      <c r="B185" s="2" t="s">
        <v>6</v>
      </c>
      <c r="C185" s="2">
        <v>2.0</v>
      </c>
      <c r="D185" s="2" t="s">
        <v>7</v>
      </c>
      <c r="E185" s="2">
        <v>0.0</v>
      </c>
    </row>
    <row r="186">
      <c r="A186" s="1" t="s">
        <v>50</v>
      </c>
      <c r="B186" s="2" t="s">
        <v>6</v>
      </c>
      <c r="C186" s="2">
        <v>4.0</v>
      </c>
      <c r="D186" s="2" t="s">
        <v>7</v>
      </c>
      <c r="E186" s="2">
        <v>0.0</v>
      </c>
    </row>
    <row r="187">
      <c r="A187" s="1" t="s">
        <v>50</v>
      </c>
      <c r="B187" s="2" t="s">
        <v>6</v>
      </c>
      <c r="C187" s="2">
        <v>8.0</v>
      </c>
      <c r="D187" s="2" t="s">
        <v>7</v>
      </c>
      <c r="E187" s="2">
        <v>0.0</v>
      </c>
    </row>
    <row r="188">
      <c r="A188" s="1" t="s">
        <v>50</v>
      </c>
      <c r="B188" s="2" t="s">
        <v>6</v>
      </c>
      <c r="C188" s="1">
        <v>16.0</v>
      </c>
      <c r="D188" s="2" t="s">
        <v>7</v>
      </c>
      <c r="E188" s="2">
        <v>0.0</v>
      </c>
    </row>
    <row r="189">
      <c r="A189" s="1" t="s">
        <v>50</v>
      </c>
      <c r="B189" s="2" t="s">
        <v>6</v>
      </c>
      <c r="C189" s="1">
        <v>64.0</v>
      </c>
      <c r="D189" s="2" t="s">
        <v>7</v>
      </c>
      <c r="E189" s="2">
        <v>0.0</v>
      </c>
    </row>
    <row r="190">
      <c r="A190" s="1" t="s">
        <v>51</v>
      </c>
      <c r="B190" s="2" t="s">
        <v>6</v>
      </c>
      <c r="C190" s="2">
        <v>1.0</v>
      </c>
      <c r="D190" s="2" t="s">
        <v>7</v>
      </c>
      <c r="E190" s="2">
        <v>0.0</v>
      </c>
    </row>
    <row r="191">
      <c r="A191" s="1" t="s">
        <v>51</v>
      </c>
      <c r="B191" s="2" t="s">
        <v>6</v>
      </c>
      <c r="C191" s="2">
        <v>4.0</v>
      </c>
      <c r="D191" s="2" t="s">
        <v>7</v>
      </c>
      <c r="E191" s="2">
        <v>0.0</v>
      </c>
    </row>
    <row r="192">
      <c r="A192" s="1" t="s">
        <v>51</v>
      </c>
      <c r="B192" s="2" t="s">
        <v>6</v>
      </c>
      <c r="C192" s="2">
        <v>8.0</v>
      </c>
      <c r="D192" s="2" t="s">
        <v>7</v>
      </c>
      <c r="E192" s="2">
        <v>0.0</v>
      </c>
    </row>
    <row r="193">
      <c r="A193" s="1" t="s">
        <v>51</v>
      </c>
      <c r="B193" s="2" t="s">
        <v>6</v>
      </c>
      <c r="C193" s="1">
        <v>32.0</v>
      </c>
      <c r="D193" s="2" t="s">
        <v>7</v>
      </c>
      <c r="E193" s="2">
        <v>0.0</v>
      </c>
    </row>
    <row r="194">
      <c r="A194" s="1" t="s">
        <v>51</v>
      </c>
      <c r="B194" s="2" t="s">
        <v>6</v>
      </c>
      <c r="C194" s="1">
        <v>64.0</v>
      </c>
      <c r="D194" s="2" t="s">
        <v>7</v>
      </c>
      <c r="E194" s="2">
        <v>0.0</v>
      </c>
    </row>
    <row r="195">
      <c r="A195" s="1" t="s">
        <v>52</v>
      </c>
      <c r="B195" s="2" t="s">
        <v>6</v>
      </c>
      <c r="C195" s="2">
        <v>1.0</v>
      </c>
      <c r="D195" s="2" t="s">
        <v>7</v>
      </c>
      <c r="E195" s="2">
        <v>0.0</v>
      </c>
    </row>
    <row r="196">
      <c r="A196" s="1" t="s">
        <v>52</v>
      </c>
      <c r="B196" s="2" t="s">
        <v>6</v>
      </c>
      <c r="C196" s="2">
        <v>4.0</v>
      </c>
      <c r="D196" s="2" t="s">
        <v>7</v>
      </c>
      <c r="E196" s="2">
        <v>0.0</v>
      </c>
    </row>
    <row r="197">
      <c r="A197" s="1" t="s">
        <v>52</v>
      </c>
      <c r="B197" s="2" t="s">
        <v>6</v>
      </c>
      <c r="C197" s="1">
        <v>16.0</v>
      </c>
      <c r="D197" s="2" t="s">
        <v>7</v>
      </c>
      <c r="E197" s="2">
        <v>0.0</v>
      </c>
    </row>
    <row r="198">
      <c r="A198" s="1" t="s">
        <v>52</v>
      </c>
      <c r="B198" s="2" t="s">
        <v>6</v>
      </c>
      <c r="C198" s="1">
        <v>32.0</v>
      </c>
      <c r="D198" s="2" t="s">
        <v>7</v>
      </c>
      <c r="E198" s="2">
        <v>0.0</v>
      </c>
    </row>
    <row r="199">
      <c r="A199" s="1" t="s">
        <v>52</v>
      </c>
      <c r="B199" s="2" t="s">
        <v>6</v>
      </c>
      <c r="C199" s="1">
        <v>64.0</v>
      </c>
      <c r="D199" s="2" t="s">
        <v>7</v>
      </c>
      <c r="E199" s="2">
        <v>0.0</v>
      </c>
    </row>
    <row r="200">
      <c r="A200" s="1" t="s">
        <v>53</v>
      </c>
      <c r="B200" s="2" t="s">
        <v>6</v>
      </c>
      <c r="C200" s="2">
        <v>1.0</v>
      </c>
      <c r="D200" s="2" t="s">
        <v>7</v>
      </c>
      <c r="E200" s="2">
        <v>0.0</v>
      </c>
    </row>
    <row r="201">
      <c r="A201" s="1" t="s">
        <v>53</v>
      </c>
      <c r="B201" s="2" t="s">
        <v>6</v>
      </c>
      <c r="C201" s="2">
        <v>2.0</v>
      </c>
      <c r="D201" s="2" t="s">
        <v>7</v>
      </c>
      <c r="E201" s="2">
        <v>0.0</v>
      </c>
    </row>
    <row r="202">
      <c r="A202" s="1" t="s">
        <v>53</v>
      </c>
      <c r="B202" s="2" t="s">
        <v>6</v>
      </c>
      <c r="C202" s="1">
        <v>32.0</v>
      </c>
      <c r="D202" s="2" t="s">
        <v>7</v>
      </c>
      <c r="E202" s="2">
        <v>0.0</v>
      </c>
    </row>
    <row r="203">
      <c r="A203" s="1" t="s">
        <v>53</v>
      </c>
      <c r="B203" s="2" t="s">
        <v>6</v>
      </c>
      <c r="C203" s="1">
        <v>64.0</v>
      </c>
      <c r="D203" s="2" t="s">
        <v>7</v>
      </c>
      <c r="E203" s="2">
        <v>0.0</v>
      </c>
    </row>
    <row r="204">
      <c r="A204" s="1" t="s">
        <v>54</v>
      </c>
      <c r="B204" s="2" t="s">
        <v>6</v>
      </c>
      <c r="C204" s="2">
        <v>8.0</v>
      </c>
      <c r="D204" s="2" t="s">
        <v>7</v>
      </c>
      <c r="E204" s="2">
        <v>0.0</v>
      </c>
    </row>
    <row r="205">
      <c r="A205" s="1" t="s">
        <v>54</v>
      </c>
      <c r="B205" s="2" t="s">
        <v>6</v>
      </c>
      <c r="C205" s="1">
        <v>32.0</v>
      </c>
      <c r="D205" s="2" t="s">
        <v>7</v>
      </c>
      <c r="E205" s="2">
        <v>0.0</v>
      </c>
    </row>
    <row r="206">
      <c r="A206" s="1" t="s">
        <v>54</v>
      </c>
      <c r="B206" s="2" t="s">
        <v>6</v>
      </c>
      <c r="C206" s="1">
        <v>64.0</v>
      </c>
      <c r="D206" s="2" t="s">
        <v>7</v>
      </c>
      <c r="E206" s="2">
        <v>0.0</v>
      </c>
    </row>
    <row r="207">
      <c r="A207" s="1" t="s">
        <v>55</v>
      </c>
      <c r="B207" s="2" t="s">
        <v>6</v>
      </c>
      <c r="C207" s="2">
        <v>1.0</v>
      </c>
      <c r="D207" s="2" t="s">
        <v>7</v>
      </c>
      <c r="E207" s="2">
        <v>0.0</v>
      </c>
    </row>
    <row r="208">
      <c r="A208" s="1" t="s">
        <v>55</v>
      </c>
      <c r="B208" s="2" t="s">
        <v>6</v>
      </c>
      <c r="C208" s="2">
        <v>2.0</v>
      </c>
      <c r="D208" s="2" t="s">
        <v>7</v>
      </c>
      <c r="E208" s="2">
        <v>0.0</v>
      </c>
    </row>
    <row r="209">
      <c r="A209" s="1" t="s">
        <v>55</v>
      </c>
      <c r="B209" s="2" t="s">
        <v>6</v>
      </c>
      <c r="C209" s="2">
        <v>4.0</v>
      </c>
      <c r="D209" s="2" t="s">
        <v>7</v>
      </c>
      <c r="E209" s="2">
        <v>0.0</v>
      </c>
    </row>
    <row r="210">
      <c r="A210" s="1" t="s">
        <v>55</v>
      </c>
      <c r="B210" s="2" t="s">
        <v>6</v>
      </c>
      <c r="C210" s="2">
        <v>8.0</v>
      </c>
      <c r="D210" s="2" t="s">
        <v>7</v>
      </c>
      <c r="E210" s="2">
        <v>0.0</v>
      </c>
    </row>
    <row r="211">
      <c r="A211" s="1" t="s">
        <v>55</v>
      </c>
      <c r="B211" s="2" t="s">
        <v>6</v>
      </c>
      <c r="C211" s="1">
        <v>16.0</v>
      </c>
      <c r="D211" s="2" t="s">
        <v>7</v>
      </c>
      <c r="E211" s="2">
        <v>0.0</v>
      </c>
    </row>
    <row r="212">
      <c r="A212" s="1" t="s">
        <v>55</v>
      </c>
      <c r="B212" s="2" t="s">
        <v>6</v>
      </c>
      <c r="C212" s="1">
        <v>64.0</v>
      </c>
      <c r="D212" s="2" t="s">
        <v>7</v>
      </c>
      <c r="E212" s="2">
        <v>0.0</v>
      </c>
    </row>
    <row r="213">
      <c r="A213" s="1" t="s">
        <v>56</v>
      </c>
      <c r="B213" s="2" t="s">
        <v>6</v>
      </c>
      <c r="C213" s="2">
        <v>2.0</v>
      </c>
      <c r="D213" s="2" t="s">
        <v>7</v>
      </c>
      <c r="E213" s="2">
        <v>0.0</v>
      </c>
    </row>
    <row r="214">
      <c r="A214" s="1" t="s">
        <v>56</v>
      </c>
      <c r="B214" s="2" t="s">
        <v>6</v>
      </c>
      <c r="C214" s="2">
        <v>4.0</v>
      </c>
      <c r="D214" s="2" t="s">
        <v>7</v>
      </c>
      <c r="E214" s="2">
        <v>0.0</v>
      </c>
    </row>
    <row r="215">
      <c r="A215" s="1" t="s">
        <v>56</v>
      </c>
      <c r="B215" s="2" t="s">
        <v>6</v>
      </c>
      <c r="C215" s="2">
        <v>8.0</v>
      </c>
      <c r="D215" s="2" t="s">
        <v>7</v>
      </c>
      <c r="E215" s="2">
        <v>0.0</v>
      </c>
    </row>
    <row r="216">
      <c r="A216" s="1" t="s">
        <v>56</v>
      </c>
      <c r="B216" s="2" t="s">
        <v>6</v>
      </c>
      <c r="C216" s="1">
        <v>32.0</v>
      </c>
      <c r="D216" s="2" t="s">
        <v>7</v>
      </c>
      <c r="E216" s="2">
        <v>0.0</v>
      </c>
    </row>
    <row r="217">
      <c r="A217" s="1" t="s">
        <v>56</v>
      </c>
      <c r="B217" s="2" t="s">
        <v>6</v>
      </c>
      <c r="C217" s="1">
        <v>64.0</v>
      </c>
      <c r="D217" s="2" t="s">
        <v>7</v>
      </c>
      <c r="E217" s="2">
        <v>0.0</v>
      </c>
    </row>
    <row r="218">
      <c r="A218" s="1" t="s">
        <v>57</v>
      </c>
      <c r="B218" s="2" t="s">
        <v>6</v>
      </c>
      <c r="C218" s="2">
        <v>1.0</v>
      </c>
      <c r="D218" s="2" t="s">
        <v>7</v>
      </c>
      <c r="E218" s="2">
        <v>0.0</v>
      </c>
    </row>
    <row r="219">
      <c r="A219" s="1" t="s">
        <v>57</v>
      </c>
      <c r="B219" s="2" t="s">
        <v>6</v>
      </c>
      <c r="C219" s="1">
        <v>16.0</v>
      </c>
      <c r="D219" s="2" t="s">
        <v>7</v>
      </c>
      <c r="E219" s="2">
        <v>0.0</v>
      </c>
    </row>
    <row r="220">
      <c r="A220" s="1" t="s">
        <v>57</v>
      </c>
      <c r="B220" s="2" t="s">
        <v>6</v>
      </c>
      <c r="C220" s="1">
        <v>32.0</v>
      </c>
      <c r="D220" s="2" t="s">
        <v>7</v>
      </c>
      <c r="E220" s="2">
        <v>0.0</v>
      </c>
    </row>
    <row r="221">
      <c r="A221" s="1" t="s">
        <v>58</v>
      </c>
      <c r="B221" s="2" t="s">
        <v>6</v>
      </c>
      <c r="C221" s="2">
        <v>1.0</v>
      </c>
      <c r="D221" s="2" t="s">
        <v>7</v>
      </c>
      <c r="E221" s="2">
        <v>0.0</v>
      </c>
    </row>
    <row r="222">
      <c r="A222" s="1" t="s">
        <v>58</v>
      </c>
      <c r="B222" s="2" t="s">
        <v>6</v>
      </c>
      <c r="C222" s="2">
        <v>2.0</v>
      </c>
      <c r="D222" s="2" t="s">
        <v>7</v>
      </c>
      <c r="E222" s="2">
        <v>0.0</v>
      </c>
    </row>
    <row r="223">
      <c r="A223" s="1" t="s">
        <v>58</v>
      </c>
      <c r="B223" s="2" t="s">
        <v>6</v>
      </c>
      <c r="C223" s="1">
        <v>32.0</v>
      </c>
      <c r="D223" s="2" t="s">
        <v>7</v>
      </c>
      <c r="E223" s="2">
        <v>0.0</v>
      </c>
    </row>
    <row r="224">
      <c r="A224" s="1" t="s">
        <v>58</v>
      </c>
      <c r="B224" s="2" t="s">
        <v>6</v>
      </c>
      <c r="C224" s="1">
        <v>64.0</v>
      </c>
      <c r="D224" s="2" t="s">
        <v>7</v>
      </c>
      <c r="E224" s="2">
        <v>0.0</v>
      </c>
    </row>
    <row r="225">
      <c r="A225" s="1" t="s">
        <v>59</v>
      </c>
      <c r="B225" s="2" t="s">
        <v>6</v>
      </c>
      <c r="C225" s="2">
        <v>1.0</v>
      </c>
      <c r="D225" s="2" t="s">
        <v>7</v>
      </c>
      <c r="E225" s="2">
        <v>0.0</v>
      </c>
    </row>
    <row r="226">
      <c r="A226" s="1" t="s">
        <v>59</v>
      </c>
      <c r="B226" s="2" t="s">
        <v>6</v>
      </c>
      <c r="C226" s="2">
        <v>2.0</v>
      </c>
      <c r="D226" s="2" t="s">
        <v>7</v>
      </c>
      <c r="E226" s="2">
        <v>0.0</v>
      </c>
    </row>
    <row r="227">
      <c r="A227" s="1" t="s">
        <v>59</v>
      </c>
      <c r="B227" s="2" t="s">
        <v>6</v>
      </c>
      <c r="C227" s="1">
        <v>16.0</v>
      </c>
      <c r="D227" s="2" t="s">
        <v>7</v>
      </c>
      <c r="E227" s="2">
        <v>0.0</v>
      </c>
    </row>
    <row r="228">
      <c r="A228" s="1" t="s">
        <v>59</v>
      </c>
      <c r="B228" s="2" t="s">
        <v>6</v>
      </c>
      <c r="C228" s="1">
        <v>32.0</v>
      </c>
      <c r="D228" s="2" t="s">
        <v>7</v>
      </c>
      <c r="E228" s="2">
        <v>0.0</v>
      </c>
    </row>
    <row r="229">
      <c r="A229" s="1" t="s">
        <v>60</v>
      </c>
      <c r="B229" s="2" t="s">
        <v>6</v>
      </c>
      <c r="C229" s="2">
        <v>1.0</v>
      </c>
      <c r="D229" s="2" t="s">
        <v>7</v>
      </c>
      <c r="E229" s="2">
        <v>0.0</v>
      </c>
    </row>
    <row r="230">
      <c r="A230" s="1" t="s">
        <v>60</v>
      </c>
      <c r="B230" s="2" t="s">
        <v>6</v>
      </c>
      <c r="C230" s="2">
        <v>4.0</v>
      </c>
      <c r="D230" s="2" t="s">
        <v>7</v>
      </c>
      <c r="E230" s="2">
        <v>0.0</v>
      </c>
    </row>
    <row r="231">
      <c r="A231" s="1" t="s">
        <v>60</v>
      </c>
      <c r="B231" s="2" t="s">
        <v>6</v>
      </c>
      <c r="C231" s="2">
        <v>8.0</v>
      </c>
      <c r="D231" s="2" t="s">
        <v>7</v>
      </c>
      <c r="E231" s="2">
        <v>0.0</v>
      </c>
    </row>
    <row r="232">
      <c r="A232" s="1" t="s">
        <v>60</v>
      </c>
      <c r="B232" s="2" t="s">
        <v>6</v>
      </c>
      <c r="C232" s="1">
        <v>16.0</v>
      </c>
      <c r="D232" s="2" t="s">
        <v>7</v>
      </c>
      <c r="E232" s="2">
        <v>0.0</v>
      </c>
    </row>
    <row r="233">
      <c r="A233" s="1" t="s">
        <v>60</v>
      </c>
      <c r="B233" s="2" t="s">
        <v>6</v>
      </c>
      <c r="C233" s="1">
        <v>32.0</v>
      </c>
      <c r="D233" s="2" t="s">
        <v>7</v>
      </c>
      <c r="E233" s="2">
        <v>0.0</v>
      </c>
    </row>
    <row r="234">
      <c r="A234" s="1" t="s">
        <v>60</v>
      </c>
      <c r="B234" s="2" t="s">
        <v>6</v>
      </c>
      <c r="C234" s="1">
        <v>64.0</v>
      </c>
      <c r="D234" s="2" t="s">
        <v>7</v>
      </c>
      <c r="E234" s="2">
        <v>0.0</v>
      </c>
    </row>
  </sheetData>
  <drawing r:id="rId1"/>
</worksheet>
</file>