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woolf/Google Drive/Coding/chelsea stuff/"/>
    </mc:Choice>
  </mc:AlternateContent>
  <bookViews>
    <workbookView xWindow="20" yWindow="460" windowWidth="25580" windowHeight="14840" tabRatio="500" activeTab="3"/>
  </bookViews>
  <sheets>
    <sheet name="points" sheetId="2" r:id="rId1"/>
    <sheet name="coding 1" sheetId="3" r:id="rId2"/>
    <sheet name="coding 2" sheetId="1" r:id="rId3"/>
    <sheet name="coding after IRR" sheetId="6" r:id="rId4"/>
    <sheet name="formatted for IRR" sheetId="4" r:id="rId5"/>
    <sheet name="subset for IRR" sheetId="5" r:id="rId6"/>
  </sheets>
  <definedNames>
    <definedName name="_xlnm.Print_Area" localSheetId="4">'formatted for IRR'!$B$2:$D$469</definedName>
    <definedName name="_xlnm.Print_Area" localSheetId="5">'subset for IRR'!$B$1:$D$87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4" i="6"/>
  <c r="B15" i="6"/>
  <c r="B16" i="6"/>
  <c r="B17" i="6"/>
  <c r="B18" i="6"/>
  <c r="B19" i="6"/>
  <c r="B13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K3" i="5"/>
  <c r="H3" i="5"/>
  <c r="F4" i="4"/>
  <c r="E85" i="4"/>
  <c r="F428" i="4"/>
  <c r="K5" i="5"/>
  <c r="H5" i="5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8" i="4"/>
  <c r="B89" i="4"/>
  <c r="B90" i="4"/>
  <c r="B91" i="4"/>
  <c r="B92" i="4"/>
  <c r="B93" i="4"/>
  <c r="B94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2" i="4"/>
  <c r="B113" i="4"/>
  <c r="B114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F2" i="4"/>
  <c r="H4" i="4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M58" i="6"/>
  <c r="L58" i="6"/>
  <c r="H58" i="6"/>
  <c r="F58" i="6"/>
  <c r="M57" i="6"/>
  <c r="L57" i="6"/>
  <c r="H57" i="6"/>
  <c r="F57" i="6"/>
  <c r="M56" i="6"/>
  <c r="L56" i="6"/>
  <c r="H56" i="6"/>
  <c r="F56" i="6"/>
  <c r="M55" i="6"/>
  <c r="L55" i="6"/>
  <c r="H55" i="6"/>
  <c r="F55" i="6"/>
  <c r="M54" i="6"/>
  <c r="L54" i="6"/>
  <c r="H54" i="6"/>
  <c r="F54" i="6"/>
  <c r="M53" i="6"/>
  <c r="L53" i="6"/>
  <c r="H53" i="6"/>
  <c r="F53" i="6"/>
  <c r="M52" i="6"/>
  <c r="L52" i="6"/>
  <c r="H52" i="6"/>
  <c r="F52" i="6"/>
  <c r="M51" i="6"/>
  <c r="L51" i="6"/>
  <c r="H51" i="6"/>
  <c r="F51" i="6"/>
  <c r="M50" i="6"/>
  <c r="L50" i="6"/>
  <c r="H50" i="6"/>
  <c r="F50" i="6"/>
  <c r="M49" i="6"/>
  <c r="L49" i="6"/>
  <c r="H49" i="6"/>
  <c r="F49" i="6"/>
  <c r="M48" i="6"/>
  <c r="L48" i="6"/>
  <c r="H48" i="6"/>
  <c r="F48" i="6"/>
  <c r="M47" i="6"/>
  <c r="L47" i="6"/>
  <c r="H47" i="6"/>
  <c r="F47" i="6"/>
  <c r="M46" i="6"/>
  <c r="L46" i="6"/>
  <c r="H46" i="6"/>
  <c r="F46" i="6"/>
  <c r="M45" i="6"/>
  <c r="L45" i="6"/>
  <c r="H45" i="6"/>
  <c r="F45" i="6"/>
  <c r="M44" i="6"/>
  <c r="L44" i="6"/>
  <c r="H44" i="6"/>
  <c r="F44" i="6"/>
  <c r="M43" i="6"/>
  <c r="L43" i="6"/>
  <c r="H43" i="6"/>
  <c r="F43" i="6"/>
  <c r="M42" i="6"/>
  <c r="L42" i="6"/>
  <c r="H42" i="6"/>
  <c r="F42" i="6"/>
  <c r="M41" i="6"/>
  <c r="L41" i="6"/>
  <c r="H41" i="6"/>
  <c r="F41" i="6"/>
  <c r="M40" i="6"/>
  <c r="L40" i="6"/>
  <c r="H40" i="6"/>
  <c r="F40" i="6"/>
  <c r="M39" i="6"/>
  <c r="L39" i="6"/>
  <c r="H39" i="6"/>
  <c r="F39" i="6"/>
  <c r="M38" i="6"/>
  <c r="L38" i="6"/>
  <c r="H38" i="6"/>
  <c r="F38" i="6"/>
  <c r="M37" i="6"/>
  <c r="L37" i="6"/>
  <c r="H37" i="6"/>
  <c r="F37" i="6"/>
  <c r="M36" i="6"/>
  <c r="L36" i="6"/>
  <c r="H36" i="6"/>
  <c r="F36" i="6"/>
  <c r="M35" i="6"/>
  <c r="L35" i="6"/>
  <c r="H35" i="6"/>
  <c r="F35" i="6"/>
  <c r="M34" i="6"/>
  <c r="L34" i="6"/>
  <c r="H34" i="6"/>
  <c r="F34" i="6"/>
  <c r="M33" i="6"/>
  <c r="L33" i="6"/>
  <c r="H33" i="6"/>
  <c r="F33" i="6"/>
  <c r="M32" i="6"/>
  <c r="L32" i="6"/>
  <c r="H32" i="6"/>
  <c r="F32" i="6"/>
  <c r="M31" i="6"/>
  <c r="L31" i="6"/>
  <c r="H31" i="6"/>
  <c r="F31" i="6"/>
  <c r="M30" i="6"/>
  <c r="L30" i="6"/>
  <c r="H30" i="6"/>
  <c r="F30" i="6"/>
  <c r="M29" i="6"/>
  <c r="L29" i="6"/>
  <c r="H29" i="6"/>
  <c r="F29" i="6"/>
  <c r="M28" i="6"/>
  <c r="L28" i="6"/>
  <c r="H28" i="6"/>
  <c r="F28" i="6"/>
  <c r="M27" i="6"/>
  <c r="L27" i="6"/>
  <c r="H27" i="6"/>
  <c r="F27" i="6"/>
  <c r="M26" i="6"/>
  <c r="L26" i="6"/>
  <c r="H26" i="6"/>
  <c r="F26" i="6"/>
  <c r="M25" i="6"/>
  <c r="L25" i="6"/>
  <c r="H25" i="6"/>
  <c r="F25" i="6"/>
  <c r="M24" i="6"/>
  <c r="L24" i="6"/>
  <c r="H24" i="6"/>
  <c r="F24" i="6"/>
  <c r="M23" i="6"/>
  <c r="L23" i="6"/>
  <c r="H23" i="6"/>
  <c r="F23" i="6"/>
  <c r="M22" i="6"/>
  <c r="L22" i="6"/>
  <c r="H22" i="6"/>
  <c r="F22" i="6"/>
  <c r="M21" i="6"/>
  <c r="L21" i="6"/>
  <c r="H21" i="6"/>
  <c r="F21" i="6"/>
  <c r="M20" i="6"/>
  <c r="L20" i="6"/>
  <c r="H20" i="6"/>
  <c r="F20" i="6"/>
  <c r="M19" i="6"/>
  <c r="L19" i="6"/>
  <c r="H19" i="6"/>
  <c r="F19" i="6"/>
  <c r="M18" i="6"/>
  <c r="L18" i="6"/>
  <c r="H18" i="6"/>
  <c r="F18" i="6"/>
  <c r="M17" i="6"/>
  <c r="L17" i="6"/>
  <c r="H17" i="6"/>
  <c r="F17" i="6"/>
  <c r="M16" i="6"/>
  <c r="L16" i="6"/>
  <c r="H16" i="6"/>
  <c r="F16" i="6"/>
  <c r="M15" i="6"/>
  <c r="L15" i="6"/>
  <c r="H15" i="6"/>
  <c r="F15" i="6"/>
  <c r="M14" i="6"/>
  <c r="L14" i="6"/>
  <c r="H14" i="6"/>
  <c r="F14" i="6"/>
  <c r="M13" i="6"/>
  <c r="L13" i="6"/>
  <c r="H13" i="6"/>
  <c r="F13" i="6"/>
  <c r="M12" i="6"/>
  <c r="L12" i="6"/>
  <c r="M11" i="6"/>
  <c r="L11" i="6"/>
  <c r="P10" i="6"/>
  <c r="O10" i="6"/>
  <c r="M10" i="6"/>
  <c r="L10" i="6"/>
  <c r="P9" i="6"/>
  <c r="O9" i="6"/>
  <c r="M9" i="6"/>
  <c r="L9" i="6"/>
  <c r="P8" i="6"/>
  <c r="O8" i="6"/>
  <c r="M8" i="6"/>
  <c r="L8" i="6"/>
  <c r="P7" i="6"/>
  <c r="O7" i="6"/>
  <c r="M7" i="6"/>
  <c r="L7" i="6"/>
  <c r="I2" i="4"/>
  <c r="H2" i="4"/>
  <c r="B60" i="2"/>
  <c r="A60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L59" i="1"/>
  <c r="K59" i="1"/>
  <c r="G59" i="1"/>
  <c r="E59" i="1"/>
  <c r="L58" i="1"/>
  <c r="K58" i="1"/>
  <c r="G58" i="1"/>
  <c r="E58" i="1"/>
  <c r="L57" i="1"/>
  <c r="K57" i="1"/>
  <c r="G57" i="1"/>
  <c r="E57" i="1"/>
  <c r="L56" i="1"/>
  <c r="K56" i="1"/>
  <c r="G56" i="1"/>
  <c r="E56" i="1"/>
  <c r="L55" i="1"/>
  <c r="K55" i="1"/>
  <c r="G55" i="1"/>
  <c r="E55" i="1"/>
  <c r="L54" i="1"/>
  <c r="K54" i="1"/>
  <c r="G54" i="1"/>
  <c r="E54" i="1"/>
  <c r="L53" i="1"/>
  <c r="K53" i="1"/>
  <c r="G53" i="1"/>
  <c r="E53" i="1"/>
  <c r="L52" i="1"/>
  <c r="K52" i="1"/>
  <c r="G52" i="1"/>
  <c r="E52" i="1"/>
  <c r="L51" i="1"/>
  <c r="K51" i="1"/>
  <c r="G51" i="1"/>
  <c r="E51" i="1"/>
  <c r="L50" i="1"/>
  <c r="K50" i="1"/>
  <c r="G50" i="1"/>
  <c r="E50" i="1"/>
  <c r="L49" i="1"/>
  <c r="K49" i="1"/>
  <c r="G49" i="1"/>
  <c r="E49" i="1"/>
  <c r="L48" i="1"/>
  <c r="K48" i="1"/>
  <c r="G48" i="1"/>
  <c r="E48" i="1"/>
  <c r="L47" i="1"/>
  <c r="K47" i="1"/>
  <c r="G47" i="1"/>
  <c r="E47" i="1"/>
  <c r="L46" i="1"/>
  <c r="K46" i="1"/>
  <c r="G46" i="1"/>
  <c r="E46" i="1"/>
  <c r="L45" i="1"/>
  <c r="K45" i="1"/>
  <c r="G45" i="1"/>
  <c r="E45" i="1"/>
  <c r="L44" i="1"/>
  <c r="K44" i="1"/>
  <c r="G44" i="1"/>
  <c r="E44" i="1"/>
  <c r="L43" i="1"/>
  <c r="K43" i="1"/>
  <c r="G43" i="1"/>
  <c r="E43" i="1"/>
  <c r="L42" i="1"/>
  <c r="K42" i="1"/>
  <c r="G42" i="1"/>
  <c r="E42" i="1"/>
  <c r="L41" i="1"/>
  <c r="K41" i="1"/>
  <c r="G41" i="1"/>
  <c r="E41" i="1"/>
  <c r="L40" i="1"/>
  <c r="K40" i="1"/>
  <c r="G40" i="1"/>
  <c r="E40" i="1"/>
  <c r="L39" i="1"/>
  <c r="K39" i="1"/>
  <c r="G39" i="1"/>
  <c r="E39" i="1"/>
  <c r="L38" i="1"/>
  <c r="K38" i="1"/>
  <c r="G38" i="1"/>
  <c r="E38" i="1"/>
  <c r="L37" i="1"/>
  <c r="K37" i="1"/>
  <c r="G37" i="1"/>
  <c r="E37" i="1"/>
  <c r="L36" i="1"/>
  <c r="K36" i="1"/>
  <c r="G36" i="1"/>
  <c r="E36" i="1"/>
  <c r="L35" i="1"/>
  <c r="K35" i="1"/>
  <c r="G35" i="1"/>
  <c r="E35" i="1"/>
  <c r="L34" i="1"/>
  <c r="K34" i="1"/>
  <c r="G34" i="1"/>
  <c r="E34" i="1"/>
  <c r="L33" i="1"/>
  <c r="K33" i="1"/>
  <c r="G33" i="1"/>
  <c r="E33" i="1"/>
  <c r="L32" i="1"/>
  <c r="K32" i="1"/>
  <c r="G32" i="1"/>
  <c r="E32" i="1"/>
  <c r="L31" i="1"/>
  <c r="K31" i="1"/>
  <c r="G31" i="1"/>
  <c r="E31" i="1"/>
  <c r="L30" i="1"/>
  <c r="K30" i="1"/>
  <c r="G30" i="1"/>
  <c r="E30" i="1"/>
  <c r="L29" i="1"/>
  <c r="K29" i="1"/>
  <c r="G29" i="1"/>
  <c r="E29" i="1"/>
  <c r="L28" i="1"/>
  <c r="K28" i="1"/>
  <c r="G28" i="1"/>
  <c r="E28" i="1"/>
  <c r="L27" i="1"/>
  <c r="K27" i="1"/>
  <c r="G27" i="1"/>
  <c r="E27" i="1"/>
  <c r="L26" i="1"/>
  <c r="K26" i="1"/>
  <c r="G26" i="1"/>
  <c r="E26" i="1"/>
  <c r="L25" i="1"/>
  <c r="K25" i="1"/>
  <c r="G25" i="1"/>
  <c r="E25" i="1"/>
  <c r="L24" i="1"/>
  <c r="K24" i="1"/>
  <c r="G24" i="1"/>
  <c r="E24" i="1"/>
  <c r="L23" i="1"/>
  <c r="K23" i="1"/>
  <c r="G23" i="1"/>
  <c r="E23" i="1"/>
  <c r="L22" i="1"/>
  <c r="K22" i="1"/>
  <c r="G22" i="1"/>
  <c r="E22" i="1"/>
  <c r="L21" i="1"/>
  <c r="K21" i="1"/>
  <c r="G21" i="1"/>
  <c r="E21" i="1"/>
  <c r="L20" i="1"/>
  <c r="K20" i="1"/>
  <c r="G20" i="1"/>
  <c r="E20" i="1"/>
  <c r="L19" i="1"/>
  <c r="K19" i="1"/>
  <c r="G19" i="1"/>
  <c r="E19" i="1"/>
  <c r="L18" i="1"/>
  <c r="K18" i="1"/>
  <c r="G18" i="1"/>
  <c r="E18" i="1"/>
  <c r="L17" i="1"/>
  <c r="K17" i="1"/>
  <c r="G17" i="1"/>
  <c r="E17" i="1"/>
  <c r="L16" i="1"/>
  <c r="K16" i="1"/>
  <c r="G16" i="1"/>
  <c r="E16" i="1"/>
  <c r="L15" i="1"/>
  <c r="K15" i="1"/>
  <c r="G15" i="1"/>
  <c r="E15" i="1"/>
  <c r="L14" i="1"/>
  <c r="K14" i="1"/>
  <c r="G14" i="1"/>
  <c r="E14" i="1"/>
  <c r="L13" i="1"/>
  <c r="K13" i="1"/>
  <c r="L12" i="1"/>
  <c r="K12" i="1"/>
  <c r="O11" i="1"/>
  <c r="N11" i="1"/>
  <c r="L11" i="1"/>
  <c r="K11" i="1"/>
  <c r="O10" i="1"/>
  <c r="N10" i="1"/>
  <c r="L10" i="1"/>
  <c r="K10" i="1"/>
  <c r="O9" i="1"/>
  <c r="N9" i="1"/>
  <c r="L9" i="1"/>
  <c r="K9" i="1"/>
  <c r="O8" i="1"/>
  <c r="N8" i="1"/>
  <c r="L8" i="1"/>
  <c r="K8" i="1"/>
</calcChain>
</file>

<file path=xl/comments1.xml><?xml version="1.0" encoding="utf-8"?>
<comments xmlns="http://schemas.openxmlformats.org/spreadsheetml/2006/main">
  <authors>
    <author>CA</author>
  </authors>
  <commentList>
    <comment ref="A455" authorId="0">
      <text>
        <r>
          <rPr>
            <sz val="12"/>
            <color theme="1"/>
            <rFont val="Calibri"/>
            <family val="2"/>
            <scheme val="minor"/>
          </rPr>
          <t>CA:</t>
        </r>
        <r>
          <rPr>
            <sz val="9"/>
            <color indexed="81"/>
            <rFont val="Calibri"/>
            <family val="2"/>
          </rPr>
          <t xml:space="preserve">
TN3 + 9:26 = Build 2</t>
        </r>
      </text>
    </comment>
  </commentList>
</comments>
</file>

<file path=xl/comments2.xml><?xml version="1.0" encoding="utf-8"?>
<comments xmlns="http://schemas.openxmlformats.org/spreadsheetml/2006/main">
  <authors>
    <author>CA</author>
  </authors>
  <commentList>
    <comment ref="A454" authorId="0">
      <text>
        <r>
          <rPr>
            <sz val="12"/>
            <color theme="1"/>
            <rFont val="Calibri"/>
            <family val="2"/>
            <scheme val="minor"/>
          </rPr>
          <t>CA:</t>
        </r>
        <r>
          <rPr>
            <sz val="9"/>
            <color indexed="81"/>
            <rFont val="Calibri"/>
            <family val="2"/>
          </rPr>
          <t xml:space="preserve">
TN3 + 9:26 = Build 2</t>
        </r>
      </text>
    </comment>
  </commentList>
</comments>
</file>

<file path=xl/sharedStrings.xml><?xml version="1.0" encoding="utf-8"?>
<sst xmlns="http://schemas.openxmlformats.org/spreadsheetml/2006/main" count="1656" uniqueCount="468">
  <si>
    <t>to convert to build 1 from test</t>
  </si>
  <si>
    <t>JA wind trans</t>
  </si>
  <si>
    <t>% Julian &amp; Alex</t>
  </si>
  <si>
    <t>% camera at table</t>
  </si>
  <si>
    <t xml:space="preserve">tests </t>
  </si>
  <si>
    <t>corrected</t>
  </si>
  <si>
    <t>number</t>
  </si>
  <si>
    <t>successful tests</t>
  </si>
  <si>
    <t>axis labels</t>
  </si>
  <si>
    <t>dummy values</t>
  </si>
  <si>
    <t>plotting value</t>
  </si>
  <si>
    <t>35:33 total</t>
  </si>
  <si>
    <t>Test</t>
  </si>
  <si>
    <t>T</t>
  </si>
  <si>
    <t>% Alex on left, white shirt</t>
  </si>
  <si>
    <t>Non-physical</t>
  </si>
  <si>
    <t>N</t>
  </si>
  <si>
    <t>% Julian on right, blue hoodie with white stars</t>
  </si>
  <si>
    <t>Weight</t>
  </si>
  <si>
    <t>W</t>
  </si>
  <si>
    <t>Air pushing</t>
  </si>
  <si>
    <t>AP</t>
  </si>
  <si>
    <t>30:10 on Build 1 = 29:20 on Test S ( test + 0:50 = build 1)</t>
  </si>
  <si>
    <t>Size</t>
  </si>
  <si>
    <t>S</t>
  </si>
  <si>
    <t>17:34 on Build 2 = 52:44 on Test S ( build 2 + 35:10 = Test )</t>
  </si>
  <si>
    <t>Air flow</t>
  </si>
  <si>
    <t>AF</t>
  </si>
  <si>
    <t>Other factors</t>
  </si>
  <si>
    <t>OF</t>
  </si>
  <si>
    <t>[00:00:08.03] * both blowing up balloons (took from someone else's box)</t>
  </si>
  <si>
    <t>[00:00:23.13] * Alex tests partially inflated balloon—falls</t>
  </si>
  <si>
    <t>[00:01:39.23] * still blowing up balloons/playing</t>
  </si>
  <si>
    <t>[00:01:02.05] * Alex tests balloon again-- more blown up?-- hovers for a second, then falls</t>
  </si>
  <si>
    <t>[00:01:04.20] Alex: Aw, man</t>
  </si>
  <si>
    <t>[00:02:02.23] * Julian gets another balloon (white), attempts to put ends together</t>
  </si>
  <si>
    <t>[00:02:28.07] Julian: Oh that's so cool</t>
  </si>
  <si>
    <t>[00:02:29.17] Alex: No wait, try to ?? (tries to squeeze one balloon to put air in the other)</t>
  </si>
  <si>
    <t>[00:02:44.13] * Alex goes to test?</t>
  </si>
  <si>
    <t>[00:03:12.11] * can't see-- off camera-- tying balloons?</t>
  </si>
  <si>
    <t>[00:03:47.11] Julian: Alex can you cut some tape for me?</t>
  </si>
  <si>
    <t>[00:03:49.29] Alex: Sure. ??</t>
  </si>
  <si>
    <t>[00:03:52.01] Julian: Um, let's go around this (end of balloon)</t>
  </si>
  <si>
    <t>[00:04:17.27] * Julian taping balloon ends together</t>
  </si>
  <si>
    <t>[00:03:12.15] * Alex having trouble tying balloon? ends up going back to table without testing</t>
  </si>
  <si>
    <t>[00:03:44.14] * Alex tests-- flies out top, doesn't even go in tube</t>
  </si>
  <si>
    <t>[00:03:47.26] Alex: In you go (fake slam dunks into tube)</t>
  </si>
  <si>
    <t>[00:03:49.16] Chelsea: OK, but be careful because we do already have one broken one, and it's hard to make new ones</t>
  </si>
  <si>
    <t>[00:04:51.12] * Alex wrapping straw around end of his balloon</t>
  </si>
  <si>
    <t>[00:04:10.12] * Alex tests white balloon- out top</t>
  </si>
  <si>
    <t>[00:05:15.05] * Alex grabs some foil, off screen again</t>
  </si>
  <si>
    <t>[00:04:34.29] * Alex tests foil ball?-- flies out</t>
  </si>
  <si>
    <t>[00:04:46.22] * Alex tests white balloon (with Nicky's in)-- flies out top</t>
  </si>
  <si>
    <t>[00:05:47.09] * Alex adds paper clip (is he testing??)</t>
  </si>
  <si>
    <t>[00:05:06.05] * Alex tests balloon-- hovers near top band, then out top</t>
  </si>
  <si>
    <t>[00:06:03.05] * Alex adds foil</t>
  </si>
  <si>
    <t>[00:06:10.27] * Julian then Alex both off screen near testing</t>
  </si>
  <si>
    <t>[00:05:37.28] * Julian tests double balloon thing-- interrupted by Lija</t>
  </si>
  <si>
    <t>[00:06:27.24] Lija: So, engineers (testing materials --good)</t>
  </si>
  <si>
    <t>[00:05:45.28] * Alex tests white balloon-- hovers high, he pushes down, rises back up</t>
  </si>
  <si>
    <t>[00:05:56.11] * Julian tests-- hovers out of top</t>
  </si>
  <si>
    <t>[00:06:00.07] Julian: Well at least it's still hovering</t>
  </si>
  <si>
    <t>[00:06:50.06] * Alex folding newspaper--goes to test **************************</t>
  </si>
  <si>
    <t>[00:06:20.18] * Alex tries to test, has to wait for Nicky to get his out</t>
  </si>
  <si>
    <t>[00:06:19.04] Chelsea: I see lots of balloons, Oh, now we have a non-balloon attempt</t>
  </si>
  <si>
    <t>[00:06:25.26] Alex: This, I know it does something, but I'm not sure if I made it right</t>
  </si>
  <si>
    <t>[00:06:26.27] * Alex tests newspaper design-- flies around</t>
  </si>
  <si>
    <t>[00:06:31.12] Chelsea: Huh</t>
  </si>
  <si>
    <t>[00:06:33.07] Alex: Yeah, see, it does that, it does that</t>
  </si>
  <si>
    <t>[00:06:34.14] Chelsea: It gets stuck on the side? So that's what you expected, Alex?</t>
  </si>
  <si>
    <t>[00:06:39.19] Alex: Yeah</t>
  </si>
  <si>
    <t>[00:06:39.25] Chelsea: For it to get stuck on the side like that?</t>
  </si>
  <si>
    <t>[00:06:41.12] Alex: ??</t>
  </si>
  <si>
    <t>[00:07:16.26] * Julian gets sheet of foil--wraps around uninflated white balloon-- goes to test **************************</t>
  </si>
  <si>
    <t>[00:06:44.25] * Julian tests, with small balloon covered in foil-- lower than before, but still too high</t>
  </si>
  <si>
    <t>[00:07:42.06] * Alex doing something with newspaper--off screen</t>
  </si>
  <si>
    <t>[00:07:46.07] Julian: Alright I need another piece of tin foil</t>
  </si>
  <si>
    <t xml:space="preserve">[00:08:10.01] Julian: ?? </t>
  </si>
  <si>
    <t>[00:08:16.05] * both gone-- testing?? **************************</t>
  </si>
  <si>
    <t>[00:07:38.13] * Julian tests -- hovers near top-- too high</t>
  </si>
  <si>
    <t>[00:07:45.13] * Alex tests-- counts to 3-- then too low</t>
  </si>
  <si>
    <t>[00:07:52.22] Kerrianne: You're close, definitely close</t>
  </si>
  <si>
    <t>[00:08:45.24] * Julian back--</t>
  </si>
  <si>
    <t>[00:08:49.02] Alex: Also the shape of your balloon affects it</t>
  </si>
  <si>
    <t>[00:08:52.07] Julian: Yeah I have no idea how to make it ??? (not sure about this line)</t>
  </si>
  <si>
    <t>[00:09:05.22] * Julian taping 2 coffee filters onto balloon</t>
  </si>
  <si>
    <t>[00:09:18.03] Julian: I have no idea what I'm doing</t>
  </si>
  <si>
    <t>[00:08:23.15] * Alex tests-- works for 4, then too low, then back up-- overall too low</t>
  </si>
  <si>
    <t>[00:09:34.01] * Lija brings new fan</t>
  </si>
  <si>
    <t>[00:09:08.28] Julian: ??</t>
  </si>
  <si>
    <t>[00:09:13.18] Kerrianne: What's that?</t>
  </si>
  <si>
    <t>[00:09:17.26] * Julian tests balloon thing with coffee filters-- out top</t>
  </si>
  <si>
    <t>[00:09:23.03] Lija: Oh, that's not what you were expecting, was it?</t>
  </si>
  <si>
    <t>[00:09:24.04] Julian: No, ??</t>
  </si>
  <si>
    <t>[00:09:24.23] Lija: What were you expecting?</t>
  </si>
  <si>
    <t>[00:09:28.04] Julian: No (shaking head)</t>
  </si>
  <si>
    <t>[00:09:27.15] Lija: You're not sure, nothing, just, floating somehow</t>
  </si>
  <si>
    <t>[00:10:15.05] * Alex grabs straws (already taped together?) and coffee filter</t>
  </si>
  <si>
    <t>[00:09:25.14] * Alex tests just coffee filter-- flies out (Kerrianne catches)</t>
  </si>
  <si>
    <t>[00:09:31.06] * Alex tests ballloon-- too high</t>
  </si>
  <si>
    <t>[00:10:29.10] * Alex wrapping rubber band around balloon-- doesn't work</t>
  </si>
  <si>
    <t>[00:09:38.08] * Julian tests again-- out top</t>
  </si>
  <si>
    <t>[00:09:41.16] Lija: So what's the purpose of the coffee filters?</t>
  </si>
  <si>
    <t>[00:09:42.03] Julian: I dunno</t>
  </si>
  <si>
    <t>[00:09:42.07] Lija: You're not sure, you thought maybe they would work? So why do you think it keeps floating up and out?</t>
  </si>
  <si>
    <t>[00:09:47.06] Julian: (shrugs)</t>
  </si>
  <si>
    <t>[00:09:47.17] Lija: You don't know. You wanna think about it and see what you should change?</t>
  </si>
  <si>
    <t>[00:10:05.09] * Julian tests balloon with coffee filters-- works</t>
  </si>
  <si>
    <t>[00:10:10.06] Lija: Hey hey that ones's kinda, that one</t>
  </si>
  <si>
    <t>[00:10:15.16] Julian: 8, 9, 10?</t>
  </si>
  <si>
    <t>[00:10:16.25] Lija: Why'd it work this time, what'd you do different?</t>
  </si>
  <si>
    <t>[00:10:18.05] Julian: I just let the air run out</t>
  </si>
  <si>
    <t>[00:10:19.20] Lija: Oh you let some of the air out of the balloon?</t>
  </si>
  <si>
    <t>[00:10:21.28] Julian: Well no, it's like I can't help it if the air gets out of the balloon</t>
  </si>
  <si>
    <t>[00:11:30.15] Julian: ??</t>
  </si>
  <si>
    <t>[00:12:03.24] Chelsea: What do you have there?</t>
  </si>
  <si>
    <t>[00:12:05.17] Julian: I dunno</t>
  </si>
  <si>
    <t>[00:12:08.16] Chelsea: is that not really for the fan?</t>
  </si>
  <si>
    <t>[00:12:09.01] Julian: No</t>
  </si>
  <si>
    <t>[00:12:12.19] Alex: ??</t>
  </si>
  <si>
    <t>[00:12:13.26] Chelsea: I thought it was cool, I thought it was for the fan</t>
  </si>
  <si>
    <t>[00:12:27.03] * Working together on something--can't see</t>
  </si>
  <si>
    <t>[00:12:27.11] Julian: Let's try the string (straw?)</t>
  </si>
  <si>
    <t>[00:12:59.27] * trying to make frame out of straws?</t>
  </si>
  <si>
    <t>[00:13:01.29] * Alex gone</t>
  </si>
  <si>
    <t>[00:12:17.16] * Alex tests-- what? popsicle stick?</t>
  </si>
  <si>
    <t>[00:13:25.22] * slingshot? triangle straw thing seems to be some sort of slingshot</t>
  </si>
  <si>
    <t>[00:14:56.04] Alex: ??</t>
  </si>
  <si>
    <t>* can't hear, and Julian off screen</t>
  </si>
  <si>
    <t>[00:15:26.11] Lija: (clapping)  (say why making changes)</t>
  </si>
  <si>
    <t>[00:17:05.21] * Alex goes to test balloon?</t>
  </si>
  <si>
    <t>[00:16:13.09] * Alex tests white balloon-- at top</t>
  </si>
  <si>
    <t>[00:16:15.19] Alex: How is that ??</t>
  </si>
  <si>
    <t>[00:17:58.00] * Alex adds lollipop stick, goes to test again</t>
  </si>
  <si>
    <t>[00:17:22.26] * Alex tests balloon--  hovers, but high</t>
  </si>
  <si>
    <t>[00:17:24.03] Kerrianne: So what did you do?</t>
  </si>
  <si>
    <t>[00:17:26.16] Alex: I just stuck the straw on</t>
  </si>
  <si>
    <t>[00:17:28.19] Kerrianne: Are you having the same problem as uh Regan?</t>
  </si>
  <si>
    <t>[00:17:31.11] Alex: Yeah</t>
  </si>
  <si>
    <t>[00:18:25.02] * back, adds another lollipop stick, leaves again</t>
  </si>
  <si>
    <t>[00:17:50.25] * Alex tests-- falls to bottom</t>
  </si>
  <si>
    <t>[00:17:56.22] Kerrianne: Too much</t>
  </si>
  <si>
    <t>[00:18:52.17] * back--takes off a lollipop stick, leaves</t>
  </si>
  <si>
    <t>[00:18:05.18] * Alex tests-- hovers low, then falls? (can't really see)</t>
  </si>
  <si>
    <t>[00:18:18.00] * Alex tests again--hovers below bottom band</t>
  </si>
  <si>
    <t>[00:18:24.18] Kerrianne: So did you just move the location of the sticks?</t>
  </si>
  <si>
    <t>[00:18:29.10] Alex: Yeah</t>
  </si>
  <si>
    <t>[00:18:57.05] * Alex tests-- falls</t>
  </si>
  <si>
    <t>[00:19:02.02] Kerrianne: Ugh, so it's funny how the location of the sticks kinda changes the whole, um, design and how it works and everything</t>
  </si>
  <si>
    <t>[00:20:09.09] * back, takes off something else- foil?, leaves</t>
  </si>
  <si>
    <t>[00:19:39.17] * Alex tests-- hovers-- then too high</t>
  </si>
  <si>
    <t>[00:19:43.17] Kerrianne: oonne? Looks like it's almost there</t>
  </si>
  <si>
    <t>[00:20:38.19] * back, can't see-- adding small piece of foil?, leaves</t>
  </si>
  <si>
    <t>[00:20:07.18] * Alex tests-- too high</t>
  </si>
  <si>
    <t>[00:20:07.05] Alex: tin foil</t>
  </si>
  <si>
    <t>[00:20:08.06] Kerrianne: Added a little bit of tin foil?</t>
  </si>
  <si>
    <t>[00:21:04.06] * back, can't see, leaves</t>
  </si>
  <si>
    <t>[00:20:21.13] * Alex tests-- counts to 9, then out top</t>
  </si>
  <si>
    <t>[00:20:35.16] Kerrianne: (counts to 9) Oh! So close!</t>
  </si>
  <si>
    <t>[00:20:37.22] Regan?: Out at the last second</t>
  </si>
  <si>
    <t>[00:20:40.28] Alex: It's not fair, it's like (motioning)</t>
  </si>
  <si>
    <t>[00:21:39.01] * back</t>
  </si>
  <si>
    <t>[00:21:56.17] * conversation?? not sure if it's them-- off screen</t>
  </si>
  <si>
    <t>no idea what Julian is doing-- off screen at table</t>
  </si>
  <si>
    <t>[00:22:33.21] * Alex seems to be helping Julian with something</t>
  </si>
  <si>
    <t>[00:22:48.29] * Julian wandering, watching tests, not working</t>
  </si>
  <si>
    <t>[00:23:12.16] * Alex doing something--can't see</t>
  </si>
  <si>
    <t>[00:23:17.21] * Julian goes to test old design</t>
  </si>
  <si>
    <t>[00:22:27.07] Julian: Can I see if this fails?</t>
  </si>
  <si>
    <t>[00:22:28.21] Kerrianne: Sure</t>
  </si>
  <si>
    <t>[00:22:30.01] Regan: You want to see if it works, not if it fails</t>
  </si>
  <si>
    <t>[00:22:33.07] Chelsea: You can see if it fails, too</t>
  </si>
  <si>
    <t>[00:22:36.14] Julian: It already worked once, so</t>
  </si>
  <si>
    <t>[00:22:35.23] * Julian tests-- falls to bottom</t>
  </si>
  <si>
    <t>[00:22:37.28] Kerrianne: Oh, OK, so what'd you do to change it?</t>
  </si>
  <si>
    <t>[00:22:38.18] Julian: I accidentally let all the air out</t>
  </si>
  <si>
    <t>[00:22:44.01] Kerrianne: It was an accident?</t>
  </si>
  <si>
    <t>[00:22:44.09] Julian: Yeah</t>
  </si>
  <si>
    <t>[00:23:17.04] Julian: Can I see if this fails?</t>
  </si>
  <si>
    <t>[00:23:27.03] Julian: It already worked once, so ??</t>
  </si>
  <si>
    <t>[00:23:54.07] * all air out of Julian's balloon</t>
  </si>
  <si>
    <t>[00:23:37.26] * Julian back</t>
  </si>
  <si>
    <t>[00:23:49.27] Julian: ?? (can't hear-- pointing stuff out to Alex-- pointing to other groups)</t>
  </si>
  <si>
    <t>[00:24:54.13] * Julian just sitting, not working, playing</t>
  </si>
  <si>
    <t>[00:25:17.18] * Alex working off screen</t>
  </si>
  <si>
    <t>[00:26:11.05] * camera moved-- Alex making straw triangles-- not sure if its for the task</t>
  </si>
  <si>
    <t>[00:27:04.13] * Julian cutting off old balloon off of design</t>
  </si>
  <si>
    <t>[00:27:46.26] Kerrianne: Didn't that happen to you before? (Talking to someone at testing station)</t>
  </si>
  <si>
    <t>[00:27:49.03] ??: No, it was somebody else</t>
  </si>
  <si>
    <t>[00:27:50.12] Alex: It was me!</t>
  </si>
  <si>
    <t>[00:27:51.24] Kerrianne: It was you</t>
  </si>
  <si>
    <t>[00:27:55.05] Alex: On the last second</t>
  </si>
  <si>
    <t>[00:27:57.15] Kerrianne: The last second, of course</t>
  </si>
  <si>
    <t>[00:28:34.29] Julian: ??</t>
  </si>
  <si>
    <t>[00:28:38.00] Alex: You should ??</t>
  </si>
  <si>
    <t>[00:29:09.14] Lija: You're done?</t>
  </si>
  <si>
    <t>[00:29:10.21] Julian: (nods)</t>
  </si>
  <si>
    <t>[00:29:10.24] Lija: Did you get something to work? You did, show me</t>
  </si>
  <si>
    <t>[00:29:16.06] Julian: (points--balloon in mouth)</t>
  </si>
  <si>
    <t>[00:29:16.09] Lija: OK, so show me</t>
  </si>
  <si>
    <t>[00:29:19.08] Julian: I already took it apart</t>
  </si>
  <si>
    <t>[00:29:20.27] Lija: You took it apart?! You know we're gonna do a big thing at the end, we're gonna share like the egg drop. Yeah, we're gonna show at the end so everyone can see</t>
  </si>
  <si>
    <t>[00:29:33.15] Lija: Challenge yourself, try something totally different, OK? We are gonna do a big share at the end so make sure ??</t>
  </si>
  <si>
    <t>[00:29:46.09] Lija: So, um ?? challenge yourself, and build a design that ?? Don't take that apart cause we're gonna share at the end (talking to someone else)</t>
  </si>
  <si>
    <t>[00:29:01.01] * Alex tests balloon-- works!</t>
  </si>
  <si>
    <t>[00:29:02.28] Kerrianne: 1,2,3,4,5,6,7,8,9, 10! Nice!</t>
  </si>
  <si>
    <t>[00:29:12.27] Lija: Nice job!</t>
  </si>
  <si>
    <t>[00:29:59.28] * Julian still not moving-- just blowing up balloon</t>
  </si>
  <si>
    <t>[00:30:09.12] * Alex back-- tested? **************************</t>
  </si>
  <si>
    <t>[00:30:11.17] * Terrible noise-- popsicle sticks in fan</t>
  </si>
  <si>
    <t>[00:30:50.21] * Alex adding foil to end of straw-- adding to straw triangle</t>
  </si>
  <si>
    <t>[00:31:08.08] Lija: So, engineers (we are gonna have a big share at the end-- challenge to build without a balloon)</t>
  </si>
  <si>
    <t>[00:31:54.08] Lija: I have a challenge for you, OK? Can you put the balloon away? (Julian takes balloon out of his mouth)</t>
  </si>
  <si>
    <t>[00:32:06.25] Lija: I want you to build ?? 3 ?? OK? Sound good. You can do it. I want to see what you come up with. I've seen some interesting stuff coming from you</t>
  </si>
  <si>
    <t>[00:32:27.15] * Julian gets up, starts cutting paper bag</t>
  </si>
  <si>
    <t>[00:33:07.26] Lija: (talking to Chelsea) Just so ?? I gave Julian a challenge he has to build something that has 3 materials in it, no more no less, OK?</t>
  </si>
  <si>
    <t xml:space="preserve">[00:33:15.28] Alex: Three different kinds or only 3? </t>
  </si>
  <si>
    <t>[00:33:20.26] Julian: I think three different kinds</t>
  </si>
  <si>
    <t>[00:33:29.26] * Julian cutting up egg carton-- attaching to bag</t>
  </si>
  <si>
    <t>[00:33:46.19] * Julian goes to test **************************</t>
  </si>
  <si>
    <t>[00:33:02.04] * Julian testing huge paper bag-- stuck-- too big-- Kerrianne pushes to turn-- out top</t>
  </si>
  <si>
    <t>[00:33:05.20] Kerrianne: It might be (turns) there we go, Woah that's interesting. What do you think?</t>
  </si>
  <si>
    <t>[00:33:13.17] Julian: It goes</t>
  </si>
  <si>
    <t>[00:33:13.17] Kerrianne: Yeah, it goes, but, it's kinda, what do you think? Too big, almost?</t>
  </si>
  <si>
    <t>[00:33:23.20] Julian: It's perfect</t>
  </si>
  <si>
    <t>[00:33:23.11] Kerrianne: It's perfect?</t>
  </si>
  <si>
    <t>[00:33:25.13] Julian: Too perfect</t>
  </si>
  <si>
    <t>[00:33:27.25] Kerrianne: Maybe you can get it to sort of float instead of just stick</t>
  </si>
  <si>
    <t>[00:34:19.03] * back, cutting bag randomly</t>
  </si>
  <si>
    <t>[00:34:39.04] Julian: ?? messes ??</t>
  </si>
  <si>
    <t>[00:34:43.18] Alex: ??</t>
  </si>
  <si>
    <t>can't hear them!</t>
  </si>
  <si>
    <t>[00:34:59.24] * Julian goes to test again  **************************</t>
  </si>
  <si>
    <t>[00:34:35.20] * Julian tests paper bag- egg carton design-- falls</t>
  </si>
  <si>
    <t>[00:34:36.01] Julian: Yay</t>
  </si>
  <si>
    <t>[00:34:38.20] Kerrianne: What'd you change?</t>
  </si>
  <si>
    <t>[00:34:41.17] Julian: I chopped it alot</t>
  </si>
  <si>
    <t>[00:34:41.07] Kerrianne: Oh you did?</t>
  </si>
  <si>
    <t>[00:34:41.07] Julian: I had no idea what to do so I just chopped it a lot</t>
  </si>
  <si>
    <t>[00:34:50.26] Kerrianne: (to Julian) What happened when you chopped it though?</t>
  </si>
  <si>
    <t>[00:34:53.24] Julian: What?</t>
  </si>
  <si>
    <t>[00:34:55.15] Kerrianne: What happened when you chopped it?</t>
  </si>
  <si>
    <t>[00:34:55.15] Julian: It broke</t>
  </si>
  <si>
    <t>[00:34:58.17] Kerrianne: Well it went right to the bottom, right? I think cause the wind went right through it</t>
  </si>
  <si>
    <t>[00:34:55.28] Julian: It failed</t>
  </si>
  <si>
    <t>------------------------------------------------- end camera 1 -----------------------------------------------------------------------</t>
  </si>
  <si>
    <t>% JA wind 2</t>
  </si>
  <si>
    <t>tape 2</t>
  </si>
  <si>
    <t>18:30 total</t>
  </si>
  <si>
    <t>[00:35:12.06] Julian: Now it doesn't want to go in</t>
  </si>
  <si>
    <t>[00:35:14.28] * Julian tests (kinda-- shoves the bag in)--</t>
  </si>
  <si>
    <t>[00:35:20.17] Kerrianne: I think the bag is just too big for the things probably, you know</t>
  </si>
  <si>
    <t>[00:35:31.19] * Julian tests again by crumpling up bag-- hovers for 5, then flies out top</t>
  </si>
  <si>
    <t>[00:35:39.08] Julian: 1,2,3,4,5</t>
  </si>
  <si>
    <t>[00:35:43.23] Kerrianne: Well you're getting closer</t>
  </si>
  <si>
    <t>[00:00:33.07] * Alex cutting stuff for straw triangles</t>
  </si>
  <si>
    <t>[00:00:39.08] * Julian back with bag + egg carton craziness, cuts into bag and egg carton</t>
  </si>
  <si>
    <t>[00:01:13.19] * Julian goes to test again *********************</t>
  </si>
  <si>
    <t>[00:36:30.24] * Julian tests-- falls</t>
  </si>
  <si>
    <t>[00:36:30.27] Julian: I chopped it some more</t>
  </si>
  <si>
    <t>[00:36:31.15] Kerrianne: You chopped it some more? Ugh. What else do you think you need to do? maybe a different, maybe not chop it but kind of make it into a design of some sort?</t>
  </si>
  <si>
    <t>[00:36:54.19] * Julian tests again (crumpling it differently)-- out top</t>
  </si>
  <si>
    <t>[00:37:00.09] Kerrianne: Well all the other times it went down, this time it went up. How do you think crushing it?</t>
  </si>
  <si>
    <t>[00:37:07.04] Julian: 3 different materials, can I use more of that same material?</t>
  </si>
  <si>
    <t>[00:37:12.17] Kerrianne: Yeah</t>
  </si>
  <si>
    <t>[00:02:05.23] * back, wraps pipe cleaners around bag, egg carton is dangling</t>
  </si>
  <si>
    <t>[00:02:59.15] Julian: How is it ??</t>
  </si>
  <si>
    <t xml:space="preserve">can't hear them! </t>
  </si>
  <si>
    <t>[00:38:41.05] * Julian tests paper bag thing-- falls</t>
  </si>
  <si>
    <t>[00:38:41.10] Kerrianne: pipe cleaners?</t>
  </si>
  <si>
    <t>[00:38:48.02] Julian: Uh</t>
  </si>
  <si>
    <t>[00:38:48.29] Kerrianne: Kind of sinking</t>
  </si>
  <si>
    <t>[00:03:29.22] * Julian goes to test again ********************* success!</t>
  </si>
  <si>
    <t>[00:39:07.05] * Julian tests-- works</t>
  </si>
  <si>
    <t>[00:39:08.09] Kerrianne: Did you just take away</t>
  </si>
  <si>
    <t>[00:39:09.18] Kerrianne: 1,2,3,4,5,6, oh, it's so close (Julian still counting) I think it kind of sunk, maybe just change it a little bit. If you want to take it out and put it back in</t>
  </si>
  <si>
    <t>[00:39:26.03] Julian: Let's try again, that's 1,2,3,4,5,6,7,8,9,10. Woo hoo!</t>
  </si>
  <si>
    <t>[00:39:38.02] Kerrianne: That was pretty good</t>
  </si>
  <si>
    <t>[00:39:40.28] Julian: I did it Alex!</t>
  </si>
  <si>
    <t>[00:04:31.22] Julian: I did a hilarious design</t>
  </si>
  <si>
    <t>[00:04:34.02] Both: Yay!</t>
  </si>
  <si>
    <t>[00:04:46.20] Julian: Can I (chop?) that up (Alex's balloon design)</t>
  </si>
  <si>
    <t>[00:04:46.29] Alex: Huh?</t>
  </si>
  <si>
    <t>[00:04:47.17] Julian: Can I chop that up?</t>
  </si>
  <si>
    <t>[00:04:49.25] Alex: No</t>
  </si>
  <si>
    <t>[00:04:50.22] Julian: Aww</t>
  </si>
  <si>
    <t>[00:05:02.07] * Alex gives Julian paper to cut up</t>
  </si>
  <si>
    <t>[00:05:07.13] * Julian cutting up paper</t>
  </si>
  <si>
    <t>[00:05:42.29] * goes to test paper?</t>
  </si>
  <si>
    <t>[00:40:55.03] * Julian tests paper-- flies out</t>
  </si>
  <si>
    <t>[00:40:56.23] Kerrianne: Just a piece of paper? Kinda knew that was gonna happen</t>
  </si>
  <si>
    <t>[00:41:00.03] Julian: Yeah, I knew that was gonna happen, Just wanted to do it</t>
  </si>
  <si>
    <t>[00:05:56.16] * back</t>
  </si>
  <si>
    <t>[00:06:09.09] * talking making plans for after workshop</t>
  </si>
  <si>
    <t xml:space="preserve">[00:06:17.25] * goes to test other sheet of paper ********************* </t>
  </si>
  <si>
    <t>[00:41:28.24] Julian: Alright let's try it again. Failure number 2!</t>
  </si>
  <si>
    <t>[00:41:31.03] Kerrianne: Wait wait wait what do you think is gonna happen? Think it's gonna fly off again?</t>
  </si>
  <si>
    <t>[00:41:33.02] Julian: Yup.</t>
  </si>
  <si>
    <t>[00:41:35.04] Kerrianne: So you added a holder?</t>
  </si>
  <si>
    <t>[00:41:36.00] Julian: No I just taped it, since I've already done it once, I just wanted to do random stuff</t>
  </si>
  <si>
    <t>[00:41:40.13] * Julian tests paper-- sticks to side, Kerrianne lifts, then flies out</t>
  </si>
  <si>
    <t>[00:41:43.11] Julian: Wooo</t>
  </si>
  <si>
    <t>[00:06:42.23] Alex: That worked better than expected</t>
  </si>
  <si>
    <t>[00:06:57.00] Alex: Hey Julian, this works well now</t>
  </si>
  <si>
    <t>[00:07:06.17] Kerrianne: What are you doing over there Alex?</t>
  </si>
  <si>
    <t>[00:07:08.27] Julian: He's making a crossbow</t>
  </si>
  <si>
    <t>[00:07:10.02] Alex: Trying to fling things</t>
  </si>
  <si>
    <t>[00:07:11.26] Kerrianne: Fling things? Why don't you try to hover things? Did you make something that can hover without a balloon?</t>
  </si>
  <si>
    <t>[00:07:16.28] Alex: (holds up balloon, then puts down) Nope, not yet</t>
  </si>
  <si>
    <t>[00:07:18.03] Kerrianne: Not yet, wanna work on that?</t>
  </si>
  <si>
    <t>[00:07:22.12] * Julian testing again?</t>
  </si>
  <si>
    <t>[00:42:46.04] * Julian tests paper again-- flies out top</t>
  </si>
  <si>
    <t>[00:07:28.12] * Alex gets coffee filter and popsicle sticks-- goes to test? *********************</t>
  </si>
  <si>
    <t>[00:42:56.23] * Alex tests-- falls</t>
  </si>
  <si>
    <t>[00:07:56.27] * back, adds tape to keep filter bent, off again *********************</t>
  </si>
  <si>
    <t>[00:43:37.15] * Alex tests his coffee filter design (while Nicky's is in)-- falls</t>
  </si>
  <si>
    <t>[00:43:40.02] Alex: 1,2,3</t>
  </si>
  <si>
    <t>[00:08:42.29] * camera falls, picks back up (J?)</t>
  </si>
  <si>
    <t>[00:43:53.20] * Alex tests—falls</t>
  </si>
  <si>
    <t>[00:43:56.11] Alex: 1,2,3</t>
  </si>
  <si>
    <t>[00:44:01.01] Alex: They're both dead</t>
  </si>
  <si>
    <t>[00:44:01.01] Kerrianne: OK let's make sure we do one at a time cause it can mess it up too. Why don't you try that again Regan?</t>
  </si>
  <si>
    <t>[00:44:35.23] * Julian testing huge egg drop design</t>
  </si>
  <si>
    <t>[00:44:41.02] Kerrianne: Is that from your egg drop?</t>
  </si>
  <si>
    <t>[00:44:41.02] Julian: Yup</t>
  </si>
  <si>
    <t>[00:44:45.26] Kerrianne: I just think it's too big. It's way too big. I think it's just getting stuck</t>
  </si>
  <si>
    <t>[00:45:25.22] * Alex tests coffee filter design-- flies out</t>
  </si>
  <si>
    <t>[00:10:21.16] * Alex back-- tapes something to design, leaves *********************</t>
  </si>
  <si>
    <t>[00:46:40.26] * Alex testing-- falls</t>
  </si>
  <si>
    <t>[00:46:40.22] Kerrianne: You added a pencil? Oh, almost</t>
  </si>
  <si>
    <t>[00:46:45.24] Alex: That was weird 'cause the first time I had it way up here and it just came down</t>
  </si>
  <si>
    <t>[00:46:50.28] * Alex testing again-- falls again</t>
  </si>
  <si>
    <t>[00:11:28.29] Lija: ?? I'm ready to see it. Oh cool, get ready</t>
  </si>
  <si>
    <t>[00:11:33.04] Julian: Sometimes it works and sometimes it doesn't</t>
  </si>
  <si>
    <t>[00:11:35.20] Kerrianne: OK, stand up I want to see it</t>
  </si>
  <si>
    <t>[00:11:39.08] Julian: Sometimes it works and sometimes it doesn't</t>
  </si>
  <si>
    <t>[00:11:47.27] Lija: Come on over with me, ?? I want to see someone else's design and then yours (Julian follows Lija to front testing station) *********************</t>
  </si>
  <si>
    <t xml:space="preserve"> [North testing station]</t>
  </si>
  <si>
    <t>[00:06:11.05] Lija: Alright guys, can I have Julian show me, I gave him a big challenge and I said he could only use three materials no more no less and get something to work.</t>
  </si>
  <si>
    <t>[00:06:20.01] Julian: Sometimes it works sometimes it doesn't</t>
  </si>
  <si>
    <t>[00:06:20.01] * Julian tests-- hovers, spins, sinks slowly</t>
  </si>
  <si>
    <t>[00:06:23.26] Lija: Why do you think that's working? I think it's working pretty well it's a little low but.</t>
  </si>
  <si>
    <t>[00:06:24.01] Julian: it goes up and it goes down then it goes up and down.</t>
  </si>
  <si>
    <t>[00:06:30.00] Lija: But it's even spinning as well! So why is that happening you think? (design really low now)</t>
  </si>
  <si>
    <t>[00:06:38.16] Julian: I have no idea.</t>
  </si>
  <si>
    <t>[00:06:42.22] Lija: Pretty cool.</t>
  </si>
  <si>
    <t>[00:06:43.26] Julian: So it goes up and it goes down does that count as hovering?</t>
  </si>
  <si>
    <t>[00:06:47.06] Lija: i th-, yeah now it looks like it's caught on the side of it. But what was happening before? Why do you think it worked originally the first time?</t>
  </si>
  <si>
    <t>[00:06:57.20] Julian: Well I chopped it up a lot, um</t>
  </si>
  <si>
    <t>[00:06:59.10] Riley: How did you make those decisions?</t>
  </si>
  <si>
    <t>[00:07:00.03] Julian: What?</t>
  </si>
  <si>
    <t>[00:07:02.05] Riley: How did you decide to make the paper look like that and cut holes in the...</t>
  </si>
  <si>
    <r>
      <t xml:space="preserve">[00:07:06.26] </t>
    </r>
    <r>
      <rPr>
        <sz val="10"/>
        <color rgb="FFFF0000"/>
        <rFont val="Calibri"/>
        <scheme val="minor"/>
      </rPr>
      <t>Julian: I didn't decide that, I just was wanting it to ?? decided to chop it up because I love chopping.</t>
    </r>
  </si>
  <si>
    <t>Riley: OK</t>
  </si>
  <si>
    <t>Julian: And apparently it works!</t>
  </si>
  <si>
    <t>[00:07:18.26] Lija: So can you push your mind, push your thoughts and think why did that end up working even though you didn't plan it that way.</t>
  </si>
  <si>
    <t>[00:07:25.19] Julian: Because sometimes it lets the air out of the vents and sometimes the air gets stuck</t>
  </si>
  <si>
    <t>[00:07:30.21] Lija: So I think I heard you say that sometimes the air goes out and theres like vents in the paper basically just because of the way it's bent.</t>
  </si>
  <si>
    <t>[00:07:39.03] Julian: And then the vents push the bag up. (???)</t>
  </si>
  <si>
    <t>[00:07:40.21] Lija: So sometimes the vents are open and sometimes they're closed.</t>
  </si>
  <si>
    <t>[00:07:44.03] Riley: When you're talking about the vents, which part are you talking about?</t>
  </si>
  <si>
    <t>[00:07:48.06] Julian: Umm, I think the holes here and there.</t>
  </si>
  <si>
    <t>[00:07:50.17] Riley: The holes in the...</t>
  </si>
  <si>
    <t>[00:07:51.26] Julian: Holes in the egg carton and the bag.</t>
  </si>
  <si>
    <t>[00:07:56.13] Riley: Okay, cool. Very cool.</t>
  </si>
  <si>
    <t>[00:07:59.01] Lija: Yeah, that's realy cool actually. I like it.</t>
  </si>
  <si>
    <t>[00:08:01.26] Riley: Well save that for our share-out okay?</t>
  </si>
  <si>
    <t>[00:12:00.01] * Alex building off screen</t>
  </si>
  <si>
    <t>[00:13:58.26] Lija: Um, engineers, can I have everybody stop (lunch?-- stop in 2 minutes)</t>
  </si>
  <si>
    <t>[00:17:34.12] Lija: Alright, so time. Choose the one thing...</t>
  </si>
  <si>
    <t>[00:18:12.24] Alex(Julian?): Surprisingly this actually works</t>
  </si>
  <si>
    <t>[00:18:15.19] Kerrianne: Does it?</t>
  </si>
  <si>
    <t>[00:18:18.04] Alex: surprisingly</t>
  </si>
  <si>
    <t>times based on testing camera</t>
  </si>
  <si>
    <t>Julian</t>
  </si>
  <si>
    <t>Alex</t>
  </si>
  <si>
    <t>partially inflated balloon</t>
  </si>
  <si>
    <t>falls</t>
  </si>
  <si>
    <t>balloon</t>
  </si>
  <si>
    <t>hovers, then falls</t>
  </si>
  <si>
    <t>flies out top</t>
  </si>
  <si>
    <t>out top</t>
  </si>
  <si>
    <t>foil ball?</t>
  </si>
  <si>
    <t>flies out</t>
  </si>
  <si>
    <t>white balloon (while Nicky testing)</t>
  </si>
  <si>
    <t>hovers near top, then out</t>
  </si>
  <si>
    <t>double balloon thing</t>
  </si>
  <si>
    <t>interrupted by Lija</t>
  </si>
  <si>
    <t>white balloon</t>
  </si>
  <si>
    <t>hovers high, then out</t>
  </si>
  <si>
    <t>hovers out of top</t>
  </si>
  <si>
    <t>newspaper design</t>
  </si>
  <si>
    <t>flies around, stuck on side</t>
  </si>
  <si>
    <t>smal balloon covered in foil</t>
  </si>
  <si>
    <t>lower, still too high</t>
  </si>
  <si>
    <t>hovers near top, too high</t>
  </si>
  <si>
    <t>counts to 3, then too low</t>
  </si>
  <si>
    <t>works for 4, too low</t>
  </si>
  <si>
    <t>balloon with coffee filters</t>
  </si>
  <si>
    <t>just coffee filter</t>
  </si>
  <si>
    <t>too high</t>
  </si>
  <si>
    <t>WORKS</t>
  </si>
  <si>
    <t>popsicle sticks?</t>
  </si>
  <si>
    <t>??</t>
  </si>
  <si>
    <t>at top</t>
  </si>
  <si>
    <t>hovers, but high</t>
  </si>
  <si>
    <t>hovers, then falls (?)</t>
  </si>
  <si>
    <t>hovers below bottom band</t>
  </si>
  <si>
    <t>hovers then too high</t>
  </si>
  <si>
    <t>hovers to 9, then out top</t>
  </si>
  <si>
    <t>Old design-- but lost air "see it this fails"</t>
  </si>
  <si>
    <t>huge paper bag-- too big</t>
  </si>
  <si>
    <t>stuck, then out top</t>
  </si>
  <si>
    <t>paper bag and egg carton</t>
  </si>
  <si>
    <t>kinda-- shoves the bag in</t>
  </si>
  <si>
    <t>crumples up bag</t>
  </si>
  <si>
    <t xml:space="preserve">hovers for 5, then flies out </t>
  </si>
  <si>
    <t>chopped up more</t>
  </si>
  <si>
    <t>crumpled differently</t>
  </si>
  <si>
    <t>now has pipe cleaners</t>
  </si>
  <si>
    <t>works, falls, then count again--works</t>
  </si>
  <si>
    <t>just paper-- cut up</t>
  </si>
  <si>
    <t>paper again</t>
  </si>
  <si>
    <t>sticks to side, then out</t>
  </si>
  <si>
    <t>paper- chopped up</t>
  </si>
  <si>
    <t>coffee filter design (with Nicky's in)</t>
  </si>
  <si>
    <t>huge egg drop design</t>
  </si>
  <si>
    <t>stuck, too big</t>
  </si>
  <si>
    <t>coffee filter design</t>
  </si>
  <si>
    <t>J testing final design at N station w Lija</t>
  </si>
  <si>
    <t>works</t>
  </si>
  <si>
    <t>can't hear, and Julian off screen</t>
  </si>
  <si>
    <t>------------------------------------------------------------------------ end camera 1 -----------------------------------------------------------------------</t>
  </si>
  <si>
    <t>[00:07:06.26] Julian: I didn't decide that, I just was wanting it to ?? decided to chop it up because I love chopping.</t>
  </si>
  <si>
    <t>* % JA wind 2 -- NEW CAMERA</t>
  </si>
  <si>
    <t xml:space="preserve">* can't hear them! </t>
  </si>
  <si>
    <t>[00:11:47.27] Lija: Come on over with me, ?? I want to see someone else's design and then yours (Julian follows Lija to front testing station)</t>
  </si>
  <si>
    <t>num turns</t>
  </si>
  <si>
    <t>* can't hear them!</t>
  </si>
  <si>
    <t>* AT TESTING STATION</t>
  </si>
  <si>
    <t>* BUILDING TABLE</t>
  </si>
  <si>
    <t>[00:10:15.05] * Alex--GOES TO BUILDING TABLE,  grabs straws (already taped together?) and coffee filter, BACK TO TESTING STATION</t>
  </si>
  <si>
    <t>* TESTING STATION</t>
  </si>
  <si>
    <t>[00:08:45.24] * Julian back to table</t>
  </si>
  <si>
    <t xml:space="preserve"> * TESTING STATION (NOT THEIR NORMAL ONE)</t>
  </si>
  <si>
    <t/>
  </si>
  <si>
    <t>Julian &amp; Alex</t>
  </si>
  <si>
    <t>BIG GAP in transcript</t>
  </si>
  <si>
    <t>NOTE: J&amp;A are hard to hear, they speak softly and mumble and often seem to talk to themselves instead of answering facilitator questions</t>
  </si>
  <si>
    <t>[00:06:24.01] Julian: it goes up and it goes down then it goes up and down. [think he's just describing the motion, not responding to Lija, doesn't seem to be listening to Lija]</t>
  </si>
  <si>
    <t>differences (all agreed)</t>
  </si>
  <si>
    <t>total turns</t>
  </si>
  <si>
    <t>student turns</t>
  </si>
  <si>
    <t>revoicing differences</t>
  </si>
  <si>
    <t>agreed</t>
  </si>
  <si>
    <t>agreed student turns</t>
  </si>
  <si>
    <t>total coded turns</t>
  </si>
  <si>
    <t>% agreement</t>
  </si>
  <si>
    <t>% agree student</t>
  </si>
  <si>
    <t>they had AF, agreed OF after description</t>
  </si>
  <si>
    <t>M had OF (shape)</t>
  </si>
  <si>
    <t>*  [North testing station]</t>
  </si>
  <si>
    <t>* '--------------------------------------------- end camera 1 -----------------------------------------------------------</t>
  </si>
  <si>
    <t>* % JA wind 2</t>
  </si>
  <si>
    <t>* 18:30 total</t>
  </si>
  <si>
    <t>* no idea what Julian is doing-- off screen at table</t>
  </si>
  <si>
    <t>[00:07:16.26] * Julian gets sheet of foil--wraps around uninflated white balloon-- goes to test ***</t>
  </si>
  <si>
    <t>#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</si>
</sst>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[h]:mm"/>
    <numFmt numFmtId="166" formatCode="[m]:ss"/>
    <numFmt numFmtId="167" formatCode="m:ss"/>
    <numFmt numFmtId="168" formatCode="[mm]:ss"/>
    <numFmt numFmtId="169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3"/>
      <color theme="1"/>
      <name val="Cambria"/>
    </font>
    <font>
      <sz val="11"/>
      <color theme="1"/>
      <name val="Calibri"/>
      <scheme val="minor"/>
    </font>
    <font>
      <sz val="10"/>
      <color rgb="FFFF0000"/>
      <name val="Calibri"/>
      <scheme val="minor"/>
    </font>
    <font>
      <sz val="11"/>
      <color rgb="FFFF0000"/>
      <name val="Calibri"/>
      <scheme val="minor"/>
    </font>
    <font>
      <b/>
      <sz val="16"/>
      <color theme="1"/>
      <name val="Cambria"/>
      <scheme val="major"/>
    </font>
    <font>
      <sz val="12"/>
      <name val="Calibri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FF6600"/>
      <name val="Calibri"/>
      <scheme val="minor"/>
    </font>
    <font>
      <sz val="11"/>
      <color theme="1"/>
      <name val="Symbol"/>
      <charset val="2"/>
    </font>
    <font>
      <b/>
      <sz val="16"/>
      <color theme="1"/>
      <name val="Cambria"/>
    </font>
    <font>
      <sz val="9"/>
      <color indexed="81"/>
      <name val="Calibri"/>
      <family val="2"/>
    </font>
    <font>
      <sz val="12"/>
      <color theme="4"/>
      <name val="Calibri"/>
      <scheme val="minor"/>
    </font>
    <font>
      <sz val="12"/>
      <color theme="5"/>
      <name val="Calibri"/>
      <scheme val="minor"/>
    </font>
    <font>
      <b/>
      <sz val="11"/>
      <color theme="1"/>
      <name val="Cambria"/>
      <scheme val="major"/>
    </font>
    <font>
      <b/>
      <sz val="11"/>
      <color theme="1"/>
      <name val="Cambri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/>
    <xf numFmtId="20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64" fontId="0" fillId="0" borderId="0" xfId="0" applyNumberFormat="1"/>
    <xf numFmtId="165" fontId="0" fillId="0" borderId="0" xfId="0" applyNumberFormat="1" applyFill="1"/>
    <xf numFmtId="0" fontId="8" fillId="0" borderId="0" xfId="0" applyFont="1" applyAlignment="1">
      <alignment vertical="center" wrapText="1"/>
    </xf>
    <xf numFmtId="165" fontId="2" fillId="0" borderId="0" xfId="0" applyNumberFormat="1" applyFont="1" applyFill="1"/>
    <xf numFmtId="0" fontId="9" fillId="0" borderId="0" xfId="0" applyFont="1" applyFill="1" applyAlignment="1">
      <alignment vertical="center" wrapText="1"/>
    </xf>
    <xf numFmtId="164" fontId="2" fillId="0" borderId="0" xfId="0" applyNumberFormat="1" applyFont="1" applyFill="1"/>
    <xf numFmtId="0" fontId="5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164" fontId="0" fillId="0" borderId="0" xfId="0" applyNumberFormat="1" applyFill="1"/>
    <xf numFmtId="164" fontId="0" fillId="2" borderId="0" xfId="0" applyNumberFormat="1" applyFill="1"/>
    <xf numFmtId="46" fontId="11" fillId="0" borderId="0" xfId="0" applyNumberFormat="1" applyFont="1" applyFill="1"/>
    <xf numFmtId="0" fontId="12" fillId="0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left" vertical="center" wrapText="1" indent="3"/>
    </xf>
    <xf numFmtId="164" fontId="11" fillId="0" borderId="0" xfId="0" applyNumberFormat="1" applyFont="1"/>
    <xf numFmtId="164" fontId="2" fillId="0" borderId="0" xfId="0" applyNumberFormat="1" applyFont="1"/>
    <xf numFmtId="0" fontId="2" fillId="0" borderId="0" xfId="0" applyFont="1"/>
    <xf numFmtId="20" fontId="11" fillId="0" borderId="0" xfId="0" applyNumberFormat="1" applyFont="1"/>
    <xf numFmtId="20" fontId="2" fillId="0" borderId="0" xfId="0" applyNumberFormat="1" applyFont="1"/>
    <xf numFmtId="0" fontId="16" fillId="0" borderId="0" xfId="0" applyFont="1" applyAlignment="1">
      <alignment vertical="center" wrapText="1"/>
    </xf>
    <xf numFmtId="165" fontId="0" fillId="0" borderId="0" xfId="0" applyNumberFormat="1"/>
    <xf numFmtId="165" fontId="18" fillId="0" borderId="0" xfId="0" applyNumberFormat="1" applyFont="1"/>
    <xf numFmtId="0" fontId="19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/>
    <xf numFmtId="0" fontId="7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9" fontId="0" fillId="0" borderId="0" xfId="0" applyNumberFormat="1"/>
    <xf numFmtId="0" fontId="0" fillId="2" borderId="0" xfId="0" applyFill="1"/>
    <xf numFmtId="9" fontId="0" fillId="0" borderId="0" xfId="1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9" fontId="0" fillId="2" borderId="0" xfId="1" applyFont="1" applyFill="1"/>
    <xf numFmtId="9" fontId="0" fillId="2" borderId="0" xfId="1" applyNumberFormat="1" applyFont="1" applyFill="1"/>
    <xf numFmtId="0" fontId="9" fillId="2" borderId="0" xfId="0" applyFont="1" applyFill="1" applyAlignment="1">
      <alignment vertical="center" wrapText="1"/>
    </xf>
    <xf numFmtId="20" fontId="0" fillId="2" borderId="0" xfId="0" applyNumberFormat="1" applyFill="1"/>
  </cellXfs>
  <cellStyles count="2">
    <cellStyle name="Normal" xfId="0" builtinId="0"/>
    <cellStyle name="Percent" xfId="1" builtinId="5"/>
  </cellStyles>
  <dxfs count="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17379077615"/>
          <c:y val="0.0169491525423729"/>
          <c:w val="0.662151410761155"/>
          <c:h val="0.966101694915254"/>
        </c:manualLayout>
      </c:layout>
      <c:scatterChart>
        <c:scatterStyle val="lineMarker"/>
        <c:varyColors val="0"/>
        <c:ser>
          <c:idx val="3"/>
          <c:order val="0"/>
          <c:spPr>
            <a:ln w="254000" cap="flat"/>
          </c:spPr>
          <c:marker>
            <c:symbol val="none"/>
          </c:marker>
          <c:xVal>
            <c:numRef>
              <c:f>points!#REF!</c:f>
            </c:numRef>
          </c:xVal>
          <c:yVal>
            <c:numRef>
              <c:f>points!$C$92:$C$93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6"/>
          <c:order val="1"/>
          <c:spPr>
            <a:ln w="254000" cap="flat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effectLst/>
            </c:spPr>
          </c:marker>
          <c:xVal>
            <c:numRef>
              <c:f>points!$L$5:$L$63</c:f>
              <c:numCache>
                <c:formatCode>0.0</c:formatCode>
                <c:ptCount val="5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0.1</c:v>
                </c:pt>
                <c:pt idx="8">
                  <c:v>-1.0</c:v>
                </c:pt>
                <c:pt idx="9">
                  <c:v>0.1</c:v>
                </c:pt>
                <c:pt idx="10">
                  <c:v>-1.0</c:v>
                </c:pt>
                <c:pt idx="11">
                  <c:v>0.1</c:v>
                </c:pt>
                <c:pt idx="12">
                  <c:v>0.1</c:v>
                </c:pt>
                <c:pt idx="13">
                  <c:v>-1.0</c:v>
                </c:pt>
                <c:pt idx="14">
                  <c:v>-1.0</c:v>
                </c:pt>
                <c:pt idx="15">
                  <c:v>0.1</c:v>
                </c:pt>
                <c:pt idx="16">
                  <c:v>-1.0</c:v>
                </c:pt>
                <c:pt idx="17">
                  <c:v>-1.0</c:v>
                </c:pt>
                <c:pt idx="18">
                  <c:v>0.1</c:v>
                </c:pt>
                <c:pt idx="19">
                  <c:v>0.1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0.1</c:v>
                </c:pt>
                <c:pt idx="31">
                  <c:v>-1.0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0.1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0.1</c:v>
                </c:pt>
              </c:numCache>
            </c:numRef>
          </c:xVal>
          <c:yVal>
            <c:numRef>
              <c:f>points!$K$5:$K$63</c:f>
              <c:numCache>
                <c:formatCode>[h]:mm</c:formatCode>
                <c:ptCount val="59"/>
                <c:pt idx="0">
                  <c:v>0.0159722222222222</c:v>
                </c:pt>
                <c:pt idx="1">
                  <c:v>0.0430555555555556</c:v>
                </c:pt>
                <c:pt idx="2">
                  <c:v>0.155555555555556</c:v>
                </c:pt>
                <c:pt idx="3">
                  <c:v>0.173611111111111</c:v>
                </c:pt>
                <c:pt idx="4">
                  <c:v>0.190277777777778</c:v>
                </c:pt>
                <c:pt idx="5">
                  <c:v>0.198611111111111</c:v>
                </c:pt>
                <c:pt idx="6">
                  <c:v>0.2125</c:v>
                </c:pt>
                <c:pt idx="7">
                  <c:v>0.234027777777778</c:v>
                </c:pt>
                <c:pt idx="8">
                  <c:v>0.239583333333333</c:v>
                </c:pt>
                <c:pt idx="9">
                  <c:v>0.247222222222222</c:v>
                </c:pt>
                <c:pt idx="10">
                  <c:v>0.268055555555556</c:v>
                </c:pt>
                <c:pt idx="11">
                  <c:v>0.280555555555556</c:v>
                </c:pt>
                <c:pt idx="12">
                  <c:v>0.318055555555555</c:v>
                </c:pt>
                <c:pt idx="13">
                  <c:v>0.322916666666667</c:v>
                </c:pt>
                <c:pt idx="14">
                  <c:v>0.349305555555555</c:v>
                </c:pt>
                <c:pt idx="15">
                  <c:v>0.386805555555556</c:v>
                </c:pt>
                <c:pt idx="16">
                  <c:v>0.392361111111111</c:v>
                </c:pt>
                <c:pt idx="17">
                  <c:v>0.396527777777778</c:v>
                </c:pt>
                <c:pt idx="18">
                  <c:v>0.401388888888889</c:v>
                </c:pt>
                <c:pt idx="19">
                  <c:v>0.420138888888889</c:v>
                </c:pt>
                <c:pt idx="20">
                  <c:v>0.511805555555556</c:v>
                </c:pt>
                <c:pt idx="21">
                  <c:v>0.675694444444444</c:v>
                </c:pt>
                <c:pt idx="22">
                  <c:v>0.723611111111111</c:v>
                </c:pt>
                <c:pt idx="23">
                  <c:v>0.743055555555555</c:v>
                </c:pt>
                <c:pt idx="24">
                  <c:v>0.753472222222222</c:v>
                </c:pt>
                <c:pt idx="25">
                  <c:v>0.7625</c:v>
                </c:pt>
                <c:pt idx="26">
                  <c:v>0.789583333333333</c:v>
                </c:pt>
                <c:pt idx="27">
                  <c:v>0.81875</c:v>
                </c:pt>
                <c:pt idx="28">
                  <c:v>0.838194444444444</c:v>
                </c:pt>
                <c:pt idx="29">
                  <c:v>0.847916666666667</c:v>
                </c:pt>
                <c:pt idx="30">
                  <c:v>0.940972222222222</c:v>
                </c:pt>
                <c:pt idx="31">
                  <c:v>1.209027777777778</c:v>
                </c:pt>
                <c:pt idx="32">
                  <c:v>1.376388888888889</c:v>
                </c:pt>
                <c:pt idx="33">
                  <c:v>1.440972222222222</c:v>
                </c:pt>
                <c:pt idx="34">
                  <c:v>1.468055555555556</c:v>
                </c:pt>
                <c:pt idx="35">
                  <c:v>1.479861111111111</c:v>
                </c:pt>
                <c:pt idx="36">
                  <c:v>1.520833333333333</c:v>
                </c:pt>
                <c:pt idx="37">
                  <c:v>1.5375</c:v>
                </c:pt>
                <c:pt idx="38">
                  <c:v>1.611805555555555</c:v>
                </c:pt>
                <c:pt idx="39">
                  <c:v>1.629861111111111</c:v>
                </c:pt>
                <c:pt idx="40">
                  <c:v>1.704861111111111</c:v>
                </c:pt>
                <c:pt idx="41">
                  <c:v>1.736111111111111</c:v>
                </c:pt>
                <c:pt idx="42">
                  <c:v>1.771527777777778</c:v>
                </c:pt>
                <c:pt idx="43">
                  <c:v>1.781944444444444</c:v>
                </c:pt>
                <c:pt idx="44">
                  <c:v>1.788888888888889</c:v>
                </c:pt>
                <c:pt idx="45">
                  <c:v>1.817361111111111</c:v>
                </c:pt>
                <c:pt idx="46">
                  <c:v>1.828472222222222</c:v>
                </c:pt>
                <c:pt idx="47">
                  <c:v>1.85763888888889</c:v>
                </c:pt>
                <c:pt idx="48">
                  <c:v>1.892361111111111</c:v>
                </c:pt>
                <c:pt idx="49">
                  <c:v>1.944444444444444</c:v>
                </c:pt>
                <c:pt idx="50">
                  <c:v>1.95138888888889</c:v>
                </c:pt>
                <c:pt idx="51">
                  <c:v>2.115972222222222</c:v>
                </c:pt>
              </c:numCache>
            </c:numRef>
          </c:yVal>
          <c:smooth val="0"/>
        </c:ser>
        <c:ser>
          <c:idx val="7"/>
          <c:order val="2"/>
          <c:spPr>
            <a:ln w="254000" cap="flat">
              <a:noFil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effectLst/>
            </c:spPr>
          </c:marker>
          <c:xVal>
            <c:numRef>
              <c:f>points!$M$5:$M$63</c:f>
              <c:numCache>
                <c:formatCode>0.0</c:formatCode>
                <c:ptCount val="5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-1.0</c:v>
                </c:pt>
                <c:pt idx="8">
                  <c:v>0.2</c:v>
                </c:pt>
                <c:pt idx="9">
                  <c:v>-1.0</c:v>
                </c:pt>
                <c:pt idx="10">
                  <c:v>0.2</c:v>
                </c:pt>
                <c:pt idx="11">
                  <c:v>-1.0</c:v>
                </c:pt>
                <c:pt idx="12">
                  <c:v>-1.0</c:v>
                </c:pt>
                <c:pt idx="13">
                  <c:v>0.2</c:v>
                </c:pt>
                <c:pt idx="14">
                  <c:v>0.2</c:v>
                </c:pt>
                <c:pt idx="15">
                  <c:v>-1.0</c:v>
                </c:pt>
                <c:pt idx="16">
                  <c:v>0.2</c:v>
                </c:pt>
                <c:pt idx="17">
                  <c:v>0.2</c:v>
                </c:pt>
                <c:pt idx="18">
                  <c:v>-1.0</c:v>
                </c:pt>
                <c:pt idx="19">
                  <c:v>-1.0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-1.0</c:v>
                </c:pt>
                <c:pt idx="31">
                  <c:v>0.2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-1.0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-1.0</c:v>
                </c:pt>
              </c:numCache>
            </c:numRef>
          </c:xVal>
          <c:yVal>
            <c:numRef>
              <c:f>points!$K$5:$K$63</c:f>
              <c:numCache>
                <c:formatCode>[h]:mm</c:formatCode>
                <c:ptCount val="59"/>
                <c:pt idx="0">
                  <c:v>0.0159722222222222</c:v>
                </c:pt>
                <c:pt idx="1">
                  <c:v>0.0430555555555556</c:v>
                </c:pt>
                <c:pt idx="2">
                  <c:v>0.155555555555556</c:v>
                </c:pt>
                <c:pt idx="3">
                  <c:v>0.173611111111111</c:v>
                </c:pt>
                <c:pt idx="4">
                  <c:v>0.190277777777778</c:v>
                </c:pt>
                <c:pt idx="5">
                  <c:v>0.198611111111111</c:v>
                </c:pt>
                <c:pt idx="6">
                  <c:v>0.2125</c:v>
                </c:pt>
                <c:pt idx="7">
                  <c:v>0.234027777777778</c:v>
                </c:pt>
                <c:pt idx="8">
                  <c:v>0.239583333333333</c:v>
                </c:pt>
                <c:pt idx="9">
                  <c:v>0.247222222222222</c:v>
                </c:pt>
                <c:pt idx="10">
                  <c:v>0.268055555555556</c:v>
                </c:pt>
                <c:pt idx="11">
                  <c:v>0.280555555555556</c:v>
                </c:pt>
                <c:pt idx="12">
                  <c:v>0.318055555555555</c:v>
                </c:pt>
                <c:pt idx="13">
                  <c:v>0.322916666666667</c:v>
                </c:pt>
                <c:pt idx="14">
                  <c:v>0.349305555555555</c:v>
                </c:pt>
                <c:pt idx="15">
                  <c:v>0.386805555555556</c:v>
                </c:pt>
                <c:pt idx="16">
                  <c:v>0.392361111111111</c:v>
                </c:pt>
                <c:pt idx="17">
                  <c:v>0.396527777777778</c:v>
                </c:pt>
                <c:pt idx="18">
                  <c:v>0.401388888888889</c:v>
                </c:pt>
                <c:pt idx="19">
                  <c:v>0.420138888888889</c:v>
                </c:pt>
                <c:pt idx="20">
                  <c:v>0.511805555555556</c:v>
                </c:pt>
                <c:pt idx="21">
                  <c:v>0.675694444444444</c:v>
                </c:pt>
                <c:pt idx="22">
                  <c:v>0.723611111111111</c:v>
                </c:pt>
                <c:pt idx="23">
                  <c:v>0.743055555555555</c:v>
                </c:pt>
                <c:pt idx="24">
                  <c:v>0.753472222222222</c:v>
                </c:pt>
                <c:pt idx="25">
                  <c:v>0.7625</c:v>
                </c:pt>
                <c:pt idx="26">
                  <c:v>0.789583333333333</c:v>
                </c:pt>
                <c:pt idx="27">
                  <c:v>0.81875</c:v>
                </c:pt>
                <c:pt idx="28">
                  <c:v>0.838194444444444</c:v>
                </c:pt>
                <c:pt idx="29">
                  <c:v>0.847916666666667</c:v>
                </c:pt>
                <c:pt idx="30">
                  <c:v>0.940972222222222</c:v>
                </c:pt>
                <c:pt idx="31">
                  <c:v>1.209027777777778</c:v>
                </c:pt>
                <c:pt idx="32">
                  <c:v>1.376388888888889</c:v>
                </c:pt>
                <c:pt idx="33">
                  <c:v>1.440972222222222</c:v>
                </c:pt>
                <c:pt idx="34">
                  <c:v>1.468055555555556</c:v>
                </c:pt>
                <c:pt idx="35">
                  <c:v>1.479861111111111</c:v>
                </c:pt>
                <c:pt idx="36">
                  <c:v>1.520833333333333</c:v>
                </c:pt>
                <c:pt idx="37">
                  <c:v>1.5375</c:v>
                </c:pt>
                <c:pt idx="38">
                  <c:v>1.611805555555555</c:v>
                </c:pt>
                <c:pt idx="39">
                  <c:v>1.629861111111111</c:v>
                </c:pt>
                <c:pt idx="40">
                  <c:v>1.704861111111111</c:v>
                </c:pt>
                <c:pt idx="41">
                  <c:v>1.736111111111111</c:v>
                </c:pt>
                <c:pt idx="42">
                  <c:v>1.771527777777778</c:v>
                </c:pt>
                <c:pt idx="43">
                  <c:v>1.781944444444444</c:v>
                </c:pt>
                <c:pt idx="44">
                  <c:v>1.788888888888889</c:v>
                </c:pt>
                <c:pt idx="45">
                  <c:v>1.817361111111111</c:v>
                </c:pt>
                <c:pt idx="46">
                  <c:v>1.828472222222222</c:v>
                </c:pt>
                <c:pt idx="47">
                  <c:v>1.85763888888889</c:v>
                </c:pt>
                <c:pt idx="48">
                  <c:v>1.892361111111111</c:v>
                </c:pt>
                <c:pt idx="49">
                  <c:v>1.944444444444444</c:v>
                </c:pt>
                <c:pt idx="50">
                  <c:v>1.95138888888889</c:v>
                </c:pt>
                <c:pt idx="51">
                  <c:v>2.115972222222222</c:v>
                </c:pt>
              </c:numCache>
            </c:numRef>
          </c:yVal>
          <c:smooth val="0"/>
        </c:ser>
        <c:ser>
          <c:idx val="0"/>
          <c:order val="3"/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effectLst/>
            </c:spPr>
          </c:marker>
          <c:xVal>
            <c:numRef>
              <c:f>points!#REF!</c:f>
            </c:numRef>
          </c:xVal>
          <c:yVal>
            <c:numRef>
              <c:f>points!$K$5:$K$63</c:f>
              <c:numCache>
                <c:formatCode>[h]:mm</c:formatCode>
                <c:ptCount val="59"/>
                <c:pt idx="0">
                  <c:v>0.0159722222222222</c:v>
                </c:pt>
                <c:pt idx="1">
                  <c:v>0.0430555555555556</c:v>
                </c:pt>
                <c:pt idx="2">
                  <c:v>0.155555555555556</c:v>
                </c:pt>
                <c:pt idx="3">
                  <c:v>0.173611111111111</c:v>
                </c:pt>
                <c:pt idx="4">
                  <c:v>0.190277777777778</c:v>
                </c:pt>
                <c:pt idx="5">
                  <c:v>0.198611111111111</c:v>
                </c:pt>
                <c:pt idx="6">
                  <c:v>0.2125</c:v>
                </c:pt>
                <c:pt idx="7">
                  <c:v>0.234027777777778</c:v>
                </c:pt>
                <c:pt idx="8">
                  <c:v>0.239583333333333</c:v>
                </c:pt>
                <c:pt idx="9">
                  <c:v>0.247222222222222</c:v>
                </c:pt>
                <c:pt idx="10">
                  <c:v>0.268055555555556</c:v>
                </c:pt>
                <c:pt idx="11">
                  <c:v>0.280555555555556</c:v>
                </c:pt>
                <c:pt idx="12">
                  <c:v>0.318055555555555</c:v>
                </c:pt>
                <c:pt idx="13">
                  <c:v>0.322916666666667</c:v>
                </c:pt>
                <c:pt idx="14">
                  <c:v>0.349305555555555</c:v>
                </c:pt>
                <c:pt idx="15">
                  <c:v>0.386805555555556</c:v>
                </c:pt>
                <c:pt idx="16">
                  <c:v>0.392361111111111</c:v>
                </c:pt>
                <c:pt idx="17">
                  <c:v>0.396527777777778</c:v>
                </c:pt>
                <c:pt idx="18">
                  <c:v>0.401388888888889</c:v>
                </c:pt>
                <c:pt idx="19">
                  <c:v>0.420138888888889</c:v>
                </c:pt>
                <c:pt idx="20">
                  <c:v>0.511805555555556</c:v>
                </c:pt>
                <c:pt idx="21">
                  <c:v>0.675694444444444</c:v>
                </c:pt>
                <c:pt idx="22">
                  <c:v>0.723611111111111</c:v>
                </c:pt>
                <c:pt idx="23">
                  <c:v>0.743055555555555</c:v>
                </c:pt>
                <c:pt idx="24">
                  <c:v>0.753472222222222</c:v>
                </c:pt>
                <c:pt idx="25">
                  <c:v>0.7625</c:v>
                </c:pt>
                <c:pt idx="26">
                  <c:v>0.789583333333333</c:v>
                </c:pt>
                <c:pt idx="27">
                  <c:v>0.81875</c:v>
                </c:pt>
                <c:pt idx="28">
                  <c:v>0.838194444444444</c:v>
                </c:pt>
                <c:pt idx="29">
                  <c:v>0.847916666666667</c:v>
                </c:pt>
                <c:pt idx="30">
                  <c:v>0.940972222222222</c:v>
                </c:pt>
                <c:pt idx="31">
                  <c:v>1.209027777777778</c:v>
                </c:pt>
                <c:pt idx="32">
                  <c:v>1.376388888888889</c:v>
                </c:pt>
                <c:pt idx="33">
                  <c:v>1.440972222222222</c:v>
                </c:pt>
                <c:pt idx="34">
                  <c:v>1.468055555555556</c:v>
                </c:pt>
                <c:pt idx="35">
                  <c:v>1.479861111111111</c:v>
                </c:pt>
                <c:pt idx="36">
                  <c:v>1.520833333333333</c:v>
                </c:pt>
                <c:pt idx="37">
                  <c:v>1.5375</c:v>
                </c:pt>
                <c:pt idx="38">
                  <c:v>1.611805555555555</c:v>
                </c:pt>
                <c:pt idx="39">
                  <c:v>1.629861111111111</c:v>
                </c:pt>
                <c:pt idx="40">
                  <c:v>1.704861111111111</c:v>
                </c:pt>
                <c:pt idx="41">
                  <c:v>1.736111111111111</c:v>
                </c:pt>
                <c:pt idx="42">
                  <c:v>1.771527777777778</c:v>
                </c:pt>
                <c:pt idx="43">
                  <c:v>1.781944444444444</c:v>
                </c:pt>
                <c:pt idx="44">
                  <c:v>1.788888888888889</c:v>
                </c:pt>
                <c:pt idx="45">
                  <c:v>1.817361111111111</c:v>
                </c:pt>
                <c:pt idx="46">
                  <c:v>1.828472222222222</c:v>
                </c:pt>
                <c:pt idx="47">
                  <c:v>1.85763888888889</c:v>
                </c:pt>
                <c:pt idx="48">
                  <c:v>1.892361111111111</c:v>
                </c:pt>
                <c:pt idx="49">
                  <c:v>1.944444444444444</c:v>
                </c:pt>
                <c:pt idx="50">
                  <c:v>1.95138888888889</c:v>
                </c:pt>
                <c:pt idx="51">
                  <c:v>2.115972222222222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01552"/>
        <c:axId val="-2134705696"/>
      </c:scatterChart>
      <c:valAx>
        <c:axId val="-2134701552"/>
        <c:scaling>
          <c:orientation val="minMax"/>
          <c:max val="0.25"/>
          <c:min val="0.0"/>
        </c:scaling>
        <c:delete val="0"/>
        <c:axPos val="t"/>
        <c:numFmt formatCode="General" sourceLinked="1"/>
        <c:majorTickMark val="none"/>
        <c:minorTickMark val="none"/>
        <c:tickLblPos val="none"/>
        <c:crossAx val="-2134705696"/>
        <c:crosses val="autoZero"/>
        <c:crossBetween val="midCat"/>
        <c:majorUnit val="0.25"/>
      </c:valAx>
      <c:valAx>
        <c:axId val="-2134705696"/>
        <c:scaling>
          <c:orientation val="maxMin"/>
          <c:max val="2.5"/>
          <c:min val="0.0"/>
        </c:scaling>
        <c:delete val="0"/>
        <c:axPos val="l"/>
        <c:numFmt formatCode="[h]" sourceLinked="0"/>
        <c:majorTickMark val="out"/>
        <c:minorTickMark val="none"/>
        <c:tickLblPos val="nextTo"/>
        <c:spPr>
          <a:ln w="0"/>
        </c:spPr>
        <c:crossAx val="-2134701552"/>
        <c:crosses val="autoZero"/>
        <c:crossBetween val="midCat"/>
        <c:majorUnit val="0.25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Julian &amp; Alex</a:t>
            </a:r>
          </a:p>
        </c:rich>
      </c:tx>
      <c:layout>
        <c:manualLayout>
          <c:xMode val="edge"/>
          <c:yMode val="edge"/>
          <c:x val="0.00961538461538461"/>
          <c:y val="0.0388888888888889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'coding 2'!$T$5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2'!$Q$6:$Q$13</c:f>
              <c:strCache>
                <c:ptCount val="8"/>
                <c:pt idx="1">
                  <c:v>Test</c:v>
                </c:pt>
                <c:pt idx="2">
                  <c:v>Non-physical</c:v>
                </c:pt>
                <c:pt idx="3">
                  <c:v>Weight</c:v>
                </c:pt>
                <c:pt idx="4">
                  <c:v>Air pushing</c:v>
                </c:pt>
                <c:pt idx="5">
                  <c:v>Size</c:v>
                </c:pt>
                <c:pt idx="6">
                  <c:v>Air flow</c:v>
                </c:pt>
                <c:pt idx="7">
                  <c:v>Other factors</c:v>
                </c:pt>
              </c:strCache>
            </c:strRef>
          </c:cat>
          <c:val>
            <c:numRef>
              <c:f>'coding 2'!$S$6:$S$13</c:f>
              <c:numCache>
                <c:formatCode>General</c:formatCode>
                <c:ptCount val="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37584"/>
        <c:axId val="-2124096368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</c:spPr>
          </c:marker>
          <c:dPt>
            <c:idx val="525"/>
            <c:marker>
              <c:spPr>
                <a:solidFill>
                  <a:schemeClr val="accent1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47625">
                <a:noFill/>
              </a:ln>
              <a:effectLst/>
            </c:spPr>
          </c:dPt>
          <c:xVal>
            <c:numRef>
              <c:f>'coding 2'!$G$27:$G$707</c:f>
              <c:numCache>
                <c:formatCode>[h]:mm:ss;@</c:formatCode>
                <c:ptCount val="6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0.367361111111111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0.463888888888889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2.202083333333333</c:v>
                </c:pt>
                <c:pt idx="429">
                  <c:v>0.0</c:v>
                </c:pt>
                <c:pt idx="430">
                  <c:v>2.211805555555555</c:v>
                </c:pt>
                <c:pt idx="431">
                  <c:v>0.0</c:v>
                </c:pt>
                <c:pt idx="432">
                  <c:v>0.0</c:v>
                </c:pt>
                <c:pt idx="433">
                  <c:v>2.218055555555555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</c:numCache>
            </c:numRef>
          </c:xVal>
          <c:yVal>
            <c:numRef>
              <c:f>'coding 2'!$E$27:$E$707</c:f>
              <c:numCache>
                <c:formatCode>General</c:formatCode>
                <c:ptCount val="6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7.0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5.0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6.0</c:v>
                </c:pt>
                <c:pt idx="429">
                  <c:v>#N/A</c:v>
                </c:pt>
                <c:pt idx="430">
                  <c:v>4.0</c:v>
                </c:pt>
                <c:pt idx="431">
                  <c:v>#N/A</c:v>
                </c:pt>
                <c:pt idx="432">
                  <c:v>#N/A</c:v>
                </c:pt>
                <c:pt idx="433">
                  <c:v>6.0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'coding 2'!$K$8:$K$60</c:f>
              <c:numCache>
                <c:formatCode>h:mm</c:formatCode>
                <c:ptCount val="53"/>
                <c:pt idx="0">
                  <c:v>0.0506944444444444</c:v>
                </c:pt>
                <c:pt idx="1">
                  <c:v>0.0777777777777778</c:v>
                </c:pt>
                <c:pt idx="2">
                  <c:v>0.190277777777778</c:v>
                </c:pt>
                <c:pt idx="3">
                  <c:v>0.208333333333333</c:v>
                </c:pt>
                <c:pt idx="4">
                  <c:v>0.225</c:v>
                </c:pt>
                <c:pt idx="5">
                  <c:v>0.233333333333333</c:v>
                </c:pt>
                <c:pt idx="6">
                  <c:v>0.247222222222222</c:v>
                </c:pt>
                <c:pt idx="7" formatCode="[h]:mm">
                  <c:v>0.26875</c:v>
                </c:pt>
                <c:pt idx="8" formatCode="[h]:mm">
                  <c:v>0.274305555555556</c:v>
                </c:pt>
                <c:pt idx="9" formatCode="[h]:mm">
                  <c:v>0.281944444444444</c:v>
                </c:pt>
                <c:pt idx="10" formatCode="[h]:mm">
                  <c:v>0.302777777777778</c:v>
                </c:pt>
                <c:pt idx="11" formatCode="[h]:mm">
                  <c:v>0.315277777777778</c:v>
                </c:pt>
                <c:pt idx="12" formatCode="[h]:mm">
                  <c:v>0.352777777777778</c:v>
                </c:pt>
                <c:pt idx="13" formatCode="[h]:mm">
                  <c:v>0.357638888888889</c:v>
                </c:pt>
                <c:pt idx="14" formatCode="[h]:mm">
                  <c:v>0.384027777777778</c:v>
                </c:pt>
                <c:pt idx="15" formatCode="[h]:mm">
                  <c:v>0.421527777777778</c:v>
                </c:pt>
                <c:pt idx="16" formatCode="[h]:mm">
                  <c:v>0.427083333333333</c:v>
                </c:pt>
                <c:pt idx="17" formatCode="[h]:mm">
                  <c:v>0.43125</c:v>
                </c:pt>
                <c:pt idx="18" formatCode="[h]:mm">
                  <c:v>0.436111111111111</c:v>
                </c:pt>
                <c:pt idx="19" formatCode="[h]:mm">
                  <c:v>0.454861111111111</c:v>
                </c:pt>
                <c:pt idx="20" formatCode="[h]:mm">
                  <c:v>0.546527777777778</c:v>
                </c:pt>
                <c:pt idx="21" formatCode="[h]:mm">
                  <c:v>0.710416666666667</c:v>
                </c:pt>
                <c:pt idx="22" formatCode="[h]:mm">
                  <c:v>0.758333333333333</c:v>
                </c:pt>
                <c:pt idx="23" formatCode="[h]:mm">
                  <c:v>0.777777777777778</c:v>
                </c:pt>
                <c:pt idx="24" formatCode="[h]:mm">
                  <c:v>0.788194444444444</c:v>
                </c:pt>
                <c:pt idx="25" formatCode="[h]:mm">
                  <c:v>0.797222222222222</c:v>
                </c:pt>
                <c:pt idx="26" formatCode="[h]:mm">
                  <c:v>0.824305555555555</c:v>
                </c:pt>
                <c:pt idx="27" formatCode="[h]:mm">
                  <c:v>0.853472222222222</c:v>
                </c:pt>
                <c:pt idx="28" formatCode="[h]:mm">
                  <c:v>0.872916666666667</c:v>
                </c:pt>
                <c:pt idx="29" formatCode="[h]:mm">
                  <c:v>0.882638888888889</c:v>
                </c:pt>
                <c:pt idx="30" formatCode="[h]:mm">
                  <c:v>0.975694444444444</c:v>
                </c:pt>
                <c:pt idx="31" formatCode="[h]:mm">
                  <c:v>1.24375</c:v>
                </c:pt>
                <c:pt idx="32" formatCode="[h]:mm">
                  <c:v>1.411111111111111</c:v>
                </c:pt>
                <c:pt idx="33" formatCode="[h]:mm">
                  <c:v>1.475694444444445</c:v>
                </c:pt>
                <c:pt idx="34" formatCode="[h]:mm">
                  <c:v>1.502777777777778</c:v>
                </c:pt>
                <c:pt idx="35" formatCode="[h]:mm">
                  <c:v>1.514583333333333</c:v>
                </c:pt>
                <c:pt idx="36" formatCode="[h]:mm">
                  <c:v>1.555555555555556</c:v>
                </c:pt>
                <c:pt idx="37" formatCode="[h]:mm">
                  <c:v>1.572222222222222</c:v>
                </c:pt>
                <c:pt idx="38" formatCode="[h]:mm">
                  <c:v>1.646527777777778</c:v>
                </c:pt>
                <c:pt idx="39" formatCode="[h]:mm">
                  <c:v>1.664583333333333</c:v>
                </c:pt>
                <c:pt idx="40" formatCode="[h]:mm">
                  <c:v>1.739583333333333</c:v>
                </c:pt>
                <c:pt idx="41" formatCode="[h]:mm">
                  <c:v>1.770833333333333</c:v>
                </c:pt>
                <c:pt idx="42" formatCode="[h]:mm">
                  <c:v>1.80625</c:v>
                </c:pt>
                <c:pt idx="43" formatCode="[h]:mm">
                  <c:v>1.816666666666667</c:v>
                </c:pt>
                <c:pt idx="44" formatCode="[h]:mm">
                  <c:v>1.823611111111111</c:v>
                </c:pt>
                <c:pt idx="45" formatCode="[h]:mm">
                  <c:v>1.852083333333333</c:v>
                </c:pt>
                <c:pt idx="46" formatCode="[h]:mm">
                  <c:v>1.863194444444445</c:v>
                </c:pt>
                <c:pt idx="47" formatCode="[h]:mm">
                  <c:v>1.892361111111111</c:v>
                </c:pt>
                <c:pt idx="48" formatCode="[h]:mm">
                  <c:v>1.927083333333333</c:v>
                </c:pt>
                <c:pt idx="49" formatCode="[h]:mm">
                  <c:v>1.979166666666667</c:v>
                </c:pt>
                <c:pt idx="50" formatCode="[h]:mm">
                  <c:v>1.986111111111111</c:v>
                </c:pt>
                <c:pt idx="51" formatCode="[h]:mm">
                  <c:v>2.150694444444444</c:v>
                </c:pt>
              </c:numCache>
            </c:numRef>
          </c:xVal>
          <c:yVal>
            <c:numRef>
              <c:f>'coding 2'!$L$8:$L$60</c:f>
              <c:numCache>
                <c:formatCode>General</c:formatCode>
                <c:ptCount val="5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'coding 2'!$N$8:$N$12</c:f>
              <c:numCache>
                <c:formatCode>[h]:mm</c:formatCode>
                <c:ptCount val="5"/>
                <c:pt idx="0">
                  <c:v>0.454861111111111</c:v>
                </c:pt>
                <c:pt idx="1">
                  <c:v>1.24375</c:v>
                </c:pt>
                <c:pt idx="2">
                  <c:v>1.664583333333333</c:v>
                </c:pt>
                <c:pt idx="3">
                  <c:v>2.150694444444444</c:v>
                </c:pt>
              </c:numCache>
            </c:numRef>
          </c:xVal>
          <c:yVal>
            <c:numRef>
              <c:f>'coding 2'!$O$8:$O$12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91264"/>
        <c:axId val="-2128334976"/>
      </c:scatterChart>
      <c:valAx>
        <c:axId val="-21240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[h]" sourceLinked="0"/>
        <c:majorTickMark val="out"/>
        <c:minorTickMark val="none"/>
        <c:tickLblPos val="nextTo"/>
        <c:crossAx val="-2128334976"/>
        <c:crossesAt val="0.0"/>
        <c:crossBetween val="midCat"/>
      </c:valAx>
      <c:valAx>
        <c:axId val="-2128334976"/>
        <c:scaling>
          <c:orientation val="minMax"/>
          <c:max val="7.0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-2124091264"/>
        <c:crosses val="autoZero"/>
        <c:crossBetween val="midCat"/>
        <c:majorUnit val="1.0"/>
      </c:valAx>
      <c:valAx>
        <c:axId val="-212409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337584"/>
        <c:crossesAt val="6.0"/>
        <c:crossBetween val="midCat"/>
      </c:valAx>
      <c:catAx>
        <c:axId val="-2128337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-2124096368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Julian &amp; Alex</a:t>
            </a:r>
          </a:p>
        </c:rich>
      </c:tx>
      <c:layout>
        <c:manualLayout>
          <c:xMode val="edge"/>
          <c:yMode val="edge"/>
          <c:x val="0.00961538461538461"/>
          <c:y val="0.038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879433340063"/>
          <c:y val="0.222646908719743"/>
          <c:w val="0.815659028198398"/>
          <c:h val="0.59885595897735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'coding after IRR'!$U$4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after IRR'!$R$5:$R$11</c:f>
              <c:strCache>
                <c:ptCount val="7"/>
                <c:pt idx="1">
                  <c:v>Test</c:v>
                </c:pt>
                <c:pt idx="2">
                  <c:v>Weight</c:v>
                </c:pt>
                <c:pt idx="3">
                  <c:v>Size</c:v>
                </c:pt>
                <c:pt idx="4">
                  <c:v>Air pushing</c:v>
                </c:pt>
                <c:pt idx="5">
                  <c:v>Air flow</c:v>
                </c:pt>
                <c:pt idx="6">
                  <c:v>Other factors</c:v>
                </c:pt>
              </c:strCache>
            </c:strRef>
          </c:cat>
          <c:val>
            <c:numRef>
              <c:f>'coding after IRR'!$T$5:$T$11</c:f>
              <c:numCache>
                <c:formatCode>General</c:formatCod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529824"/>
        <c:axId val="-2114532560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/>
            </c:spPr>
          </c:marker>
          <c:dPt>
            <c:idx val="525"/>
            <c:bubble3D val="0"/>
            <c:spPr>
              <a:ln w="47625">
                <a:noFill/>
              </a:ln>
              <a:effectLst/>
            </c:spPr>
          </c:dPt>
          <c:xVal>
            <c:numRef>
              <c:f>'coding after IRR'!$H$26:$H$706</c:f>
              <c:numCache>
                <c:formatCode>[h]:mm:ss;@</c:formatCode>
                <c:ptCount val="6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0.367361111111111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0.463888888888889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0.977777777777778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2.202083333333333</c:v>
                </c:pt>
                <c:pt idx="429">
                  <c:v>0.0</c:v>
                </c:pt>
                <c:pt idx="430">
                  <c:v>2.211805555555555</c:v>
                </c:pt>
                <c:pt idx="431">
                  <c:v>0.0</c:v>
                </c:pt>
                <c:pt idx="432">
                  <c:v>0.0</c:v>
                </c:pt>
                <c:pt idx="433">
                  <c:v>2.218055555555555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</c:numCache>
            </c:numRef>
          </c:xVal>
          <c:yVal>
            <c:numRef>
              <c:f>'coding after IRR'!$F$26:$F$706</c:f>
              <c:numCache>
                <c:formatCode>General</c:formatCode>
                <c:ptCount val="6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6.0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6.0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6.0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5.0</c:v>
                </c:pt>
                <c:pt idx="429">
                  <c:v>#N/A</c:v>
                </c:pt>
                <c:pt idx="430">
                  <c:v>4.0</c:v>
                </c:pt>
                <c:pt idx="431">
                  <c:v>#N/A</c:v>
                </c:pt>
                <c:pt idx="432">
                  <c:v>#N/A</c:v>
                </c:pt>
                <c:pt idx="433">
                  <c:v>5.0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'coding after IRR'!$L$7:$L$59</c:f>
              <c:numCache>
                <c:formatCode>h:mm</c:formatCode>
                <c:ptCount val="53"/>
                <c:pt idx="0">
                  <c:v>0.0506944444444444</c:v>
                </c:pt>
                <c:pt idx="1">
                  <c:v>0.0777777777777778</c:v>
                </c:pt>
                <c:pt idx="2">
                  <c:v>0.190277777777778</c:v>
                </c:pt>
                <c:pt idx="3">
                  <c:v>0.208333333333333</c:v>
                </c:pt>
                <c:pt idx="4">
                  <c:v>0.225</c:v>
                </c:pt>
                <c:pt idx="5">
                  <c:v>0.233333333333333</c:v>
                </c:pt>
                <c:pt idx="6">
                  <c:v>0.247222222222222</c:v>
                </c:pt>
                <c:pt idx="7" formatCode="[h]:mm">
                  <c:v>0.26875</c:v>
                </c:pt>
                <c:pt idx="8" formatCode="[h]:mm">
                  <c:v>0.274305555555556</c:v>
                </c:pt>
                <c:pt idx="9" formatCode="[h]:mm">
                  <c:v>0.281944444444444</c:v>
                </c:pt>
                <c:pt idx="10" formatCode="[h]:mm">
                  <c:v>0.302777777777778</c:v>
                </c:pt>
                <c:pt idx="11" formatCode="[h]:mm">
                  <c:v>0.315277777777778</c:v>
                </c:pt>
                <c:pt idx="12" formatCode="[h]:mm">
                  <c:v>0.352777777777778</c:v>
                </c:pt>
                <c:pt idx="13" formatCode="[h]:mm">
                  <c:v>0.357638888888889</c:v>
                </c:pt>
                <c:pt idx="14" formatCode="[h]:mm">
                  <c:v>0.384027777777778</c:v>
                </c:pt>
                <c:pt idx="15" formatCode="[h]:mm">
                  <c:v>0.421527777777778</c:v>
                </c:pt>
                <c:pt idx="16" formatCode="[h]:mm">
                  <c:v>0.427083333333333</c:v>
                </c:pt>
                <c:pt idx="17" formatCode="[h]:mm">
                  <c:v>0.43125</c:v>
                </c:pt>
                <c:pt idx="18" formatCode="[h]:mm">
                  <c:v>0.436111111111111</c:v>
                </c:pt>
                <c:pt idx="19" formatCode="[h]:mm">
                  <c:v>0.454861111111111</c:v>
                </c:pt>
                <c:pt idx="20" formatCode="[h]:mm">
                  <c:v>0.546527777777778</c:v>
                </c:pt>
                <c:pt idx="21" formatCode="[h]:mm">
                  <c:v>0.710416666666667</c:v>
                </c:pt>
                <c:pt idx="22" formatCode="[h]:mm">
                  <c:v>0.758333333333333</c:v>
                </c:pt>
                <c:pt idx="23" formatCode="[h]:mm">
                  <c:v>0.777777777777778</c:v>
                </c:pt>
                <c:pt idx="24" formatCode="[h]:mm">
                  <c:v>0.788194444444444</c:v>
                </c:pt>
                <c:pt idx="25" formatCode="[h]:mm">
                  <c:v>0.797222222222222</c:v>
                </c:pt>
                <c:pt idx="26" formatCode="[h]:mm">
                  <c:v>0.824305555555555</c:v>
                </c:pt>
                <c:pt idx="27" formatCode="[h]:mm">
                  <c:v>0.853472222222222</c:v>
                </c:pt>
                <c:pt idx="28" formatCode="[h]:mm">
                  <c:v>0.872916666666667</c:v>
                </c:pt>
                <c:pt idx="29" formatCode="[h]:mm">
                  <c:v>0.882638888888889</c:v>
                </c:pt>
                <c:pt idx="30" formatCode="[h]:mm">
                  <c:v>0.975694444444444</c:v>
                </c:pt>
                <c:pt idx="31" formatCode="[h]:mm">
                  <c:v>1.24375</c:v>
                </c:pt>
                <c:pt idx="32" formatCode="[h]:mm">
                  <c:v>1.411111111111111</c:v>
                </c:pt>
                <c:pt idx="33" formatCode="[h]:mm">
                  <c:v>1.475694444444445</c:v>
                </c:pt>
                <c:pt idx="34" formatCode="[h]:mm">
                  <c:v>1.502777777777778</c:v>
                </c:pt>
                <c:pt idx="35" formatCode="[h]:mm">
                  <c:v>1.514583333333333</c:v>
                </c:pt>
                <c:pt idx="36" formatCode="[h]:mm">
                  <c:v>1.555555555555556</c:v>
                </c:pt>
                <c:pt idx="37" formatCode="[h]:mm">
                  <c:v>1.572222222222222</c:v>
                </c:pt>
                <c:pt idx="38" formatCode="[h]:mm">
                  <c:v>1.646527777777778</c:v>
                </c:pt>
                <c:pt idx="39" formatCode="[h]:mm">
                  <c:v>1.664583333333333</c:v>
                </c:pt>
                <c:pt idx="40" formatCode="[h]:mm">
                  <c:v>1.739583333333333</c:v>
                </c:pt>
                <c:pt idx="41" formatCode="[h]:mm">
                  <c:v>1.770833333333333</c:v>
                </c:pt>
                <c:pt idx="42" formatCode="[h]:mm">
                  <c:v>1.80625</c:v>
                </c:pt>
                <c:pt idx="43" formatCode="[h]:mm">
                  <c:v>1.816666666666667</c:v>
                </c:pt>
                <c:pt idx="44" formatCode="[h]:mm">
                  <c:v>1.823611111111111</c:v>
                </c:pt>
                <c:pt idx="45" formatCode="[h]:mm">
                  <c:v>1.852083333333333</c:v>
                </c:pt>
                <c:pt idx="46" formatCode="[h]:mm">
                  <c:v>1.863194444444445</c:v>
                </c:pt>
                <c:pt idx="47" formatCode="[h]:mm">
                  <c:v>1.892361111111111</c:v>
                </c:pt>
                <c:pt idx="48" formatCode="[h]:mm">
                  <c:v>1.927083333333333</c:v>
                </c:pt>
                <c:pt idx="49" formatCode="[h]:mm">
                  <c:v>1.979166666666667</c:v>
                </c:pt>
                <c:pt idx="50" formatCode="[h]:mm">
                  <c:v>1.986111111111111</c:v>
                </c:pt>
                <c:pt idx="51" formatCode="[h]:mm">
                  <c:v>2.150694444444444</c:v>
                </c:pt>
              </c:numCache>
            </c:numRef>
          </c:xVal>
          <c:yVal>
            <c:numRef>
              <c:f>'coding after IRR'!$M$7:$M$59</c:f>
              <c:numCache>
                <c:formatCode>General</c:formatCode>
                <c:ptCount val="5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'coding after IRR'!$O$7:$O$11</c:f>
              <c:numCache>
                <c:formatCode>[h]:mm</c:formatCode>
                <c:ptCount val="5"/>
                <c:pt idx="0">
                  <c:v>0.454861111111111</c:v>
                </c:pt>
                <c:pt idx="1">
                  <c:v>1.24375</c:v>
                </c:pt>
                <c:pt idx="2">
                  <c:v>1.664583333333333</c:v>
                </c:pt>
                <c:pt idx="3">
                  <c:v>2.150694444444444</c:v>
                </c:pt>
              </c:numCache>
            </c:numRef>
          </c:xVal>
          <c:yVal>
            <c:numRef>
              <c:f>'coding after IRR'!$P$7:$P$11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40048"/>
        <c:axId val="-2114535376"/>
      </c:scatterChart>
      <c:valAx>
        <c:axId val="-211454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Minutes</a:t>
                </a:r>
              </a:p>
            </c:rich>
          </c:tx>
          <c:layout>
            <c:manualLayout>
              <c:xMode val="edge"/>
              <c:yMode val="edge"/>
              <c:x val="0.511091426071741"/>
              <c:y val="0.864583333333333"/>
            </c:manualLayout>
          </c:layout>
          <c:overlay val="0"/>
        </c:title>
        <c:numFmt formatCode="[h]" sourceLinked="0"/>
        <c:majorTickMark val="out"/>
        <c:minorTickMark val="none"/>
        <c:tickLblPos val="nextTo"/>
        <c:crossAx val="-2114535376"/>
        <c:crossesAt val="0.0"/>
        <c:crossBetween val="midCat"/>
      </c:valAx>
      <c:valAx>
        <c:axId val="-2114535376"/>
        <c:scaling>
          <c:orientation val="minMax"/>
          <c:max val="6.0"/>
        </c:scaling>
        <c:delete val="1"/>
        <c:axPos val="l"/>
        <c:majorGridlines/>
        <c:numFmt formatCode="General" sourceLinked="1"/>
        <c:majorTickMark val="none"/>
        <c:minorTickMark val="none"/>
        <c:tickLblPos val="none"/>
        <c:crossAx val="-2114540048"/>
        <c:crosses val="autoZero"/>
        <c:crossBetween val="midCat"/>
        <c:majorUnit val="1.0"/>
      </c:valAx>
      <c:valAx>
        <c:axId val="-211453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4529824"/>
        <c:crossesAt val="6.0"/>
        <c:crossBetween val="midCat"/>
      </c:valAx>
      <c:catAx>
        <c:axId val="-2114529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-2114532560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Julian &amp; Alex</a:t>
            </a:r>
          </a:p>
        </c:rich>
      </c:tx>
      <c:layout>
        <c:manualLayout>
          <c:xMode val="edge"/>
          <c:yMode val="edge"/>
          <c:x val="0.00961538461538461"/>
          <c:y val="0.038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13198918317"/>
          <c:y val="0.222646908719743"/>
          <c:w val="0.796039727988547"/>
          <c:h val="0.59885595897735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'coding after IRR'!$U$4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after IRR'!$R$5:$R$11</c:f>
              <c:strCache>
                <c:ptCount val="7"/>
                <c:pt idx="1">
                  <c:v>Test</c:v>
                </c:pt>
                <c:pt idx="2">
                  <c:v>Weight</c:v>
                </c:pt>
                <c:pt idx="3">
                  <c:v>Size</c:v>
                </c:pt>
                <c:pt idx="4">
                  <c:v>Air pushing</c:v>
                </c:pt>
                <c:pt idx="5">
                  <c:v>Air flow</c:v>
                </c:pt>
                <c:pt idx="6">
                  <c:v>Other factors</c:v>
                </c:pt>
              </c:strCache>
            </c:strRef>
          </c:cat>
          <c:val>
            <c:numRef>
              <c:f>'coding after IRR'!$T$5:$T$11</c:f>
              <c:numCache>
                <c:formatCode>General</c:formatCod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549568"/>
        <c:axId val="-2120552304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/>
            </c:spPr>
          </c:marker>
          <c:dPt>
            <c:idx val="525"/>
            <c:bubble3D val="0"/>
          </c:dPt>
          <c:xVal>
            <c:numRef>
              <c:f>'coding after IRR'!$H$26:$H$706</c:f>
              <c:numCache>
                <c:formatCode>[h]:mm:ss;@</c:formatCode>
                <c:ptCount val="6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0.367361111111111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0.463888888888889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0.977777777777778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2.202083333333333</c:v>
                </c:pt>
                <c:pt idx="429">
                  <c:v>0.0</c:v>
                </c:pt>
                <c:pt idx="430">
                  <c:v>2.211805555555555</c:v>
                </c:pt>
                <c:pt idx="431">
                  <c:v>0.0</c:v>
                </c:pt>
                <c:pt idx="432">
                  <c:v>0.0</c:v>
                </c:pt>
                <c:pt idx="433">
                  <c:v>2.218055555555555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</c:numCache>
            </c:numRef>
          </c:xVal>
          <c:yVal>
            <c:numRef>
              <c:f>'coding after IRR'!$F$26:$F$706</c:f>
              <c:numCache>
                <c:formatCode>General</c:formatCode>
                <c:ptCount val="6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6.0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6.0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6.0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5.0</c:v>
                </c:pt>
                <c:pt idx="429">
                  <c:v>#N/A</c:v>
                </c:pt>
                <c:pt idx="430">
                  <c:v>4.0</c:v>
                </c:pt>
                <c:pt idx="431">
                  <c:v>#N/A</c:v>
                </c:pt>
                <c:pt idx="432">
                  <c:v>#N/A</c:v>
                </c:pt>
                <c:pt idx="433">
                  <c:v>5.0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plus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'coding after IRR'!$L$7:$L$59</c:f>
              <c:numCache>
                <c:formatCode>h:mm</c:formatCode>
                <c:ptCount val="53"/>
                <c:pt idx="0">
                  <c:v>0.0506944444444444</c:v>
                </c:pt>
                <c:pt idx="1">
                  <c:v>0.0777777777777778</c:v>
                </c:pt>
                <c:pt idx="2">
                  <c:v>0.190277777777778</c:v>
                </c:pt>
                <c:pt idx="3">
                  <c:v>0.208333333333333</c:v>
                </c:pt>
                <c:pt idx="4">
                  <c:v>0.225</c:v>
                </c:pt>
                <c:pt idx="5">
                  <c:v>0.233333333333333</c:v>
                </c:pt>
                <c:pt idx="6">
                  <c:v>0.247222222222222</c:v>
                </c:pt>
                <c:pt idx="7" formatCode="[h]:mm">
                  <c:v>0.26875</c:v>
                </c:pt>
                <c:pt idx="8" formatCode="[h]:mm">
                  <c:v>0.274305555555556</c:v>
                </c:pt>
                <c:pt idx="9" formatCode="[h]:mm">
                  <c:v>0.281944444444444</c:v>
                </c:pt>
                <c:pt idx="10" formatCode="[h]:mm">
                  <c:v>0.302777777777778</c:v>
                </c:pt>
                <c:pt idx="11" formatCode="[h]:mm">
                  <c:v>0.315277777777778</c:v>
                </c:pt>
                <c:pt idx="12" formatCode="[h]:mm">
                  <c:v>0.352777777777778</c:v>
                </c:pt>
                <c:pt idx="13" formatCode="[h]:mm">
                  <c:v>0.357638888888889</c:v>
                </c:pt>
                <c:pt idx="14" formatCode="[h]:mm">
                  <c:v>0.384027777777778</c:v>
                </c:pt>
                <c:pt idx="15" formatCode="[h]:mm">
                  <c:v>0.421527777777778</c:v>
                </c:pt>
                <c:pt idx="16" formatCode="[h]:mm">
                  <c:v>0.427083333333333</c:v>
                </c:pt>
                <c:pt idx="17" formatCode="[h]:mm">
                  <c:v>0.43125</c:v>
                </c:pt>
                <c:pt idx="18" formatCode="[h]:mm">
                  <c:v>0.436111111111111</c:v>
                </c:pt>
                <c:pt idx="19" formatCode="[h]:mm">
                  <c:v>0.454861111111111</c:v>
                </c:pt>
                <c:pt idx="20" formatCode="[h]:mm">
                  <c:v>0.546527777777778</c:v>
                </c:pt>
                <c:pt idx="21" formatCode="[h]:mm">
                  <c:v>0.710416666666667</c:v>
                </c:pt>
                <c:pt idx="22" formatCode="[h]:mm">
                  <c:v>0.758333333333333</c:v>
                </c:pt>
                <c:pt idx="23" formatCode="[h]:mm">
                  <c:v>0.777777777777778</c:v>
                </c:pt>
                <c:pt idx="24" formatCode="[h]:mm">
                  <c:v>0.788194444444444</c:v>
                </c:pt>
                <c:pt idx="25" formatCode="[h]:mm">
                  <c:v>0.797222222222222</c:v>
                </c:pt>
                <c:pt idx="26" formatCode="[h]:mm">
                  <c:v>0.824305555555555</c:v>
                </c:pt>
                <c:pt idx="27" formatCode="[h]:mm">
                  <c:v>0.853472222222222</c:v>
                </c:pt>
                <c:pt idx="28" formatCode="[h]:mm">
                  <c:v>0.872916666666667</c:v>
                </c:pt>
                <c:pt idx="29" formatCode="[h]:mm">
                  <c:v>0.882638888888889</c:v>
                </c:pt>
                <c:pt idx="30" formatCode="[h]:mm">
                  <c:v>0.975694444444444</c:v>
                </c:pt>
                <c:pt idx="31" formatCode="[h]:mm">
                  <c:v>1.24375</c:v>
                </c:pt>
                <c:pt idx="32" formatCode="[h]:mm">
                  <c:v>1.411111111111111</c:v>
                </c:pt>
                <c:pt idx="33" formatCode="[h]:mm">
                  <c:v>1.475694444444445</c:v>
                </c:pt>
                <c:pt idx="34" formatCode="[h]:mm">
                  <c:v>1.502777777777778</c:v>
                </c:pt>
                <c:pt idx="35" formatCode="[h]:mm">
                  <c:v>1.514583333333333</c:v>
                </c:pt>
                <c:pt idx="36" formatCode="[h]:mm">
                  <c:v>1.555555555555556</c:v>
                </c:pt>
                <c:pt idx="37" formatCode="[h]:mm">
                  <c:v>1.572222222222222</c:v>
                </c:pt>
                <c:pt idx="38" formatCode="[h]:mm">
                  <c:v>1.646527777777778</c:v>
                </c:pt>
                <c:pt idx="39" formatCode="[h]:mm">
                  <c:v>1.664583333333333</c:v>
                </c:pt>
                <c:pt idx="40" formatCode="[h]:mm">
                  <c:v>1.739583333333333</c:v>
                </c:pt>
                <c:pt idx="41" formatCode="[h]:mm">
                  <c:v>1.770833333333333</c:v>
                </c:pt>
                <c:pt idx="42" formatCode="[h]:mm">
                  <c:v>1.80625</c:v>
                </c:pt>
                <c:pt idx="43" formatCode="[h]:mm">
                  <c:v>1.816666666666667</c:v>
                </c:pt>
                <c:pt idx="44" formatCode="[h]:mm">
                  <c:v>1.823611111111111</c:v>
                </c:pt>
                <c:pt idx="45" formatCode="[h]:mm">
                  <c:v>1.852083333333333</c:v>
                </c:pt>
                <c:pt idx="46" formatCode="[h]:mm">
                  <c:v>1.863194444444445</c:v>
                </c:pt>
                <c:pt idx="47" formatCode="[h]:mm">
                  <c:v>1.892361111111111</c:v>
                </c:pt>
                <c:pt idx="48" formatCode="[h]:mm">
                  <c:v>1.927083333333333</c:v>
                </c:pt>
                <c:pt idx="49" formatCode="[h]:mm">
                  <c:v>1.979166666666667</c:v>
                </c:pt>
                <c:pt idx="50" formatCode="[h]:mm">
                  <c:v>1.986111111111111</c:v>
                </c:pt>
                <c:pt idx="51" formatCode="[h]:mm">
                  <c:v>2.150694444444444</c:v>
                </c:pt>
              </c:numCache>
            </c:numRef>
          </c:xVal>
          <c:yVal>
            <c:numRef>
              <c:f>'coding after IRR'!$M$7:$M$59</c:f>
              <c:numCache>
                <c:formatCode>General</c:formatCode>
                <c:ptCount val="5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'coding after IRR'!$O$7:$O$11</c:f>
              <c:numCache>
                <c:formatCode>[h]:mm</c:formatCode>
                <c:ptCount val="5"/>
                <c:pt idx="0">
                  <c:v>0.454861111111111</c:v>
                </c:pt>
                <c:pt idx="1">
                  <c:v>1.24375</c:v>
                </c:pt>
                <c:pt idx="2">
                  <c:v>1.664583333333333</c:v>
                </c:pt>
                <c:pt idx="3">
                  <c:v>2.150694444444444</c:v>
                </c:pt>
              </c:numCache>
            </c:numRef>
          </c:xVal>
          <c:yVal>
            <c:numRef>
              <c:f>'coding after IRR'!$P$7:$P$11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59792"/>
        <c:axId val="-2120555120"/>
      </c:scatterChart>
      <c:valAx>
        <c:axId val="-21205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Minutes</a:t>
                </a:r>
              </a:p>
            </c:rich>
          </c:tx>
          <c:layout>
            <c:manualLayout>
              <c:xMode val="edge"/>
              <c:yMode val="edge"/>
              <c:x val="0.526242941223256"/>
              <c:y val="0.864583333333333"/>
            </c:manualLayout>
          </c:layout>
          <c:overlay val="0"/>
        </c:title>
        <c:numFmt formatCode="[h]" sourceLinked="0"/>
        <c:majorTickMark val="out"/>
        <c:minorTickMark val="none"/>
        <c:tickLblPos val="nextTo"/>
        <c:crossAx val="-2120555120"/>
        <c:crossesAt val="0.0"/>
        <c:crossBetween val="midCat"/>
      </c:valAx>
      <c:valAx>
        <c:axId val="-2120555120"/>
        <c:scaling>
          <c:orientation val="minMax"/>
          <c:max val="6.0"/>
        </c:scaling>
        <c:delete val="1"/>
        <c:axPos val="l"/>
        <c:majorGridlines/>
        <c:numFmt formatCode="General" sourceLinked="1"/>
        <c:majorTickMark val="none"/>
        <c:minorTickMark val="none"/>
        <c:tickLblPos val="none"/>
        <c:crossAx val="-2120559792"/>
        <c:crosses val="autoZero"/>
        <c:crossBetween val="midCat"/>
        <c:majorUnit val="1.0"/>
      </c:valAx>
      <c:valAx>
        <c:axId val="-212055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549568"/>
        <c:crossesAt val="6.0"/>
        <c:crossBetween val="midCat"/>
      </c:valAx>
      <c:catAx>
        <c:axId val="-2120549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-212055230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165100</xdr:rowOff>
    </xdr:from>
    <xdr:to>
      <xdr:col>9</xdr:col>
      <xdr:colOff>266700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501897</xdr:colOff>
      <xdr:row>15</xdr:row>
      <xdr:rowOff>189650</xdr:rowOff>
    </xdr:from>
    <xdr:to>
      <xdr:col>17</xdr:col>
      <xdr:colOff>95497</xdr:colOff>
      <xdr:row>27</xdr:row>
      <xdr:rowOff>189650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95497</xdr:colOff>
      <xdr:row>19</xdr:row>
      <xdr:rowOff>37250</xdr:rowOff>
    </xdr:from>
    <xdr:to>
      <xdr:col>21</xdr:col>
      <xdr:colOff>95497</xdr:colOff>
      <xdr:row>27</xdr:row>
      <xdr:rowOff>57570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11</xdr:row>
      <xdr:rowOff>127000</xdr:rowOff>
    </xdr:from>
    <xdr:to>
      <xdr:col>20</xdr:col>
      <xdr:colOff>190500</xdr:colOff>
      <xdr:row>19</xdr:row>
      <xdr:rowOff>147320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A10" sqref="A10"/>
    </sheetView>
  </sheetViews>
  <sheetFormatPr baseColWidth="10" defaultRowHeight="16" x14ac:dyDescent="0.2"/>
  <cols>
    <col min="1" max="1" width="5.83203125" bestFit="1" customWidth="1"/>
    <col min="2" max="2" width="8.33203125" bestFit="1" customWidth="1"/>
    <col min="3" max="3" width="3.33203125" customWidth="1"/>
    <col min="4" max="4" width="8.33203125" bestFit="1" customWidth="1"/>
    <col min="5" max="5" width="38.1640625" style="2" customWidth="1"/>
    <col min="6" max="6" width="3.6640625" style="2" customWidth="1"/>
    <col min="7" max="7" width="24.83203125" style="1" customWidth="1"/>
    <col min="8" max="8" width="5.6640625" style="1" customWidth="1"/>
    <col min="9" max="9" width="12.5" customWidth="1"/>
    <col min="10" max="10" width="12.1640625" customWidth="1"/>
    <col min="11" max="11" width="6.1640625" customWidth="1"/>
    <col min="12" max="13" width="6.33203125" bestFit="1" customWidth="1"/>
  </cols>
  <sheetData>
    <row r="1" spans="1:13" x14ac:dyDescent="0.2">
      <c r="B1" t="s">
        <v>373</v>
      </c>
      <c r="K1" s="34"/>
    </row>
    <row r="2" spans="1:13" x14ac:dyDescent="0.2">
      <c r="K2" s="34"/>
    </row>
    <row r="3" spans="1:13" x14ac:dyDescent="0.2">
      <c r="A3" s="35" t="s">
        <v>374</v>
      </c>
      <c r="B3" s="36" t="s">
        <v>375</v>
      </c>
      <c r="L3">
        <v>0.1</v>
      </c>
      <c r="M3">
        <v>0.2</v>
      </c>
    </row>
    <row r="4" spans="1:13" x14ac:dyDescent="0.2">
      <c r="J4" s="37"/>
      <c r="K4" s="38">
        <v>0</v>
      </c>
      <c r="L4" s="39"/>
      <c r="M4" s="34"/>
    </row>
    <row r="5" spans="1:13" x14ac:dyDescent="0.2">
      <c r="B5">
        <v>1</v>
      </c>
      <c r="D5" s="4">
        <v>1.5972222222222224E-2</v>
      </c>
      <c r="E5" s="2" t="s">
        <v>376</v>
      </c>
      <c r="G5" s="1" t="s">
        <v>377</v>
      </c>
      <c r="J5" s="37"/>
      <c r="K5" s="10">
        <f>D5</f>
        <v>1.5972222222222224E-2</v>
      </c>
      <c r="L5" s="40">
        <f t="shared" ref="L5:M56" si="0">IF(A5&gt;0,A5*L$3,-1)</f>
        <v>-1</v>
      </c>
      <c r="M5" s="40">
        <f t="shared" si="0"/>
        <v>0.2</v>
      </c>
    </row>
    <row r="6" spans="1:13" x14ac:dyDescent="0.2">
      <c r="B6">
        <v>1</v>
      </c>
      <c r="D6" s="4">
        <v>4.3055555555555562E-2</v>
      </c>
      <c r="E6" s="2" t="s">
        <v>378</v>
      </c>
      <c r="G6" s="1" t="s">
        <v>379</v>
      </c>
      <c r="J6" s="37"/>
      <c r="K6" s="10">
        <f t="shared" ref="K6:K56" si="1">D6</f>
        <v>4.3055555555555562E-2</v>
      </c>
      <c r="L6" s="40">
        <f t="shared" si="0"/>
        <v>-1</v>
      </c>
      <c r="M6" s="40">
        <f t="shared" si="0"/>
        <v>0.2</v>
      </c>
    </row>
    <row r="7" spans="1:13" x14ac:dyDescent="0.2">
      <c r="B7">
        <v>1</v>
      </c>
      <c r="D7" s="4">
        <v>0.15555555555555556</v>
      </c>
      <c r="E7" s="2" t="s">
        <v>378</v>
      </c>
      <c r="G7" s="1" t="s">
        <v>380</v>
      </c>
      <c r="J7" s="37"/>
      <c r="K7" s="10">
        <f t="shared" si="1"/>
        <v>0.15555555555555556</v>
      </c>
      <c r="L7" s="40">
        <f t="shared" si="0"/>
        <v>-1</v>
      </c>
      <c r="M7" s="40">
        <f t="shared" si="0"/>
        <v>0.2</v>
      </c>
    </row>
    <row r="8" spans="1:13" x14ac:dyDescent="0.2">
      <c r="B8">
        <v>1</v>
      </c>
      <c r="D8" s="4">
        <v>0.17361111111111113</v>
      </c>
      <c r="E8" s="2" t="s">
        <v>378</v>
      </c>
      <c r="G8" s="1" t="s">
        <v>381</v>
      </c>
      <c r="J8" s="37"/>
      <c r="K8" s="10">
        <f t="shared" si="1"/>
        <v>0.17361111111111113</v>
      </c>
      <c r="L8" s="40">
        <f t="shared" si="0"/>
        <v>-1</v>
      </c>
      <c r="M8" s="40">
        <f t="shared" si="0"/>
        <v>0.2</v>
      </c>
    </row>
    <row r="9" spans="1:13" x14ac:dyDescent="0.2">
      <c r="B9">
        <v>1</v>
      </c>
      <c r="D9" s="4">
        <v>0.19027777777777777</v>
      </c>
      <c r="E9" s="2" t="s">
        <v>382</v>
      </c>
      <c r="G9" s="1" t="s">
        <v>383</v>
      </c>
      <c r="J9" s="37"/>
      <c r="K9" s="10">
        <f t="shared" si="1"/>
        <v>0.19027777777777777</v>
      </c>
      <c r="L9" s="40">
        <f t="shared" si="0"/>
        <v>-1</v>
      </c>
      <c r="M9" s="40">
        <f t="shared" si="0"/>
        <v>0.2</v>
      </c>
    </row>
    <row r="10" spans="1:13" x14ac:dyDescent="0.2">
      <c r="B10">
        <v>1</v>
      </c>
      <c r="D10" s="4">
        <v>0.1986111111111111</v>
      </c>
      <c r="E10" s="2" t="s">
        <v>384</v>
      </c>
      <c r="G10" s="1" t="s">
        <v>383</v>
      </c>
      <c r="J10" s="37"/>
      <c r="K10" s="10">
        <f t="shared" si="1"/>
        <v>0.1986111111111111</v>
      </c>
      <c r="L10" s="40">
        <f t="shared" si="0"/>
        <v>-1</v>
      </c>
      <c r="M10" s="40">
        <f t="shared" si="0"/>
        <v>0.2</v>
      </c>
    </row>
    <row r="11" spans="1:13" x14ac:dyDescent="0.2">
      <c r="B11">
        <v>1</v>
      </c>
      <c r="D11" s="4">
        <v>0.21249999999999999</v>
      </c>
      <c r="E11" s="2" t="s">
        <v>378</v>
      </c>
      <c r="G11" s="1" t="s">
        <v>385</v>
      </c>
      <c r="J11" s="37"/>
      <c r="K11" s="10">
        <f t="shared" si="1"/>
        <v>0.21249999999999999</v>
      </c>
      <c r="L11" s="40">
        <f t="shared" si="0"/>
        <v>-1</v>
      </c>
      <c r="M11" s="40">
        <f t="shared" si="0"/>
        <v>0.2</v>
      </c>
    </row>
    <row r="12" spans="1:13" x14ac:dyDescent="0.2">
      <c r="A12">
        <v>1</v>
      </c>
      <c r="D12" s="10">
        <v>0.23402777777777781</v>
      </c>
      <c r="E12" s="2" t="s">
        <v>386</v>
      </c>
      <c r="G12" s="1" t="s">
        <v>387</v>
      </c>
      <c r="J12" s="37"/>
      <c r="K12" s="10">
        <f t="shared" si="1"/>
        <v>0.23402777777777781</v>
      </c>
      <c r="L12" s="40">
        <f t="shared" si="0"/>
        <v>0.1</v>
      </c>
      <c r="M12" s="40">
        <f t="shared" si="0"/>
        <v>-1</v>
      </c>
    </row>
    <row r="13" spans="1:13" x14ac:dyDescent="0.2">
      <c r="B13">
        <v>1</v>
      </c>
      <c r="D13" s="10">
        <v>0.23958333333333334</v>
      </c>
      <c r="E13" s="2" t="s">
        <v>388</v>
      </c>
      <c r="G13" s="1" t="s">
        <v>389</v>
      </c>
      <c r="J13" s="37"/>
      <c r="K13" s="10">
        <f t="shared" si="1"/>
        <v>0.23958333333333334</v>
      </c>
      <c r="L13" s="40">
        <f t="shared" si="0"/>
        <v>-1</v>
      </c>
      <c r="M13" s="40">
        <f t="shared" si="0"/>
        <v>0.2</v>
      </c>
    </row>
    <row r="14" spans="1:13" x14ac:dyDescent="0.2">
      <c r="A14">
        <v>1</v>
      </c>
      <c r="D14" s="10">
        <v>0.24722222222222223</v>
      </c>
      <c r="G14" s="1" t="s">
        <v>390</v>
      </c>
      <c r="J14" s="37"/>
      <c r="K14" s="10">
        <f t="shared" si="1"/>
        <v>0.24722222222222223</v>
      </c>
      <c r="L14" s="40">
        <f t="shared" si="0"/>
        <v>0.1</v>
      </c>
      <c r="M14" s="40">
        <f t="shared" si="0"/>
        <v>-1</v>
      </c>
    </row>
    <row r="15" spans="1:13" x14ac:dyDescent="0.2">
      <c r="B15">
        <v>1</v>
      </c>
      <c r="D15" s="10">
        <v>0.26805555555555555</v>
      </c>
      <c r="E15" s="2" t="s">
        <v>391</v>
      </c>
      <c r="G15" s="1" t="s">
        <v>392</v>
      </c>
      <c r="J15" s="37"/>
      <c r="K15" s="10">
        <f t="shared" si="1"/>
        <v>0.26805555555555555</v>
      </c>
      <c r="L15" s="40">
        <f t="shared" si="0"/>
        <v>-1</v>
      </c>
      <c r="M15" s="40">
        <f t="shared" si="0"/>
        <v>0.2</v>
      </c>
    </row>
    <row r="16" spans="1:13" x14ac:dyDescent="0.2">
      <c r="A16">
        <v>1</v>
      </c>
      <c r="D16" s="10">
        <v>0.28055555555555556</v>
      </c>
      <c r="E16" s="2" t="s">
        <v>393</v>
      </c>
      <c r="G16" s="1" t="s">
        <v>394</v>
      </c>
      <c r="J16" s="37"/>
      <c r="K16" s="10">
        <f t="shared" si="1"/>
        <v>0.28055555555555556</v>
      </c>
      <c r="L16" s="40">
        <f t="shared" si="0"/>
        <v>0.1</v>
      </c>
      <c r="M16" s="40">
        <f t="shared" si="0"/>
        <v>-1</v>
      </c>
    </row>
    <row r="17" spans="1:13" x14ac:dyDescent="0.2">
      <c r="A17">
        <v>1</v>
      </c>
      <c r="D17" s="10">
        <v>0.31805555555555554</v>
      </c>
      <c r="G17" s="1" t="s">
        <v>395</v>
      </c>
      <c r="J17" s="37"/>
      <c r="K17" s="10">
        <f t="shared" si="1"/>
        <v>0.31805555555555554</v>
      </c>
      <c r="L17" s="40">
        <f t="shared" si="0"/>
        <v>0.1</v>
      </c>
      <c r="M17" s="40">
        <f t="shared" si="0"/>
        <v>-1</v>
      </c>
    </row>
    <row r="18" spans="1:13" x14ac:dyDescent="0.2">
      <c r="B18">
        <v>1</v>
      </c>
      <c r="D18" s="10">
        <v>0.32291666666666669</v>
      </c>
      <c r="G18" s="1" t="s">
        <v>396</v>
      </c>
      <c r="J18" s="37"/>
      <c r="K18" s="10">
        <f t="shared" si="1"/>
        <v>0.32291666666666669</v>
      </c>
      <c r="L18" s="40">
        <f t="shared" si="0"/>
        <v>-1</v>
      </c>
      <c r="M18" s="40">
        <f t="shared" si="0"/>
        <v>0.2</v>
      </c>
    </row>
    <row r="19" spans="1:13" x14ac:dyDescent="0.2">
      <c r="B19">
        <v>1</v>
      </c>
      <c r="D19" s="10">
        <v>0.34930555555555554</v>
      </c>
      <c r="G19" s="1" t="s">
        <v>397</v>
      </c>
      <c r="J19" s="37"/>
      <c r="K19" s="10">
        <f t="shared" si="1"/>
        <v>0.34930555555555554</v>
      </c>
      <c r="L19" s="40">
        <f t="shared" si="0"/>
        <v>-1</v>
      </c>
      <c r="M19" s="40">
        <f t="shared" si="0"/>
        <v>0.2</v>
      </c>
    </row>
    <row r="20" spans="1:13" x14ac:dyDescent="0.2">
      <c r="A20">
        <v>1</v>
      </c>
      <c r="D20" s="10">
        <v>0.38680555555555557</v>
      </c>
      <c r="E20" s="2" t="s">
        <v>398</v>
      </c>
      <c r="G20" s="1" t="s">
        <v>381</v>
      </c>
      <c r="J20" s="37"/>
      <c r="K20" s="10">
        <f t="shared" si="1"/>
        <v>0.38680555555555557</v>
      </c>
      <c r="L20" s="40">
        <f t="shared" si="0"/>
        <v>0.1</v>
      </c>
      <c r="M20" s="40">
        <f t="shared" si="0"/>
        <v>-1</v>
      </c>
    </row>
    <row r="21" spans="1:13" x14ac:dyDescent="0.2">
      <c r="B21">
        <v>1</v>
      </c>
      <c r="D21" s="10">
        <v>0.3923611111111111</v>
      </c>
      <c r="E21" s="2" t="s">
        <v>399</v>
      </c>
      <c r="G21" s="1" t="s">
        <v>383</v>
      </c>
      <c r="J21" s="37"/>
      <c r="K21" s="10">
        <f t="shared" si="1"/>
        <v>0.3923611111111111</v>
      </c>
      <c r="L21" s="40">
        <f t="shared" si="0"/>
        <v>-1</v>
      </c>
      <c r="M21" s="40">
        <f t="shared" si="0"/>
        <v>0.2</v>
      </c>
    </row>
    <row r="22" spans="1:13" x14ac:dyDescent="0.2">
      <c r="B22">
        <v>1</v>
      </c>
      <c r="D22" s="10">
        <v>0.39652777777777781</v>
      </c>
      <c r="E22" s="2" t="s">
        <v>378</v>
      </c>
      <c r="G22" s="1" t="s">
        <v>400</v>
      </c>
      <c r="J22" s="37"/>
      <c r="K22" s="10">
        <f t="shared" si="1"/>
        <v>0.39652777777777781</v>
      </c>
      <c r="L22" s="40">
        <f t="shared" si="0"/>
        <v>-1</v>
      </c>
      <c r="M22" s="40">
        <f t="shared" si="0"/>
        <v>0.2</v>
      </c>
    </row>
    <row r="23" spans="1:13" x14ac:dyDescent="0.2">
      <c r="A23">
        <v>1</v>
      </c>
      <c r="D23" s="10">
        <v>0.40138888888888885</v>
      </c>
      <c r="G23" s="1" t="s">
        <v>381</v>
      </c>
      <c r="J23" s="37"/>
      <c r="K23" s="10">
        <f t="shared" si="1"/>
        <v>0.40138888888888885</v>
      </c>
      <c r="L23" s="40">
        <f t="shared" si="0"/>
        <v>0.1</v>
      </c>
      <c r="M23" s="40">
        <f t="shared" si="0"/>
        <v>-1</v>
      </c>
    </row>
    <row r="24" spans="1:13" x14ac:dyDescent="0.2">
      <c r="A24">
        <v>1</v>
      </c>
      <c r="D24" s="10">
        <v>0.4201388888888889</v>
      </c>
      <c r="E24" s="2" t="s">
        <v>398</v>
      </c>
      <c r="G24" s="41" t="s">
        <v>401</v>
      </c>
      <c r="J24" s="37"/>
      <c r="K24" s="10">
        <f t="shared" si="1"/>
        <v>0.4201388888888889</v>
      </c>
      <c r="L24" s="40">
        <f t="shared" si="0"/>
        <v>0.1</v>
      </c>
      <c r="M24" s="40">
        <f t="shared" si="0"/>
        <v>-1</v>
      </c>
    </row>
    <row r="25" spans="1:13" x14ac:dyDescent="0.2">
      <c r="B25">
        <v>1</v>
      </c>
      <c r="D25" s="10">
        <v>0.51180555555555551</v>
      </c>
      <c r="E25" s="2" t="s">
        <v>402</v>
      </c>
      <c r="G25" s="1" t="s">
        <v>403</v>
      </c>
      <c r="J25" s="37"/>
      <c r="K25" s="10">
        <f t="shared" si="1"/>
        <v>0.51180555555555551</v>
      </c>
      <c r="L25" s="40">
        <f t="shared" si="0"/>
        <v>-1</v>
      </c>
      <c r="M25" s="40">
        <f t="shared" si="0"/>
        <v>0.2</v>
      </c>
    </row>
    <row r="26" spans="1:13" x14ac:dyDescent="0.2">
      <c r="B26">
        <v>1</v>
      </c>
      <c r="D26" s="10">
        <v>0.67569444444444438</v>
      </c>
      <c r="E26" s="2" t="s">
        <v>388</v>
      </c>
      <c r="G26" s="1" t="s">
        <v>404</v>
      </c>
      <c r="J26" s="37"/>
      <c r="K26" s="10">
        <f t="shared" si="1"/>
        <v>0.67569444444444438</v>
      </c>
      <c r="L26" s="40">
        <f t="shared" si="0"/>
        <v>-1</v>
      </c>
      <c r="M26" s="40">
        <f t="shared" si="0"/>
        <v>0.2</v>
      </c>
    </row>
    <row r="27" spans="1:13" x14ac:dyDescent="0.2">
      <c r="B27">
        <v>1</v>
      </c>
      <c r="D27" s="10">
        <v>0.72361111111111109</v>
      </c>
      <c r="E27" s="2" t="s">
        <v>388</v>
      </c>
      <c r="G27" s="1" t="s">
        <v>405</v>
      </c>
      <c r="J27" s="37"/>
      <c r="K27" s="10">
        <f t="shared" si="1"/>
        <v>0.72361111111111109</v>
      </c>
      <c r="L27" s="40">
        <f t="shared" si="0"/>
        <v>-1</v>
      </c>
      <c r="M27" s="40">
        <f t="shared" si="0"/>
        <v>0.2</v>
      </c>
    </row>
    <row r="28" spans="1:13" x14ac:dyDescent="0.2">
      <c r="B28">
        <v>1</v>
      </c>
      <c r="D28" s="10">
        <v>0.74305555555555547</v>
      </c>
      <c r="G28" s="1" t="s">
        <v>377</v>
      </c>
      <c r="J28" s="37"/>
      <c r="K28" s="10">
        <f t="shared" si="1"/>
        <v>0.74305555555555547</v>
      </c>
      <c r="L28" s="40">
        <f t="shared" si="0"/>
        <v>-1</v>
      </c>
      <c r="M28" s="40">
        <f t="shared" si="0"/>
        <v>0.2</v>
      </c>
    </row>
    <row r="29" spans="1:13" x14ac:dyDescent="0.2">
      <c r="B29">
        <v>1</v>
      </c>
      <c r="D29" s="10">
        <v>0.75347222222222221</v>
      </c>
      <c r="G29" s="1" t="s">
        <v>406</v>
      </c>
      <c r="J29" s="37"/>
      <c r="K29" s="10">
        <f t="shared" si="1"/>
        <v>0.75347222222222221</v>
      </c>
      <c r="L29" s="40">
        <f t="shared" si="0"/>
        <v>-1</v>
      </c>
      <c r="M29" s="40">
        <f t="shared" si="0"/>
        <v>0.2</v>
      </c>
    </row>
    <row r="30" spans="1:13" x14ac:dyDescent="0.2">
      <c r="B30">
        <v>1</v>
      </c>
      <c r="D30" s="10">
        <v>0.76250000000000007</v>
      </c>
      <c r="G30" s="1" t="s">
        <v>407</v>
      </c>
      <c r="J30" s="37"/>
      <c r="K30" s="10">
        <f t="shared" si="1"/>
        <v>0.76250000000000007</v>
      </c>
      <c r="L30" s="40">
        <f t="shared" si="0"/>
        <v>-1</v>
      </c>
      <c r="M30" s="40">
        <f t="shared" si="0"/>
        <v>0.2</v>
      </c>
    </row>
    <row r="31" spans="1:13" x14ac:dyDescent="0.2">
      <c r="B31">
        <v>1</v>
      </c>
      <c r="D31" s="10">
        <v>0.7895833333333333</v>
      </c>
      <c r="G31" s="1" t="s">
        <v>377</v>
      </c>
      <c r="J31" s="37"/>
      <c r="K31" s="10">
        <f t="shared" si="1"/>
        <v>0.7895833333333333</v>
      </c>
      <c r="L31" s="40">
        <f t="shared" si="0"/>
        <v>-1</v>
      </c>
      <c r="M31" s="40">
        <f t="shared" si="0"/>
        <v>0.2</v>
      </c>
    </row>
    <row r="32" spans="1:13" x14ac:dyDescent="0.2">
      <c r="B32">
        <v>1</v>
      </c>
      <c r="D32" s="10">
        <v>0.81874999999999998</v>
      </c>
      <c r="G32" s="1" t="s">
        <v>408</v>
      </c>
      <c r="J32" s="37"/>
      <c r="K32" s="10">
        <f t="shared" si="1"/>
        <v>0.81874999999999998</v>
      </c>
      <c r="L32" s="40">
        <f t="shared" si="0"/>
        <v>-1</v>
      </c>
      <c r="M32" s="40">
        <f t="shared" si="0"/>
        <v>0.2</v>
      </c>
    </row>
    <row r="33" spans="1:13" x14ac:dyDescent="0.2">
      <c r="B33">
        <v>1</v>
      </c>
      <c r="D33" s="10">
        <v>0.83819444444444446</v>
      </c>
      <c r="G33" s="1" t="s">
        <v>400</v>
      </c>
      <c r="J33" s="37"/>
      <c r="K33" s="10">
        <f t="shared" si="1"/>
        <v>0.83819444444444446</v>
      </c>
      <c r="L33" s="40">
        <f t="shared" si="0"/>
        <v>-1</v>
      </c>
      <c r="M33" s="40">
        <f t="shared" si="0"/>
        <v>0.2</v>
      </c>
    </row>
    <row r="34" spans="1:13" x14ac:dyDescent="0.2">
      <c r="B34">
        <v>1</v>
      </c>
      <c r="D34" s="10">
        <v>0.84791666666666676</v>
      </c>
      <c r="G34" s="1" t="s">
        <v>409</v>
      </c>
      <c r="J34" s="37"/>
      <c r="K34" s="10">
        <f t="shared" si="1"/>
        <v>0.84791666666666676</v>
      </c>
      <c r="L34" s="40">
        <f t="shared" si="0"/>
        <v>-1</v>
      </c>
      <c r="M34" s="40">
        <f t="shared" si="0"/>
        <v>0.2</v>
      </c>
    </row>
    <row r="35" spans="1:13" x14ac:dyDescent="0.2">
      <c r="A35">
        <v>1</v>
      </c>
      <c r="D35" s="10">
        <v>0.94097222222222221</v>
      </c>
      <c r="E35" s="2" t="s">
        <v>410</v>
      </c>
      <c r="G35" s="1" t="s">
        <v>377</v>
      </c>
      <c r="J35" s="37"/>
      <c r="K35" s="10">
        <f t="shared" si="1"/>
        <v>0.94097222222222221</v>
      </c>
      <c r="L35" s="40">
        <f t="shared" si="0"/>
        <v>0.1</v>
      </c>
      <c r="M35" s="40">
        <f t="shared" si="0"/>
        <v>-1</v>
      </c>
    </row>
    <row r="36" spans="1:13" x14ac:dyDescent="0.2">
      <c r="B36">
        <v>1</v>
      </c>
      <c r="D36" s="10">
        <v>1.2090277777777778</v>
      </c>
      <c r="E36" s="2" t="s">
        <v>378</v>
      </c>
      <c r="G36" s="42" t="s">
        <v>401</v>
      </c>
      <c r="J36" s="37"/>
      <c r="K36" s="10">
        <f t="shared" si="1"/>
        <v>1.2090277777777778</v>
      </c>
      <c r="L36" s="40">
        <f t="shared" si="0"/>
        <v>-1</v>
      </c>
      <c r="M36" s="40">
        <f t="shared" si="0"/>
        <v>0.2</v>
      </c>
    </row>
    <row r="37" spans="1:13" x14ac:dyDescent="0.2">
      <c r="A37">
        <v>1</v>
      </c>
      <c r="D37" s="10">
        <v>1.3763888888888889</v>
      </c>
      <c r="E37" s="2" t="s">
        <v>411</v>
      </c>
      <c r="G37" s="1" t="s">
        <v>412</v>
      </c>
      <c r="J37" s="37"/>
      <c r="K37" s="10">
        <f t="shared" si="1"/>
        <v>1.3763888888888889</v>
      </c>
      <c r="L37" s="40">
        <f t="shared" si="0"/>
        <v>0.1</v>
      </c>
      <c r="M37" s="40">
        <f t="shared" si="0"/>
        <v>-1</v>
      </c>
    </row>
    <row r="38" spans="1:13" x14ac:dyDescent="0.2">
      <c r="A38">
        <v>1</v>
      </c>
      <c r="D38" s="10">
        <v>1.4409722222222223</v>
      </c>
      <c r="E38" s="2" t="s">
        <v>413</v>
      </c>
      <c r="G38" s="1" t="s">
        <v>377</v>
      </c>
      <c r="J38" s="37"/>
      <c r="K38" s="10">
        <f t="shared" si="1"/>
        <v>1.4409722222222223</v>
      </c>
      <c r="L38" s="40">
        <f t="shared" si="0"/>
        <v>0.1</v>
      </c>
      <c r="M38" s="40">
        <f t="shared" si="0"/>
        <v>-1</v>
      </c>
    </row>
    <row r="39" spans="1:13" x14ac:dyDescent="0.2">
      <c r="A39">
        <v>1</v>
      </c>
      <c r="D39" s="10">
        <v>1.4680555555555557</v>
      </c>
      <c r="E39" s="2" t="s">
        <v>414</v>
      </c>
      <c r="G39" s="1" t="s">
        <v>403</v>
      </c>
      <c r="J39" s="37"/>
      <c r="K39" s="10">
        <f t="shared" si="1"/>
        <v>1.4680555555555557</v>
      </c>
      <c r="L39" s="40">
        <f t="shared" si="0"/>
        <v>0.1</v>
      </c>
      <c r="M39" s="40">
        <f t="shared" si="0"/>
        <v>-1</v>
      </c>
    </row>
    <row r="40" spans="1:13" x14ac:dyDescent="0.2">
      <c r="A40">
        <v>1</v>
      </c>
      <c r="D40" s="10">
        <v>1.4798611111111111</v>
      </c>
      <c r="E40" s="2" t="s">
        <v>415</v>
      </c>
      <c r="G40" s="1" t="s">
        <v>416</v>
      </c>
      <c r="J40" s="37"/>
      <c r="K40" s="10">
        <f t="shared" si="1"/>
        <v>1.4798611111111111</v>
      </c>
      <c r="L40" s="40">
        <f t="shared" si="0"/>
        <v>0.1</v>
      </c>
      <c r="M40" s="40">
        <f t="shared" si="0"/>
        <v>-1</v>
      </c>
    </row>
    <row r="41" spans="1:13" x14ac:dyDescent="0.2">
      <c r="A41">
        <v>1</v>
      </c>
      <c r="D41" s="10">
        <v>1.5208333333333333</v>
      </c>
      <c r="E41" s="2" t="s">
        <v>417</v>
      </c>
      <c r="G41" s="1" t="s">
        <v>377</v>
      </c>
      <c r="J41" s="37"/>
      <c r="K41" s="10">
        <f t="shared" si="1"/>
        <v>1.5208333333333333</v>
      </c>
      <c r="L41" s="40">
        <f t="shared" si="0"/>
        <v>0.1</v>
      </c>
      <c r="M41" s="40">
        <f t="shared" si="0"/>
        <v>-1</v>
      </c>
    </row>
    <row r="42" spans="1:13" x14ac:dyDescent="0.2">
      <c r="A42">
        <v>1</v>
      </c>
      <c r="D42" s="10">
        <v>1.5374999999999999</v>
      </c>
      <c r="E42" s="2" t="s">
        <v>418</v>
      </c>
      <c r="G42" s="1" t="s">
        <v>381</v>
      </c>
      <c r="J42" s="37"/>
      <c r="K42" s="10">
        <f t="shared" si="1"/>
        <v>1.5374999999999999</v>
      </c>
      <c r="L42" s="40">
        <f t="shared" si="0"/>
        <v>0.1</v>
      </c>
      <c r="M42" s="40">
        <f t="shared" si="0"/>
        <v>-1</v>
      </c>
    </row>
    <row r="43" spans="1:13" x14ac:dyDescent="0.2">
      <c r="A43">
        <v>1</v>
      </c>
      <c r="D43" s="10">
        <v>1.6118055555555555</v>
      </c>
      <c r="E43" s="2" t="s">
        <v>419</v>
      </c>
      <c r="G43" s="1" t="s">
        <v>377</v>
      </c>
      <c r="J43" s="37"/>
      <c r="K43" s="10">
        <f t="shared" si="1"/>
        <v>1.6118055555555555</v>
      </c>
      <c r="L43" s="40">
        <f t="shared" si="0"/>
        <v>0.1</v>
      </c>
      <c r="M43" s="40">
        <f t="shared" si="0"/>
        <v>-1</v>
      </c>
    </row>
    <row r="44" spans="1:13" x14ac:dyDescent="0.2">
      <c r="A44">
        <v>1</v>
      </c>
      <c r="D44" s="10">
        <v>1.6298611111111112</v>
      </c>
      <c r="E44" s="2" t="s">
        <v>420</v>
      </c>
      <c r="G44" s="41" t="s">
        <v>401</v>
      </c>
      <c r="J44" s="37"/>
      <c r="K44" s="10">
        <f t="shared" si="1"/>
        <v>1.6298611111111112</v>
      </c>
      <c r="L44" s="40">
        <f t="shared" si="0"/>
        <v>0.1</v>
      </c>
      <c r="M44" s="40">
        <f t="shared" si="0"/>
        <v>-1</v>
      </c>
    </row>
    <row r="45" spans="1:13" x14ac:dyDescent="0.2">
      <c r="A45">
        <v>1</v>
      </c>
      <c r="D45" s="10">
        <v>1.7048611111111109</v>
      </c>
      <c r="E45" s="2" t="s">
        <v>421</v>
      </c>
      <c r="G45" s="1" t="s">
        <v>383</v>
      </c>
      <c r="J45" s="37"/>
      <c r="K45" s="10">
        <f t="shared" si="1"/>
        <v>1.7048611111111109</v>
      </c>
      <c r="L45" s="40">
        <f t="shared" si="0"/>
        <v>0.1</v>
      </c>
      <c r="M45" s="40">
        <f t="shared" si="0"/>
        <v>-1</v>
      </c>
    </row>
    <row r="46" spans="1:13" x14ac:dyDescent="0.2">
      <c r="A46">
        <v>1</v>
      </c>
      <c r="D46" s="10">
        <v>1.7361111111111109</v>
      </c>
      <c r="E46" s="2" t="s">
        <v>422</v>
      </c>
      <c r="G46" s="1" t="s">
        <v>423</v>
      </c>
      <c r="J46" s="37"/>
      <c r="K46" s="10">
        <f t="shared" si="1"/>
        <v>1.7361111111111109</v>
      </c>
      <c r="L46" s="40">
        <f t="shared" si="0"/>
        <v>0.1</v>
      </c>
      <c r="M46" s="40">
        <f t="shared" si="0"/>
        <v>-1</v>
      </c>
    </row>
    <row r="47" spans="1:13" x14ac:dyDescent="0.2">
      <c r="A47">
        <v>1</v>
      </c>
      <c r="D47" s="10">
        <v>1.7715277777777778</v>
      </c>
      <c r="E47" s="2" t="s">
        <v>424</v>
      </c>
      <c r="G47" s="1" t="s">
        <v>383</v>
      </c>
      <c r="J47" s="37"/>
      <c r="K47" s="10">
        <f t="shared" si="1"/>
        <v>1.7715277777777778</v>
      </c>
      <c r="L47" s="40">
        <f t="shared" si="0"/>
        <v>0.1</v>
      </c>
      <c r="M47" s="40">
        <f t="shared" si="0"/>
        <v>-1</v>
      </c>
    </row>
    <row r="48" spans="1:13" x14ac:dyDescent="0.2">
      <c r="A48">
        <v>1</v>
      </c>
      <c r="D48" s="10">
        <v>1.7819444444444443</v>
      </c>
      <c r="E48" s="2" t="s">
        <v>422</v>
      </c>
      <c r="G48" s="1" t="s">
        <v>383</v>
      </c>
      <c r="J48" s="37"/>
      <c r="K48" s="10">
        <f t="shared" si="1"/>
        <v>1.7819444444444443</v>
      </c>
      <c r="L48" s="40">
        <f t="shared" si="0"/>
        <v>0.1</v>
      </c>
      <c r="M48" s="40">
        <f t="shared" si="0"/>
        <v>-1</v>
      </c>
    </row>
    <row r="49" spans="1:13" x14ac:dyDescent="0.2">
      <c r="B49">
        <v>1</v>
      </c>
      <c r="D49" s="10">
        <v>1.7888888888888888</v>
      </c>
      <c r="E49" s="2" t="s">
        <v>403</v>
      </c>
      <c r="G49" s="1" t="s">
        <v>377</v>
      </c>
      <c r="J49" s="37"/>
      <c r="K49" s="10">
        <f t="shared" si="1"/>
        <v>1.7888888888888888</v>
      </c>
      <c r="L49" s="40">
        <f t="shared" si="0"/>
        <v>-1</v>
      </c>
      <c r="M49" s="40">
        <f t="shared" si="0"/>
        <v>0.2</v>
      </c>
    </row>
    <row r="50" spans="1:13" x14ac:dyDescent="0.2">
      <c r="B50">
        <v>1</v>
      </c>
      <c r="D50" s="10">
        <v>1.8173611111111112</v>
      </c>
      <c r="E50" s="2" t="s">
        <v>425</v>
      </c>
      <c r="G50" s="1" t="s">
        <v>377</v>
      </c>
      <c r="J50" s="37"/>
      <c r="K50" s="10">
        <f t="shared" si="1"/>
        <v>1.8173611111111112</v>
      </c>
      <c r="L50" s="40">
        <f t="shared" si="0"/>
        <v>-1</v>
      </c>
      <c r="M50" s="40">
        <f t="shared" si="0"/>
        <v>0.2</v>
      </c>
    </row>
    <row r="51" spans="1:13" x14ac:dyDescent="0.2">
      <c r="B51">
        <v>1</v>
      </c>
      <c r="D51" s="10">
        <v>1.8284722222222223</v>
      </c>
      <c r="G51" s="1" t="s">
        <v>377</v>
      </c>
      <c r="J51" s="37"/>
      <c r="K51" s="10">
        <f t="shared" si="1"/>
        <v>1.8284722222222223</v>
      </c>
      <c r="L51" s="40">
        <f t="shared" si="0"/>
        <v>-1</v>
      </c>
      <c r="M51" s="40">
        <f t="shared" si="0"/>
        <v>0.2</v>
      </c>
    </row>
    <row r="52" spans="1:13" x14ac:dyDescent="0.2">
      <c r="A52">
        <v>1</v>
      </c>
      <c r="D52" s="10">
        <v>1.8576388888888891</v>
      </c>
      <c r="E52" s="2" t="s">
        <v>426</v>
      </c>
      <c r="G52" s="1" t="s">
        <v>427</v>
      </c>
      <c r="J52" s="37"/>
      <c r="K52" s="10">
        <f t="shared" si="1"/>
        <v>1.8576388888888891</v>
      </c>
      <c r="L52" s="40">
        <f t="shared" si="0"/>
        <v>0.1</v>
      </c>
      <c r="M52" s="40">
        <f t="shared" si="0"/>
        <v>-1</v>
      </c>
    </row>
    <row r="53" spans="1:13" x14ac:dyDescent="0.2">
      <c r="B53">
        <v>1</v>
      </c>
      <c r="D53" s="10">
        <v>1.8923611111111109</v>
      </c>
      <c r="E53" s="2" t="s">
        <v>428</v>
      </c>
      <c r="G53" s="1" t="s">
        <v>383</v>
      </c>
      <c r="K53" s="10">
        <f t="shared" si="1"/>
        <v>1.8923611111111109</v>
      </c>
      <c r="L53" s="40">
        <f t="shared" si="0"/>
        <v>-1</v>
      </c>
      <c r="M53" s="40">
        <f t="shared" si="0"/>
        <v>0.2</v>
      </c>
    </row>
    <row r="54" spans="1:13" x14ac:dyDescent="0.2">
      <c r="B54">
        <v>1</v>
      </c>
      <c r="D54" s="10">
        <v>1.9444444444444444</v>
      </c>
      <c r="G54" s="1" t="s">
        <v>377</v>
      </c>
      <c r="H54"/>
      <c r="K54" s="10">
        <f t="shared" si="1"/>
        <v>1.9444444444444444</v>
      </c>
      <c r="L54" s="40">
        <f t="shared" si="0"/>
        <v>-1</v>
      </c>
      <c r="M54" s="40">
        <f t="shared" si="0"/>
        <v>0.2</v>
      </c>
    </row>
    <row r="55" spans="1:13" x14ac:dyDescent="0.2">
      <c r="B55">
        <v>1</v>
      </c>
      <c r="D55" s="10">
        <v>1.9513888888888891</v>
      </c>
      <c r="G55" s="1" t="s">
        <v>377</v>
      </c>
      <c r="H55"/>
      <c r="K55" s="10">
        <f t="shared" si="1"/>
        <v>1.9513888888888891</v>
      </c>
      <c r="L55" s="40">
        <f t="shared" si="0"/>
        <v>-1</v>
      </c>
      <c r="M55" s="40">
        <f t="shared" si="0"/>
        <v>0.2</v>
      </c>
    </row>
    <row r="56" spans="1:13" x14ac:dyDescent="0.2">
      <c r="A56">
        <v>1</v>
      </c>
      <c r="D56" s="10">
        <v>2.1159722222222221</v>
      </c>
      <c r="E56" s="2" t="s">
        <v>429</v>
      </c>
      <c r="G56" s="41" t="s">
        <v>430</v>
      </c>
      <c r="H56"/>
      <c r="K56" s="10">
        <f t="shared" si="1"/>
        <v>2.1159722222222221</v>
      </c>
      <c r="L56" s="40">
        <f t="shared" si="0"/>
        <v>0.1</v>
      </c>
      <c r="M56" s="40">
        <f t="shared" si="0"/>
        <v>-1</v>
      </c>
    </row>
    <row r="57" spans="1:13" x14ac:dyDescent="0.2">
      <c r="D57" s="10"/>
      <c r="G57"/>
      <c r="H57"/>
      <c r="K57" s="10"/>
      <c r="L57" s="40"/>
      <c r="M57" s="40"/>
    </row>
    <row r="58" spans="1:13" x14ac:dyDescent="0.2">
      <c r="D58" s="10"/>
      <c r="G58"/>
      <c r="H58"/>
      <c r="K58" s="10"/>
      <c r="L58" s="40"/>
      <c r="M58" s="40"/>
    </row>
    <row r="59" spans="1:13" x14ac:dyDescent="0.2">
      <c r="D59" s="10"/>
      <c r="G59"/>
      <c r="H59"/>
      <c r="K59" s="10"/>
      <c r="L59" s="40"/>
      <c r="M59" s="40"/>
    </row>
    <row r="60" spans="1:13" x14ac:dyDescent="0.2">
      <c r="A60">
        <f>SUM(A5:A55)</f>
        <v>21</v>
      </c>
      <c r="B60">
        <f>SUM(B5:B55)</f>
        <v>30</v>
      </c>
      <c r="D60" s="10"/>
      <c r="G60"/>
      <c r="H60"/>
      <c r="K60" s="10"/>
      <c r="L60" s="40"/>
      <c r="M60" s="40"/>
    </row>
    <row r="61" spans="1:13" x14ac:dyDescent="0.2">
      <c r="D61" s="10"/>
      <c r="G61"/>
      <c r="H61"/>
      <c r="K61" s="10"/>
      <c r="L61" s="40"/>
      <c r="M61" s="40"/>
    </row>
    <row r="62" spans="1:13" x14ac:dyDescent="0.2">
      <c r="D62" s="10"/>
      <c r="G62"/>
      <c r="H62"/>
      <c r="K62" s="10"/>
      <c r="L62" s="40"/>
      <c r="M62" s="40"/>
    </row>
    <row r="63" spans="1:13" x14ac:dyDescent="0.2">
      <c r="D63" s="10"/>
      <c r="G63"/>
      <c r="H63"/>
      <c r="K63" s="10"/>
      <c r="L63" s="40"/>
      <c r="M63" s="40"/>
    </row>
    <row r="64" spans="1:13" x14ac:dyDescent="0.2">
      <c r="D64" s="10"/>
      <c r="G64"/>
      <c r="H64"/>
    </row>
    <row r="65" spans="2:8" x14ac:dyDescent="0.2">
      <c r="G65"/>
      <c r="H65"/>
    </row>
    <row r="68" spans="2:8" x14ac:dyDescent="0.2">
      <c r="B68" s="34"/>
      <c r="E68" s="43"/>
      <c r="F68" s="43"/>
      <c r="G68"/>
      <c r="H68"/>
    </row>
    <row r="69" spans="2:8" x14ac:dyDescent="0.2">
      <c r="B69" s="34"/>
      <c r="E69" s="43"/>
      <c r="F69" s="43"/>
      <c r="G69"/>
      <c r="H69"/>
    </row>
    <row r="70" spans="2:8" x14ac:dyDescent="0.2">
      <c r="G70"/>
      <c r="H70"/>
    </row>
    <row r="71" spans="2:8" x14ac:dyDescent="0.2">
      <c r="E71" s="44"/>
      <c r="F71" s="44"/>
      <c r="G71"/>
      <c r="H71"/>
    </row>
    <row r="72" spans="2:8" x14ac:dyDescent="0.2">
      <c r="E72" s="44"/>
      <c r="F72" s="44"/>
      <c r="G72"/>
      <c r="H72"/>
    </row>
    <row r="74" spans="2:8" x14ac:dyDescent="0.2">
      <c r="E74" s="43"/>
      <c r="F74" s="43"/>
      <c r="G74"/>
      <c r="H74"/>
    </row>
    <row r="75" spans="2:8" x14ac:dyDescent="0.2">
      <c r="G75"/>
      <c r="H75"/>
    </row>
    <row r="76" spans="2:8" x14ac:dyDescent="0.2">
      <c r="G76"/>
      <c r="H76"/>
    </row>
    <row r="77" spans="2:8" x14ac:dyDescent="0.2">
      <c r="E77"/>
      <c r="F77"/>
      <c r="G77"/>
      <c r="H77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46"/>
  <sheetViews>
    <sheetView workbookViewId="0">
      <selection activeCell="A20" sqref="A20"/>
    </sheetView>
  </sheetViews>
  <sheetFormatPr baseColWidth="10" defaultRowHeight="16" x14ac:dyDescent="0.2"/>
  <cols>
    <col min="2" max="2" width="67.1640625" style="1" customWidth="1"/>
    <col min="3" max="3" width="3.83203125" customWidth="1"/>
  </cols>
  <sheetData>
    <row r="2" spans="2:2" x14ac:dyDescent="0.2">
      <c r="B2" s="5" t="s">
        <v>1</v>
      </c>
    </row>
    <row r="3" spans="2:2" x14ac:dyDescent="0.2">
      <c r="B3" s="6"/>
    </row>
    <row r="4" spans="2:2" x14ac:dyDescent="0.2">
      <c r="B4" s="6" t="s">
        <v>2</v>
      </c>
    </row>
    <row r="5" spans="2:2" x14ac:dyDescent="0.2">
      <c r="B5" s="6" t="s">
        <v>3</v>
      </c>
    </row>
    <row r="6" spans="2:2" x14ac:dyDescent="0.2">
      <c r="B6" s="6" t="s">
        <v>11</v>
      </c>
    </row>
    <row r="7" spans="2:2" x14ac:dyDescent="0.2">
      <c r="B7" s="6"/>
    </row>
    <row r="8" spans="2:2" x14ac:dyDescent="0.2">
      <c r="B8" s="6" t="s">
        <v>14</v>
      </c>
    </row>
    <row r="9" spans="2:2" x14ac:dyDescent="0.2">
      <c r="B9" s="6" t="s">
        <v>17</v>
      </c>
    </row>
    <row r="10" spans="2:2" x14ac:dyDescent="0.2">
      <c r="B10" s="6"/>
    </row>
    <row r="11" spans="2:2" x14ac:dyDescent="0.2">
      <c r="B11" s="6" t="s">
        <v>22</v>
      </c>
    </row>
    <row r="12" spans="2:2" x14ac:dyDescent="0.2">
      <c r="B12" s="6" t="s">
        <v>25</v>
      </c>
    </row>
    <row r="13" spans="2:2" x14ac:dyDescent="0.2">
      <c r="B13" s="6"/>
    </row>
    <row r="14" spans="2:2" x14ac:dyDescent="0.2">
      <c r="B14" s="6" t="s">
        <v>30</v>
      </c>
    </row>
    <row r="15" spans="2:2" x14ac:dyDescent="0.2">
      <c r="B15" s="6"/>
    </row>
    <row r="16" spans="2:2" x14ac:dyDescent="0.2">
      <c r="B16" s="11" t="s">
        <v>31</v>
      </c>
    </row>
    <row r="17" spans="2:2" x14ac:dyDescent="0.2">
      <c r="B17" s="6"/>
    </row>
    <row r="18" spans="2:2" x14ac:dyDescent="0.2">
      <c r="B18" s="6" t="s">
        <v>32</v>
      </c>
    </row>
    <row r="19" spans="2:2" x14ac:dyDescent="0.2">
      <c r="B19" s="6"/>
    </row>
    <row r="20" spans="2:2" x14ac:dyDescent="0.2">
      <c r="B20" s="11" t="s">
        <v>33</v>
      </c>
    </row>
    <row r="21" spans="2:2" x14ac:dyDescent="0.2">
      <c r="B21" s="11" t="s">
        <v>34</v>
      </c>
    </row>
    <row r="22" spans="2:2" x14ac:dyDescent="0.2">
      <c r="B22" s="6"/>
    </row>
    <row r="23" spans="2:2" x14ac:dyDescent="0.2">
      <c r="B23" s="6" t="s">
        <v>35</v>
      </c>
    </row>
    <row r="24" spans="2:2" x14ac:dyDescent="0.2">
      <c r="B24" s="6"/>
    </row>
    <row r="25" spans="2:2" x14ac:dyDescent="0.2">
      <c r="B25" s="6" t="s">
        <v>36</v>
      </c>
    </row>
    <row r="26" spans="2:2" x14ac:dyDescent="0.2">
      <c r="B26" s="6" t="s">
        <v>37</v>
      </c>
    </row>
    <row r="27" spans="2:2" x14ac:dyDescent="0.2">
      <c r="B27" s="6"/>
    </row>
    <row r="28" spans="2:2" x14ac:dyDescent="0.2">
      <c r="B28" s="6" t="s">
        <v>38</v>
      </c>
    </row>
    <row r="29" spans="2:2" x14ac:dyDescent="0.2">
      <c r="B29" s="6"/>
    </row>
    <row r="30" spans="2:2" x14ac:dyDescent="0.2">
      <c r="B30" s="6" t="s">
        <v>39</v>
      </c>
    </row>
    <row r="31" spans="2:2" x14ac:dyDescent="0.2">
      <c r="B31" s="6"/>
    </row>
    <row r="32" spans="2:2" x14ac:dyDescent="0.2">
      <c r="B32" s="6" t="s">
        <v>40</v>
      </c>
    </row>
    <row r="33" spans="2:2" x14ac:dyDescent="0.2">
      <c r="B33" s="6" t="s">
        <v>41</v>
      </c>
    </row>
    <row r="34" spans="2:2" x14ac:dyDescent="0.2">
      <c r="B34" s="6" t="s">
        <v>42</v>
      </c>
    </row>
    <row r="35" spans="2:2" x14ac:dyDescent="0.2">
      <c r="B35" s="6" t="s">
        <v>43</v>
      </c>
    </row>
    <row r="36" spans="2:2" x14ac:dyDescent="0.2">
      <c r="B36" s="6"/>
    </row>
    <row r="37" spans="2:2" x14ac:dyDescent="0.2">
      <c r="B37" s="11" t="s">
        <v>44</v>
      </c>
    </row>
    <row r="38" spans="2:2" x14ac:dyDescent="0.2">
      <c r="B38" s="11"/>
    </row>
    <row r="39" spans="2:2" x14ac:dyDescent="0.2">
      <c r="B39" s="11" t="s">
        <v>45</v>
      </c>
    </row>
    <row r="40" spans="2:2" x14ac:dyDescent="0.2">
      <c r="B40" s="11" t="s">
        <v>46</v>
      </c>
    </row>
    <row r="41" spans="2:2" ht="28" x14ac:dyDescent="0.2">
      <c r="B41" s="11" t="s">
        <v>47</v>
      </c>
    </row>
    <row r="42" spans="2:2" x14ac:dyDescent="0.2">
      <c r="B42" s="6"/>
    </row>
    <row r="43" spans="2:2" x14ac:dyDescent="0.2">
      <c r="B43" s="6" t="s">
        <v>48</v>
      </c>
    </row>
    <row r="44" spans="2:2" x14ac:dyDescent="0.2">
      <c r="B44" s="6"/>
    </row>
    <row r="45" spans="2:2" x14ac:dyDescent="0.2">
      <c r="B45" s="11" t="s">
        <v>49</v>
      </c>
    </row>
    <row r="46" spans="2:2" x14ac:dyDescent="0.2">
      <c r="B46" s="6"/>
    </row>
    <row r="47" spans="2:2" x14ac:dyDescent="0.2">
      <c r="B47" s="6" t="s">
        <v>50</v>
      </c>
    </row>
    <row r="48" spans="2:2" x14ac:dyDescent="0.2">
      <c r="B48" s="11" t="s">
        <v>51</v>
      </c>
    </row>
    <row r="49" spans="2:2" x14ac:dyDescent="0.2">
      <c r="B49" s="11" t="s">
        <v>52</v>
      </c>
    </row>
    <row r="50" spans="2:2" x14ac:dyDescent="0.2">
      <c r="B50" s="6" t="s">
        <v>53</v>
      </c>
    </row>
    <row r="51" spans="2:2" x14ac:dyDescent="0.2">
      <c r="B51" s="11" t="s">
        <v>54</v>
      </c>
    </row>
    <row r="52" spans="2:2" x14ac:dyDescent="0.2">
      <c r="B52" s="6" t="s">
        <v>55</v>
      </c>
    </row>
    <row r="53" spans="2:2" x14ac:dyDescent="0.2">
      <c r="B53" s="6"/>
    </row>
    <row r="54" spans="2:2" x14ac:dyDescent="0.2">
      <c r="B54" s="6" t="s">
        <v>56</v>
      </c>
    </row>
    <row r="55" spans="2:2" x14ac:dyDescent="0.2">
      <c r="B55" s="11" t="s">
        <v>57</v>
      </c>
    </row>
    <row r="56" spans="2:2" x14ac:dyDescent="0.2">
      <c r="B56" s="6"/>
    </row>
    <row r="57" spans="2:2" x14ac:dyDescent="0.2">
      <c r="B57" s="6" t="s">
        <v>58</v>
      </c>
    </row>
    <row r="58" spans="2:2" x14ac:dyDescent="0.2">
      <c r="B58" s="6"/>
    </row>
    <row r="59" spans="2:2" x14ac:dyDescent="0.2">
      <c r="B59" s="11" t="s">
        <v>59</v>
      </c>
    </row>
    <row r="60" spans="2:2" x14ac:dyDescent="0.2">
      <c r="B60" s="11"/>
    </row>
    <row r="61" spans="2:2" x14ac:dyDescent="0.2">
      <c r="B61" s="11" t="s">
        <v>60</v>
      </c>
    </row>
    <row r="62" spans="2:2" x14ac:dyDescent="0.2">
      <c r="B62" s="11" t="s">
        <v>61</v>
      </c>
    </row>
    <row r="63" spans="2:2" x14ac:dyDescent="0.2">
      <c r="B63" s="6"/>
    </row>
    <row r="64" spans="2:2" x14ac:dyDescent="0.2">
      <c r="B64" s="6" t="s">
        <v>62</v>
      </c>
    </row>
    <row r="65" spans="2:2" x14ac:dyDescent="0.2">
      <c r="B65" s="6"/>
    </row>
    <row r="66" spans="2:2" x14ac:dyDescent="0.2">
      <c r="B66" s="11" t="s">
        <v>63</v>
      </c>
    </row>
    <row r="67" spans="2:2" x14ac:dyDescent="0.2">
      <c r="B67" s="11" t="s">
        <v>64</v>
      </c>
    </row>
    <row r="68" spans="2:2" x14ac:dyDescent="0.2">
      <c r="B68" s="11" t="s">
        <v>65</v>
      </c>
    </row>
    <row r="69" spans="2:2" x14ac:dyDescent="0.2">
      <c r="B69" s="11" t="s">
        <v>66</v>
      </c>
    </row>
    <row r="70" spans="2:2" x14ac:dyDescent="0.2">
      <c r="B70" s="11" t="s">
        <v>67</v>
      </c>
    </row>
    <row r="71" spans="2:2" x14ac:dyDescent="0.2">
      <c r="B71" s="11" t="s">
        <v>68</v>
      </c>
    </row>
    <row r="72" spans="2:2" x14ac:dyDescent="0.2">
      <c r="B72" s="11" t="s">
        <v>69</v>
      </c>
    </row>
    <row r="73" spans="2:2" x14ac:dyDescent="0.2">
      <c r="B73" s="11" t="s">
        <v>70</v>
      </c>
    </row>
    <row r="74" spans="2:2" x14ac:dyDescent="0.2">
      <c r="B74" s="11" t="s">
        <v>71</v>
      </c>
    </row>
    <row r="75" spans="2:2" x14ac:dyDescent="0.2">
      <c r="B75" s="11" t="s">
        <v>72</v>
      </c>
    </row>
    <row r="76" spans="2:2" x14ac:dyDescent="0.2">
      <c r="B76" s="6"/>
    </row>
    <row r="77" spans="2:2" ht="28" x14ac:dyDescent="0.2">
      <c r="B77" s="6" t="s">
        <v>73</v>
      </c>
    </row>
    <row r="78" spans="2:2" x14ac:dyDescent="0.2">
      <c r="B78" s="6"/>
    </row>
    <row r="79" spans="2:2" ht="28" x14ac:dyDescent="0.2">
      <c r="B79" s="11" t="s">
        <v>74</v>
      </c>
    </row>
    <row r="80" spans="2:2" x14ac:dyDescent="0.2">
      <c r="B80" s="6"/>
    </row>
    <row r="81" spans="2:4" x14ac:dyDescent="0.2">
      <c r="B81" s="6" t="s">
        <v>75</v>
      </c>
    </row>
    <row r="82" spans="2:4" x14ac:dyDescent="0.2">
      <c r="B82" s="6"/>
    </row>
    <row r="83" spans="2:4" x14ac:dyDescent="0.2">
      <c r="B83" s="6" t="s">
        <v>76</v>
      </c>
    </row>
    <row r="84" spans="2:4" x14ac:dyDescent="0.2">
      <c r="B84" s="6"/>
    </row>
    <row r="85" spans="2:4" x14ac:dyDescent="0.2">
      <c r="B85" s="6" t="s">
        <v>77</v>
      </c>
    </row>
    <row r="86" spans="2:4" x14ac:dyDescent="0.2">
      <c r="B86" s="6"/>
    </row>
    <row r="87" spans="2:4" x14ac:dyDescent="0.2">
      <c r="B87" s="6" t="s">
        <v>78</v>
      </c>
    </row>
    <row r="88" spans="2:4" x14ac:dyDescent="0.2">
      <c r="B88" s="11" t="s">
        <v>79</v>
      </c>
    </row>
    <row r="89" spans="2:4" x14ac:dyDescent="0.2">
      <c r="B89" s="11"/>
    </row>
    <row r="90" spans="2:4" x14ac:dyDescent="0.2">
      <c r="B90" s="11" t="s">
        <v>80</v>
      </c>
    </row>
    <row r="91" spans="2:4" x14ac:dyDescent="0.2">
      <c r="B91" s="11" t="s">
        <v>81</v>
      </c>
    </row>
    <row r="92" spans="2:4" x14ac:dyDescent="0.2">
      <c r="B92" s="6"/>
    </row>
    <row r="93" spans="2:4" x14ac:dyDescent="0.2">
      <c r="B93" s="6" t="s">
        <v>82</v>
      </c>
    </row>
    <row r="94" spans="2:4" x14ac:dyDescent="0.2">
      <c r="B94" s="6" t="s">
        <v>83</v>
      </c>
      <c r="D94">
        <v>3</v>
      </c>
    </row>
    <row r="95" spans="2:4" x14ac:dyDescent="0.2">
      <c r="B95" s="6" t="s">
        <v>84</v>
      </c>
    </row>
    <row r="96" spans="2:4" x14ac:dyDescent="0.2">
      <c r="B96" s="6"/>
    </row>
    <row r="97" spans="2:2" x14ac:dyDescent="0.2">
      <c r="B97" s="6" t="s">
        <v>85</v>
      </c>
    </row>
    <row r="98" spans="2:2" x14ac:dyDescent="0.2">
      <c r="B98" s="6" t="s">
        <v>86</v>
      </c>
    </row>
    <row r="99" spans="2:2" x14ac:dyDescent="0.2">
      <c r="B99" s="6"/>
    </row>
    <row r="100" spans="2:2" x14ac:dyDescent="0.2">
      <c r="B100" s="11" t="s">
        <v>87</v>
      </c>
    </row>
    <row r="101" spans="2:2" x14ac:dyDescent="0.2">
      <c r="B101" s="6"/>
    </row>
    <row r="102" spans="2:2" x14ac:dyDescent="0.2">
      <c r="B102" s="6" t="s">
        <v>88</v>
      </c>
    </row>
    <row r="103" spans="2:2" x14ac:dyDescent="0.2">
      <c r="B103" s="6"/>
    </row>
    <row r="104" spans="2:2" x14ac:dyDescent="0.2">
      <c r="B104" s="11" t="s">
        <v>89</v>
      </c>
    </row>
    <row r="105" spans="2:2" x14ac:dyDescent="0.2">
      <c r="B105" s="11" t="s">
        <v>90</v>
      </c>
    </row>
    <row r="106" spans="2:2" x14ac:dyDescent="0.2">
      <c r="B106" s="11" t="s">
        <v>91</v>
      </c>
    </row>
    <row r="107" spans="2:2" x14ac:dyDescent="0.2">
      <c r="B107" s="11" t="s">
        <v>92</v>
      </c>
    </row>
    <row r="108" spans="2:2" x14ac:dyDescent="0.2">
      <c r="B108" s="11" t="s">
        <v>93</v>
      </c>
    </row>
    <row r="109" spans="2:2" x14ac:dyDescent="0.2">
      <c r="B109" s="11" t="s">
        <v>94</v>
      </c>
    </row>
    <row r="110" spans="2:2" x14ac:dyDescent="0.2">
      <c r="B110" s="11" t="s">
        <v>95</v>
      </c>
    </row>
    <row r="111" spans="2:2" x14ac:dyDescent="0.2">
      <c r="B111" s="11" t="s">
        <v>96</v>
      </c>
    </row>
    <row r="112" spans="2:2" x14ac:dyDescent="0.2">
      <c r="B112" s="6"/>
    </row>
    <row r="113" spans="2:2" x14ac:dyDescent="0.2">
      <c r="B113" s="6" t="s">
        <v>97</v>
      </c>
    </row>
    <row r="114" spans="2:2" x14ac:dyDescent="0.2">
      <c r="B114" s="11" t="s">
        <v>98</v>
      </c>
    </row>
    <row r="115" spans="2:2" x14ac:dyDescent="0.2">
      <c r="B115" s="11"/>
    </row>
    <row r="116" spans="2:2" x14ac:dyDescent="0.2">
      <c r="B116" s="11" t="s">
        <v>99</v>
      </c>
    </row>
    <row r="117" spans="2:2" x14ac:dyDescent="0.2">
      <c r="B117" s="6"/>
    </row>
    <row r="118" spans="2:2" x14ac:dyDescent="0.2">
      <c r="B118" s="6" t="s">
        <v>100</v>
      </c>
    </row>
    <row r="119" spans="2:2" x14ac:dyDescent="0.2">
      <c r="B119" s="6"/>
    </row>
    <row r="120" spans="2:2" x14ac:dyDescent="0.2">
      <c r="B120" s="11" t="s">
        <v>101</v>
      </c>
    </row>
    <row r="121" spans="2:2" x14ac:dyDescent="0.2">
      <c r="B121" s="11" t="s">
        <v>102</v>
      </c>
    </row>
    <row r="122" spans="2:2" x14ac:dyDescent="0.2">
      <c r="B122" s="11" t="s">
        <v>103</v>
      </c>
    </row>
    <row r="123" spans="2:2" ht="28" x14ac:dyDescent="0.2">
      <c r="B123" s="11" t="s">
        <v>104</v>
      </c>
    </row>
    <row r="124" spans="2:2" x14ac:dyDescent="0.2">
      <c r="B124" s="11" t="s">
        <v>105</v>
      </c>
    </row>
    <row r="125" spans="2:2" x14ac:dyDescent="0.2">
      <c r="B125" s="11" t="s">
        <v>106</v>
      </c>
    </row>
    <row r="126" spans="2:2" x14ac:dyDescent="0.2">
      <c r="B126" s="11"/>
    </row>
    <row r="127" spans="2:2" x14ac:dyDescent="0.2">
      <c r="B127" s="11" t="s">
        <v>107</v>
      </c>
    </row>
    <row r="128" spans="2:2" x14ac:dyDescent="0.2">
      <c r="B128" s="11" t="s">
        <v>108</v>
      </c>
    </row>
    <row r="129" spans="2:2" x14ac:dyDescent="0.2">
      <c r="B129" s="11" t="s">
        <v>109</v>
      </c>
    </row>
    <row r="130" spans="2:2" x14ac:dyDescent="0.2">
      <c r="B130" s="11" t="s">
        <v>110</v>
      </c>
    </row>
    <row r="131" spans="2:2" x14ac:dyDescent="0.2">
      <c r="B131" s="11" t="s">
        <v>111</v>
      </c>
    </row>
    <row r="132" spans="2:2" x14ac:dyDescent="0.2">
      <c r="B132" s="11" t="s">
        <v>112</v>
      </c>
    </row>
    <row r="133" spans="2:2" x14ac:dyDescent="0.2">
      <c r="B133" s="11" t="s">
        <v>113</v>
      </c>
    </row>
    <row r="134" spans="2:2" x14ac:dyDescent="0.2">
      <c r="B134" s="6"/>
    </row>
    <row r="135" spans="2:2" x14ac:dyDescent="0.2">
      <c r="B135" s="6" t="s">
        <v>114</v>
      </c>
    </row>
    <row r="136" spans="2:2" x14ac:dyDescent="0.2">
      <c r="B136" s="6"/>
    </row>
    <row r="137" spans="2:2" x14ac:dyDescent="0.2">
      <c r="B137" s="6" t="s">
        <v>115</v>
      </c>
    </row>
    <row r="138" spans="2:2" x14ac:dyDescent="0.2">
      <c r="B138" s="6" t="s">
        <v>116</v>
      </c>
    </row>
    <row r="139" spans="2:2" x14ac:dyDescent="0.2">
      <c r="B139" s="6" t="s">
        <v>117</v>
      </c>
    </row>
    <row r="140" spans="2:2" x14ac:dyDescent="0.2">
      <c r="B140" s="6" t="s">
        <v>118</v>
      </c>
    </row>
    <row r="141" spans="2:2" x14ac:dyDescent="0.2">
      <c r="B141" s="6" t="s">
        <v>119</v>
      </c>
    </row>
    <row r="142" spans="2:2" x14ac:dyDescent="0.2">
      <c r="B142" s="6" t="s">
        <v>120</v>
      </c>
    </row>
    <row r="143" spans="2:2" x14ac:dyDescent="0.2">
      <c r="B143" s="6"/>
    </row>
    <row r="144" spans="2:2" x14ac:dyDescent="0.2">
      <c r="B144" s="6" t="s">
        <v>121</v>
      </c>
    </row>
    <row r="145" spans="2:2" x14ac:dyDescent="0.2">
      <c r="B145" s="6"/>
    </row>
    <row r="146" spans="2:2" x14ac:dyDescent="0.2">
      <c r="B146" s="6" t="s">
        <v>122</v>
      </c>
    </row>
    <row r="147" spans="2:2" x14ac:dyDescent="0.2">
      <c r="B147" s="6" t="s">
        <v>123</v>
      </c>
    </row>
    <row r="148" spans="2:2" x14ac:dyDescent="0.2">
      <c r="B148" s="6"/>
    </row>
    <row r="149" spans="2:2" x14ac:dyDescent="0.2">
      <c r="B149" s="6" t="s">
        <v>124</v>
      </c>
    </row>
    <row r="150" spans="2:2" x14ac:dyDescent="0.2">
      <c r="B150" s="6"/>
    </row>
    <row r="151" spans="2:2" x14ac:dyDescent="0.2">
      <c r="B151" s="11" t="s">
        <v>125</v>
      </c>
    </row>
    <row r="152" spans="2:2" x14ac:dyDescent="0.2">
      <c r="B152" s="6"/>
    </row>
    <row r="153" spans="2:2" x14ac:dyDescent="0.2">
      <c r="B153" s="6" t="s">
        <v>126</v>
      </c>
    </row>
    <row r="154" spans="2:2" x14ac:dyDescent="0.2">
      <c r="B154" s="6"/>
    </row>
    <row r="155" spans="2:2" x14ac:dyDescent="0.2">
      <c r="B155" s="6" t="s">
        <v>127</v>
      </c>
    </row>
    <row r="156" spans="2:2" x14ac:dyDescent="0.2">
      <c r="B156" s="6" t="s">
        <v>431</v>
      </c>
    </row>
    <row r="157" spans="2:2" x14ac:dyDescent="0.2">
      <c r="B157" s="6"/>
    </row>
    <row r="158" spans="2:2" x14ac:dyDescent="0.2">
      <c r="B158" s="6" t="s">
        <v>129</v>
      </c>
    </row>
    <row r="159" spans="2:2" x14ac:dyDescent="0.2">
      <c r="B159" s="6"/>
    </row>
    <row r="160" spans="2:2" x14ac:dyDescent="0.2">
      <c r="B160" s="6" t="s">
        <v>130</v>
      </c>
    </row>
    <row r="161" spans="2:2" x14ac:dyDescent="0.2">
      <c r="B161" s="11" t="s">
        <v>131</v>
      </c>
    </row>
    <row r="162" spans="2:2" x14ac:dyDescent="0.2">
      <c r="B162" s="11" t="s">
        <v>132</v>
      </c>
    </row>
    <row r="163" spans="2:2" x14ac:dyDescent="0.2">
      <c r="B163" s="6"/>
    </row>
    <row r="164" spans="2:2" x14ac:dyDescent="0.2">
      <c r="B164" s="6" t="s">
        <v>133</v>
      </c>
    </row>
    <row r="165" spans="2:2" x14ac:dyDescent="0.2">
      <c r="B165" s="11" t="s">
        <v>134</v>
      </c>
    </row>
    <row r="166" spans="2:2" x14ac:dyDescent="0.2">
      <c r="B166" s="11" t="s">
        <v>135</v>
      </c>
    </row>
    <row r="167" spans="2:2" x14ac:dyDescent="0.2">
      <c r="B167" s="11" t="s">
        <v>136</v>
      </c>
    </row>
    <row r="168" spans="2:2" x14ac:dyDescent="0.2">
      <c r="B168" s="11" t="s">
        <v>137</v>
      </c>
    </row>
    <row r="169" spans="2:2" x14ac:dyDescent="0.2">
      <c r="B169" s="11" t="s">
        <v>138</v>
      </c>
    </row>
    <row r="170" spans="2:2" x14ac:dyDescent="0.2">
      <c r="B170" s="6"/>
    </row>
    <row r="171" spans="2:2" x14ac:dyDescent="0.2">
      <c r="B171" s="6" t="s">
        <v>139</v>
      </c>
    </row>
    <row r="172" spans="2:2" x14ac:dyDescent="0.2">
      <c r="B172" s="11" t="s">
        <v>140</v>
      </c>
    </row>
    <row r="173" spans="2:2" x14ac:dyDescent="0.2">
      <c r="B173" s="11" t="s">
        <v>141</v>
      </c>
    </row>
    <row r="174" spans="2:2" x14ac:dyDescent="0.2">
      <c r="B174" s="11"/>
    </row>
    <row r="175" spans="2:2" x14ac:dyDescent="0.2">
      <c r="B175" s="6" t="s">
        <v>142</v>
      </c>
    </row>
    <row r="176" spans="2:2" x14ac:dyDescent="0.2">
      <c r="B176" s="11" t="s">
        <v>143</v>
      </c>
    </row>
    <row r="177" spans="2:2" x14ac:dyDescent="0.2">
      <c r="B177" s="11"/>
    </row>
    <row r="178" spans="2:2" x14ac:dyDescent="0.2">
      <c r="B178" s="11" t="s">
        <v>144</v>
      </c>
    </row>
    <row r="179" spans="2:2" x14ac:dyDescent="0.2">
      <c r="B179" s="11" t="s">
        <v>145</v>
      </c>
    </row>
    <row r="180" spans="2:2" x14ac:dyDescent="0.2">
      <c r="B180" s="11" t="s">
        <v>146</v>
      </c>
    </row>
    <row r="181" spans="2:2" x14ac:dyDescent="0.2">
      <c r="B181" s="11"/>
    </row>
    <row r="182" spans="2:2" x14ac:dyDescent="0.2">
      <c r="B182" s="11" t="s">
        <v>147</v>
      </c>
    </row>
    <row r="183" spans="2:2" ht="28" x14ac:dyDescent="0.2">
      <c r="B183" s="11" t="s">
        <v>148</v>
      </c>
    </row>
    <row r="184" spans="2:2" x14ac:dyDescent="0.2">
      <c r="B184" s="6"/>
    </row>
    <row r="185" spans="2:2" x14ac:dyDescent="0.2">
      <c r="B185" s="6" t="s">
        <v>149</v>
      </c>
    </row>
    <row r="186" spans="2:2" x14ac:dyDescent="0.2">
      <c r="B186" s="11" t="s">
        <v>150</v>
      </c>
    </row>
    <row r="187" spans="2:2" x14ac:dyDescent="0.2">
      <c r="B187" s="11" t="s">
        <v>151</v>
      </c>
    </row>
    <row r="188" spans="2:2" x14ac:dyDescent="0.2">
      <c r="B188" s="6"/>
    </row>
    <row r="189" spans="2:2" x14ac:dyDescent="0.2">
      <c r="B189" s="6" t="s">
        <v>152</v>
      </c>
    </row>
    <row r="190" spans="2:2" x14ac:dyDescent="0.2">
      <c r="B190" s="11" t="s">
        <v>153</v>
      </c>
    </row>
    <row r="191" spans="2:2" x14ac:dyDescent="0.2">
      <c r="B191" s="11" t="s">
        <v>154</v>
      </c>
    </row>
    <row r="192" spans="2:2" x14ac:dyDescent="0.2">
      <c r="B192" s="11" t="s">
        <v>155</v>
      </c>
    </row>
    <row r="193" spans="2:2" x14ac:dyDescent="0.2">
      <c r="B193" s="6"/>
    </row>
    <row r="194" spans="2:2" x14ac:dyDescent="0.2">
      <c r="B194" s="6" t="s">
        <v>156</v>
      </c>
    </row>
    <row r="195" spans="2:2" x14ac:dyDescent="0.2">
      <c r="B195" s="11" t="s">
        <v>157</v>
      </c>
    </row>
    <row r="196" spans="2:2" x14ac:dyDescent="0.2">
      <c r="B196" s="11" t="s">
        <v>158</v>
      </c>
    </row>
    <row r="197" spans="2:2" x14ac:dyDescent="0.2">
      <c r="B197" s="11" t="s">
        <v>159</v>
      </c>
    </row>
    <row r="198" spans="2:2" x14ac:dyDescent="0.2">
      <c r="B198" s="11" t="s">
        <v>160</v>
      </c>
    </row>
    <row r="199" spans="2:2" x14ac:dyDescent="0.2">
      <c r="B199" s="6"/>
    </row>
    <row r="200" spans="2:2" x14ac:dyDescent="0.2">
      <c r="B200" s="6" t="s">
        <v>161</v>
      </c>
    </row>
    <row r="201" spans="2:2" x14ac:dyDescent="0.2">
      <c r="B201" s="6"/>
    </row>
    <row r="202" spans="2:2" x14ac:dyDescent="0.2">
      <c r="B202" s="6" t="s">
        <v>162</v>
      </c>
    </row>
    <row r="203" spans="2:2" x14ac:dyDescent="0.2">
      <c r="B203" s="6" t="s">
        <v>163</v>
      </c>
    </row>
    <row r="204" spans="2:2" x14ac:dyDescent="0.2">
      <c r="B204" s="6"/>
    </row>
    <row r="205" spans="2:2" x14ac:dyDescent="0.2">
      <c r="B205" s="6" t="s">
        <v>164</v>
      </c>
    </row>
    <row r="206" spans="2:2" x14ac:dyDescent="0.2">
      <c r="B206" s="6" t="s">
        <v>165</v>
      </c>
    </row>
    <row r="207" spans="2:2" x14ac:dyDescent="0.2">
      <c r="B207" s="6"/>
    </row>
    <row r="208" spans="2:2" x14ac:dyDescent="0.2">
      <c r="B208" s="6" t="s">
        <v>166</v>
      </c>
    </row>
    <row r="209" spans="2:2" x14ac:dyDescent="0.2">
      <c r="B209" s="6" t="s">
        <v>167</v>
      </c>
    </row>
    <row r="210" spans="2:2" x14ac:dyDescent="0.2">
      <c r="B210" s="6"/>
    </row>
    <row r="211" spans="2:2" x14ac:dyDescent="0.2">
      <c r="B211" s="11" t="s">
        <v>168</v>
      </c>
    </row>
    <row r="212" spans="2:2" x14ac:dyDescent="0.2">
      <c r="B212" s="11" t="s">
        <v>169</v>
      </c>
    </row>
    <row r="213" spans="2:2" x14ac:dyDescent="0.2">
      <c r="B213" s="11" t="s">
        <v>170</v>
      </c>
    </row>
    <row r="214" spans="2:2" x14ac:dyDescent="0.2">
      <c r="B214" s="11" t="s">
        <v>171</v>
      </c>
    </row>
    <row r="215" spans="2:2" x14ac:dyDescent="0.2">
      <c r="B215" s="11" t="s">
        <v>172</v>
      </c>
    </row>
    <row r="216" spans="2:2" x14ac:dyDescent="0.2">
      <c r="B216" s="11" t="s">
        <v>173</v>
      </c>
    </row>
    <row r="217" spans="2:2" x14ac:dyDescent="0.2">
      <c r="B217" s="11" t="s">
        <v>174</v>
      </c>
    </row>
    <row r="218" spans="2:2" x14ac:dyDescent="0.2">
      <c r="B218" s="11" t="s">
        <v>175</v>
      </c>
    </row>
    <row r="219" spans="2:2" x14ac:dyDescent="0.2">
      <c r="B219" s="11" t="s">
        <v>176</v>
      </c>
    </row>
    <row r="220" spans="2:2" x14ac:dyDescent="0.2">
      <c r="B220" s="11" t="s">
        <v>177</v>
      </c>
    </row>
    <row r="221" spans="2:2" x14ac:dyDescent="0.2">
      <c r="B221" s="6"/>
    </row>
    <row r="222" spans="2:2" x14ac:dyDescent="0.2">
      <c r="B222" s="6" t="s">
        <v>178</v>
      </c>
    </row>
    <row r="223" spans="2:2" x14ac:dyDescent="0.2">
      <c r="B223" s="6" t="s">
        <v>179</v>
      </c>
    </row>
    <row r="224" spans="2:2" x14ac:dyDescent="0.2">
      <c r="B224" s="6" t="s">
        <v>180</v>
      </c>
    </row>
    <row r="225" spans="2:2" x14ac:dyDescent="0.2">
      <c r="B225" s="6"/>
    </row>
    <row r="226" spans="2:2" x14ac:dyDescent="0.2">
      <c r="B226" s="6" t="s">
        <v>181</v>
      </c>
    </row>
    <row r="227" spans="2:2" x14ac:dyDescent="0.2">
      <c r="B227" s="6"/>
    </row>
    <row r="228" spans="2:2" x14ac:dyDescent="0.2">
      <c r="B228" s="6" t="s">
        <v>182</v>
      </c>
    </row>
    <row r="229" spans="2:2" x14ac:dyDescent="0.2">
      <c r="B229" s="6"/>
    </row>
    <row r="230" spans="2:2" x14ac:dyDescent="0.2">
      <c r="B230" s="6" t="s">
        <v>183</v>
      </c>
    </row>
    <row r="231" spans="2:2" x14ac:dyDescent="0.2">
      <c r="B231" s="6" t="s">
        <v>184</v>
      </c>
    </row>
    <row r="232" spans="2:2" x14ac:dyDescent="0.2">
      <c r="B232" s="6"/>
    </row>
    <row r="233" spans="2:2" x14ac:dyDescent="0.2">
      <c r="B233" s="6" t="s">
        <v>185</v>
      </c>
    </row>
    <row r="234" spans="2:2" x14ac:dyDescent="0.2">
      <c r="B234" s="6"/>
    </row>
    <row r="235" spans="2:2" x14ac:dyDescent="0.2">
      <c r="B235" s="6" t="s">
        <v>186</v>
      </c>
    </row>
    <row r="236" spans="2:2" x14ac:dyDescent="0.2">
      <c r="B236" s="6"/>
    </row>
    <row r="237" spans="2:2" ht="28" x14ac:dyDescent="0.2">
      <c r="B237" s="6" t="s">
        <v>187</v>
      </c>
    </row>
    <row r="238" spans="2:2" x14ac:dyDescent="0.2">
      <c r="B238" s="6" t="s">
        <v>188</v>
      </c>
    </row>
    <row r="239" spans="2:2" x14ac:dyDescent="0.2">
      <c r="B239" s="6" t="s">
        <v>189</v>
      </c>
    </row>
    <row r="240" spans="2:2" x14ac:dyDescent="0.2">
      <c r="B240" s="6" t="s">
        <v>190</v>
      </c>
    </row>
    <row r="241" spans="2:2" x14ac:dyDescent="0.2">
      <c r="B241" s="6" t="s">
        <v>191</v>
      </c>
    </row>
    <row r="242" spans="2:2" x14ac:dyDescent="0.2">
      <c r="B242" s="6" t="s">
        <v>192</v>
      </c>
    </row>
    <row r="243" spans="2:2" x14ac:dyDescent="0.2">
      <c r="B243" s="6"/>
    </row>
    <row r="244" spans="2:2" x14ac:dyDescent="0.2">
      <c r="B244" s="6" t="s">
        <v>193</v>
      </c>
    </row>
    <row r="245" spans="2:2" x14ac:dyDescent="0.2">
      <c r="B245" s="6" t="s">
        <v>194</v>
      </c>
    </row>
    <row r="246" spans="2:2" x14ac:dyDescent="0.2">
      <c r="B246" s="6"/>
    </row>
    <row r="247" spans="2:2" x14ac:dyDescent="0.2">
      <c r="B247" s="6" t="s">
        <v>195</v>
      </c>
    </row>
    <row r="248" spans="2:2" x14ac:dyDescent="0.2">
      <c r="B248" s="6" t="s">
        <v>196</v>
      </c>
    </row>
    <row r="249" spans="2:2" x14ac:dyDescent="0.2">
      <c r="B249" s="6" t="s">
        <v>197</v>
      </c>
    </row>
    <row r="250" spans="2:2" x14ac:dyDescent="0.2">
      <c r="B250" s="6" t="s">
        <v>198</v>
      </c>
    </row>
    <row r="251" spans="2:2" x14ac:dyDescent="0.2">
      <c r="B251" s="6" t="s">
        <v>199</v>
      </c>
    </row>
    <row r="252" spans="2:2" x14ac:dyDescent="0.2">
      <c r="B252" s="6" t="s">
        <v>200</v>
      </c>
    </row>
    <row r="253" spans="2:2" ht="28" x14ac:dyDescent="0.2">
      <c r="B253" s="6" t="s">
        <v>201</v>
      </c>
    </row>
    <row r="254" spans="2:2" ht="28" x14ac:dyDescent="0.2">
      <c r="B254" s="6" t="s">
        <v>202</v>
      </c>
    </row>
    <row r="255" spans="2:2" x14ac:dyDescent="0.2">
      <c r="B255" s="6"/>
    </row>
    <row r="256" spans="2:2" ht="28" x14ac:dyDescent="0.2">
      <c r="B256" s="6" t="s">
        <v>203</v>
      </c>
    </row>
    <row r="257" spans="2:2" x14ac:dyDescent="0.2">
      <c r="B257" s="6"/>
    </row>
    <row r="258" spans="2:2" x14ac:dyDescent="0.2">
      <c r="B258" s="11" t="s">
        <v>204</v>
      </c>
    </row>
    <row r="259" spans="2:2" x14ac:dyDescent="0.2">
      <c r="B259" s="11" t="s">
        <v>205</v>
      </c>
    </row>
    <row r="260" spans="2:2" x14ac:dyDescent="0.2">
      <c r="B260" s="11" t="s">
        <v>206</v>
      </c>
    </row>
    <row r="261" spans="2:2" x14ac:dyDescent="0.2">
      <c r="B261" s="6"/>
    </row>
    <row r="262" spans="2:2" x14ac:dyDescent="0.2">
      <c r="B262" s="6" t="s">
        <v>207</v>
      </c>
    </row>
    <row r="263" spans="2:2" x14ac:dyDescent="0.2">
      <c r="B263" s="6" t="s">
        <v>208</v>
      </c>
    </row>
    <row r="264" spans="2:2" x14ac:dyDescent="0.2">
      <c r="B264" s="6"/>
    </row>
    <row r="265" spans="2:2" x14ac:dyDescent="0.2">
      <c r="B265" s="6" t="s">
        <v>209</v>
      </c>
    </row>
    <row r="266" spans="2:2" x14ac:dyDescent="0.2">
      <c r="B266" s="6"/>
    </row>
    <row r="267" spans="2:2" x14ac:dyDescent="0.2">
      <c r="B267" s="6" t="s">
        <v>210</v>
      </c>
    </row>
    <row r="268" spans="2:2" x14ac:dyDescent="0.2">
      <c r="B268" s="6"/>
    </row>
    <row r="269" spans="2:2" ht="28" x14ac:dyDescent="0.2">
      <c r="B269" s="6" t="s">
        <v>211</v>
      </c>
    </row>
    <row r="270" spans="2:2" x14ac:dyDescent="0.2">
      <c r="B270" s="6"/>
    </row>
    <row r="271" spans="2:2" ht="28" x14ac:dyDescent="0.2">
      <c r="B271" s="6" t="s">
        <v>212</v>
      </c>
    </row>
    <row r="272" spans="2:2" ht="28" x14ac:dyDescent="0.2">
      <c r="B272" s="6" t="s">
        <v>213</v>
      </c>
    </row>
    <row r="273" spans="2:2" x14ac:dyDescent="0.2">
      <c r="B273" s="6"/>
    </row>
    <row r="274" spans="2:2" x14ac:dyDescent="0.2">
      <c r="B274" s="6" t="s">
        <v>214</v>
      </c>
    </row>
    <row r="275" spans="2:2" x14ac:dyDescent="0.2">
      <c r="B275" s="6"/>
    </row>
    <row r="276" spans="2:2" ht="28" x14ac:dyDescent="0.2">
      <c r="B276" s="6" t="s">
        <v>215</v>
      </c>
    </row>
    <row r="277" spans="2:2" x14ac:dyDescent="0.2">
      <c r="B277" s="6"/>
    </row>
    <row r="278" spans="2:2" x14ac:dyDescent="0.2">
      <c r="B278" s="6" t="s">
        <v>216</v>
      </c>
    </row>
    <row r="279" spans="2:2" x14ac:dyDescent="0.2">
      <c r="B279" s="6" t="s">
        <v>217</v>
      </c>
    </row>
    <row r="280" spans="2:2" x14ac:dyDescent="0.2">
      <c r="B280" s="6"/>
    </row>
    <row r="281" spans="2:2" x14ac:dyDescent="0.2">
      <c r="B281" s="6" t="s">
        <v>218</v>
      </c>
    </row>
    <row r="282" spans="2:2" x14ac:dyDescent="0.2">
      <c r="B282" s="6"/>
    </row>
    <row r="283" spans="2:2" x14ac:dyDescent="0.2">
      <c r="B283" s="6" t="s">
        <v>219</v>
      </c>
    </row>
    <row r="284" spans="2:2" x14ac:dyDescent="0.2">
      <c r="B284" s="11" t="s">
        <v>220</v>
      </c>
    </row>
    <row r="285" spans="2:2" ht="28" x14ac:dyDescent="0.2">
      <c r="B285" s="11" t="s">
        <v>221</v>
      </c>
    </row>
    <row r="286" spans="2:2" x14ac:dyDescent="0.2">
      <c r="B286" s="11" t="s">
        <v>222</v>
      </c>
    </row>
    <row r="287" spans="2:2" x14ac:dyDescent="0.2">
      <c r="B287" s="11" t="s">
        <v>223</v>
      </c>
    </row>
    <row r="288" spans="2:2" x14ac:dyDescent="0.2">
      <c r="B288" s="11" t="s">
        <v>224</v>
      </c>
    </row>
    <row r="289" spans="2:2" x14ac:dyDescent="0.2">
      <c r="B289" s="11" t="s">
        <v>225</v>
      </c>
    </row>
    <row r="290" spans="2:2" x14ac:dyDescent="0.2">
      <c r="B290" s="11" t="s">
        <v>226</v>
      </c>
    </row>
    <row r="291" spans="2:2" x14ac:dyDescent="0.2">
      <c r="B291" s="11" t="s">
        <v>227</v>
      </c>
    </row>
    <row r="292" spans="2:2" x14ac:dyDescent="0.2">
      <c r="B292" s="6"/>
    </row>
    <row r="293" spans="2:2" x14ac:dyDescent="0.2">
      <c r="B293" s="6" t="s">
        <v>228</v>
      </c>
    </row>
    <row r="294" spans="2:2" x14ac:dyDescent="0.2">
      <c r="B294" s="6"/>
    </row>
    <row r="295" spans="2:2" x14ac:dyDescent="0.2">
      <c r="B295" s="6" t="s">
        <v>229</v>
      </c>
    </row>
    <row r="296" spans="2:2" x14ac:dyDescent="0.2">
      <c r="B296" s="6" t="s">
        <v>230</v>
      </c>
    </row>
    <row r="297" spans="2:2" x14ac:dyDescent="0.2">
      <c r="B297" s="6" t="s">
        <v>231</v>
      </c>
    </row>
    <row r="298" spans="2:2" x14ac:dyDescent="0.2">
      <c r="B298" s="6"/>
    </row>
    <row r="299" spans="2:2" x14ac:dyDescent="0.2">
      <c r="B299" s="6" t="s">
        <v>232</v>
      </c>
    </row>
    <row r="300" spans="2:2" x14ac:dyDescent="0.2">
      <c r="B300" s="6"/>
    </row>
    <row r="301" spans="2:2" x14ac:dyDescent="0.2">
      <c r="B301" s="11" t="s">
        <v>233</v>
      </c>
    </row>
    <row r="302" spans="2:2" x14ac:dyDescent="0.2">
      <c r="B302" s="11" t="s">
        <v>234</v>
      </c>
    </row>
    <row r="303" spans="2:2" x14ac:dyDescent="0.2">
      <c r="B303" s="11" t="s">
        <v>235</v>
      </c>
    </row>
    <row r="304" spans="2:2" x14ac:dyDescent="0.2">
      <c r="B304" s="11" t="s">
        <v>236</v>
      </c>
    </row>
    <row r="305" spans="2:2" x14ac:dyDescent="0.2">
      <c r="B305" s="11" t="s">
        <v>237</v>
      </c>
    </row>
    <row r="306" spans="2:2" x14ac:dyDescent="0.2">
      <c r="B306" s="11" t="s">
        <v>238</v>
      </c>
    </row>
    <row r="307" spans="2:2" x14ac:dyDescent="0.2">
      <c r="B307" s="11"/>
    </row>
    <row r="308" spans="2:2" x14ac:dyDescent="0.2">
      <c r="B308" s="11" t="s">
        <v>239</v>
      </c>
    </row>
    <row r="309" spans="2:2" x14ac:dyDescent="0.2">
      <c r="B309" s="11" t="s">
        <v>240</v>
      </c>
    </row>
    <row r="310" spans="2:2" x14ac:dyDescent="0.2">
      <c r="B310" s="11" t="s">
        <v>241</v>
      </c>
    </row>
    <row r="311" spans="2:2" x14ac:dyDescent="0.2">
      <c r="B311" s="11" t="s">
        <v>242</v>
      </c>
    </row>
    <row r="312" spans="2:2" ht="28" x14ac:dyDescent="0.2">
      <c r="B312" s="11" t="s">
        <v>243</v>
      </c>
    </row>
    <row r="313" spans="2:2" x14ac:dyDescent="0.2">
      <c r="B313" s="11" t="s">
        <v>244</v>
      </c>
    </row>
    <row r="314" spans="2:2" x14ac:dyDescent="0.2">
      <c r="B314" s="6"/>
    </row>
    <row r="315" spans="2:2" ht="28" x14ac:dyDescent="0.2">
      <c r="B315" s="6" t="s">
        <v>432</v>
      </c>
    </row>
    <row r="316" spans="2:2" x14ac:dyDescent="0.2">
      <c r="B316" s="6"/>
    </row>
    <row r="317" spans="2:2" x14ac:dyDescent="0.2">
      <c r="B317" s="6" t="s">
        <v>246</v>
      </c>
    </row>
    <row r="318" spans="2:2" x14ac:dyDescent="0.2">
      <c r="B318" s="6" t="s">
        <v>248</v>
      </c>
    </row>
    <row r="319" spans="2:2" x14ac:dyDescent="0.2">
      <c r="B319" s="6"/>
    </row>
    <row r="320" spans="2:2" x14ac:dyDescent="0.2">
      <c r="B320" s="11" t="s">
        <v>249</v>
      </c>
    </row>
    <row r="321" spans="2:2" x14ac:dyDescent="0.2">
      <c r="B321" s="11" t="s">
        <v>250</v>
      </c>
    </row>
    <row r="322" spans="2:2" x14ac:dyDescent="0.2">
      <c r="B322" s="11" t="s">
        <v>251</v>
      </c>
    </row>
    <row r="323" spans="2:2" x14ac:dyDescent="0.2">
      <c r="B323" s="11" t="s">
        <v>252</v>
      </c>
    </row>
    <row r="324" spans="2:2" x14ac:dyDescent="0.2">
      <c r="B324" s="11" t="s">
        <v>253</v>
      </c>
    </row>
    <row r="325" spans="2:2" x14ac:dyDescent="0.2">
      <c r="B325" s="11" t="s">
        <v>254</v>
      </c>
    </row>
    <row r="326" spans="2:2" x14ac:dyDescent="0.2">
      <c r="B326" s="6"/>
    </row>
    <row r="327" spans="2:2" x14ac:dyDescent="0.2">
      <c r="B327" s="6" t="s">
        <v>255</v>
      </c>
    </row>
    <row r="328" spans="2:2" x14ac:dyDescent="0.2">
      <c r="B328" s="6" t="s">
        <v>256</v>
      </c>
    </row>
    <row r="329" spans="2:2" x14ac:dyDescent="0.2">
      <c r="B329" s="6" t="s">
        <v>257</v>
      </c>
    </row>
    <row r="330" spans="2:2" x14ac:dyDescent="0.2">
      <c r="B330" s="6"/>
    </row>
    <row r="331" spans="2:2" x14ac:dyDescent="0.2">
      <c r="B331" s="11" t="s">
        <v>258</v>
      </c>
    </row>
    <row r="332" spans="2:2" x14ac:dyDescent="0.2">
      <c r="B332" s="11" t="s">
        <v>259</v>
      </c>
    </row>
    <row r="333" spans="2:2" ht="28" x14ac:dyDescent="0.2">
      <c r="B333" s="11" t="s">
        <v>260</v>
      </c>
    </row>
    <row r="334" spans="2:2" x14ac:dyDescent="0.2">
      <c r="B334" s="11"/>
    </row>
    <row r="335" spans="2:2" x14ac:dyDescent="0.2">
      <c r="B335" s="11" t="s">
        <v>261</v>
      </c>
    </row>
    <row r="336" spans="2:2" ht="28" x14ac:dyDescent="0.2">
      <c r="B336" s="11" t="s">
        <v>262</v>
      </c>
    </row>
    <row r="337" spans="2:2" x14ac:dyDescent="0.2">
      <c r="B337" s="11" t="s">
        <v>263</v>
      </c>
    </row>
    <row r="338" spans="2:2" x14ac:dyDescent="0.2">
      <c r="B338" s="11" t="s">
        <v>264</v>
      </c>
    </row>
    <row r="339" spans="2:2" x14ac:dyDescent="0.2">
      <c r="B339" s="6"/>
    </row>
    <row r="340" spans="2:2" x14ac:dyDescent="0.2">
      <c r="B340" s="6" t="s">
        <v>265</v>
      </c>
    </row>
    <row r="341" spans="2:2" x14ac:dyDescent="0.2">
      <c r="B341" s="6"/>
    </row>
    <row r="342" spans="2:2" x14ac:dyDescent="0.2">
      <c r="B342" s="6" t="s">
        <v>266</v>
      </c>
    </row>
    <row r="343" spans="2:2" x14ac:dyDescent="0.2">
      <c r="B343" s="6" t="s">
        <v>267</v>
      </c>
    </row>
    <row r="344" spans="2:2" x14ac:dyDescent="0.2">
      <c r="B344" s="6"/>
    </row>
    <row r="345" spans="2:2" x14ac:dyDescent="0.2">
      <c r="B345" s="11" t="s">
        <v>268</v>
      </c>
    </row>
    <row r="346" spans="2:2" x14ac:dyDescent="0.2">
      <c r="B346" s="11" t="s">
        <v>269</v>
      </c>
    </row>
    <row r="347" spans="2:2" x14ac:dyDescent="0.2">
      <c r="B347" s="11" t="s">
        <v>270</v>
      </c>
    </row>
    <row r="348" spans="2:2" x14ac:dyDescent="0.2">
      <c r="B348" s="11" t="s">
        <v>271</v>
      </c>
    </row>
    <row r="349" spans="2:2" x14ac:dyDescent="0.2">
      <c r="B349" s="6"/>
    </row>
    <row r="350" spans="2:2" x14ac:dyDescent="0.2">
      <c r="B350" s="6" t="s">
        <v>272</v>
      </c>
    </row>
    <row r="351" spans="2:2" x14ac:dyDescent="0.2">
      <c r="B351" s="6"/>
    </row>
    <row r="352" spans="2:2" x14ac:dyDescent="0.2">
      <c r="B352" s="11" t="s">
        <v>273</v>
      </c>
    </row>
    <row r="353" spans="2:2" x14ac:dyDescent="0.2">
      <c r="B353" s="11" t="s">
        <v>274</v>
      </c>
    </row>
    <row r="354" spans="2:2" ht="28" x14ac:dyDescent="0.2">
      <c r="B354" s="11" t="s">
        <v>275</v>
      </c>
    </row>
    <row r="355" spans="2:2" x14ac:dyDescent="0.2">
      <c r="B355" s="11" t="s">
        <v>276</v>
      </c>
    </row>
    <row r="356" spans="2:2" x14ac:dyDescent="0.2">
      <c r="B356" s="11" t="s">
        <v>277</v>
      </c>
    </row>
    <row r="357" spans="2:2" x14ac:dyDescent="0.2">
      <c r="B357" s="11" t="s">
        <v>278</v>
      </c>
    </row>
    <row r="358" spans="2:2" x14ac:dyDescent="0.2">
      <c r="B358" s="6"/>
    </row>
    <row r="359" spans="2:2" x14ac:dyDescent="0.2">
      <c r="B359" s="6" t="s">
        <v>279</v>
      </c>
    </row>
    <row r="360" spans="2:2" x14ac:dyDescent="0.2">
      <c r="B360" s="6" t="s">
        <v>280</v>
      </c>
    </row>
    <row r="361" spans="2:2" x14ac:dyDescent="0.2">
      <c r="B361" s="6"/>
    </row>
    <row r="362" spans="2:2" x14ac:dyDescent="0.2">
      <c r="B362" s="6" t="s">
        <v>281</v>
      </c>
    </row>
    <row r="363" spans="2:2" x14ac:dyDescent="0.2">
      <c r="B363" s="6" t="s">
        <v>282</v>
      </c>
    </row>
    <row r="364" spans="2:2" x14ac:dyDescent="0.2">
      <c r="B364" s="6" t="s">
        <v>283</v>
      </c>
    </row>
    <row r="365" spans="2:2" x14ac:dyDescent="0.2">
      <c r="B365" s="6" t="s">
        <v>284</v>
      </c>
    </row>
    <row r="366" spans="2:2" x14ac:dyDescent="0.2">
      <c r="B366" s="6" t="s">
        <v>285</v>
      </c>
    </row>
    <row r="367" spans="2:2" x14ac:dyDescent="0.2">
      <c r="B367" s="6"/>
    </row>
    <row r="368" spans="2:2" x14ac:dyDescent="0.2">
      <c r="B368" s="6" t="s">
        <v>286</v>
      </c>
    </row>
    <row r="369" spans="2:2" x14ac:dyDescent="0.2">
      <c r="B369" s="6" t="s">
        <v>287</v>
      </c>
    </row>
    <row r="370" spans="2:2" x14ac:dyDescent="0.2">
      <c r="B370" s="6" t="s">
        <v>288</v>
      </c>
    </row>
    <row r="371" spans="2:2" x14ac:dyDescent="0.2">
      <c r="B371" s="11" t="s">
        <v>289</v>
      </c>
    </row>
    <row r="372" spans="2:2" x14ac:dyDescent="0.2">
      <c r="B372" s="11" t="s">
        <v>290</v>
      </c>
    </row>
    <row r="373" spans="2:2" x14ac:dyDescent="0.2">
      <c r="B373" s="11" t="s">
        <v>291</v>
      </c>
    </row>
    <row r="374" spans="2:2" x14ac:dyDescent="0.2">
      <c r="B374" s="6" t="s">
        <v>292</v>
      </c>
    </row>
    <row r="375" spans="2:2" x14ac:dyDescent="0.2">
      <c r="B375" s="6"/>
    </row>
    <row r="376" spans="2:2" x14ac:dyDescent="0.2">
      <c r="B376" s="6" t="s">
        <v>293</v>
      </c>
    </row>
    <row r="377" spans="2:2" x14ac:dyDescent="0.2">
      <c r="B377" s="6"/>
    </row>
    <row r="378" spans="2:2" x14ac:dyDescent="0.2">
      <c r="B378" s="6" t="s">
        <v>294</v>
      </c>
    </row>
    <row r="379" spans="2:2" x14ac:dyDescent="0.2">
      <c r="B379" s="11" t="s">
        <v>295</v>
      </c>
    </row>
    <row r="380" spans="2:2" ht="28" x14ac:dyDescent="0.2">
      <c r="B380" s="11" t="s">
        <v>296</v>
      </c>
    </row>
    <row r="381" spans="2:2" x14ac:dyDescent="0.2">
      <c r="B381" s="11" t="s">
        <v>297</v>
      </c>
    </row>
    <row r="382" spans="2:2" x14ac:dyDescent="0.2">
      <c r="B382" s="11" t="s">
        <v>298</v>
      </c>
    </row>
    <row r="383" spans="2:2" ht="28" x14ac:dyDescent="0.2">
      <c r="B383" s="11" t="s">
        <v>299</v>
      </c>
    </row>
    <row r="384" spans="2:2" x14ac:dyDescent="0.2">
      <c r="B384" s="11" t="s">
        <v>300</v>
      </c>
    </row>
    <row r="385" spans="2:2" x14ac:dyDescent="0.2">
      <c r="B385" s="11" t="s">
        <v>301</v>
      </c>
    </row>
    <row r="386" spans="2:2" x14ac:dyDescent="0.2">
      <c r="B386" s="6"/>
    </row>
    <row r="387" spans="2:2" x14ac:dyDescent="0.2">
      <c r="B387" s="6" t="s">
        <v>302</v>
      </c>
    </row>
    <row r="388" spans="2:2" x14ac:dyDescent="0.2">
      <c r="B388" s="6"/>
    </row>
    <row r="389" spans="2:2" x14ac:dyDescent="0.2">
      <c r="B389" s="6" t="s">
        <v>303</v>
      </c>
    </row>
    <row r="390" spans="2:2" x14ac:dyDescent="0.2">
      <c r="B390" s="6"/>
    </row>
    <row r="391" spans="2:2" x14ac:dyDescent="0.2">
      <c r="B391" s="6" t="s">
        <v>304</v>
      </c>
    </row>
    <row r="392" spans="2:2" x14ac:dyDescent="0.2">
      <c r="B392" s="6" t="s">
        <v>305</v>
      </c>
    </row>
    <row r="393" spans="2:2" x14ac:dyDescent="0.2">
      <c r="B393" s="6" t="s">
        <v>306</v>
      </c>
    </row>
    <row r="394" spans="2:2" ht="28" x14ac:dyDescent="0.2">
      <c r="B394" s="6" t="s">
        <v>307</v>
      </c>
    </row>
    <row r="395" spans="2:2" x14ac:dyDescent="0.2">
      <c r="B395" s="6" t="s">
        <v>308</v>
      </c>
    </row>
    <row r="396" spans="2:2" x14ac:dyDescent="0.2">
      <c r="B396" s="6" t="s">
        <v>309</v>
      </c>
    </row>
    <row r="397" spans="2:2" x14ac:dyDescent="0.2">
      <c r="B397" s="6"/>
    </row>
    <row r="398" spans="2:2" x14ac:dyDescent="0.2">
      <c r="B398" s="6" t="s">
        <v>310</v>
      </c>
    </row>
    <row r="399" spans="2:2" x14ac:dyDescent="0.2">
      <c r="B399" s="11" t="s">
        <v>311</v>
      </c>
    </row>
    <row r="400" spans="2:2" x14ac:dyDescent="0.2">
      <c r="B400" s="6"/>
    </row>
    <row r="401" spans="2:2" x14ac:dyDescent="0.2">
      <c r="B401" s="6" t="s">
        <v>312</v>
      </c>
    </row>
    <row r="402" spans="2:2" x14ac:dyDescent="0.2">
      <c r="B402" s="11" t="s">
        <v>313</v>
      </c>
    </row>
    <row r="403" spans="2:2" x14ac:dyDescent="0.2">
      <c r="B403" s="6" t="s">
        <v>314</v>
      </c>
    </row>
    <row r="404" spans="2:2" x14ac:dyDescent="0.2">
      <c r="B404" s="6"/>
    </row>
    <row r="405" spans="2:2" x14ac:dyDescent="0.2">
      <c r="B405" s="11" t="s">
        <v>315</v>
      </c>
    </row>
    <row r="406" spans="2:2" x14ac:dyDescent="0.2">
      <c r="B406" s="11" t="s">
        <v>316</v>
      </c>
    </row>
    <row r="407" spans="2:2" x14ac:dyDescent="0.2">
      <c r="B407" s="6"/>
    </row>
    <row r="408" spans="2:2" x14ac:dyDescent="0.2">
      <c r="B408" s="6" t="s">
        <v>317</v>
      </c>
    </row>
    <row r="409" spans="2:2" x14ac:dyDescent="0.2">
      <c r="B409" s="6"/>
    </row>
    <row r="410" spans="2:2" x14ac:dyDescent="0.2">
      <c r="B410" s="11" t="s">
        <v>318</v>
      </c>
    </row>
    <row r="411" spans="2:2" x14ac:dyDescent="0.2">
      <c r="B411" s="11" t="s">
        <v>319</v>
      </c>
    </row>
    <row r="412" spans="2:2" x14ac:dyDescent="0.2">
      <c r="B412" s="11"/>
    </row>
    <row r="413" spans="2:2" x14ac:dyDescent="0.2">
      <c r="B413" s="11" t="s">
        <v>320</v>
      </c>
    </row>
    <row r="414" spans="2:2" ht="28" x14ac:dyDescent="0.2">
      <c r="B414" s="11" t="s">
        <v>321</v>
      </c>
    </row>
    <row r="415" spans="2:2" x14ac:dyDescent="0.2">
      <c r="B415" s="11"/>
    </row>
    <row r="416" spans="2:2" x14ac:dyDescent="0.2">
      <c r="B416" s="11" t="s">
        <v>322</v>
      </c>
    </row>
    <row r="417" spans="2:2" x14ac:dyDescent="0.2">
      <c r="B417" s="11" t="s">
        <v>323</v>
      </c>
    </row>
    <row r="418" spans="2:2" x14ac:dyDescent="0.2">
      <c r="B418" s="11" t="s">
        <v>324</v>
      </c>
    </row>
    <row r="419" spans="2:2" x14ac:dyDescent="0.2">
      <c r="B419" s="11" t="s">
        <v>325</v>
      </c>
    </row>
    <row r="420" spans="2:2" x14ac:dyDescent="0.2">
      <c r="B420" s="11"/>
    </row>
    <row r="421" spans="2:2" x14ac:dyDescent="0.2">
      <c r="B421" s="11" t="s">
        <v>326</v>
      </c>
    </row>
    <row r="422" spans="2:2" x14ac:dyDescent="0.2">
      <c r="B422" s="6"/>
    </row>
    <row r="423" spans="2:2" x14ac:dyDescent="0.2">
      <c r="B423" s="6" t="s">
        <v>327</v>
      </c>
    </row>
    <row r="424" spans="2:2" x14ac:dyDescent="0.2">
      <c r="B424" s="11"/>
    </row>
    <row r="425" spans="2:2" x14ac:dyDescent="0.2">
      <c r="B425" s="11" t="s">
        <v>328</v>
      </c>
    </row>
    <row r="426" spans="2:2" x14ac:dyDescent="0.2">
      <c r="B426" s="11" t="s">
        <v>329</v>
      </c>
    </row>
    <row r="427" spans="2:2" ht="28" x14ac:dyDescent="0.2">
      <c r="B427" s="21" t="s">
        <v>330</v>
      </c>
    </row>
    <row r="428" spans="2:2" x14ac:dyDescent="0.2">
      <c r="B428" s="11" t="s">
        <v>331</v>
      </c>
    </row>
    <row r="429" spans="2:2" x14ac:dyDescent="0.2">
      <c r="B429" s="6"/>
    </row>
    <row r="430" spans="2:2" x14ac:dyDescent="0.2">
      <c r="B430" s="6" t="s">
        <v>332</v>
      </c>
    </row>
    <row r="431" spans="2:2" x14ac:dyDescent="0.2">
      <c r="B431" s="6" t="s">
        <v>333</v>
      </c>
    </row>
    <row r="432" spans="2:2" x14ac:dyDescent="0.2">
      <c r="B432" s="6" t="s">
        <v>334</v>
      </c>
    </row>
    <row r="433" spans="2:2" x14ac:dyDescent="0.2">
      <c r="B433" s="6" t="s">
        <v>335</v>
      </c>
    </row>
    <row r="434" spans="2:2" x14ac:dyDescent="0.2">
      <c r="B434" s="6"/>
    </row>
    <row r="435" spans="2:2" ht="28" x14ac:dyDescent="0.2">
      <c r="B435" s="6" t="s">
        <v>336</v>
      </c>
    </row>
    <row r="436" spans="2:2" x14ac:dyDescent="0.2">
      <c r="B436" s="6" t="s">
        <v>337</v>
      </c>
    </row>
    <row r="437" spans="2:2" ht="30" x14ac:dyDescent="0.2">
      <c r="B437" s="22" t="s">
        <v>338</v>
      </c>
    </row>
    <row r="438" spans="2:2" x14ac:dyDescent="0.2">
      <c r="B438" s="22" t="s">
        <v>339</v>
      </c>
    </row>
    <row r="439" spans="2:2" x14ac:dyDescent="0.2">
      <c r="B439" s="22" t="s">
        <v>340</v>
      </c>
    </row>
    <row r="440" spans="2:2" ht="30" x14ac:dyDescent="0.2">
      <c r="B440" s="22" t="s">
        <v>341</v>
      </c>
    </row>
    <row r="441" spans="2:2" x14ac:dyDescent="0.2">
      <c r="B441" s="22" t="s">
        <v>342</v>
      </c>
    </row>
    <row r="442" spans="2:2" ht="30" x14ac:dyDescent="0.2">
      <c r="B442" s="22" t="s">
        <v>343</v>
      </c>
    </row>
    <row r="443" spans="2:2" x14ac:dyDescent="0.2">
      <c r="B443" s="22" t="s">
        <v>344</v>
      </c>
    </row>
    <row r="444" spans="2:2" x14ac:dyDescent="0.2">
      <c r="B444" s="22" t="s">
        <v>345</v>
      </c>
    </row>
    <row r="445" spans="2:2" x14ac:dyDescent="0.2">
      <c r="B445" s="22" t="s">
        <v>346</v>
      </c>
    </row>
    <row r="446" spans="2:2" ht="30" x14ac:dyDescent="0.2">
      <c r="B446" s="22" t="s">
        <v>347</v>
      </c>
    </row>
    <row r="447" spans="2:2" x14ac:dyDescent="0.2">
      <c r="B447" s="22" t="s">
        <v>348</v>
      </c>
    </row>
    <row r="448" spans="2:2" x14ac:dyDescent="0.2">
      <c r="B448" s="22" t="s">
        <v>349</v>
      </c>
    </row>
    <row r="449" spans="2:4" x14ac:dyDescent="0.2">
      <c r="B449" s="22" t="s">
        <v>350</v>
      </c>
    </row>
    <row r="450" spans="2:4" ht="30" x14ac:dyDescent="0.2">
      <c r="B450" s="22" t="s">
        <v>351</v>
      </c>
    </row>
    <row r="451" spans="2:4" ht="29" x14ac:dyDescent="0.2">
      <c r="B451" s="22" t="s">
        <v>352</v>
      </c>
    </row>
    <row r="452" spans="2:4" x14ac:dyDescent="0.2">
      <c r="B452" s="11" t="s">
        <v>353</v>
      </c>
    </row>
    <row r="453" spans="2:4" x14ac:dyDescent="0.2">
      <c r="B453" s="11" t="s">
        <v>354</v>
      </c>
    </row>
    <row r="454" spans="2:4" ht="30" x14ac:dyDescent="0.2">
      <c r="B454" s="22" t="s">
        <v>355</v>
      </c>
    </row>
    <row r="455" spans="2:4" ht="30" x14ac:dyDescent="0.2">
      <c r="B455" s="22" t="s">
        <v>356</v>
      </c>
      <c r="D455">
        <v>4</v>
      </c>
    </row>
    <row r="456" spans="2:4" ht="30" x14ac:dyDescent="0.2">
      <c r="B456" s="22" t="s">
        <v>357</v>
      </c>
    </row>
    <row r="457" spans="2:4" x14ac:dyDescent="0.2">
      <c r="B457" s="22" t="s">
        <v>358</v>
      </c>
      <c r="D457">
        <v>4</v>
      </c>
    </row>
    <row r="458" spans="2:4" x14ac:dyDescent="0.2">
      <c r="B458" s="22" t="s">
        <v>359</v>
      </c>
    </row>
    <row r="459" spans="2:4" ht="30" x14ac:dyDescent="0.2">
      <c r="B459" s="22" t="s">
        <v>360</v>
      </c>
    </row>
    <row r="460" spans="2:4" x14ac:dyDescent="0.2">
      <c r="B460" s="22" t="s">
        <v>361</v>
      </c>
      <c r="D460">
        <v>4</v>
      </c>
    </row>
    <row r="461" spans="2:4" x14ac:dyDescent="0.2">
      <c r="B461" s="22" t="s">
        <v>362</v>
      </c>
    </row>
    <row r="462" spans="2:4" x14ac:dyDescent="0.2">
      <c r="B462" s="22" t="s">
        <v>363</v>
      </c>
    </row>
    <row r="463" spans="2:4" x14ac:dyDescent="0.2">
      <c r="B463" s="22" t="s">
        <v>364</v>
      </c>
    </row>
    <row r="464" spans="2:4" x14ac:dyDescent="0.2">
      <c r="B464" s="22" t="s">
        <v>365</v>
      </c>
    </row>
    <row r="465" spans="2:2" x14ac:dyDescent="0.2">
      <c r="B465" s="22" t="s">
        <v>366</v>
      </c>
    </row>
    <row r="466" spans="2:2" x14ac:dyDescent="0.2">
      <c r="B466" s="11"/>
    </row>
    <row r="467" spans="2:2" x14ac:dyDescent="0.2">
      <c r="B467" s="6"/>
    </row>
    <row r="468" spans="2:2" x14ac:dyDescent="0.2">
      <c r="B468" s="6" t="s">
        <v>367</v>
      </c>
    </row>
    <row r="469" spans="2:2" x14ac:dyDescent="0.2">
      <c r="B469" s="6"/>
    </row>
    <row r="470" spans="2:2" x14ac:dyDescent="0.2">
      <c r="B470" s="6" t="s">
        <v>368</v>
      </c>
    </row>
    <row r="471" spans="2:2" x14ac:dyDescent="0.2">
      <c r="B471" s="6"/>
    </row>
    <row r="472" spans="2:2" x14ac:dyDescent="0.2">
      <c r="B472" s="6" t="s">
        <v>369</v>
      </c>
    </row>
    <row r="473" spans="2:2" x14ac:dyDescent="0.2">
      <c r="B473" s="6"/>
    </row>
    <row r="474" spans="2:2" x14ac:dyDescent="0.2">
      <c r="B474" s="6" t="s">
        <v>370</v>
      </c>
    </row>
    <row r="475" spans="2:2" x14ac:dyDescent="0.2">
      <c r="B475" s="6" t="s">
        <v>371</v>
      </c>
    </row>
    <row r="476" spans="2:2" x14ac:dyDescent="0.2">
      <c r="B476" s="6" t="s">
        <v>372</v>
      </c>
    </row>
    <row r="477" spans="2:2" x14ac:dyDescent="0.2">
      <c r="B477" s="6"/>
    </row>
    <row r="479" spans="2:2" ht="17" x14ac:dyDescent="0.2">
      <c r="B479" s="24"/>
    </row>
    <row r="480" spans="2:2" ht="17" x14ac:dyDescent="0.2">
      <c r="B480" s="24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  <row r="510" spans="2:2" x14ac:dyDescent="0.2">
      <c r="B510" s="25"/>
    </row>
    <row r="511" spans="2:2" x14ac:dyDescent="0.2">
      <c r="B511" s="25"/>
    </row>
    <row r="512" spans="2:2" x14ac:dyDescent="0.2">
      <c r="B512" s="25"/>
    </row>
    <row r="513" spans="2:2" x14ac:dyDescent="0.2">
      <c r="B513" s="25"/>
    </row>
    <row r="514" spans="2:2" x14ac:dyDescent="0.2">
      <c r="B514" s="25"/>
    </row>
    <row r="515" spans="2:2" x14ac:dyDescent="0.2">
      <c r="B515" s="25"/>
    </row>
    <row r="516" spans="2:2" x14ac:dyDescent="0.2">
      <c r="B516" s="25"/>
    </row>
    <row r="517" spans="2:2" x14ac:dyDescent="0.2">
      <c r="B517" s="25"/>
    </row>
    <row r="518" spans="2:2" x14ac:dyDescent="0.2">
      <c r="B518" s="25"/>
    </row>
    <row r="519" spans="2:2" x14ac:dyDescent="0.2">
      <c r="B519" s="25"/>
    </row>
    <row r="520" spans="2:2" x14ac:dyDescent="0.2">
      <c r="B520" s="25"/>
    </row>
    <row r="521" spans="2:2" x14ac:dyDescent="0.2">
      <c r="B521" s="25"/>
    </row>
    <row r="522" spans="2:2" x14ac:dyDescent="0.2">
      <c r="B522" s="25"/>
    </row>
    <row r="523" spans="2:2" x14ac:dyDescent="0.2">
      <c r="B523" s="25"/>
    </row>
    <row r="524" spans="2:2" x14ac:dyDescent="0.2">
      <c r="B524" s="25"/>
    </row>
    <row r="525" spans="2:2" x14ac:dyDescent="0.2">
      <c r="B525" s="25"/>
    </row>
    <row r="526" spans="2:2" x14ac:dyDescent="0.2">
      <c r="B526" s="25"/>
    </row>
    <row r="527" spans="2:2" x14ac:dyDescent="0.2">
      <c r="B527" s="25"/>
    </row>
    <row r="528" spans="2:2" x14ac:dyDescent="0.2">
      <c r="B528" s="25"/>
    </row>
    <row r="529" spans="2:2" x14ac:dyDescent="0.2">
      <c r="B529" s="25"/>
    </row>
    <row r="530" spans="2:2" x14ac:dyDescent="0.2">
      <c r="B530" s="25"/>
    </row>
    <row r="531" spans="2:2" x14ac:dyDescent="0.2">
      <c r="B531" s="25"/>
    </row>
    <row r="532" spans="2:2" x14ac:dyDescent="0.2">
      <c r="B532" s="25"/>
    </row>
    <row r="533" spans="2:2" x14ac:dyDescent="0.2">
      <c r="B533" s="25"/>
    </row>
    <row r="534" spans="2:2" x14ac:dyDescent="0.2">
      <c r="B534" s="25"/>
    </row>
    <row r="535" spans="2:2" x14ac:dyDescent="0.2">
      <c r="B535" s="25"/>
    </row>
    <row r="536" spans="2:2" x14ac:dyDescent="0.2">
      <c r="B536" s="25"/>
    </row>
    <row r="537" spans="2:2" x14ac:dyDescent="0.2">
      <c r="B537" s="25"/>
    </row>
    <row r="538" spans="2:2" x14ac:dyDescent="0.2">
      <c r="B538" s="25"/>
    </row>
    <row r="539" spans="2:2" x14ac:dyDescent="0.2">
      <c r="B539" s="25"/>
    </row>
    <row r="540" spans="2:2" x14ac:dyDescent="0.2">
      <c r="B540" s="25"/>
    </row>
    <row r="541" spans="2:2" x14ac:dyDescent="0.2">
      <c r="B541" s="25"/>
    </row>
    <row r="542" spans="2:2" x14ac:dyDescent="0.2">
      <c r="B542" s="25"/>
    </row>
    <row r="543" spans="2:2" x14ac:dyDescent="0.2">
      <c r="B543" s="25"/>
    </row>
    <row r="544" spans="2:2" x14ac:dyDescent="0.2">
      <c r="B544" s="25"/>
    </row>
    <row r="545" spans="2:2" x14ac:dyDescent="0.2">
      <c r="B545" s="25"/>
    </row>
    <row r="546" spans="2:2" x14ac:dyDescent="0.2">
      <c r="B546" s="25"/>
    </row>
    <row r="547" spans="2:2" x14ac:dyDescent="0.2">
      <c r="B547" s="25"/>
    </row>
    <row r="548" spans="2:2" x14ac:dyDescent="0.2">
      <c r="B548" s="25"/>
    </row>
    <row r="549" spans="2:2" x14ac:dyDescent="0.2">
      <c r="B549" s="25"/>
    </row>
    <row r="550" spans="2:2" x14ac:dyDescent="0.2">
      <c r="B550" s="25"/>
    </row>
    <row r="551" spans="2:2" x14ac:dyDescent="0.2">
      <c r="B551" s="25"/>
    </row>
    <row r="552" spans="2:2" x14ac:dyDescent="0.2">
      <c r="B552" s="25"/>
    </row>
    <row r="553" spans="2:2" x14ac:dyDescent="0.2">
      <c r="B553" s="25"/>
    </row>
    <row r="554" spans="2:2" x14ac:dyDescent="0.2">
      <c r="B554" s="25"/>
    </row>
    <row r="555" spans="2:2" x14ac:dyDescent="0.2">
      <c r="B555" s="25"/>
    </row>
    <row r="556" spans="2:2" x14ac:dyDescent="0.2">
      <c r="B556" s="25"/>
    </row>
    <row r="557" spans="2:2" x14ac:dyDescent="0.2">
      <c r="B557" s="25"/>
    </row>
    <row r="558" spans="2:2" x14ac:dyDescent="0.2">
      <c r="B558" s="25"/>
    </row>
    <row r="559" spans="2:2" x14ac:dyDescent="0.2">
      <c r="B559" s="25"/>
    </row>
    <row r="560" spans="2:2" x14ac:dyDescent="0.2">
      <c r="B560" s="25"/>
    </row>
    <row r="561" spans="2:2" x14ac:dyDescent="0.2">
      <c r="B561" s="25"/>
    </row>
    <row r="562" spans="2:2" x14ac:dyDescent="0.2">
      <c r="B562" s="25"/>
    </row>
    <row r="563" spans="2:2" x14ac:dyDescent="0.2">
      <c r="B563" s="25"/>
    </row>
    <row r="564" spans="2:2" x14ac:dyDescent="0.2">
      <c r="B564" s="25"/>
    </row>
    <row r="565" spans="2:2" x14ac:dyDescent="0.2">
      <c r="B565" s="25"/>
    </row>
    <row r="566" spans="2:2" x14ac:dyDescent="0.2">
      <c r="B566" s="25"/>
    </row>
    <row r="567" spans="2:2" x14ac:dyDescent="0.2">
      <c r="B567" s="25"/>
    </row>
    <row r="568" spans="2:2" x14ac:dyDescent="0.2">
      <c r="B568" s="25"/>
    </row>
    <row r="569" spans="2:2" x14ac:dyDescent="0.2">
      <c r="B569" s="25"/>
    </row>
    <row r="570" spans="2:2" x14ac:dyDescent="0.2">
      <c r="B570" s="25"/>
    </row>
    <row r="571" spans="2:2" x14ac:dyDescent="0.2">
      <c r="B571" s="25"/>
    </row>
    <row r="572" spans="2:2" x14ac:dyDescent="0.2">
      <c r="B572" s="25"/>
    </row>
    <row r="573" spans="2:2" x14ac:dyDescent="0.2">
      <c r="B573" s="25"/>
    </row>
    <row r="574" spans="2:2" x14ac:dyDescent="0.2">
      <c r="B574" s="25"/>
    </row>
    <row r="575" spans="2:2" x14ac:dyDescent="0.2">
      <c r="B575" s="25"/>
    </row>
    <row r="576" spans="2:2" x14ac:dyDescent="0.2">
      <c r="B576" s="25"/>
    </row>
    <row r="577" spans="2:2" x14ac:dyDescent="0.2">
      <c r="B577" s="25"/>
    </row>
    <row r="578" spans="2:2" x14ac:dyDescent="0.2">
      <c r="B578" s="25"/>
    </row>
    <row r="579" spans="2:2" x14ac:dyDescent="0.2">
      <c r="B579" s="25"/>
    </row>
    <row r="580" spans="2:2" x14ac:dyDescent="0.2">
      <c r="B580" s="25"/>
    </row>
    <row r="581" spans="2:2" x14ac:dyDescent="0.2">
      <c r="B581" s="25"/>
    </row>
    <row r="582" spans="2:2" x14ac:dyDescent="0.2">
      <c r="B582" s="25"/>
    </row>
    <row r="583" spans="2:2" x14ac:dyDescent="0.2">
      <c r="B583" s="25"/>
    </row>
    <row r="584" spans="2:2" x14ac:dyDescent="0.2">
      <c r="B584" s="25"/>
    </row>
    <row r="585" spans="2:2" x14ac:dyDescent="0.2">
      <c r="B585" s="25"/>
    </row>
    <row r="586" spans="2:2" x14ac:dyDescent="0.2">
      <c r="B586" s="25"/>
    </row>
    <row r="587" spans="2:2" x14ac:dyDescent="0.2">
      <c r="B587" s="25"/>
    </row>
    <row r="588" spans="2:2" x14ac:dyDescent="0.2">
      <c r="B588" s="25"/>
    </row>
    <row r="589" spans="2:2" x14ac:dyDescent="0.2">
      <c r="B589" s="25"/>
    </row>
    <row r="590" spans="2:2" x14ac:dyDescent="0.2">
      <c r="B590" s="25"/>
    </row>
    <row r="591" spans="2:2" x14ac:dyDescent="0.2">
      <c r="B591" s="25"/>
    </row>
    <row r="592" spans="2:2" x14ac:dyDescent="0.2">
      <c r="B592" s="25"/>
    </row>
    <row r="593" spans="2:2" x14ac:dyDescent="0.2">
      <c r="B593" s="25"/>
    </row>
    <row r="594" spans="2:2" x14ac:dyDescent="0.2">
      <c r="B594" s="25"/>
    </row>
    <row r="595" spans="2:2" x14ac:dyDescent="0.2">
      <c r="B595" s="25"/>
    </row>
    <row r="596" spans="2:2" x14ac:dyDescent="0.2">
      <c r="B596" s="25"/>
    </row>
    <row r="597" spans="2:2" x14ac:dyDescent="0.2">
      <c r="B597" s="25"/>
    </row>
    <row r="598" spans="2:2" x14ac:dyDescent="0.2">
      <c r="B598" s="25"/>
    </row>
    <row r="599" spans="2:2" x14ac:dyDescent="0.2">
      <c r="B599" s="25"/>
    </row>
    <row r="600" spans="2:2" x14ac:dyDescent="0.2">
      <c r="B600" s="25"/>
    </row>
    <row r="601" spans="2:2" x14ac:dyDescent="0.2">
      <c r="B601" s="25"/>
    </row>
    <row r="602" spans="2:2" x14ac:dyDescent="0.2">
      <c r="B602" s="25"/>
    </row>
    <row r="603" spans="2:2" x14ac:dyDescent="0.2">
      <c r="B603" s="25"/>
    </row>
    <row r="604" spans="2:2" x14ac:dyDescent="0.2">
      <c r="B604" s="25"/>
    </row>
    <row r="605" spans="2:2" x14ac:dyDescent="0.2">
      <c r="B605" s="25"/>
    </row>
    <row r="606" spans="2:2" x14ac:dyDescent="0.2">
      <c r="B606" s="25"/>
    </row>
    <row r="607" spans="2:2" x14ac:dyDescent="0.2">
      <c r="B607" s="25"/>
    </row>
    <row r="608" spans="2:2" x14ac:dyDescent="0.2">
      <c r="B608" s="25"/>
    </row>
    <row r="609" spans="2:2" x14ac:dyDescent="0.2">
      <c r="B609" s="25"/>
    </row>
    <row r="610" spans="2:2" x14ac:dyDescent="0.2">
      <c r="B610" s="25"/>
    </row>
    <row r="611" spans="2:2" x14ac:dyDescent="0.2">
      <c r="B611" s="25"/>
    </row>
    <row r="612" spans="2:2" x14ac:dyDescent="0.2">
      <c r="B612" s="25"/>
    </row>
    <row r="613" spans="2:2" x14ac:dyDescent="0.2">
      <c r="B613" s="25"/>
    </row>
    <row r="614" spans="2:2" x14ac:dyDescent="0.2">
      <c r="B614" s="25"/>
    </row>
    <row r="615" spans="2:2" x14ac:dyDescent="0.2">
      <c r="B615" s="25"/>
    </row>
    <row r="616" spans="2:2" x14ac:dyDescent="0.2">
      <c r="B616" s="25"/>
    </row>
    <row r="617" spans="2:2" x14ac:dyDescent="0.2">
      <c r="B617" s="25"/>
    </row>
    <row r="618" spans="2:2" x14ac:dyDescent="0.2">
      <c r="B618" s="25"/>
    </row>
    <row r="619" spans="2:2" x14ac:dyDescent="0.2">
      <c r="B619" s="25"/>
    </row>
    <row r="620" spans="2:2" x14ac:dyDescent="0.2">
      <c r="B620" s="25"/>
    </row>
    <row r="621" spans="2:2" x14ac:dyDescent="0.2">
      <c r="B621" s="25"/>
    </row>
    <row r="622" spans="2:2" x14ac:dyDescent="0.2">
      <c r="B622" s="25"/>
    </row>
    <row r="623" spans="2:2" x14ac:dyDescent="0.2">
      <c r="B623" s="25"/>
    </row>
    <row r="624" spans="2:2" x14ac:dyDescent="0.2">
      <c r="B624" s="25"/>
    </row>
    <row r="625" spans="2:2" x14ac:dyDescent="0.2">
      <c r="B625" s="25"/>
    </row>
    <row r="626" spans="2:2" x14ac:dyDescent="0.2">
      <c r="B626" s="25"/>
    </row>
    <row r="627" spans="2:2" x14ac:dyDescent="0.2">
      <c r="B627" s="25"/>
    </row>
    <row r="628" spans="2:2" x14ac:dyDescent="0.2">
      <c r="B628" s="25"/>
    </row>
    <row r="629" spans="2:2" x14ac:dyDescent="0.2">
      <c r="B629" s="25"/>
    </row>
    <row r="630" spans="2:2" x14ac:dyDescent="0.2">
      <c r="B630" s="25"/>
    </row>
    <row r="631" spans="2:2" x14ac:dyDescent="0.2">
      <c r="B631" s="25"/>
    </row>
    <row r="632" spans="2:2" x14ac:dyDescent="0.2">
      <c r="B632" s="25"/>
    </row>
    <row r="633" spans="2:2" x14ac:dyDescent="0.2">
      <c r="B633" s="25"/>
    </row>
    <row r="634" spans="2:2" x14ac:dyDescent="0.2">
      <c r="B634" s="25"/>
    </row>
    <row r="635" spans="2:2" x14ac:dyDescent="0.2">
      <c r="B635" s="25"/>
    </row>
    <row r="636" spans="2:2" x14ac:dyDescent="0.2">
      <c r="B636" s="25"/>
    </row>
    <row r="637" spans="2:2" x14ac:dyDescent="0.2">
      <c r="B637" s="25"/>
    </row>
    <row r="638" spans="2:2" x14ac:dyDescent="0.2">
      <c r="B638" s="25"/>
    </row>
    <row r="639" spans="2:2" x14ac:dyDescent="0.2">
      <c r="B639" s="25"/>
    </row>
    <row r="640" spans="2:2" x14ac:dyDescent="0.2">
      <c r="B640" s="25"/>
    </row>
    <row r="641" spans="2:2" x14ac:dyDescent="0.2">
      <c r="B641" s="25"/>
    </row>
    <row r="642" spans="2:2" x14ac:dyDescent="0.2">
      <c r="B642" s="25"/>
    </row>
    <row r="643" spans="2:2" x14ac:dyDescent="0.2">
      <c r="B643" s="25"/>
    </row>
    <row r="644" spans="2:2" x14ac:dyDescent="0.2">
      <c r="B644" s="25"/>
    </row>
    <row r="645" spans="2:2" x14ac:dyDescent="0.2">
      <c r="B645" s="25"/>
    </row>
    <row r="646" spans="2:2" x14ac:dyDescent="0.2">
      <c r="B646" s="25"/>
    </row>
    <row r="647" spans="2:2" x14ac:dyDescent="0.2">
      <c r="B647" s="25"/>
    </row>
    <row r="648" spans="2:2" x14ac:dyDescent="0.2">
      <c r="B648" s="25"/>
    </row>
    <row r="649" spans="2:2" x14ac:dyDescent="0.2">
      <c r="B649" s="25"/>
    </row>
    <row r="650" spans="2:2" x14ac:dyDescent="0.2">
      <c r="B650" s="25"/>
    </row>
    <row r="651" spans="2:2" x14ac:dyDescent="0.2">
      <c r="B651" s="25"/>
    </row>
    <row r="652" spans="2:2" x14ac:dyDescent="0.2">
      <c r="B652" s="25"/>
    </row>
    <row r="653" spans="2:2" x14ac:dyDescent="0.2">
      <c r="B653" s="25"/>
    </row>
    <row r="654" spans="2:2" x14ac:dyDescent="0.2">
      <c r="B654" s="25"/>
    </row>
    <row r="655" spans="2:2" x14ac:dyDescent="0.2">
      <c r="B655" s="25"/>
    </row>
    <row r="656" spans="2:2" x14ac:dyDescent="0.2">
      <c r="B656" s="25"/>
    </row>
    <row r="657" spans="2:2" x14ac:dyDescent="0.2">
      <c r="B657" s="25"/>
    </row>
    <row r="658" spans="2:2" x14ac:dyDescent="0.2">
      <c r="B658" s="25"/>
    </row>
    <row r="659" spans="2:2" x14ac:dyDescent="0.2">
      <c r="B659" s="25"/>
    </row>
    <row r="660" spans="2:2" x14ac:dyDescent="0.2">
      <c r="B660" s="25"/>
    </row>
    <row r="661" spans="2:2" x14ac:dyDescent="0.2">
      <c r="B661" s="25"/>
    </row>
    <row r="662" spans="2:2" x14ac:dyDescent="0.2">
      <c r="B662" s="25"/>
    </row>
    <row r="663" spans="2:2" x14ac:dyDescent="0.2">
      <c r="B663" s="25"/>
    </row>
    <row r="664" spans="2:2" x14ac:dyDescent="0.2">
      <c r="B664" s="25"/>
    </row>
    <row r="665" spans="2:2" x14ac:dyDescent="0.2">
      <c r="B665" s="25"/>
    </row>
    <row r="666" spans="2:2" x14ac:dyDescent="0.2">
      <c r="B666" s="25"/>
    </row>
    <row r="667" spans="2:2" x14ac:dyDescent="0.2">
      <c r="B667" s="25"/>
    </row>
    <row r="668" spans="2:2" x14ac:dyDescent="0.2">
      <c r="B668" s="25"/>
    </row>
    <row r="669" spans="2:2" x14ac:dyDescent="0.2">
      <c r="B669" s="25"/>
    </row>
    <row r="670" spans="2:2" x14ac:dyDescent="0.2">
      <c r="B670" s="25"/>
    </row>
    <row r="671" spans="2:2" x14ac:dyDescent="0.2">
      <c r="B671" s="25"/>
    </row>
    <row r="672" spans="2:2" x14ac:dyDescent="0.2">
      <c r="B672" s="25"/>
    </row>
    <row r="673" spans="2:2" x14ac:dyDescent="0.2">
      <c r="B673" s="25"/>
    </row>
    <row r="674" spans="2:2" x14ac:dyDescent="0.2">
      <c r="B674" s="25"/>
    </row>
    <row r="675" spans="2:2" x14ac:dyDescent="0.2">
      <c r="B675" s="25"/>
    </row>
    <row r="676" spans="2:2" x14ac:dyDescent="0.2">
      <c r="B676" s="25"/>
    </row>
    <row r="677" spans="2:2" x14ac:dyDescent="0.2">
      <c r="B677" s="25"/>
    </row>
    <row r="678" spans="2:2" x14ac:dyDescent="0.2">
      <c r="B678" s="25"/>
    </row>
    <row r="679" spans="2:2" x14ac:dyDescent="0.2">
      <c r="B679" s="25"/>
    </row>
    <row r="680" spans="2:2" x14ac:dyDescent="0.2">
      <c r="B680" s="25"/>
    </row>
    <row r="681" spans="2:2" x14ac:dyDescent="0.2">
      <c r="B681" s="25"/>
    </row>
    <row r="682" spans="2:2" x14ac:dyDescent="0.2">
      <c r="B682" s="25"/>
    </row>
    <row r="683" spans="2:2" x14ac:dyDescent="0.2">
      <c r="B683" s="25"/>
    </row>
    <row r="684" spans="2:2" x14ac:dyDescent="0.2">
      <c r="B684" s="25"/>
    </row>
    <row r="685" spans="2:2" x14ac:dyDescent="0.2">
      <c r="B685" s="25"/>
    </row>
    <row r="686" spans="2:2" x14ac:dyDescent="0.2">
      <c r="B686" s="25"/>
    </row>
    <row r="687" spans="2:2" x14ac:dyDescent="0.2">
      <c r="B687" s="25"/>
    </row>
    <row r="688" spans="2:2" x14ac:dyDescent="0.2">
      <c r="B688" s="25"/>
    </row>
    <row r="689" spans="2:2" x14ac:dyDescent="0.2">
      <c r="B689" s="25"/>
    </row>
    <row r="690" spans="2:2" x14ac:dyDescent="0.2">
      <c r="B690" s="25"/>
    </row>
    <row r="691" spans="2:2" x14ac:dyDescent="0.2">
      <c r="B691" s="25"/>
    </row>
    <row r="692" spans="2:2" x14ac:dyDescent="0.2">
      <c r="B692" s="25"/>
    </row>
    <row r="693" spans="2:2" x14ac:dyDescent="0.2">
      <c r="B693" s="25"/>
    </row>
    <row r="694" spans="2:2" x14ac:dyDescent="0.2">
      <c r="B694" s="25"/>
    </row>
    <row r="695" spans="2:2" x14ac:dyDescent="0.2">
      <c r="B695" s="25"/>
    </row>
    <row r="696" spans="2:2" x14ac:dyDescent="0.2">
      <c r="B696" s="25"/>
    </row>
    <row r="697" spans="2:2" x14ac:dyDescent="0.2">
      <c r="B697" s="25"/>
    </row>
    <row r="698" spans="2:2" x14ac:dyDescent="0.2">
      <c r="B698" s="25"/>
    </row>
    <row r="699" spans="2:2" x14ac:dyDescent="0.2">
      <c r="B699" s="25"/>
    </row>
    <row r="700" spans="2:2" x14ac:dyDescent="0.2">
      <c r="B700" s="25"/>
    </row>
    <row r="701" spans="2:2" x14ac:dyDescent="0.2">
      <c r="B701" s="25"/>
    </row>
    <row r="702" spans="2:2" x14ac:dyDescent="0.2">
      <c r="B702" s="25"/>
    </row>
    <row r="703" spans="2:2" x14ac:dyDescent="0.2">
      <c r="B703" s="25"/>
    </row>
    <row r="704" spans="2:2" x14ac:dyDescent="0.2">
      <c r="B704" s="25"/>
    </row>
    <row r="705" spans="2:2" x14ac:dyDescent="0.2">
      <c r="B705" s="25"/>
    </row>
    <row r="706" spans="2:2" x14ac:dyDescent="0.2">
      <c r="B706" s="25"/>
    </row>
    <row r="707" spans="2:2" x14ac:dyDescent="0.2">
      <c r="B707" s="25"/>
    </row>
    <row r="708" spans="2:2" x14ac:dyDescent="0.2">
      <c r="B708" s="25"/>
    </row>
    <row r="709" spans="2:2" x14ac:dyDescent="0.2">
      <c r="B709" s="25"/>
    </row>
    <row r="710" spans="2:2" x14ac:dyDescent="0.2">
      <c r="B710" s="25"/>
    </row>
    <row r="711" spans="2:2" x14ac:dyDescent="0.2">
      <c r="B711" s="25"/>
    </row>
    <row r="712" spans="2:2" x14ac:dyDescent="0.2">
      <c r="B712" s="25"/>
    </row>
    <row r="713" spans="2:2" x14ac:dyDescent="0.2">
      <c r="B713" s="25"/>
    </row>
    <row r="714" spans="2:2" x14ac:dyDescent="0.2">
      <c r="B714" s="25"/>
    </row>
    <row r="715" spans="2:2" x14ac:dyDescent="0.2">
      <c r="B715" s="25"/>
    </row>
    <row r="716" spans="2:2" ht="21" x14ac:dyDescent="0.2">
      <c r="B716" s="33"/>
    </row>
    <row r="717" spans="2:2" x14ac:dyDescent="0.2">
      <c r="B717" s="25"/>
    </row>
    <row r="718" spans="2:2" x14ac:dyDescent="0.2">
      <c r="B718" s="25"/>
    </row>
    <row r="719" spans="2:2" x14ac:dyDescent="0.2">
      <c r="B719" s="25"/>
    </row>
    <row r="720" spans="2:2" x14ac:dyDescent="0.2">
      <c r="B720" s="25"/>
    </row>
    <row r="721" spans="2:2" x14ac:dyDescent="0.2">
      <c r="B721" s="25"/>
    </row>
    <row r="722" spans="2:2" x14ac:dyDescent="0.2">
      <c r="B722" s="25"/>
    </row>
    <row r="723" spans="2:2" x14ac:dyDescent="0.2">
      <c r="B723" s="25"/>
    </row>
    <row r="724" spans="2:2" x14ac:dyDescent="0.2">
      <c r="B724" s="25"/>
    </row>
    <row r="725" spans="2:2" x14ac:dyDescent="0.2">
      <c r="B725" s="25"/>
    </row>
    <row r="726" spans="2:2" x14ac:dyDescent="0.2">
      <c r="B726" s="25"/>
    </row>
    <row r="727" spans="2:2" x14ac:dyDescent="0.2">
      <c r="B727" s="25"/>
    </row>
    <row r="728" spans="2:2" x14ac:dyDescent="0.2">
      <c r="B728" s="25"/>
    </row>
    <row r="729" spans="2:2" x14ac:dyDescent="0.2">
      <c r="B729" s="25"/>
    </row>
    <row r="730" spans="2:2" x14ac:dyDescent="0.2">
      <c r="B730" s="25"/>
    </row>
    <row r="731" spans="2:2" x14ac:dyDescent="0.2">
      <c r="B731" s="25"/>
    </row>
    <row r="732" spans="2:2" x14ac:dyDescent="0.2">
      <c r="B732" s="25"/>
    </row>
    <row r="733" spans="2:2" x14ac:dyDescent="0.2">
      <c r="B733" s="25"/>
    </row>
    <row r="734" spans="2:2" x14ac:dyDescent="0.2">
      <c r="B734" s="25"/>
    </row>
    <row r="735" spans="2:2" x14ac:dyDescent="0.2">
      <c r="B735" s="25"/>
    </row>
    <row r="736" spans="2:2" x14ac:dyDescent="0.2">
      <c r="B736" s="25"/>
    </row>
    <row r="737" spans="2:2" x14ac:dyDescent="0.2">
      <c r="B737" s="25"/>
    </row>
    <row r="738" spans="2:2" x14ac:dyDescent="0.2">
      <c r="B738" s="25"/>
    </row>
    <row r="739" spans="2:2" x14ac:dyDescent="0.2">
      <c r="B739" s="25"/>
    </row>
    <row r="740" spans="2:2" x14ac:dyDescent="0.2">
      <c r="B740" s="25"/>
    </row>
    <row r="741" spans="2:2" x14ac:dyDescent="0.2">
      <c r="B741" s="25"/>
    </row>
    <row r="742" spans="2:2" x14ac:dyDescent="0.2">
      <c r="B742" s="25"/>
    </row>
    <row r="743" spans="2:2" x14ac:dyDescent="0.2">
      <c r="B743" s="25"/>
    </row>
    <row r="744" spans="2:2" x14ac:dyDescent="0.2">
      <c r="B744" s="25"/>
    </row>
    <row r="745" spans="2:2" x14ac:dyDescent="0.2">
      <c r="B745" s="25"/>
    </row>
    <row r="746" spans="2:2" x14ac:dyDescent="0.2">
      <c r="B746" s="2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6"/>
  <sheetViews>
    <sheetView workbookViewId="0">
      <selection activeCell="A13" sqref="A13"/>
    </sheetView>
  </sheetViews>
  <sheetFormatPr baseColWidth="10" defaultRowHeight="16" x14ac:dyDescent="0.2"/>
  <cols>
    <col min="1" max="1" width="10.83203125" style="9"/>
    <col min="2" max="2" width="67.1640625" style="1" customWidth="1"/>
    <col min="3" max="3" width="2.5" style="2" customWidth="1"/>
    <col min="4" max="4" width="3" bestFit="1" customWidth="1"/>
    <col min="5" max="5" width="2.83203125" customWidth="1"/>
    <col min="6" max="6" width="2.1640625" customWidth="1"/>
    <col min="7" max="8" width="8" customWidth="1"/>
    <col min="10" max="10" width="5.83203125" bestFit="1" customWidth="1"/>
    <col min="11" max="11" width="5.83203125" customWidth="1"/>
    <col min="12" max="12" width="7.6640625" bestFit="1" customWidth="1"/>
    <col min="14" max="14" width="7.6640625" customWidth="1"/>
    <col min="15" max="15" width="2.1640625" bestFit="1" customWidth="1"/>
    <col min="17" max="17" width="13.6640625" bestFit="1" customWidth="1"/>
    <col min="18" max="18" width="3.5" bestFit="1" customWidth="1"/>
  </cols>
  <sheetData>
    <row r="1" spans="2:20" customFormat="1" x14ac:dyDescent="0.2">
      <c r="B1" s="1"/>
      <c r="C1" s="2"/>
      <c r="G1" s="3">
        <v>1.5</v>
      </c>
      <c r="H1" s="3"/>
      <c r="K1" s="4">
        <v>3.4722222222222224E-2</v>
      </c>
      <c r="L1" t="s">
        <v>0</v>
      </c>
    </row>
    <row r="2" spans="2:20" customFormat="1" x14ac:dyDescent="0.2">
      <c r="B2" s="5" t="s">
        <v>1</v>
      </c>
      <c r="C2" s="2"/>
    </row>
    <row r="3" spans="2:20" customFormat="1" ht="17" x14ac:dyDescent="0.2">
      <c r="B3" s="6"/>
      <c r="C3" s="7"/>
    </row>
    <row r="4" spans="2:20" customFormat="1" x14ac:dyDescent="0.2">
      <c r="B4" s="6" t="s">
        <v>2</v>
      </c>
      <c r="C4" s="8"/>
    </row>
    <row r="5" spans="2:20" customFormat="1" x14ac:dyDescent="0.2">
      <c r="B5" s="6" t="s">
        <v>3</v>
      </c>
      <c r="C5" s="8"/>
      <c r="J5" t="s">
        <v>4</v>
      </c>
      <c r="K5" t="s">
        <v>5</v>
      </c>
      <c r="L5" t="s">
        <v>6</v>
      </c>
      <c r="N5" t="s">
        <v>7</v>
      </c>
      <c r="Q5" t="s">
        <v>8</v>
      </c>
      <c r="S5" t="s">
        <v>9</v>
      </c>
      <c r="T5" t="s">
        <v>10</v>
      </c>
    </row>
    <row r="6" spans="2:20" customFormat="1" x14ac:dyDescent="0.2">
      <c r="B6" s="6" t="s">
        <v>11</v>
      </c>
      <c r="C6" s="8"/>
      <c r="L6">
        <v>1</v>
      </c>
    </row>
    <row r="7" spans="2:20" customFormat="1" x14ac:dyDescent="0.2">
      <c r="B7" s="6"/>
      <c r="C7" s="8"/>
      <c r="Q7" t="s">
        <v>12</v>
      </c>
      <c r="R7" t="s">
        <v>13</v>
      </c>
      <c r="S7">
        <v>1</v>
      </c>
      <c r="T7">
        <v>1</v>
      </c>
    </row>
    <row r="8" spans="2:20" customFormat="1" x14ac:dyDescent="0.2">
      <c r="B8" s="6" t="s">
        <v>14</v>
      </c>
      <c r="C8" s="8"/>
      <c r="G8" s="9"/>
      <c r="H8" s="9"/>
      <c r="J8" s="4">
        <v>1.5972222222222224E-2</v>
      </c>
      <c r="K8" s="4">
        <f>J8+K$1</f>
        <v>5.0694444444444445E-2</v>
      </c>
      <c r="L8">
        <f>L$6</f>
        <v>1</v>
      </c>
      <c r="N8" s="10">
        <f>K27</f>
        <v>0.4548611111111111</v>
      </c>
      <c r="O8">
        <f>L$6</f>
        <v>1</v>
      </c>
      <c r="Q8" t="s">
        <v>15</v>
      </c>
      <c r="R8" t="s">
        <v>16</v>
      </c>
      <c r="S8">
        <v>1</v>
      </c>
      <c r="T8">
        <v>2</v>
      </c>
    </row>
    <row r="9" spans="2:20" customFormat="1" x14ac:dyDescent="0.2">
      <c r="B9" s="6" t="s">
        <v>17</v>
      </c>
      <c r="C9" s="8"/>
      <c r="G9" s="9"/>
      <c r="H9" s="9"/>
      <c r="J9" s="4">
        <v>4.3055555555555562E-2</v>
      </c>
      <c r="K9" s="4">
        <f t="shared" ref="K9:K59" si="0">J9+K$1</f>
        <v>7.7777777777777779E-2</v>
      </c>
      <c r="L9">
        <f t="shared" ref="L9:L59" si="1">L$6</f>
        <v>1</v>
      </c>
      <c r="N9" s="10">
        <f>K39</f>
        <v>1.2437500000000001</v>
      </c>
      <c r="O9">
        <f>L$6</f>
        <v>1</v>
      </c>
      <c r="Q9" t="s">
        <v>18</v>
      </c>
      <c r="R9" t="s">
        <v>19</v>
      </c>
      <c r="S9">
        <v>1</v>
      </c>
      <c r="T9">
        <v>3</v>
      </c>
    </row>
    <row r="10" spans="2:20" customFormat="1" x14ac:dyDescent="0.2">
      <c r="B10" s="6"/>
      <c r="C10" s="8"/>
      <c r="G10" s="9"/>
      <c r="H10" s="9"/>
      <c r="J10" s="4">
        <v>0.15555555555555556</v>
      </c>
      <c r="K10" s="4">
        <f t="shared" si="0"/>
        <v>0.19027777777777777</v>
      </c>
      <c r="L10">
        <f t="shared" si="1"/>
        <v>1</v>
      </c>
      <c r="N10" s="10">
        <f>K47</f>
        <v>1.6645833333333335</v>
      </c>
      <c r="O10">
        <f>L$6</f>
        <v>1</v>
      </c>
      <c r="Q10" t="s">
        <v>20</v>
      </c>
      <c r="R10" t="s">
        <v>21</v>
      </c>
      <c r="S10">
        <v>1</v>
      </c>
      <c r="T10">
        <v>4</v>
      </c>
    </row>
    <row r="11" spans="2:20" customFormat="1" x14ac:dyDescent="0.2">
      <c r="B11" s="6" t="s">
        <v>22</v>
      </c>
      <c r="C11" s="8"/>
      <c r="G11" s="9"/>
      <c r="H11" s="9"/>
      <c r="J11" s="4">
        <v>0.17361111111111113</v>
      </c>
      <c r="K11" s="4">
        <f t="shared" si="0"/>
        <v>0.20833333333333337</v>
      </c>
      <c r="L11">
        <f t="shared" si="1"/>
        <v>1</v>
      </c>
      <c r="N11" s="10">
        <f>K59</f>
        <v>2.1506944444444445</v>
      </c>
      <c r="O11">
        <f>L$6</f>
        <v>1</v>
      </c>
      <c r="Q11" t="s">
        <v>23</v>
      </c>
      <c r="R11" t="s">
        <v>24</v>
      </c>
      <c r="S11">
        <v>1</v>
      </c>
      <c r="T11">
        <v>5</v>
      </c>
    </row>
    <row r="12" spans="2:20" customFormat="1" x14ac:dyDescent="0.2">
      <c r="B12" s="6" t="s">
        <v>25</v>
      </c>
      <c r="C12" s="8"/>
      <c r="G12" s="9"/>
      <c r="H12" s="9"/>
      <c r="J12" s="4">
        <v>0.19027777777777777</v>
      </c>
      <c r="K12" s="4">
        <f t="shared" si="0"/>
        <v>0.22499999999999998</v>
      </c>
      <c r="L12">
        <f t="shared" si="1"/>
        <v>1</v>
      </c>
      <c r="Q12" t="s">
        <v>26</v>
      </c>
      <c r="R12" t="s">
        <v>27</v>
      </c>
      <c r="S12">
        <v>1</v>
      </c>
      <c r="T12">
        <v>6</v>
      </c>
    </row>
    <row r="13" spans="2:20" customFormat="1" x14ac:dyDescent="0.2">
      <c r="B13" s="6"/>
      <c r="C13" s="8"/>
      <c r="G13" s="9"/>
      <c r="H13" s="9"/>
      <c r="J13" s="4">
        <v>0.1986111111111111</v>
      </c>
      <c r="K13" s="4">
        <f t="shared" si="0"/>
        <v>0.23333333333333334</v>
      </c>
      <c r="L13">
        <f t="shared" si="1"/>
        <v>1</v>
      </c>
      <c r="Q13" t="s">
        <v>28</v>
      </c>
      <c r="R13" t="s">
        <v>29</v>
      </c>
      <c r="S13">
        <v>1</v>
      </c>
      <c r="T13">
        <v>7</v>
      </c>
    </row>
    <row r="14" spans="2:20" customFormat="1" x14ac:dyDescent="0.2">
      <c r="B14" s="6" t="s">
        <v>30</v>
      </c>
      <c r="C14" s="8"/>
      <c r="E14" t="e">
        <f t="shared" ref="E14:E77" si="2">VLOOKUP(D14,$R$7:$T$13,3,0)</f>
        <v>#N/A</v>
      </c>
      <c r="G14" s="9">
        <f t="shared" ref="G14:G77" si="3">A14</f>
        <v>0</v>
      </c>
      <c r="H14" s="9"/>
      <c r="J14" s="4">
        <v>0.21249999999999999</v>
      </c>
      <c r="K14" s="4">
        <f t="shared" si="0"/>
        <v>0.24722222222222223</v>
      </c>
      <c r="L14">
        <f t="shared" si="1"/>
        <v>1</v>
      </c>
    </row>
    <row r="15" spans="2:20" customFormat="1" x14ac:dyDescent="0.2">
      <c r="B15" s="6"/>
      <c r="C15" s="8"/>
      <c r="E15" t="e">
        <f t="shared" si="2"/>
        <v>#N/A</v>
      </c>
      <c r="G15" s="9">
        <f t="shared" si="3"/>
        <v>0</v>
      </c>
      <c r="H15" s="9"/>
      <c r="J15" s="10">
        <v>0.23402777777777781</v>
      </c>
      <c r="K15" s="10">
        <f t="shared" si="0"/>
        <v>0.26875000000000004</v>
      </c>
      <c r="L15">
        <f t="shared" si="1"/>
        <v>1</v>
      </c>
    </row>
    <row r="16" spans="2:20" customFormat="1" x14ac:dyDescent="0.2">
      <c r="B16" s="11" t="s">
        <v>31</v>
      </c>
      <c r="C16" s="8"/>
      <c r="E16" t="e">
        <f t="shared" si="2"/>
        <v>#N/A</v>
      </c>
      <c r="G16" s="9">
        <f t="shared" si="3"/>
        <v>0</v>
      </c>
      <c r="H16" s="9"/>
      <c r="J16" s="10">
        <v>0.23958333333333334</v>
      </c>
      <c r="K16" s="10">
        <f t="shared" si="0"/>
        <v>0.27430555555555558</v>
      </c>
      <c r="L16">
        <f t="shared" si="1"/>
        <v>1</v>
      </c>
    </row>
    <row r="17" spans="1:12" x14ac:dyDescent="0.2">
      <c r="B17" s="6"/>
      <c r="C17" s="8"/>
      <c r="E17" t="e">
        <f t="shared" si="2"/>
        <v>#N/A</v>
      </c>
      <c r="G17" s="9">
        <f t="shared" si="3"/>
        <v>0</v>
      </c>
      <c r="H17" s="9"/>
      <c r="J17" s="10">
        <v>0.24722222222222223</v>
      </c>
      <c r="K17" s="10">
        <f t="shared" si="0"/>
        <v>0.28194444444444444</v>
      </c>
      <c r="L17">
        <f t="shared" si="1"/>
        <v>1</v>
      </c>
    </row>
    <row r="18" spans="1:12" x14ac:dyDescent="0.2">
      <c r="B18" s="6" t="s">
        <v>32</v>
      </c>
      <c r="C18" s="8"/>
      <c r="E18" t="e">
        <f t="shared" si="2"/>
        <v>#N/A</v>
      </c>
      <c r="G18" s="9">
        <f t="shared" si="3"/>
        <v>0</v>
      </c>
      <c r="H18" s="9"/>
      <c r="J18" s="10">
        <v>0.26805555555555555</v>
      </c>
      <c r="K18" s="10">
        <f t="shared" si="0"/>
        <v>0.30277777777777776</v>
      </c>
      <c r="L18">
        <f t="shared" si="1"/>
        <v>1</v>
      </c>
    </row>
    <row r="19" spans="1:12" x14ac:dyDescent="0.2">
      <c r="B19" s="6"/>
      <c r="C19" s="8"/>
      <c r="E19" t="e">
        <f t="shared" si="2"/>
        <v>#N/A</v>
      </c>
      <c r="G19" s="9">
        <f t="shared" si="3"/>
        <v>0</v>
      </c>
      <c r="H19" s="9"/>
      <c r="J19" s="10">
        <v>0.28055555555555556</v>
      </c>
      <c r="K19" s="10">
        <f t="shared" si="0"/>
        <v>0.31527777777777777</v>
      </c>
      <c r="L19">
        <f t="shared" si="1"/>
        <v>1</v>
      </c>
    </row>
    <row r="20" spans="1:12" x14ac:dyDescent="0.2">
      <c r="B20" s="11" t="s">
        <v>33</v>
      </c>
      <c r="C20" s="8"/>
      <c r="E20" t="e">
        <f t="shared" si="2"/>
        <v>#N/A</v>
      </c>
      <c r="G20" s="9">
        <f t="shared" si="3"/>
        <v>0</v>
      </c>
      <c r="H20" s="9"/>
      <c r="J20" s="10">
        <v>0.31805555555555554</v>
      </c>
      <c r="K20" s="10">
        <f t="shared" si="0"/>
        <v>0.35277777777777775</v>
      </c>
      <c r="L20">
        <f t="shared" si="1"/>
        <v>1</v>
      </c>
    </row>
    <row r="21" spans="1:12" x14ac:dyDescent="0.2">
      <c r="B21" s="11" t="s">
        <v>34</v>
      </c>
      <c r="C21" s="8"/>
      <c r="E21" t="e">
        <f t="shared" si="2"/>
        <v>#N/A</v>
      </c>
      <c r="G21" s="9">
        <f t="shared" si="3"/>
        <v>0</v>
      </c>
      <c r="H21" s="9"/>
      <c r="J21" s="10">
        <v>0.32291666666666669</v>
      </c>
      <c r="K21" s="10">
        <f t="shared" si="0"/>
        <v>0.3576388888888889</v>
      </c>
      <c r="L21">
        <f t="shared" si="1"/>
        <v>1</v>
      </c>
    </row>
    <row r="22" spans="1:12" x14ac:dyDescent="0.2">
      <c r="B22" s="6"/>
      <c r="C22" s="8"/>
      <c r="E22" t="e">
        <f t="shared" si="2"/>
        <v>#N/A</v>
      </c>
      <c r="G22" s="9">
        <f t="shared" si="3"/>
        <v>0</v>
      </c>
      <c r="H22" s="9"/>
      <c r="J22" s="10">
        <v>0.34930555555555554</v>
      </c>
      <c r="K22" s="10">
        <f t="shared" si="0"/>
        <v>0.38402777777777775</v>
      </c>
      <c r="L22">
        <f t="shared" si="1"/>
        <v>1</v>
      </c>
    </row>
    <row r="23" spans="1:12" x14ac:dyDescent="0.2">
      <c r="B23" s="6" t="s">
        <v>35</v>
      </c>
      <c r="C23" s="8"/>
      <c r="E23" t="e">
        <f t="shared" si="2"/>
        <v>#N/A</v>
      </c>
      <c r="G23" s="9">
        <f t="shared" si="3"/>
        <v>0</v>
      </c>
      <c r="H23" s="9"/>
      <c r="J23" s="10">
        <v>0.38680555555555557</v>
      </c>
      <c r="K23" s="10">
        <f t="shared" si="0"/>
        <v>0.42152777777777778</v>
      </c>
      <c r="L23">
        <f t="shared" si="1"/>
        <v>1</v>
      </c>
    </row>
    <row r="24" spans="1:12" x14ac:dyDescent="0.2">
      <c r="B24" s="6"/>
      <c r="C24" s="8"/>
      <c r="E24" t="e">
        <f t="shared" si="2"/>
        <v>#N/A</v>
      </c>
      <c r="G24" s="9">
        <f t="shared" si="3"/>
        <v>0</v>
      </c>
      <c r="H24" s="9"/>
      <c r="J24" s="10">
        <v>0.3923611111111111</v>
      </c>
      <c r="K24" s="10">
        <f t="shared" si="0"/>
        <v>0.42708333333333331</v>
      </c>
      <c r="L24">
        <f t="shared" si="1"/>
        <v>1</v>
      </c>
    </row>
    <row r="25" spans="1:12" x14ac:dyDescent="0.2">
      <c r="B25" s="6" t="s">
        <v>36</v>
      </c>
      <c r="C25" s="8"/>
      <c r="E25" t="e">
        <f t="shared" si="2"/>
        <v>#N/A</v>
      </c>
      <c r="G25" s="9">
        <f t="shared" si="3"/>
        <v>0</v>
      </c>
      <c r="H25" s="9"/>
      <c r="J25" s="10">
        <v>0.39652777777777781</v>
      </c>
      <c r="K25" s="10">
        <f t="shared" si="0"/>
        <v>0.43125000000000002</v>
      </c>
      <c r="L25">
        <f t="shared" si="1"/>
        <v>1</v>
      </c>
    </row>
    <row r="26" spans="1:12" x14ac:dyDescent="0.2">
      <c r="B26" s="6" t="s">
        <v>37</v>
      </c>
      <c r="C26" s="8"/>
      <c r="E26" t="e">
        <f t="shared" si="2"/>
        <v>#N/A</v>
      </c>
      <c r="G26" s="9">
        <f t="shared" si="3"/>
        <v>0</v>
      </c>
      <c r="H26" s="9"/>
      <c r="J26" s="10">
        <v>0.40138888888888885</v>
      </c>
      <c r="K26" s="10">
        <f t="shared" si="0"/>
        <v>0.43611111111111106</v>
      </c>
      <c r="L26">
        <f t="shared" si="1"/>
        <v>1</v>
      </c>
    </row>
    <row r="27" spans="1:12" x14ac:dyDescent="0.2">
      <c r="B27" s="6"/>
      <c r="C27" s="8"/>
      <c r="E27" t="e">
        <f t="shared" si="2"/>
        <v>#N/A</v>
      </c>
      <c r="G27" s="9">
        <f t="shared" si="3"/>
        <v>0</v>
      </c>
      <c r="H27" s="9"/>
      <c r="J27" s="12">
        <v>0.4201388888888889</v>
      </c>
      <c r="K27" s="12">
        <f t="shared" si="0"/>
        <v>0.4548611111111111</v>
      </c>
      <c r="L27">
        <f t="shared" si="1"/>
        <v>1</v>
      </c>
    </row>
    <row r="28" spans="1:12" x14ac:dyDescent="0.2">
      <c r="B28" s="6" t="s">
        <v>38</v>
      </c>
      <c r="C28" s="8"/>
      <c r="E28" t="e">
        <f t="shared" si="2"/>
        <v>#N/A</v>
      </c>
      <c r="G28" s="9">
        <f t="shared" si="3"/>
        <v>0</v>
      </c>
      <c r="H28" s="9"/>
      <c r="J28" s="10">
        <v>0.51180555555555551</v>
      </c>
      <c r="K28" s="10">
        <f t="shared" si="0"/>
        <v>0.54652777777777772</v>
      </c>
      <c r="L28">
        <f t="shared" si="1"/>
        <v>1</v>
      </c>
    </row>
    <row r="29" spans="1:12" x14ac:dyDescent="0.2">
      <c r="B29" s="6"/>
      <c r="C29" s="8"/>
      <c r="E29" t="e">
        <f t="shared" si="2"/>
        <v>#N/A</v>
      </c>
      <c r="G29" s="9">
        <f t="shared" si="3"/>
        <v>0</v>
      </c>
      <c r="H29" s="9"/>
      <c r="J29" s="10">
        <v>0.67569444444444438</v>
      </c>
      <c r="K29" s="10">
        <f t="shared" si="0"/>
        <v>0.71041666666666659</v>
      </c>
      <c r="L29">
        <f t="shared" si="1"/>
        <v>1</v>
      </c>
    </row>
    <row r="30" spans="1:12" x14ac:dyDescent="0.2">
      <c r="B30" s="6" t="s">
        <v>39</v>
      </c>
      <c r="C30" s="8"/>
      <c r="E30" t="e">
        <f t="shared" si="2"/>
        <v>#N/A</v>
      </c>
      <c r="G30" s="9">
        <f t="shared" si="3"/>
        <v>0</v>
      </c>
      <c r="H30" s="9"/>
      <c r="J30" s="10">
        <v>0.72361111111111109</v>
      </c>
      <c r="K30" s="10">
        <f t="shared" si="0"/>
        <v>0.7583333333333333</v>
      </c>
      <c r="L30">
        <f t="shared" si="1"/>
        <v>1</v>
      </c>
    </row>
    <row r="31" spans="1:12" x14ac:dyDescent="0.2">
      <c r="B31" s="6"/>
      <c r="C31" s="8"/>
      <c r="E31" t="e">
        <f t="shared" si="2"/>
        <v>#N/A</v>
      </c>
      <c r="G31" s="9">
        <f t="shared" si="3"/>
        <v>0</v>
      </c>
      <c r="H31" s="9"/>
      <c r="J31" s="10">
        <v>0.74305555555555547</v>
      </c>
      <c r="K31" s="10">
        <f t="shared" si="0"/>
        <v>0.77777777777777768</v>
      </c>
      <c r="L31">
        <f t="shared" si="1"/>
        <v>1</v>
      </c>
    </row>
    <row r="32" spans="1:12" x14ac:dyDescent="0.2">
      <c r="A32"/>
      <c r="B32" s="6" t="s">
        <v>40</v>
      </c>
      <c r="C32" s="8"/>
      <c r="E32" t="e">
        <f t="shared" si="2"/>
        <v>#N/A</v>
      </c>
      <c r="G32" s="9">
        <f t="shared" si="3"/>
        <v>0</v>
      </c>
      <c r="H32" s="9"/>
      <c r="J32" s="10">
        <v>0.75347222222222221</v>
      </c>
      <c r="K32" s="10">
        <f t="shared" si="0"/>
        <v>0.78819444444444442</v>
      </c>
      <c r="L32">
        <f t="shared" si="1"/>
        <v>1</v>
      </c>
    </row>
    <row r="33" spans="1:12" x14ac:dyDescent="0.2">
      <c r="A33"/>
      <c r="B33" s="6" t="s">
        <v>41</v>
      </c>
      <c r="C33" s="8"/>
      <c r="E33" t="e">
        <f t="shared" si="2"/>
        <v>#N/A</v>
      </c>
      <c r="G33" s="9">
        <f t="shared" si="3"/>
        <v>0</v>
      </c>
      <c r="H33" s="9"/>
      <c r="J33" s="10">
        <v>0.76250000000000007</v>
      </c>
      <c r="K33" s="10">
        <f t="shared" si="0"/>
        <v>0.79722222222222228</v>
      </c>
      <c r="L33">
        <f t="shared" si="1"/>
        <v>1</v>
      </c>
    </row>
    <row r="34" spans="1:12" x14ac:dyDescent="0.2">
      <c r="A34"/>
      <c r="B34" s="6" t="s">
        <v>42</v>
      </c>
      <c r="C34" s="8"/>
      <c r="E34" t="e">
        <f t="shared" si="2"/>
        <v>#N/A</v>
      </c>
      <c r="G34" s="9">
        <f t="shared" si="3"/>
        <v>0</v>
      </c>
      <c r="H34" s="9"/>
      <c r="J34" s="10">
        <v>0.7895833333333333</v>
      </c>
      <c r="K34" s="10">
        <f t="shared" si="0"/>
        <v>0.82430555555555551</v>
      </c>
      <c r="L34">
        <f t="shared" si="1"/>
        <v>1</v>
      </c>
    </row>
    <row r="35" spans="1:12" x14ac:dyDescent="0.2">
      <c r="A35"/>
      <c r="B35" s="6" t="s">
        <v>43</v>
      </c>
      <c r="C35" s="8"/>
      <c r="E35" t="e">
        <f t="shared" si="2"/>
        <v>#N/A</v>
      </c>
      <c r="G35" s="9">
        <f t="shared" si="3"/>
        <v>0</v>
      </c>
      <c r="H35" s="9"/>
      <c r="J35" s="10">
        <v>0.81874999999999998</v>
      </c>
      <c r="K35" s="10">
        <f t="shared" si="0"/>
        <v>0.85347222222222219</v>
      </c>
      <c r="L35">
        <f t="shared" si="1"/>
        <v>1</v>
      </c>
    </row>
    <row r="36" spans="1:12" x14ac:dyDescent="0.2">
      <c r="A36" s="4"/>
      <c r="B36" s="6"/>
      <c r="C36" s="8"/>
      <c r="E36" t="e">
        <f t="shared" si="2"/>
        <v>#N/A</v>
      </c>
      <c r="G36" s="9">
        <f t="shared" si="3"/>
        <v>0</v>
      </c>
      <c r="H36" s="9"/>
      <c r="J36" s="10">
        <v>0.83819444444444446</v>
      </c>
      <c r="K36" s="10">
        <f t="shared" si="0"/>
        <v>0.87291666666666667</v>
      </c>
      <c r="L36">
        <f t="shared" si="1"/>
        <v>1</v>
      </c>
    </row>
    <row r="37" spans="1:12" x14ac:dyDescent="0.2">
      <c r="A37"/>
      <c r="B37" s="11" t="s">
        <v>44</v>
      </c>
      <c r="C37" s="8"/>
      <c r="E37" t="e">
        <f t="shared" si="2"/>
        <v>#N/A</v>
      </c>
      <c r="G37" s="9">
        <f t="shared" si="3"/>
        <v>0</v>
      </c>
      <c r="H37" s="9"/>
      <c r="J37" s="10">
        <v>0.84791666666666676</v>
      </c>
      <c r="K37" s="10">
        <f t="shared" si="0"/>
        <v>0.88263888888888897</v>
      </c>
      <c r="L37">
        <f t="shared" si="1"/>
        <v>1</v>
      </c>
    </row>
    <row r="38" spans="1:12" x14ac:dyDescent="0.2">
      <c r="A38"/>
      <c r="B38" s="11"/>
      <c r="C38" s="8"/>
      <c r="E38" t="e">
        <f t="shared" si="2"/>
        <v>#N/A</v>
      </c>
      <c r="G38" s="9">
        <f t="shared" si="3"/>
        <v>0</v>
      </c>
      <c r="H38" s="9"/>
      <c r="J38" s="10">
        <v>0.94097222222222221</v>
      </c>
      <c r="K38" s="10">
        <f t="shared" si="0"/>
        <v>0.97569444444444442</v>
      </c>
      <c r="L38">
        <f t="shared" si="1"/>
        <v>1</v>
      </c>
    </row>
    <row r="39" spans="1:12" x14ac:dyDescent="0.2">
      <c r="A39"/>
      <c r="B39" s="11" t="s">
        <v>45</v>
      </c>
      <c r="C39" s="8"/>
      <c r="E39" t="e">
        <f t="shared" si="2"/>
        <v>#N/A</v>
      </c>
      <c r="G39" s="9">
        <f t="shared" si="3"/>
        <v>0</v>
      </c>
      <c r="H39" s="9"/>
      <c r="J39" s="12">
        <v>1.2090277777777778</v>
      </c>
      <c r="K39" s="12">
        <f t="shared" si="0"/>
        <v>1.2437500000000001</v>
      </c>
      <c r="L39">
        <f t="shared" si="1"/>
        <v>1</v>
      </c>
    </row>
    <row r="40" spans="1:12" x14ac:dyDescent="0.2">
      <c r="A40" s="4"/>
      <c r="B40" s="11" t="s">
        <v>46</v>
      </c>
      <c r="C40" s="8"/>
      <c r="E40" t="e">
        <f t="shared" si="2"/>
        <v>#N/A</v>
      </c>
      <c r="G40" s="9">
        <f t="shared" si="3"/>
        <v>0</v>
      </c>
      <c r="H40" s="9"/>
      <c r="J40" s="10">
        <v>1.3763888888888889</v>
      </c>
      <c r="K40" s="10">
        <f t="shared" si="0"/>
        <v>1.4111111111111112</v>
      </c>
      <c r="L40">
        <f t="shared" si="1"/>
        <v>1</v>
      </c>
    </row>
    <row r="41" spans="1:12" ht="28" x14ac:dyDescent="0.2">
      <c r="A41"/>
      <c r="B41" s="11" t="s">
        <v>47</v>
      </c>
      <c r="C41" s="8"/>
      <c r="E41" t="e">
        <f t="shared" si="2"/>
        <v>#N/A</v>
      </c>
      <c r="G41" s="9">
        <f t="shared" si="3"/>
        <v>0</v>
      </c>
      <c r="H41" s="9"/>
      <c r="J41" s="10">
        <v>1.4409722222222223</v>
      </c>
      <c r="K41" s="10">
        <f t="shared" si="0"/>
        <v>1.4756944444444446</v>
      </c>
      <c r="L41">
        <f t="shared" si="1"/>
        <v>1</v>
      </c>
    </row>
    <row r="42" spans="1:12" x14ac:dyDescent="0.2">
      <c r="A42"/>
      <c r="B42" s="6"/>
      <c r="C42" s="8"/>
      <c r="E42" t="e">
        <f t="shared" si="2"/>
        <v>#N/A</v>
      </c>
      <c r="G42" s="9">
        <f t="shared" si="3"/>
        <v>0</v>
      </c>
      <c r="H42" s="9"/>
      <c r="J42" s="10">
        <v>1.4680555555555557</v>
      </c>
      <c r="K42" s="10">
        <f t="shared" si="0"/>
        <v>1.502777777777778</v>
      </c>
      <c r="L42">
        <f t="shared" si="1"/>
        <v>1</v>
      </c>
    </row>
    <row r="43" spans="1:12" x14ac:dyDescent="0.2">
      <c r="A43"/>
      <c r="B43" s="6" t="s">
        <v>48</v>
      </c>
      <c r="C43" s="8"/>
      <c r="E43" t="e">
        <f t="shared" si="2"/>
        <v>#N/A</v>
      </c>
      <c r="G43" s="9">
        <f t="shared" si="3"/>
        <v>0</v>
      </c>
      <c r="H43" s="9"/>
      <c r="J43" s="10">
        <v>1.4798611111111111</v>
      </c>
      <c r="K43" s="10">
        <f t="shared" si="0"/>
        <v>1.5145833333333334</v>
      </c>
      <c r="L43">
        <f t="shared" si="1"/>
        <v>1</v>
      </c>
    </row>
    <row r="44" spans="1:12" x14ac:dyDescent="0.2">
      <c r="A44" s="4"/>
      <c r="B44" s="6"/>
      <c r="C44" s="8"/>
      <c r="E44" t="e">
        <f t="shared" si="2"/>
        <v>#N/A</v>
      </c>
      <c r="G44" s="9">
        <f t="shared" si="3"/>
        <v>0</v>
      </c>
      <c r="H44" s="9"/>
      <c r="J44" s="10">
        <v>1.5208333333333333</v>
      </c>
      <c r="K44" s="10">
        <f t="shared" si="0"/>
        <v>1.5555555555555556</v>
      </c>
      <c r="L44">
        <f t="shared" si="1"/>
        <v>1</v>
      </c>
    </row>
    <row r="45" spans="1:12" x14ac:dyDescent="0.2">
      <c r="A45"/>
      <c r="B45" s="11" t="s">
        <v>49</v>
      </c>
      <c r="C45" s="8"/>
      <c r="E45" t="e">
        <f t="shared" si="2"/>
        <v>#N/A</v>
      </c>
      <c r="G45" s="9">
        <f t="shared" si="3"/>
        <v>0</v>
      </c>
      <c r="H45" s="9"/>
      <c r="J45" s="10">
        <v>1.5374999999999999</v>
      </c>
      <c r="K45" s="10">
        <f t="shared" si="0"/>
        <v>1.5722222222222222</v>
      </c>
      <c r="L45">
        <f t="shared" si="1"/>
        <v>1</v>
      </c>
    </row>
    <row r="46" spans="1:12" x14ac:dyDescent="0.2">
      <c r="A46"/>
      <c r="B46" s="6"/>
      <c r="C46" s="8"/>
      <c r="E46" t="e">
        <f t="shared" si="2"/>
        <v>#N/A</v>
      </c>
      <c r="G46" s="9">
        <f t="shared" si="3"/>
        <v>0</v>
      </c>
      <c r="H46" s="9"/>
      <c r="J46" s="10">
        <v>1.6118055555555555</v>
      </c>
      <c r="K46" s="10">
        <f t="shared" si="0"/>
        <v>1.6465277777777778</v>
      </c>
      <c r="L46">
        <f t="shared" si="1"/>
        <v>1</v>
      </c>
    </row>
    <row r="47" spans="1:12" x14ac:dyDescent="0.2">
      <c r="A47" s="4"/>
      <c r="B47" s="6" t="s">
        <v>50</v>
      </c>
      <c r="C47" s="8"/>
      <c r="E47" t="e">
        <f t="shared" si="2"/>
        <v>#N/A</v>
      </c>
      <c r="G47" s="9">
        <f t="shared" si="3"/>
        <v>0</v>
      </c>
      <c r="H47" s="9"/>
      <c r="J47" s="12">
        <v>1.6298611111111112</v>
      </c>
      <c r="K47" s="12">
        <f t="shared" si="0"/>
        <v>1.6645833333333335</v>
      </c>
      <c r="L47">
        <f t="shared" si="1"/>
        <v>1</v>
      </c>
    </row>
    <row r="48" spans="1:12" x14ac:dyDescent="0.2">
      <c r="A48"/>
      <c r="B48" s="11" t="s">
        <v>51</v>
      </c>
      <c r="C48" s="8"/>
      <c r="E48" t="e">
        <f t="shared" si="2"/>
        <v>#N/A</v>
      </c>
      <c r="G48" s="9">
        <f t="shared" si="3"/>
        <v>0</v>
      </c>
      <c r="H48" s="9"/>
      <c r="J48" s="10">
        <v>1.7048611111111109</v>
      </c>
      <c r="K48" s="10">
        <f t="shared" si="0"/>
        <v>1.7395833333333333</v>
      </c>
      <c r="L48">
        <f t="shared" si="1"/>
        <v>1</v>
      </c>
    </row>
    <row r="49" spans="1:12" x14ac:dyDescent="0.2">
      <c r="A49"/>
      <c r="B49" s="11" t="s">
        <v>52</v>
      </c>
      <c r="C49" s="13"/>
      <c r="E49" t="e">
        <f t="shared" si="2"/>
        <v>#N/A</v>
      </c>
      <c r="G49" s="9">
        <f t="shared" si="3"/>
        <v>0</v>
      </c>
      <c r="H49" s="9"/>
      <c r="J49" s="10">
        <v>1.7361111111111109</v>
      </c>
      <c r="K49" s="10">
        <f t="shared" si="0"/>
        <v>1.7708333333333333</v>
      </c>
      <c r="L49">
        <f t="shared" si="1"/>
        <v>1</v>
      </c>
    </row>
    <row r="50" spans="1:12" x14ac:dyDescent="0.2">
      <c r="A50"/>
      <c r="B50" s="6" t="s">
        <v>53</v>
      </c>
      <c r="C50" s="13"/>
      <c r="E50" t="e">
        <f t="shared" si="2"/>
        <v>#N/A</v>
      </c>
      <c r="G50" s="9">
        <f t="shared" si="3"/>
        <v>0</v>
      </c>
      <c r="H50" s="9"/>
      <c r="J50" s="10">
        <v>1.7715277777777778</v>
      </c>
      <c r="K50" s="10">
        <f t="shared" si="0"/>
        <v>1.8062500000000001</v>
      </c>
      <c r="L50">
        <f t="shared" si="1"/>
        <v>1</v>
      </c>
    </row>
    <row r="51" spans="1:12" x14ac:dyDescent="0.2">
      <c r="A51"/>
      <c r="B51" s="11" t="s">
        <v>54</v>
      </c>
      <c r="C51" s="13"/>
      <c r="E51" t="e">
        <f t="shared" si="2"/>
        <v>#N/A</v>
      </c>
      <c r="G51" s="9">
        <f t="shared" si="3"/>
        <v>0</v>
      </c>
      <c r="H51" s="9"/>
      <c r="J51" s="10">
        <v>1.7819444444444443</v>
      </c>
      <c r="K51" s="10">
        <f t="shared" si="0"/>
        <v>1.8166666666666667</v>
      </c>
      <c r="L51">
        <f t="shared" si="1"/>
        <v>1</v>
      </c>
    </row>
    <row r="52" spans="1:12" x14ac:dyDescent="0.2">
      <c r="A52" s="4"/>
      <c r="B52" s="6" t="s">
        <v>55</v>
      </c>
      <c r="C52" s="13"/>
      <c r="E52" t="e">
        <f t="shared" si="2"/>
        <v>#N/A</v>
      </c>
      <c r="G52" s="9">
        <f t="shared" si="3"/>
        <v>0</v>
      </c>
      <c r="H52" s="9"/>
      <c r="J52" s="10">
        <v>1.7888888888888888</v>
      </c>
      <c r="K52" s="10">
        <f t="shared" si="0"/>
        <v>1.8236111111111111</v>
      </c>
      <c r="L52">
        <f t="shared" si="1"/>
        <v>1</v>
      </c>
    </row>
    <row r="53" spans="1:12" x14ac:dyDescent="0.2">
      <c r="A53"/>
      <c r="B53" s="6"/>
      <c r="C53" s="13"/>
      <c r="E53" t="e">
        <f t="shared" si="2"/>
        <v>#N/A</v>
      </c>
      <c r="G53" s="9">
        <f t="shared" si="3"/>
        <v>0</v>
      </c>
      <c r="H53" s="9"/>
      <c r="J53" s="10">
        <v>1.8173611111111112</v>
      </c>
      <c r="K53" s="10">
        <f t="shared" si="0"/>
        <v>1.8520833333333335</v>
      </c>
      <c r="L53">
        <f t="shared" si="1"/>
        <v>1</v>
      </c>
    </row>
    <row r="54" spans="1:12" x14ac:dyDescent="0.2">
      <c r="A54"/>
      <c r="B54" s="6" t="s">
        <v>56</v>
      </c>
      <c r="C54" s="13"/>
      <c r="E54" t="e">
        <f t="shared" si="2"/>
        <v>#N/A</v>
      </c>
      <c r="G54" s="9">
        <f t="shared" si="3"/>
        <v>0</v>
      </c>
      <c r="H54" s="9"/>
      <c r="J54" s="10">
        <v>1.8284722222222223</v>
      </c>
      <c r="K54" s="10">
        <f t="shared" si="0"/>
        <v>1.8631944444444446</v>
      </c>
      <c r="L54">
        <f t="shared" si="1"/>
        <v>1</v>
      </c>
    </row>
    <row r="55" spans="1:12" x14ac:dyDescent="0.2">
      <c r="A55"/>
      <c r="B55" s="11" t="s">
        <v>57</v>
      </c>
      <c r="C55" s="8"/>
      <c r="E55" t="e">
        <f t="shared" si="2"/>
        <v>#N/A</v>
      </c>
      <c r="G55" s="9">
        <f t="shared" si="3"/>
        <v>0</v>
      </c>
      <c r="H55" s="9"/>
      <c r="J55" s="10">
        <v>1.8576388888888891</v>
      </c>
      <c r="K55" s="10">
        <f t="shared" si="0"/>
        <v>1.8923611111111114</v>
      </c>
      <c r="L55">
        <f t="shared" si="1"/>
        <v>1</v>
      </c>
    </row>
    <row r="56" spans="1:12" x14ac:dyDescent="0.2">
      <c r="A56" s="4"/>
      <c r="B56" s="6"/>
      <c r="C56" s="8"/>
      <c r="E56" t="e">
        <f t="shared" si="2"/>
        <v>#N/A</v>
      </c>
      <c r="G56" s="9">
        <f t="shared" si="3"/>
        <v>0</v>
      </c>
      <c r="H56" s="9"/>
      <c r="J56" s="10">
        <v>1.8923611111111109</v>
      </c>
      <c r="K56" s="10">
        <f t="shared" si="0"/>
        <v>1.9270833333333333</v>
      </c>
      <c r="L56">
        <f t="shared" si="1"/>
        <v>1</v>
      </c>
    </row>
    <row r="57" spans="1:12" x14ac:dyDescent="0.2">
      <c r="A57"/>
      <c r="B57" s="6" t="s">
        <v>58</v>
      </c>
      <c r="C57" s="8"/>
      <c r="E57" t="e">
        <f t="shared" si="2"/>
        <v>#N/A</v>
      </c>
      <c r="G57" s="9">
        <f t="shared" si="3"/>
        <v>0</v>
      </c>
      <c r="H57" s="9"/>
      <c r="J57" s="10">
        <v>1.9444444444444444</v>
      </c>
      <c r="K57" s="10">
        <f t="shared" si="0"/>
        <v>1.9791666666666667</v>
      </c>
      <c r="L57">
        <f t="shared" si="1"/>
        <v>1</v>
      </c>
    </row>
    <row r="58" spans="1:12" x14ac:dyDescent="0.2">
      <c r="A58"/>
      <c r="B58" s="6"/>
      <c r="C58" s="8"/>
      <c r="E58" t="e">
        <f t="shared" si="2"/>
        <v>#N/A</v>
      </c>
      <c r="G58" s="9">
        <f t="shared" si="3"/>
        <v>0</v>
      </c>
      <c r="H58" s="9"/>
      <c r="J58" s="10">
        <v>1.9513888888888891</v>
      </c>
      <c r="K58" s="10">
        <f t="shared" si="0"/>
        <v>1.9861111111111114</v>
      </c>
      <c r="L58">
        <f t="shared" si="1"/>
        <v>1</v>
      </c>
    </row>
    <row r="59" spans="1:12" x14ac:dyDescent="0.2">
      <c r="A59" s="4"/>
      <c r="B59" s="11" t="s">
        <v>59</v>
      </c>
      <c r="C59" s="8"/>
      <c r="E59" t="e">
        <f t="shared" si="2"/>
        <v>#N/A</v>
      </c>
      <c r="G59" s="9">
        <f t="shared" si="3"/>
        <v>0</v>
      </c>
      <c r="H59" s="9"/>
      <c r="J59" s="12">
        <v>2.1159722222222221</v>
      </c>
      <c r="K59" s="12">
        <f t="shared" si="0"/>
        <v>2.1506944444444445</v>
      </c>
      <c r="L59">
        <f t="shared" si="1"/>
        <v>1</v>
      </c>
    </row>
    <row r="60" spans="1:12" x14ac:dyDescent="0.2">
      <c r="B60" s="11"/>
      <c r="C60" s="8"/>
      <c r="E60" t="e">
        <f t="shared" si="2"/>
        <v>#N/A</v>
      </c>
      <c r="G60" s="9">
        <f t="shared" si="3"/>
        <v>0</v>
      </c>
      <c r="H60" s="9"/>
      <c r="J60" s="9"/>
      <c r="K60" s="9"/>
    </row>
    <row r="61" spans="1:12" x14ac:dyDescent="0.2">
      <c r="B61" s="11" t="s">
        <v>60</v>
      </c>
      <c r="C61" s="8"/>
      <c r="E61" t="e">
        <f t="shared" si="2"/>
        <v>#N/A</v>
      </c>
      <c r="G61" s="9">
        <f t="shared" si="3"/>
        <v>0</v>
      </c>
      <c r="H61" s="9"/>
      <c r="J61" s="9"/>
      <c r="K61" s="9"/>
    </row>
    <row r="62" spans="1:12" x14ac:dyDescent="0.2">
      <c r="B62" s="11" t="s">
        <v>61</v>
      </c>
      <c r="C62" s="8"/>
      <c r="E62" t="e">
        <f t="shared" si="2"/>
        <v>#N/A</v>
      </c>
      <c r="G62" s="9">
        <f t="shared" si="3"/>
        <v>0</v>
      </c>
      <c r="H62" s="9"/>
      <c r="J62" s="9"/>
      <c r="K62" s="9"/>
    </row>
    <row r="63" spans="1:12" x14ac:dyDescent="0.2">
      <c r="B63" s="6"/>
      <c r="C63" s="8"/>
      <c r="E63" t="e">
        <f t="shared" si="2"/>
        <v>#N/A</v>
      </c>
      <c r="G63" s="9">
        <f t="shared" si="3"/>
        <v>0</v>
      </c>
      <c r="H63" s="9"/>
      <c r="J63" s="9"/>
      <c r="K63" s="9"/>
    </row>
    <row r="64" spans="1:12" x14ac:dyDescent="0.2">
      <c r="B64" s="6" t="s">
        <v>62</v>
      </c>
      <c r="C64" s="8"/>
      <c r="E64" t="e">
        <f t="shared" si="2"/>
        <v>#N/A</v>
      </c>
      <c r="G64" s="9">
        <f t="shared" si="3"/>
        <v>0</v>
      </c>
      <c r="H64" s="9"/>
      <c r="J64" s="9"/>
      <c r="K64" s="9"/>
    </row>
    <row r="65" spans="1:11" x14ac:dyDescent="0.2">
      <c r="B65" s="6"/>
      <c r="C65" s="8"/>
      <c r="E65" t="e">
        <f t="shared" si="2"/>
        <v>#N/A</v>
      </c>
      <c r="G65" s="9">
        <f t="shared" si="3"/>
        <v>0</v>
      </c>
      <c r="H65" s="9"/>
      <c r="J65" s="9"/>
      <c r="K65" s="9"/>
    </row>
    <row r="66" spans="1:11" x14ac:dyDescent="0.2">
      <c r="B66" s="11" t="s">
        <v>63</v>
      </c>
      <c r="C66" s="8"/>
      <c r="E66" t="e">
        <f t="shared" si="2"/>
        <v>#N/A</v>
      </c>
      <c r="G66" s="9">
        <f t="shared" si="3"/>
        <v>0</v>
      </c>
      <c r="H66" s="9"/>
      <c r="J66" s="9"/>
      <c r="K66" s="9"/>
    </row>
    <row r="67" spans="1:11" x14ac:dyDescent="0.2">
      <c r="B67" s="11" t="s">
        <v>64</v>
      </c>
      <c r="C67" s="8"/>
      <c r="E67" t="e">
        <f t="shared" si="2"/>
        <v>#N/A</v>
      </c>
      <c r="G67" s="9">
        <f t="shared" si="3"/>
        <v>0</v>
      </c>
      <c r="H67" s="9"/>
      <c r="J67" s="9"/>
      <c r="K67" s="9"/>
    </row>
    <row r="68" spans="1:11" x14ac:dyDescent="0.2">
      <c r="B68" s="11" t="s">
        <v>65</v>
      </c>
      <c r="C68" s="8"/>
      <c r="E68" t="e">
        <f t="shared" si="2"/>
        <v>#N/A</v>
      </c>
      <c r="G68" s="9">
        <f t="shared" si="3"/>
        <v>0</v>
      </c>
      <c r="H68" s="9"/>
      <c r="J68" s="9"/>
      <c r="K68" s="9"/>
    </row>
    <row r="69" spans="1:11" x14ac:dyDescent="0.2">
      <c r="B69" s="11" t="s">
        <v>66</v>
      </c>
      <c r="C69" s="8"/>
      <c r="E69" t="e">
        <f t="shared" si="2"/>
        <v>#N/A</v>
      </c>
      <c r="G69" s="9">
        <f t="shared" si="3"/>
        <v>0</v>
      </c>
      <c r="H69" s="9"/>
      <c r="J69" s="9"/>
      <c r="K69" s="9"/>
    </row>
    <row r="70" spans="1:11" x14ac:dyDescent="0.2">
      <c r="B70" s="11" t="s">
        <v>67</v>
      </c>
      <c r="C70" s="8"/>
      <c r="E70" t="e">
        <f t="shared" si="2"/>
        <v>#N/A</v>
      </c>
      <c r="G70" s="9">
        <f t="shared" si="3"/>
        <v>0</v>
      </c>
      <c r="H70" s="9"/>
      <c r="J70" s="9"/>
      <c r="K70" s="9"/>
    </row>
    <row r="71" spans="1:11" x14ac:dyDescent="0.2">
      <c r="B71" s="11" t="s">
        <v>68</v>
      </c>
      <c r="C71" s="8"/>
      <c r="E71" t="e">
        <f t="shared" si="2"/>
        <v>#N/A</v>
      </c>
      <c r="G71" s="9">
        <f t="shared" si="3"/>
        <v>0</v>
      </c>
      <c r="H71" s="9"/>
      <c r="J71" s="9"/>
      <c r="K71" s="9"/>
    </row>
    <row r="72" spans="1:11" x14ac:dyDescent="0.2">
      <c r="B72" s="11" t="s">
        <v>69</v>
      </c>
      <c r="C72" s="13"/>
      <c r="E72" t="e">
        <f t="shared" si="2"/>
        <v>#N/A</v>
      </c>
      <c r="G72" s="9">
        <f t="shared" si="3"/>
        <v>0</v>
      </c>
      <c r="H72" s="9"/>
      <c r="J72" s="9"/>
      <c r="K72" s="9"/>
    </row>
    <row r="73" spans="1:11" x14ac:dyDescent="0.2">
      <c r="B73" s="11" t="s">
        <v>70</v>
      </c>
      <c r="C73" s="13"/>
      <c r="E73" t="e">
        <f t="shared" si="2"/>
        <v>#N/A</v>
      </c>
      <c r="G73" s="9">
        <f t="shared" si="3"/>
        <v>0</v>
      </c>
      <c r="H73" s="9"/>
      <c r="J73" s="9"/>
      <c r="K73" s="9"/>
    </row>
    <row r="74" spans="1:11" x14ac:dyDescent="0.2">
      <c r="A74"/>
      <c r="B74" s="11" t="s">
        <v>71</v>
      </c>
      <c r="C74" s="13"/>
      <c r="E74" t="e">
        <f t="shared" si="2"/>
        <v>#N/A</v>
      </c>
      <c r="G74" s="9">
        <f t="shared" si="3"/>
        <v>0</v>
      </c>
      <c r="H74" s="9"/>
      <c r="J74" s="9"/>
      <c r="K74" s="9"/>
    </row>
    <row r="75" spans="1:11" x14ac:dyDescent="0.2">
      <c r="A75"/>
      <c r="B75" s="11" t="s">
        <v>72</v>
      </c>
      <c r="C75" s="8"/>
      <c r="E75" t="e">
        <f t="shared" si="2"/>
        <v>#N/A</v>
      </c>
      <c r="G75" s="9">
        <f t="shared" si="3"/>
        <v>0</v>
      </c>
      <c r="H75" s="9"/>
      <c r="J75" s="9"/>
      <c r="K75" s="9"/>
    </row>
    <row r="76" spans="1:11" x14ac:dyDescent="0.2">
      <c r="A76"/>
      <c r="B76" s="6"/>
      <c r="C76" s="8"/>
      <c r="E76" t="e">
        <f t="shared" si="2"/>
        <v>#N/A</v>
      </c>
      <c r="G76" s="9">
        <f t="shared" si="3"/>
        <v>0</v>
      </c>
      <c r="H76" s="9"/>
      <c r="J76" s="9"/>
      <c r="K76" s="9"/>
    </row>
    <row r="77" spans="1:11" ht="28" x14ac:dyDescent="0.2">
      <c r="A77"/>
      <c r="B77" s="6" t="s">
        <v>73</v>
      </c>
      <c r="C77" s="8"/>
      <c r="E77" t="e">
        <f t="shared" si="2"/>
        <v>#N/A</v>
      </c>
      <c r="G77" s="9">
        <f t="shared" si="3"/>
        <v>0</v>
      </c>
      <c r="H77" s="9"/>
      <c r="J77" s="9"/>
      <c r="K77" s="9"/>
    </row>
    <row r="78" spans="1:11" x14ac:dyDescent="0.2">
      <c r="A78"/>
      <c r="B78" s="6"/>
      <c r="C78" s="8"/>
      <c r="E78" t="e">
        <f t="shared" ref="E78:E141" si="4">VLOOKUP(D78,$R$7:$T$13,3,0)</f>
        <v>#N/A</v>
      </c>
      <c r="G78" s="9">
        <f t="shared" ref="G78:G141" si="5">A78</f>
        <v>0</v>
      </c>
      <c r="H78" s="9"/>
      <c r="J78" s="9"/>
      <c r="K78" s="9"/>
    </row>
    <row r="79" spans="1:11" ht="28" x14ac:dyDescent="0.2">
      <c r="A79"/>
      <c r="B79" s="11" t="s">
        <v>74</v>
      </c>
      <c r="C79" s="8"/>
      <c r="E79" t="e">
        <f t="shared" si="4"/>
        <v>#N/A</v>
      </c>
      <c r="G79" s="9">
        <f t="shared" si="5"/>
        <v>0</v>
      </c>
      <c r="H79" s="9"/>
      <c r="J79" s="9"/>
      <c r="K79" s="9"/>
    </row>
    <row r="80" spans="1:11" x14ac:dyDescent="0.2">
      <c r="A80"/>
      <c r="B80" s="6"/>
      <c r="C80" s="8"/>
      <c r="E80" t="e">
        <f t="shared" si="4"/>
        <v>#N/A</v>
      </c>
      <c r="G80" s="9">
        <f t="shared" si="5"/>
        <v>0</v>
      </c>
      <c r="H80" s="9"/>
      <c r="J80" s="9"/>
      <c r="K80" s="9"/>
    </row>
    <row r="81" spans="1:11" x14ac:dyDescent="0.2">
      <c r="A81"/>
      <c r="B81" s="6" t="s">
        <v>75</v>
      </c>
      <c r="C81" s="8"/>
      <c r="E81" t="e">
        <f t="shared" si="4"/>
        <v>#N/A</v>
      </c>
      <c r="G81" s="9">
        <f t="shared" si="5"/>
        <v>0</v>
      </c>
      <c r="H81" s="9"/>
      <c r="J81" s="9"/>
      <c r="K81" s="9"/>
    </row>
    <row r="82" spans="1:11" x14ac:dyDescent="0.2">
      <c r="A82"/>
      <c r="B82" s="6"/>
      <c r="C82" s="8"/>
      <c r="E82" t="e">
        <f t="shared" si="4"/>
        <v>#N/A</v>
      </c>
      <c r="G82" s="9">
        <f t="shared" si="5"/>
        <v>0</v>
      </c>
      <c r="H82" s="9"/>
      <c r="J82" s="9"/>
      <c r="K82" s="9"/>
    </row>
    <row r="83" spans="1:11" x14ac:dyDescent="0.2">
      <c r="A83"/>
      <c r="B83" s="6" t="s">
        <v>76</v>
      </c>
      <c r="C83" s="8"/>
      <c r="E83" t="e">
        <f t="shared" si="4"/>
        <v>#N/A</v>
      </c>
      <c r="G83" s="9">
        <f t="shared" si="5"/>
        <v>0</v>
      </c>
      <c r="H83" s="9"/>
      <c r="J83" s="9"/>
      <c r="K83" s="9"/>
    </row>
    <row r="84" spans="1:11" x14ac:dyDescent="0.2">
      <c r="A84"/>
      <c r="B84" s="6"/>
      <c r="C84" s="8"/>
      <c r="E84" t="e">
        <f t="shared" si="4"/>
        <v>#N/A</v>
      </c>
      <c r="G84" s="9">
        <f t="shared" si="5"/>
        <v>0</v>
      </c>
      <c r="H84" s="9"/>
      <c r="J84" s="9"/>
      <c r="K84" s="9"/>
    </row>
    <row r="85" spans="1:11" x14ac:dyDescent="0.2">
      <c r="A85"/>
      <c r="B85" s="6" t="s">
        <v>77</v>
      </c>
      <c r="C85" s="8"/>
      <c r="E85" t="e">
        <f t="shared" si="4"/>
        <v>#N/A</v>
      </c>
      <c r="G85" s="9">
        <f t="shared" si="5"/>
        <v>0</v>
      </c>
      <c r="H85" s="9"/>
      <c r="J85" s="9"/>
      <c r="K85" s="9"/>
    </row>
    <row r="86" spans="1:11" x14ac:dyDescent="0.2">
      <c r="A86"/>
      <c r="B86" s="6"/>
      <c r="C86" s="8"/>
      <c r="E86" t="e">
        <f t="shared" si="4"/>
        <v>#N/A</v>
      </c>
      <c r="G86" s="9">
        <f t="shared" si="5"/>
        <v>0</v>
      </c>
      <c r="H86" s="9"/>
      <c r="J86" s="9"/>
      <c r="K86" s="9"/>
    </row>
    <row r="87" spans="1:11" x14ac:dyDescent="0.2">
      <c r="A87"/>
      <c r="B87" s="6" t="s">
        <v>78</v>
      </c>
      <c r="C87" s="8"/>
      <c r="E87" t="e">
        <f t="shared" si="4"/>
        <v>#N/A</v>
      </c>
      <c r="G87" s="9">
        <f t="shared" si="5"/>
        <v>0</v>
      </c>
      <c r="H87" s="9"/>
      <c r="J87" s="9"/>
      <c r="K87" s="9"/>
    </row>
    <row r="88" spans="1:11" x14ac:dyDescent="0.2">
      <c r="B88" s="11" t="s">
        <v>79</v>
      </c>
      <c r="C88" s="8"/>
      <c r="E88" t="e">
        <f t="shared" si="4"/>
        <v>#N/A</v>
      </c>
      <c r="G88" s="9">
        <f t="shared" si="5"/>
        <v>0</v>
      </c>
      <c r="H88" s="9"/>
    </row>
    <row r="89" spans="1:11" x14ac:dyDescent="0.2">
      <c r="B89" s="11"/>
      <c r="C89" s="8"/>
      <c r="E89" t="e">
        <f t="shared" si="4"/>
        <v>#N/A</v>
      </c>
      <c r="G89" s="9">
        <f t="shared" si="5"/>
        <v>0</v>
      </c>
      <c r="H89" s="9"/>
    </row>
    <row r="90" spans="1:11" x14ac:dyDescent="0.2">
      <c r="B90" s="11" t="s">
        <v>80</v>
      </c>
      <c r="C90" s="8"/>
      <c r="E90" t="e">
        <f t="shared" si="4"/>
        <v>#N/A</v>
      </c>
      <c r="G90" s="9">
        <f t="shared" si="5"/>
        <v>0</v>
      </c>
      <c r="H90" s="9"/>
    </row>
    <row r="91" spans="1:11" x14ac:dyDescent="0.2">
      <c r="B91" s="11" t="s">
        <v>81</v>
      </c>
      <c r="C91" s="8"/>
      <c r="E91" t="e">
        <f t="shared" si="4"/>
        <v>#N/A</v>
      </c>
      <c r="G91" s="9">
        <f t="shared" si="5"/>
        <v>0</v>
      </c>
      <c r="H91" s="9"/>
    </row>
    <row r="92" spans="1:11" x14ac:dyDescent="0.2">
      <c r="B92" s="6"/>
      <c r="C92" s="8"/>
      <c r="E92" t="e">
        <f t="shared" si="4"/>
        <v>#N/A</v>
      </c>
      <c r="G92" s="9">
        <f t="shared" si="5"/>
        <v>0</v>
      </c>
      <c r="H92" s="9"/>
    </row>
    <row r="93" spans="1:11" x14ac:dyDescent="0.2">
      <c r="B93" s="6" t="s">
        <v>82</v>
      </c>
      <c r="C93" s="8"/>
      <c r="E93" t="e">
        <f t="shared" si="4"/>
        <v>#N/A</v>
      </c>
      <c r="G93" s="9">
        <f t="shared" si="5"/>
        <v>0</v>
      </c>
      <c r="H93" s="9"/>
    </row>
    <row r="94" spans="1:11" x14ac:dyDescent="0.2">
      <c r="A94" s="9">
        <v>0.36736111111111108</v>
      </c>
      <c r="B94" s="6" t="s">
        <v>83</v>
      </c>
      <c r="C94" s="8"/>
      <c r="D94" t="s">
        <v>29</v>
      </c>
      <c r="E94">
        <f t="shared" si="4"/>
        <v>7</v>
      </c>
      <c r="G94" s="9">
        <f t="shared" si="5"/>
        <v>0.36736111111111108</v>
      </c>
      <c r="H94" s="9"/>
    </row>
    <row r="95" spans="1:11" x14ac:dyDescent="0.2">
      <c r="B95" s="6" t="s">
        <v>84</v>
      </c>
      <c r="C95" s="8"/>
      <c r="E95" t="e">
        <f t="shared" si="4"/>
        <v>#N/A</v>
      </c>
      <c r="G95" s="9">
        <f t="shared" si="5"/>
        <v>0</v>
      </c>
      <c r="H95" s="9"/>
    </row>
    <row r="96" spans="1:11" x14ac:dyDescent="0.2">
      <c r="B96" s="6"/>
      <c r="C96" s="8"/>
      <c r="E96" t="e">
        <f t="shared" si="4"/>
        <v>#N/A</v>
      </c>
      <c r="G96" s="9">
        <f t="shared" si="5"/>
        <v>0</v>
      </c>
      <c r="H96" s="9"/>
    </row>
    <row r="97" spans="2:8" customFormat="1" x14ac:dyDescent="0.2">
      <c r="B97" s="6" t="s">
        <v>85</v>
      </c>
      <c r="C97" s="8"/>
      <c r="E97" t="e">
        <f t="shared" si="4"/>
        <v>#N/A</v>
      </c>
      <c r="G97" s="9">
        <f t="shared" si="5"/>
        <v>0</v>
      </c>
      <c r="H97" s="9"/>
    </row>
    <row r="98" spans="2:8" customFormat="1" x14ac:dyDescent="0.2">
      <c r="B98" s="6" t="s">
        <v>86</v>
      </c>
      <c r="C98" s="8"/>
      <c r="E98" t="e">
        <f t="shared" si="4"/>
        <v>#N/A</v>
      </c>
      <c r="G98" s="9">
        <f t="shared" si="5"/>
        <v>0</v>
      </c>
      <c r="H98" s="9"/>
    </row>
    <row r="99" spans="2:8" customFormat="1" x14ac:dyDescent="0.2">
      <c r="B99" s="6"/>
      <c r="C99" s="13"/>
      <c r="E99" t="e">
        <f t="shared" si="4"/>
        <v>#N/A</v>
      </c>
      <c r="G99" s="9">
        <f t="shared" si="5"/>
        <v>0</v>
      </c>
      <c r="H99" s="9"/>
    </row>
    <row r="100" spans="2:8" customFormat="1" x14ac:dyDescent="0.2">
      <c r="B100" s="11" t="s">
        <v>87</v>
      </c>
      <c r="C100" s="8"/>
      <c r="E100" t="e">
        <f t="shared" si="4"/>
        <v>#N/A</v>
      </c>
      <c r="G100" s="9">
        <f t="shared" si="5"/>
        <v>0</v>
      </c>
      <c r="H100" s="9"/>
    </row>
    <row r="101" spans="2:8" customFormat="1" x14ac:dyDescent="0.2">
      <c r="B101" s="6"/>
      <c r="C101" s="8"/>
      <c r="E101" t="e">
        <f t="shared" si="4"/>
        <v>#N/A</v>
      </c>
      <c r="G101" s="9">
        <f t="shared" si="5"/>
        <v>0</v>
      </c>
      <c r="H101" s="9"/>
    </row>
    <row r="102" spans="2:8" customFormat="1" x14ac:dyDescent="0.2">
      <c r="B102" s="6" t="s">
        <v>88</v>
      </c>
      <c r="C102" s="8"/>
      <c r="E102" t="e">
        <f t="shared" si="4"/>
        <v>#N/A</v>
      </c>
      <c r="G102" s="9">
        <f t="shared" si="5"/>
        <v>0</v>
      </c>
      <c r="H102" s="9"/>
    </row>
    <row r="103" spans="2:8" customFormat="1" x14ac:dyDescent="0.2">
      <c r="B103" s="6"/>
      <c r="C103" s="8"/>
      <c r="E103" t="e">
        <f t="shared" si="4"/>
        <v>#N/A</v>
      </c>
      <c r="G103" s="9">
        <f t="shared" si="5"/>
        <v>0</v>
      </c>
      <c r="H103" s="9"/>
    </row>
    <row r="104" spans="2:8" customFormat="1" x14ac:dyDescent="0.2">
      <c r="B104" s="11" t="s">
        <v>89</v>
      </c>
      <c r="C104" s="8"/>
      <c r="E104" t="e">
        <f t="shared" si="4"/>
        <v>#N/A</v>
      </c>
      <c r="G104" s="9">
        <f t="shared" si="5"/>
        <v>0</v>
      </c>
      <c r="H104" s="9"/>
    </row>
    <row r="105" spans="2:8" customFormat="1" x14ac:dyDescent="0.2">
      <c r="B105" s="11" t="s">
        <v>90</v>
      </c>
      <c r="C105" s="8"/>
      <c r="E105" t="e">
        <f t="shared" si="4"/>
        <v>#N/A</v>
      </c>
      <c r="G105" s="9">
        <f t="shared" si="5"/>
        <v>0</v>
      </c>
      <c r="H105" s="9"/>
    </row>
    <row r="106" spans="2:8" customFormat="1" x14ac:dyDescent="0.2">
      <c r="B106" s="11" t="s">
        <v>91</v>
      </c>
      <c r="C106" s="8"/>
      <c r="E106" t="e">
        <f t="shared" si="4"/>
        <v>#N/A</v>
      </c>
      <c r="G106" s="9">
        <f t="shared" si="5"/>
        <v>0</v>
      </c>
      <c r="H106" s="9"/>
    </row>
    <row r="107" spans="2:8" customFormat="1" x14ac:dyDescent="0.2">
      <c r="B107" s="11" t="s">
        <v>92</v>
      </c>
      <c r="C107" s="8"/>
      <c r="E107" t="e">
        <f t="shared" si="4"/>
        <v>#N/A</v>
      </c>
      <c r="G107" s="9">
        <f t="shared" si="5"/>
        <v>0</v>
      </c>
      <c r="H107" s="9"/>
    </row>
    <row r="108" spans="2:8" customFormat="1" x14ac:dyDescent="0.2">
      <c r="B108" s="11" t="s">
        <v>93</v>
      </c>
      <c r="C108" s="8"/>
      <c r="E108" t="e">
        <f t="shared" si="4"/>
        <v>#N/A</v>
      </c>
      <c r="G108" s="9">
        <f t="shared" si="5"/>
        <v>0</v>
      </c>
      <c r="H108" s="9"/>
    </row>
    <row r="109" spans="2:8" customFormat="1" x14ac:dyDescent="0.2">
      <c r="B109" s="11" t="s">
        <v>94</v>
      </c>
      <c r="C109" s="8"/>
      <c r="E109" t="e">
        <f t="shared" si="4"/>
        <v>#N/A</v>
      </c>
      <c r="G109" s="9">
        <f t="shared" si="5"/>
        <v>0</v>
      </c>
      <c r="H109" s="9"/>
    </row>
    <row r="110" spans="2:8" customFormat="1" x14ac:dyDescent="0.2">
      <c r="B110" s="11" t="s">
        <v>95</v>
      </c>
      <c r="C110" s="8"/>
      <c r="E110" t="e">
        <f t="shared" si="4"/>
        <v>#N/A</v>
      </c>
      <c r="G110" s="9">
        <f t="shared" si="5"/>
        <v>0</v>
      </c>
      <c r="H110" s="9"/>
    </row>
    <row r="111" spans="2:8" customFormat="1" x14ac:dyDescent="0.2">
      <c r="B111" s="11" t="s">
        <v>96</v>
      </c>
      <c r="C111" s="8"/>
      <c r="E111" t="e">
        <f t="shared" si="4"/>
        <v>#N/A</v>
      </c>
      <c r="G111" s="9">
        <f t="shared" si="5"/>
        <v>0</v>
      </c>
      <c r="H111" s="9"/>
    </row>
    <row r="112" spans="2:8" customFormat="1" x14ac:dyDescent="0.2">
      <c r="B112" s="6"/>
      <c r="C112" s="8"/>
      <c r="E112" t="e">
        <f t="shared" si="4"/>
        <v>#N/A</v>
      </c>
      <c r="G112" s="9">
        <f t="shared" si="5"/>
        <v>0</v>
      </c>
      <c r="H112" s="9"/>
    </row>
    <row r="113" spans="2:8" customFormat="1" x14ac:dyDescent="0.2">
      <c r="B113" s="6" t="s">
        <v>97</v>
      </c>
      <c r="C113" s="8"/>
      <c r="E113" t="e">
        <f t="shared" si="4"/>
        <v>#N/A</v>
      </c>
      <c r="G113" s="9">
        <f t="shared" si="5"/>
        <v>0</v>
      </c>
      <c r="H113" s="9"/>
    </row>
    <row r="114" spans="2:8" customFormat="1" x14ac:dyDescent="0.2">
      <c r="B114" s="11" t="s">
        <v>98</v>
      </c>
      <c r="C114" s="8"/>
      <c r="E114" t="e">
        <f t="shared" si="4"/>
        <v>#N/A</v>
      </c>
      <c r="G114" s="9">
        <f t="shared" si="5"/>
        <v>0</v>
      </c>
      <c r="H114" s="9"/>
    </row>
    <row r="115" spans="2:8" customFormat="1" x14ac:dyDescent="0.2">
      <c r="B115" s="11"/>
      <c r="C115" s="8"/>
      <c r="E115" t="e">
        <f t="shared" si="4"/>
        <v>#N/A</v>
      </c>
      <c r="G115" s="9">
        <f t="shared" si="5"/>
        <v>0</v>
      </c>
      <c r="H115" s="9"/>
    </row>
    <row r="116" spans="2:8" customFormat="1" x14ac:dyDescent="0.2">
      <c r="B116" s="11" t="s">
        <v>99</v>
      </c>
      <c r="C116" s="8"/>
      <c r="E116" t="e">
        <f t="shared" si="4"/>
        <v>#N/A</v>
      </c>
      <c r="G116" s="9">
        <f t="shared" si="5"/>
        <v>0</v>
      </c>
      <c r="H116" s="9"/>
    </row>
    <row r="117" spans="2:8" customFormat="1" x14ac:dyDescent="0.2">
      <c r="B117" s="6"/>
      <c r="C117" s="8"/>
      <c r="E117" t="e">
        <f t="shared" si="4"/>
        <v>#N/A</v>
      </c>
      <c r="G117" s="9">
        <f t="shared" si="5"/>
        <v>0</v>
      </c>
      <c r="H117" s="9"/>
    </row>
    <row r="118" spans="2:8" customFormat="1" x14ac:dyDescent="0.2">
      <c r="B118" s="6" t="s">
        <v>100</v>
      </c>
      <c r="C118" s="8"/>
      <c r="E118" t="e">
        <f t="shared" si="4"/>
        <v>#N/A</v>
      </c>
      <c r="G118" s="9">
        <f t="shared" si="5"/>
        <v>0</v>
      </c>
      <c r="H118" s="9"/>
    </row>
    <row r="119" spans="2:8" customFormat="1" x14ac:dyDescent="0.2">
      <c r="B119" s="6"/>
      <c r="C119" s="8"/>
      <c r="E119" t="e">
        <f t="shared" si="4"/>
        <v>#N/A</v>
      </c>
      <c r="G119" s="9">
        <f t="shared" si="5"/>
        <v>0</v>
      </c>
      <c r="H119" s="9"/>
    </row>
    <row r="120" spans="2:8" customFormat="1" x14ac:dyDescent="0.2">
      <c r="B120" s="11" t="s">
        <v>101</v>
      </c>
      <c r="C120" s="8"/>
      <c r="E120" t="e">
        <f t="shared" si="4"/>
        <v>#N/A</v>
      </c>
      <c r="G120" s="9">
        <f t="shared" si="5"/>
        <v>0</v>
      </c>
      <c r="H120" s="9"/>
    </row>
    <row r="121" spans="2:8" customFormat="1" x14ac:dyDescent="0.2">
      <c r="B121" s="11" t="s">
        <v>102</v>
      </c>
      <c r="C121" s="8"/>
      <c r="E121" t="e">
        <f t="shared" si="4"/>
        <v>#N/A</v>
      </c>
      <c r="G121" s="9">
        <f t="shared" si="5"/>
        <v>0</v>
      </c>
      <c r="H121" s="9"/>
    </row>
    <row r="122" spans="2:8" customFormat="1" x14ac:dyDescent="0.2">
      <c r="B122" s="11" t="s">
        <v>103</v>
      </c>
      <c r="C122" s="8"/>
      <c r="E122" t="e">
        <f t="shared" si="4"/>
        <v>#N/A</v>
      </c>
      <c r="G122" s="9">
        <f t="shared" si="5"/>
        <v>0</v>
      </c>
      <c r="H122" s="9"/>
    </row>
    <row r="123" spans="2:8" customFormat="1" ht="28" x14ac:dyDescent="0.2">
      <c r="B123" s="11" t="s">
        <v>104</v>
      </c>
      <c r="C123" s="8"/>
      <c r="E123" t="e">
        <f t="shared" si="4"/>
        <v>#N/A</v>
      </c>
      <c r="G123" s="9">
        <f t="shared" si="5"/>
        <v>0</v>
      </c>
      <c r="H123" s="9"/>
    </row>
    <row r="124" spans="2:8" customFormat="1" x14ac:dyDescent="0.2">
      <c r="B124" s="11" t="s">
        <v>105</v>
      </c>
      <c r="C124" s="8"/>
      <c r="E124" t="e">
        <f t="shared" si="4"/>
        <v>#N/A</v>
      </c>
      <c r="G124" s="9">
        <f t="shared" si="5"/>
        <v>0</v>
      </c>
      <c r="H124" s="9"/>
    </row>
    <row r="125" spans="2:8" customFormat="1" x14ac:dyDescent="0.2">
      <c r="B125" s="11" t="s">
        <v>106</v>
      </c>
      <c r="C125" s="8"/>
      <c r="E125" t="e">
        <f t="shared" si="4"/>
        <v>#N/A</v>
      </c>
      <c r="G125" s="9">
        <f t="shared" si="5"/>
        <v>0</v>
      </c>
      <c r="H125" s="9"/>
    </row>
    <row r="126" spans="2:8" customFormat="1" x14ac:dyDescent="0.2">
      <c r="B126" s="11"/>
      <c r="C126" s="8"/>
      <c r="E126" t="e">
        <f t="shared" si="4"/>
        <v>#N/A</v>
      </c>
      <c r="G126" s="9">
        <f t="shared" si="5"/>
        <v>0</v>
      </c>
      <c r="H126" s="9"/>
    </row>
    <row r="127" spans="2:8" customFormat="1" x14ac:dyDescent="0.2">
      <c r="B127" s="11" t="s">
        <v>107</v>
      </c>
      <c r="C127" s="8"/>
      <c r="E127" t="e">
        <f t="shared" si="4"/>
        <v>#N/A</v>
      </c>
      <c r="G127" s="9">
        <f t="shared" si="5"/>
        <v>0</v>
      </c>
      <c r="H127" s="9"/>
    </row>
    <row r="128" spans="2:8" customFormat="1" x14ac:dyDescent="0.2">
      <c r="B128" s="11" t="s">
        <v>108</v>
      </c>
      <c r="C128" s="8"/>
      <c r="E128" t="e">
        <f t="shared" si="4"/>
        <v>#N/A</v>
      </c>
      <c r="G128" s="9">
        <f t="shared" si="5"/>
        <v>0</v>
      </c>
      <c r="H128" s="9"/>
    </row>
    <row r="129" spans="1:8" x14ac:dyDescent="0.2">
      <c r="B129" s="11" t="s">
        <v>109</v>
      </c>
      <c r="C129" s="8"/>
      <c r="E129" t="e">
        <f t="shared" si="4"/>
        <v>#N/A</v>
      </c>
      <c r="G129" s="9">
        <f t="shared" si="5"/>
        <v>0</v>
      </c>
      <c r="H129" s="9"/>
    </row>
    <row r="130" spans="1:8" x14ac:dyDescent="0.2">
      <c r="B130" s="11" t="s">
        <v>110</v>
      </c>
      <c r="C130" s="8"/>
      <c r="E130" t="e">
        <f t="shared" si="4"/>
        <v>#N/A</v>
      </c>
      <c r="G130" s="9">
        <f t="shared" si="5"/>
        <v>0</v>
      </c>
      <c r="H130" s="9"/>
    </row>
    <row r="131" spans="1:8" x14ac:dyDescent="0.2">
      <c r="A131" s="9">
        <v>0.46388888888888885</v>
      </c>
      <c r="B131" s="11" t="s">
        <v>111</v>
      </c>
      <c r="C131" s="8"/>
      <c r="D131" t="s">
        <v>24</v>
      </c>
      <c r="E131">
        <f t="shared" si="4"/>
        <v>5</v>
      </c>
      <c r="G131" s="9">
        <f t="shared" si="5"/>
        <v>0.46388888888888885</v>
      </c>
      <c r="H131" s="9"/>
    </row>
    <row r="132" spans="1:8" x14ac:dyDescent="0.2">
      <c r="A132"/>
      <c r="B132" s="11" t="s">
        <v>112</v>
      </c>
      <c r="C132" s="13"/>
      <c r="E132" t="e">
        <f t="shared" si="4"/>
        <v>#N/A</v>
      </c>
      <c r="G132" s="9">
        <f t="shared" si="5"/>
        <v>0</v>
      </c>
      <c r="H132" s="9"/>
    </row>
    <row r="133" spans="1:8" x14ac:dyDescent="0.2">
      <c r="A133"/>
      <c r="B133" s="11" t="s">
        <v>113</v>
      </c>
      <c r="C133" s="13"/>
      <c r="E133" t="e">
        <f t="shared" si="4"/>
        <v>#N/A</v>
      </c>
      <c r="G133" s="9">
        <f t="shared" si="5"/>
        <v>0</v>
      </c>
      <c r="H133" s="9"/>
    </row>
    <row r="134" spans="1:8" x14ac:dyDescent="0.2">
      <c r="A134" s="4"/>
      <c r="B134" s="6"/>
      <c r="C134" s="8"/>
      <c r="E134" t="e">
        <f t="shared" si="4"/>
        <v>#N/A</v>
      </c>
      <c r="G134" s="9">
        <f t="shared" si="5"/>
        <v>0</v>
      </c>
      <c r="H134" s="9"/>
    </row>
    <row r="135" spans="1:8" x14ac:dyDescent="0.2">
      <c r="A135"/>
      <c r="B135" s="6" t="s">
        <v>114</v>
      </c>
      <c r="C135" s="8"/>
      <c r="E135" t="e">
        <f t="shared" si="4"/>
        <v>#N/A</v>
      </c>
      <c r="G135" s="9">
        <f t="shared" si="5"/>
        <v>0</v>
      </c>
      <c r="H135" s="9"/>
    </row>
    <row r="136" spans="1:8" x14ac:dyDescent="0.2">
      <c r="A136"/>
      <c r="B136" s="6"/>
      <c r="C136" s="8"/>
      <c r="E136" t="e">
        <f t="shared" si="4"/>
        <v>#N/A</v>
      </c>
      <c r="G136" s="9">
        <f t="shared" si="5"/>
        <v>0</v>
      </c>
      <c r="H136" s="9"/>
    </row>
    <row r="137" spans="1:8" x14ac:dyDescent="0.2">
      <c r="A137"/>
      <c r="B137" s="6" t="s">
        <v>115</v>
      </c>
      <c r="C137" s="8"/>
      <c r="E137" t="e">
        <f t="shared" si="4"/>
        <v>#N/A</v>
      </c>
      <c r="G137" s="9">
        <f t="shared" si="5"/>
        <v>0</v>
      </c>
      <c r="H137" s="9"/>
    </row>
    <row r="138" spans="1:8" x14ac:dyDescent="0.2">
      <c r="A138"/>
      <c r="B138" s="6" t="s">
        <v>116</v>
      </c>
      <c r="C138" s="8"/>
      <c r="E138" t="e">
        <f t="shared" si="4"/>
        <v>#N/A</v>
      </c>
      <c r="G138" s="9">
        <f t="shared" si="5"/>
        <v>0</v>
      </c>
      <c r="H138" s="9"/>
    </row>
    <row r="139" spans="1:8" x14ac:dyDescent="0.2">
      <c r="A139"/>
      <c r="B139" s="6" t="s">
        <v>117</v>
      </c>
      <c r="C139" s="8"/>
      <c r="E139" t="e">
        <f t="shared" si="4"/>
        <v>#N/A</v>
      </c>
      <c r="G139" s="9">
        <f t="shared" si="5"/>
        <v>0</v>
      </c>
      <c r="H139" s="9"/>
    </row>
    <row r="140" spans="1:8" x14ac:dyDescent="0.2">
      <c r="A140"/>
      <c r="B140" s="6" t="s">
        <v>118</v>
      </c>
      <c r="C140" s="13"/>
      <c r="E140" t="e">
        <f t="shared" si="4"/>
        <v>#N/A</v>
      </c>
      <c r="G140" s="9">
        <f t="shared" si="5"/>
        <v>0</v>
      </c>
      <c r="H140" s="9"/>
    </row>
    <row r="141" spans="1:8" x14ac:dyDescent="0.2">
      <c r="A141"/>
      <c r="B141" s="6" t="s">
        <v>119</v>
      </c>
      <c r="C141" s="13"/>
      <c r="E141" t="e">
        <f t="shared" si="4"/>
        <v>#N/A</v>
      </c>
      <c r="G141" s="9">
        <f t="shared" si="5"/>
        <v>0</v>
      </c>
      <c r="H141" s="9"/>
    </row>
    <row r="142" spans="1:8" x14ac:dyDescent="0.2">
      <c r="A142"/>
      <c r="B142" s="6" t="s">
        <v>120</v>
      </c>
      <c r="C142" s="13"/>
      <c r="E142" t="e">
        <f t="shared" ref="E142:E205" si="6">VLOOKUP(D142,$R$7:$T$13,3,0)</f>
        <v>#N/A</v>
      </c>
      <c r="G142" s="9">
        <f t="shared" ref="G142:G205" si="7">A142</f>
        <v>0</v>
      </c>
      <c r="H142" s="9"/>
    </row>
    <row r="143" spans="1:8" x14ac:dyDescent="0.2">
      <c r="A143"/>
      <c r="B143" s="6"/>
      <c r="C143" s="8"/>
      <c r="E143" t="e">
        <f t="shared" si="6"/>
        <v>#N/A</v>
      </c>
      <c r="G143" s="9">
        <f t="shared" si="7"/>
        <v>0</v>
      </c>
      <c r="H143" s="9"/>
    </row>
    <row r="144" spans="1:8" x14ac:dyDescent="0.2">
      <c r="A144"/>
      <c r="B144" s="6" t="s">
        <v>121</v>
      </c>
      <c r="C144" s="8"/>
      <c r="E144" t="e">
        <f t="shared" si="6"/>
        <v>#N/A</v>
      </c>
      <c r="G144" s="9">
        <f t="shared" si="7"/>
        <v>0</v>
      </c>
      <c r="H144" s="9"/>
    </row>
    <row r="145" spans="1:8" x14ac:dyDescent="0.2">
      <c r="A145"/>
      <c r="B145" s="6"/>
      <c r="C145" s="8"/>
      <c r="E145" t="e">
        <f t="shared" si="6"/>
        <v>#N/A</v>
      </c>
      <c r="G145" s="9">
        <f t="shared" si="7"/>
        <v>0</v>
      </c>
      <c r="H145" s="9"/>
    </row>
    <row r="146" spans="1:8" x14ac:dyDescent="0.2">
      <c r="B146" s="6" t="s">
        <v>122</v>
      </c>
      <c r="C146" s="8"/>
      <c r="E146" t="e">
        <f t="shared" si="6"/>
        <v>#N/A</v>
      </c>
      <c r="G146" s="9">
        <f t="shared" si="7"/>
        <v>0</v>
      </c>
      <c r="H146" s="9"/>
    </row>
    <row r="147" spans="1:8" x14ac:dyDescent="0.2">
      <c r="B147" s="6" t="s">
        <v>123</v>
      </c>
      <c r="C147" s="8"/>
      <c r="E147" t="e">
        <f t="shared" si="6"/>
        <v>#N/A</v>
      </c>
      <c r="G147" s="9">
        <f t="shared" si="7"/>
        <v>0</v>
      </c>
      <c r="H147" s="9"/>
    </row>
    <row r="148" spans="1:8" x14ac:dyDescent="0.2">
      <c r="B148" s="6"/>
      <c r="C148" s="8"/>
      <c r="E148" t="e">
        <f t="shared" si="6"/>
        <v>#N/A</v>
      </c>
      <c r="G148" s="9">
        <f t="shared" si="7"/>
        <v>0</v>
      </c>
      <c r="H148" s="9"/>
    </row>
    <row r="149" spans="1:8" x14ac:dyDescent="0.2">
      <c r="B149" s="6" t="s">
        <v>124</v>
      </c>
      <c r="C149" s="8"/>
      <c r="E149" t="e">
        <f t="shared" si="6"/>
        <v>#N/A</v>
      </c>
      <c r="G149" s="9">
        <f t="shared" si="7"/>
        <v>0</v>
      </c>
      <c r="H149" s="9"/>
    </row>
    <row r="150" spans="1:8" x14ac:dyDescent="0.2">
      <c r="B150" s="6"/>
      <c r="C150" s="8"/>
      <c r="E150" t="e">
        <f t="shared" si="6"/>
        <v>#N/A</v>
      </c>
      <c r="G150" s="9">
        <f t="shared" si="7"/>
        <v>0</v>
      </c>
      <c r="H150" s="9"/>
    </row>
    <row r="151" spans="1:8" x14ac:dyDescent="0.2">
      <c r="B151" s="11" t="s">
        <v>125</v>
      </c>
      <c r="C151" s="8"/>
      <c r="E151" t="e">
        <f t="shared" si="6"/>
        <v>#N/A</v>
      </c>
      <c r="G151" s="9">
        <f t="shared" si="7"/>
        <v>0</v>
      </c>
      <c r="H151" s="9"/>
    </row>
    <row r="152" spans="1:8" x14ac:dyDescent="0.2">
      <c r="B152" s="6"/>
      <c r="C152" s="8"/>
      <c r="E152" t="e">
        <f t="shared" si="6"/>
        <v>#N/A</v>
      </c>
      <c r="G152" s="9">
        <f t="shared" si="7"/>
        <v>0</v>
      </c>
      <c r="H152" s="9"/>
    </row>
    <row r="153" spans="1:8" x14ac:dyDescent="0.2">
      <c r="B153" s="6" t="s">
        <v>126</v>
      </c>
      <c r="C153" s="8"/>
      <c r="E153" t="e">
        <f t="shared" si="6"/>
        <v>#N/A</v>
      </c>
      <c r="G153" s="9">
        <f t="shared" si="7"/>
        <v>0</v>
      </c>
      <c r="H153" s="9"/>
    </row>
    <row r="154" spans="1:8" x14ac:dyDescent="0.2">
      <c r="B154" s="6"/>
      <c r="C154" s="8"/>
      <c r="E154" t="e">
        <f t="shared" si="6"/>
        <v>#N/A</v>
      </c>
      <c r="G154" s="9">
        <f t="shared" si="7"/>
        <v>0</v>
      </c>
      <c r="H154" s="9"/>
    </row>
    <row r="155" spans="1:8" x14ac:dyDescent="0.2">
      <c r="B155" s="6" t="s">
        <v>127</v>
      </c>
      <c r="C155" s="13"/>
      <c r="E155" t="e">
        <f t="shared" si="6"/>
        <v>#N/A</v>
      </c>
      <c r="G155" s="9">
        <f t="shared" si="7"/>
        <v>0</v>
      </c>
      <c r="H155" s="9"/>
    </row>
    <row r="156" spans="1:8" x14ac:dyDescent="0.2">
      <c r="B156" s="6" t="s">
        <v>128</v>
      </c>
      <c r="C156" s="13"/>
      <c r="E156" t="e">
        <f t="shared" si="6"/>
        <v>#N/A</v>
      </c>
      <c r="G156" s="9">
        <f t="shared" si="7"/>
        <v>0</v>
      </c>
      <c r="H156" s="9"/>
    </row>
    <row r="157" spans="1:8" x14ac:dyDescent="0.2">
      <c r="A157" s="14"/>
      <c r="B157" s="6"/>
      <c r="C157" s="13"/>
      <c r="E157" t="e">
        <f t="shared" si="6"/>
        <v>#N/A</v>
      </c>
      <c r="G157" s="9">
        <f t="shared" si="7"/>
        <v>0</v>
      </c>
      <c r="H157" s="9"/>
    </row>
    <row r="158" spans="1:8" x14ac:dyDescent="0.2">
      <c r="B158" s="6" t="s">
        <v>129</v>
      </c>
      <c r="C158" s="13"/>
      <c r="E158" t="e">
        <f t="shared" si="6"/>
        <v>#N/A</v>
      </c>
      <c r="G158" s="9">
        <f t="shared" si="7"/>
        <v>0</v>
      </c>
      <c r="H158" s="9"/>
    </row>
    <row r="159" spans="1:8" x14ac:dyDescent="0.2">
      <c r="B159" s="6"/>
      <c r="C159" s="8"/>
      <c r="E159" t="e">
        <f t="shared" si="6"/>
        <v>#N/A</v>
      </c>
      <c r="G159" s="9">
        <f t="shared" si="7"/>
        <v>0</v>
      </c>
      <c r="H159" s="9"/>
    </row>
    <row r="160" spans="1:8" x14ac:dyDescent="0.2">
      <c r="B160" s="6" t="s">
        <v>130</v>
      </c>
      <c r="C160" s="8"/>
      <c r="E160" t="e">
        <f t="shared" si="6"/>
        <v>#N/A</v>
      </c>
      <c r="G160" s="9">
        <f t="shared" si="7"/>
        <v>0</v>
      </c>
      <c r="H160" s="9"/>
    </row>
    <row r="161" spans="1:8" x14ac:dyDescent="0.2">
      <c r="B161" s="11" t="s">
        <v>131</v>
      </c>
      <c r="C161" s="8"/>
      <c r="E161" t="e">
        <f t="shared" si="6"/>
        <v>#N/A</v>
      </c>
      <c r="G161" s="9">
        <f t="shared" si="7"/>
        <v>0</v>
      </c>
      <c r="H161" s="9"/>
    </row>
    <row r="162" spans="1:8" x14ac:dyDescent="0.2">
      <c r="B162" s="11" t="s">
        <v>132</v>
      </c>
      <c r="C162" s="8"/>
      <c r="E162" t="e">
        <f t="shared" si="6"/>
        <v>#N/A</v>
      </c>
      <c r="G162" s="9">
        <f t="shared" si="7"/>
        <v>0</v>
      </c>
      <c r="H162" s="9"/>
    </row>
    <row r="163" spans="1:8" x14ac:dyDescent="0.2">
      <c r="B163" s="6"/>
      <c r="C163" s="8"/>
      <c r="E163" t="e">
        <f t="shared" si="6"/>
        <v>#N/A</v>
      </c>
      <c r="G163" s="9">
        <f t="shared" si="7"/>
        <v>0</v>
      </c>
      <c r="H163" s="9"/>
    </row>
    <row r="164" spans="1:8" x14ac:dyDescent="0.2">
      <c r="B164" s="6" t="s">
        <v>133</v>
      </c>
      <c r="C164" s="8"/>
      <c r="E164" t="e">
        <f t="shared" si="6"/>
        <v>#N/A</v>
      </c>
      <c r="G164" s="9">
        <f t="shared" si="7"/>
        <v>0</v>
      </c>
      <c r="H164" s="9"/>
    </row>
    <row r="165" spans="1:8" x14ac:dyDescent="0.2">
      <c r="B165" s="11" t="s">
        <v>134</v>
      </c>
      <c r="C165" s="8"/>
      <c r="E165" t="e">
        <f t="shared" si="6"/>
        <v>#N/A</v>
      </c>
      <c r="G165" s="9">
        <f t="shared" si="7"/>
        <v>0</v>
      </c>
      <c r="H165" s="9"/>
    </row>
    <row r="166" spans="1:8" x14ac:dyDescent="0.2">
      <c r="B166" s="11" t="s">
        <v>135</v>
      </c>
      <c r="C166" s="8"/>
      <c r="E166" t="e">
        <f t="shared" si="6"/>
        <v>#N/A</v>
      </c>
      <c r="G166" s="9">
        <f t="shared" si="7"/>
        <v>0</v>
      </c>
      <c r="H166" s="9"/>
    </row>
    <row r="167" spans="1:8" x14ac:dyDescent="0.2">
      <c r="B167" s="11" t="s">
        <v>136</v>
      </c>
      <c r="C167" s="8"/>
      <c r="E167" t="e">
        <f t="shared" si="6"/>
        <v>#N/A</v>
      </c>
      <c r="G167" s="9">
        <f t="shared" si="7"/>
        <v>0</v>
      </c>
      <c r="H167" s="9"/>
    </row>
    <row r="168" spans="1:8" x14ac:dyDescent="0.2">
      <c r="B168" s="11" t="s">
        <v>137</v>
      </c>
      <c r="C168" s="8"/>
      <c r="E168" t="e">
        <f t="shared" si="6"/>
        <v>#N/A</v>
      </c>
      <c r="G168" s="9">
        <f t="shared" si="7"/>
        <v>0</v>
      </c>
      <c r="H168" s="9"/>
    </row>
    <row r="169" spans="1:8" x14ac:dyDescent="0.2">
      <c r="B169" s="11" t="s">
        <v>138</v>
      </c>
      <c r="C169" s="8"/>
      <c r="E169" t="e">
        <f t="shared" si="6"/>
        <v>#N/A</v>
      </c>
      <c r="G169" s="9">
        <f t="shared" si="7"/>
        <v>0</v>
      </c>
      <c r="H169" s="9"/>
    </row>
    <row r="170" spans="1:8" x14ac:dyDescent="0.2">
      <c r="B170" s="6"/>
      <c r="C170" s="8"/>
      <c r="E170" t="e">
        <f t="shared" si="6"/>
        <v>#N/A</v>
      </c>
      <c r="G170" s="9">
        <f t="shared" si="7"/>
        <v>0</v>
      </c>
      <c r="H170" s="9"/>
    </row>
    <row r="171" spans="1:8" x14ac:dyDescent="0.2">
      <c r="B171" s="6" t="s">
        <v>139</v>
      </c>
      <c r="C171" s="8"/>
      <c r="E171" t="e">
        <f t="shared" si="6"/>
        <v>#N/A</v>
      </c>
      <c r="G171" s="9">
        <f t="shared" si="7"/>
        <v>0</v>
      </c>
      <c r="H171" s="9"/>
    </row>
    <row r="172" spans="1:8" x14ac:dyDescent="0.2">
      <c r="B172" s="11" t="s">
        <v>140</v>
      </c>
      <c r="C172" s="8"/>
      <c r="E172" t="e">
        <f t="shared" si="6"/>
        <v>#N/A</v>
      </c>
      <c r="G172" s="9">
        <f t="shared" si="7"/>
        <v>0</v>
      </c>
      <c r="H172" s="9"/>
    </row>
    <row r="173" spans="1:8" x14ac:dyDescent="0.2">
      <c r="B173" s="11" t="s">
        <v>141</v>
      </c>
      <c r="C173" s="8"/>
      <c r="E173" t="e">
        <f t="shared" si="6"/>
        <v>#N/A</v>
      </c>
      <c r="G173" s="9">
        <f t="shared" si="7"/>
        <v>0</v>
      </c>
      <c r="H173" s="9"/>
    </row>
    <row r="174" spans="1:8" x14ac:dyDescent="0.2">
      <c r="A174" s="4"/>
      <c r="B174" s="11"/>
      <c r="C174" s="8"/>
      <c r="E174" t="e">
        <f t="shared" si="6"/>
        <v>#N/A</v>
      </c>
      <c r="G174" s="9">
        <f t="shared" si="7"/>
        <v>0</v>
      </c>
      <c r="H174" s="9"/>
    </row>
    <row r="175" spans="1:8" x14ac:dyDescent="0.2">
      <c r="A175"/>
      <c r="B175" s="6" t="s">
        <v>142</v>
      </c>
      <c r="C175" s="8"/>
      <c r="E175" t="e">
        <f t="shared" si="6"/>
        <v>#N/A</v>
      </c>
      <c r="G175" s="9">
        <f t="shared" si="7"/>
        <v>0</v>
      </c>
      <c r="H175" s="9"/>
    </row>
    <row r="176" spans="1:8" x14ac:dyDescent="0.2">
      <c r="A176"/>
      <c r="B176" s="11" t="s">
        <v>143</v>
      </c>
      <c r="C176" s="8"/>
      <c r="E176" t="e">
        <f t="shared" si="6"/>
        <v>#N/A</v>
      </c>
      <c r="G176" s="9">
        <f t="shared" si="7"/>
        <v>0</v>
      </c>
      <c r="H176" s="9"/>
    </row>
    <row r="177" spans="1:8" x14ac:dyDescent="0.2">
      <c r="A177"/>
      <c r="B177" s="11"/>
      <c r="C177" s="8"/>
      <c r="E177" t="e">
        <f t="shared" si="6"/>
        <v>#N/A</v>
      </c>
      <c r="G177" s="9">
        <f t="shared" si="7"/>
        <v>0</v>
      </c>
      <c r="H177" s="9"/>
    </row>
    <row r="178" spans="1:8" x14ac:dyDescent="0.2">
      <c r="A178"/>
      <c r="B178" s="11" t="s">
        <v>144</v>
      </c>
      <c r="C178" s="8"/>
      <c r="E178" t="e">
        <f t="shared" si="6"/>
        <v>#N/A</v>
      </c>
      <c r="G178" s="9">
        <f t="shared" si="7"/>
        <v>0</v>
      </c>
      <c r="H178" s="9"/>
    </row>
    <row r="179" spans="1:8" x14ac:dyDescent="0.2">
      <c r="A179"/>
      <c r="B179" s="11" t="s">
        <v>145</v>
      </c>
      <c r="C179" s="8"/>
      <c r="E179" t="e">
        <f t="shared" si="6"/>
        <v>#N/A</v>
      </c>
      <c r="G179" s="9">
        <f t="shared" si="7"/>
        <v>0</v>
      </c>
      <c r="H179" s="9"/>
    </row>
    <row r="180" spans="1:8" x14ac:dyDescent="0.2">
      <c r="A180"/>
      <c r="B180" s="11" t="s">
        <v>146</v>
      </c>
      <c r="C180" s="8"/>
      <c r="E180" t="e">
        <f t="shared" si="6"/>
        <v>#N/A</v>
      </c>
      <c r="G180" s="9">
        <f t="shared" si="7"/>
        <v>0</v>
      </c>
      <c r="H180" s="9"/>
    </row>
    <row r="181" spans="1:8" x14ac:dyDescent="0.2">
      <c r="A181"/>
      <c r="B181" s="11"/>
      <c r="C181" s="8"/>
      <c r="E181" t="e">
        <f t="shared" si="6"/>
        <v>#N/A</v>
      </c>
      <c r="G181" s="9">
        <f t="shared" si="7"/>
        <v>0</v>
      </c>
      <c r="H181" s="9"/>
    </row>
    <row r="182" spans="1:8" x14ac:dyDescent="0.2">
      <c r="A182"/>
      <c r="B182" s="11" t="s">
        <v>147</v>
      </c>
      <c r="C182" s="8"/>
      <c r="E182" t="e">
        <f t="shared" si="6"/>
        <v>#N/A</v>
      </c>
      <c r="G182" s="9">
        <f t="shared" si="7"/>
        <v>0</v>
      </c>
      <c r="H182" s="9"/>
    </row>
    <row r="183" spans="1:8" ht="28" x14ac:dyDescent="0.2">
      <c r="A183"/>
      <c r="B183" s="11" t="s">
        <v>148</v>
      </c>
      <c r="C183" s="13"/>
      <c r="E183" t="e">
        <f t="shared" si="6"/>
        <v>#N/A</v>
      </c>
      <c r="G183" s="9">
        <f t="shared" si="7"/>
        <v>0</v>
      </c>
      <c r="H183" s="9"/>
    </row>
    <row r="184" spans="1:8" x14ac:dyDescent="0.2">
      <c r="A184"/>
      <c r="B184" s="6"/>
      <c r="C184" s="13"/>
      <c r="E184" t="e">
        <f t="shared" si="6"/>
        <v>#N/A</v>
      </c>
      <c r="G184" s="9">
        <f t="shared" si="7"/>
        <v>0</v>
      </c>
      <c r="H184" s="9"/>
    </row>
    <row r="185" spans="1:8" x14ac:dyDescent="0.2">
      <c r="A185"/>
      <c r="B185" s="6" t="s">
        <v>149</v>
      </c>
      <c r="C185" s="8"/>
      <c r="E185" t="e">
        <f t="shared" si="6"/>
        <v>#N/A</v>
      </c>
      <c r="G185" s="9">
        <f t="shared" si="7"/>
        <v>0</v>
      </c>
      <c r="H185" s="9"/>
    </row>
    <row r="186" spans="1:8" x14ac:dyDescent="0.2">
      <c r="A186"/>
      <c r="B186" s="11" t="s">
        <v>150</v>
      </c>
      <c r="C186" s="8"/>
      <c r="E186" t="e">
        <f t="shared" si="6"/>
        <v>#N/A</v>
      </c>
      <c r="G186" s="9">
        <f t="shared" si="7"/>
        <v>0</v>
      </c>
      <c r="H186" s="9"/>
    </row>
    <row r="187" spans="1:8" x14ac:dyDescent="0.2">
      <c r="A187"/>
      <c r="B187" s="11" t="s">
        <v>151</v>
      </c>
      <c r="C187" s="8"/>
      <c r="E187" t="e">
        <f t="shared" si="6"/>
        <v>#N/A</v>
      </c>
      <c r="G187" s="9">
        <f t="shared" si="7"/>
        <v>0</v>
      </c>
      <c r="H187" s="9"/>
    </row>
    <row r="188" spans="1:8" x14ac:dyDescent="0.2">
      <c r="B188" s="6"/>
      <c r="C188" s="8"/>
      <c r="E188" t="e">
        <f t="shared" si="6"/>
        <v>#N/A</v>
      </c>
      <c r="G188" s="9">
        <f t="shared" si="7"/>
        <v>0</v>
      </c>
      <c r="H188" s="9"/>
    </row>
    <row r="189" spans="1:8" x14ac:dyDescent="0.2">
      <c r="B189" s="6" t="s">
        <v>152</v>
      </c>
      <c r="C189" s="8"/>
      <c r="E189" t="e">
        <f t="shared" si="6"/>
        <v>#N/A</v>
      </c>
      <c r="G189" s="9">
        <f t="shared" si="7"/>
        <v>0</v>
      </c>
      <c r="H189" s="9"/>
    </row>
    <row r="190" spans="1:8" x14ac:dyDescent="0.2">
      <c r="B190" s="11" t="s">
        <v>153</v>
      </c>
      <c r="C190" s="8"/>
      <c r="E190" t="e">
        <f t="shared" si="6"/>
        <v>#N/A</v>
      </c>
      <c r="G190" s="9">
        <f t="shared" si="7"/>
        <v>0</v>
      </c>
      <c r="H190" s="9"/>
    </row>
    <row r="191" spans="1:8" x14ac:dyDescent="0.2">
      <c r="B191" s="11" t="s">
        <v>154</v>
      </c>
      <c r="C191" s="8"/>
      <c r="E191" t="e">
        <f t="shared" si="6"/>
        <v>#N/A</v>
      </c>
      <c r="G191" s="9">
        <f t="shared" si="7"/>
        <v>0</v>
      </c>
      <c r="H191" s="9"/>
    </row>
    <row r="192" spans="1:8" x14ac:dyDescent="0.2">
      <c r="B192" s="11" t="s">
        <v>155</v>
      </c>
      <c r="C192" s="8"/>
      <c r="E192" t="e">
        <f t="shared" si="6"/>
        <v>#N/A</v>
      </c>
      <c r="G192" s="9">
        <f t="shared" si="7"/>
        <v>0</v>
      </c>
      <c r="H192" s="9"/>
    </row>
    <row r="193" spans="1:8" x14ac:dyDescent="0.2">
      <c r="B193" s="6"/>
      <c r="C193" s="8"/>
      <c r="E193" t="e">
        <f t="shared" si="6"/>
        <v>#N/A</v>
      </c>
      <c r="G193" s="9">
        <f t="shared" si="7"/>
        <v>0</v>
      </c>
      <c r="H193" s="9"/>
    </row>
    <row r="194" spans="1:8" x14ac:dyDescent="0.2">
      <c r="B194" s="6" t="s">
        <v>156</v>
      </c>
      <c r="C194" s="8"/>
      <c r="E194" t="e">
        <f t="shared" si="6"/>
        <v>#N/A</v>
      </c>
      <c r="G194" s="9">
        <f t="shared" si="7"/>
        <v>0</v>
      </c>
      <c r="H194" s="9"/>
    </row>
    <row r="195" spans="1:8" x14ac:dyDescent="0.2">
      <c r="B195" s="11" t="s">
        <v>157</v>
      </c>
      <c r="C195" s="13"/>
      <c r="E195" t="e">
        <f t="shared" si="6"/>
        <v>#N/A</v>
      </c>
      <c r="G195" s="9">
        <f t="shared" si="7"/>
        <v>0</v>
      </c>
      <c r="H195" s="9"/>
    </row>
    <row r="196" spans="1:8" x14ac:dyDescent="0.2">
      <c r="B196" s="11" t="s">
        <v>158</v>
      </c>
      <c r="C196" s="13"/>
      <c r="E196" t="e">
        <f t="shared" si="6"/>
        <v>#N/A</v>
      </c>
      <c r="G196" s="9">
        <f t="shared" si="7"/>
        <v>0</v>
      </c>
      <c r="H196" s="9"/>
    </row>
    <row r="197" spans="1:8" x14ac:dyDescent="0.2">
      <c r="A197" s="14"/>
      <c r="B197" s="11" t="s">
        <v>159</v>
      </c>
      <c r="C197" s="13"/>
      <c r="E197" t="e">
        <f t="shared" si="6"/>
        <v>#N/A</v>
      </c>
      <c r="G197" s="9">
        <f t="shared" si="7"/>
        <v>0</v>
      </c>
      <c r="H197" s="9"/>
    </row>
    <row r="198" spans="1:8" x14ac:dyDescent="0.2">
      <c r="A198" s="14"/>
      <c r="B198" s="11" t="s">
        <v>160</v>
      </c>
      <c r="C198" s="13"/>
      <c r="E198" t="e">
        <f t="shared" si="6"/>
        <v>#N/A</v>
      </c>
      <c r="G198" s="9">
        <f t="shared" si="7"/>
        <v>0</v>
      </c>
      <c r="H198" s="9"/>
    </row>
    <row r="199" spans="1:8" x14ac:dyDescent="0.2">
      <c r="A199" s="14"/>
      <c r="B199" s="6"/>
      <c r="C199" s="13"/>
      <c r="E199" t="e">
        <f t="shared" si="6"/>
        <v>#N/A</v>
      </c>
      <c r="G199" s="9">
        <f t="shared" si="7"/>
        <v>0</v>
      </c>
      <c r="H199" s="9"/>
    </row>
    <row r="200" spans="1:8" x14ac:dyDescent="0.2">
      <c r="B200" s="6" t="s">
        <v>161</v>
      </c>
      <c r="C200" s="13"/>
      <c r="E200" t="e">
        <f t="shared" si="6"/>
        <v>#N/A</v>
      </c>
      <c r="G200" s="9">
        <f t="shared" si="7"/>
        <v>0</v>
      </c>
      <c r="H200" s="9"/>
    </row>
    <row r="201" spans="1:8" x14ac:dyDescent="0.2">
      <c r="B201" s="6"/>
      <c r="C201" s="8"/>
      <c r="E201" t="e">
        <f t="shared" si="6"/>
        <v>#N/A</v>
      </c>
      <c r="G201" s="9">
        <f t="shared" si="7"/>
        <v>0</v>
      </c>
      <c r="H201" s="9"/>
    </row>
    <row r="202" spans="1:8" x14ac:dyDescent="0.2">
      <c r="B202" s="6" t="s">
        <v>162</v>
      </c>
      <c r="C202" s="8"/>
      <c r="E202" t="e">
        <f t="shared" si="6"/>
        <v>#N/A</v>
      </c>
      <c r="G202" s="9">
        <f t="shared" si="7"/>
        <v>0</v>
      </c>
      <c r="H202" s="9"/>
    </row>
    <row r="203" spans="1:8" x14ac:dyDescent="0.2">
      <c r="B203" s="6" t="s">
        <v>163</v>
      </c>
      <c r="C203" s="8"/>
      <c r="E203" t="e">
        <f t="shared" si="6"/>
        <v>#N/A</v>
      </c>
      <c r="G203" s="9">
        <f t="shared" si="7"/>
        <v>0</v>
      </c>
      <c r="H203" s="9"/>
    </row>
    <row r="204" spans="1:8" x14ac:dyDescent="0.2">
      <c r="B204" s="6"/>
      <c r="C204" s="8"/>
      <c r="E204" t="e">
        <f t="shared" si="6"/>
        <v>#N/A</v>
      </c>
      <c r="G204" s="9">
        <f t="shared" si="7"/>
        <v>0</v>
      </c>
      <c r="H204" s="9"/>
    </row>
    <row r="205" spans="1:8" x14ac:dyDescent="0.2">
      <c r="B205" s="6" t="s">
        <v>164</v>
      </c>
      <c r="C205" s="8"/>
      <c r="E205" t="e">
        <f t="shared" si="6"/>
        <v>#N/A</v>
      </c>
      <c r="G205" s="9">
        <f t="shared" si="7"/>
        <v>0</v>
      </c>
      <c r="H205" s="9"/>
    </row>
    <row r="206" spans="1:8" x14ac:dyDescent="0.2">
      <c r="B206" s="6" t="s">
        <v>165</v>
      </c>
      <c r="C206" s="8"/>
      <c r="E206" t="e">
        <f t="shared" ref="E206:E269" si="8">VLOOKUP(D206,$R$7:$T$13,3,0)</f>
        <v>#N/A</v>
      </c>
      <c r="G206" s="9">
        <f t="shared" ref="G206:G269" si="9">A206</f>
        <v>0</v>
      </c>
      <c r="H206" s="9"/>
    </row>
    <row r="207" spans="1:8" x14ac:dyDescent="0.2">
      <c r="B207" s="6"/>
      <c r="C207" s="8"/>
      <c r="E207" t="e">
        <f t="shared" si="8"/>
        <v>#N/A</v>
      </c>
      <c r="G207" s="9">
        <f t="shared" si="9"/>
        <v>0</v>
      </c>
      <c r="H207" s="9"/>
    </row>
    <row r="208" spans="1:8" x14ac:dyDescent="0.2">
      <c r="B208" s="6" t="s">
        <v>166</v>
      </c>
      <c r="C208" s="8"/>
      <c r="E208" t="e">
        <f t="shared" si="8"/>
        <v>#N/A</v>
      </c>
      <c r="G208" s="9">
        <f t="shared" si="9"/>
        <v>0</v>
      </c>
      <c r="H208" s="9"/>
    </row>
    <row r="209" spans="2:8" customFormat="1" x14ac:dyDescent="0.2">
      <c r="B209" s="6" t="s">
        <v>167</v>
      </c>
      <c r="C209" s="8"/>
      <c r="E209" t="e">
        <f t="shared" si="8"/>
        <v>#N/A</v>
      </c>
      <c r="G209" s="9">
        <f t="shared" si="9"/>
        <v>0</v>
      </c>
      <c r="H209" s="9"/>
    </row>
    <row r="210" spans="2:8" customFormat="1" x14ac:dyDescent="0.2">
      <c r="B210" s="6"/>
      <c r="C210" s="8"/>
      <c r="E210" t="e">
        <f t="shared" si="8"/>
        <v>#N/A</v>
      </c>
      <c r="G210" s="9">
        <f t="shared" si="9"/>
        <v>0</v>
      </c>
      <c r="H210" s="9"/>
    </row>
    <row r="211" spans="2:8" customFormat="1" x14ac:dyDescent="0.2">
      <c r="B211" s="11" t="s">
        <v>168</v>
      </c>
      <c r="C211" s="8"/>
      <c r="E211" t="e">
        <f t="shared" si="8"/>
        <v>#N/A</v>
      </c>
      <c r="G211" s="9">
        <f t="shared" si="9"/>
        <v>0</v>
      </c>
      <c r="H211" s="9"/>
    </row>
    <row r="212" spans="2:8" customFormat="1" x14ac:dyDescent="0.2">
      <c r="B212" s="11" t="s">
        <v>169</v>
      </c>
      <c r="C212" s="8"/>
      <c r="E212" t="e">
        <f t="shared" si="8"/>
        <v>#N/A</v>
      </c>
      <c r="G212" s="9">
        <f t="shared" si="9"/>
        <v>0</v>
      </c>
      <c r="H212" s="9"/>
    </row>
    <row r="213" spans="2:8" customFormat="1" x14ac:dyDescent="0.2">
      <c r="B213" s="11" t="s">
        <v>170</v>
      </c>
      <c r="C213" s="8"/>
      <c r="E213" t="e">
        <f t="shared" si="8"/>
        <v>#N/A</v>
      </c>
      <c r="G213" s="9">
        <f t="shared" si="9"/>
        <v>0</v>
      </c>
      <c r="H213" s="9"/>
    </row>
    <row r="214" spans="2:8" customFormat="1" x14ac:dyDescent="0.2">
      <c r="B214" s="11" t="s">
        <v>171</v>
      </c>
      <c r="C214" s="8"/>
      <c r="E214" t="e">
        <f t="shared" si="8"/>
        <v>#N/A</v>
      </c>
      <c r="G214" s="9">
        <f t="shared" si="9"/>
        <v>0</v>
      </c>
      <c r="H214" s="9"/>
    </row>
    <row r="215" spans="2:8" customFormat="1" x14ac:dyDescent="0.2">
      <c r="B215" s="11" t="s">
        <v>172</v>
      </c>
      <c r="C215" s="8"/>
      <c r="E215" t="e">
        <f t="shared" si="8"/>
        <v>#N/A</v>
      </c>
      <c r="G215" s="9">
        <f t="shared" si="9"/>
        <v>0</v>
      </c>
      <c r="H215" s="9"/>
    </row>
    <row r="216" spans="2:8" customFormat="1" x14ac:dyDescent="0.2">
      <c r="B216" s="11" t="s">
        <v>173</v>
      </c>
      <c r="C216" s="8"/>
      <c r="E216" t="e">
        <f t="shared" si="8"/>
        <v>#N/A</v>
      </c>
      <c r="G216" s="9">
        <f t="shared" si="9"/>
        <v>0</v>
      </c>
      <c r="H216" s="9"/>
    </row>
    <row r="217" spans="2:8" customFormat="1" x14ac:dyDescent="0.2">
      <c r="B217" s="11" t="s">
        <v>174</v>
      </c>
      <c r="C217" s="8"/>
      <c r="E217" t="e">
        <f t="shared" si="8"/>
        <v>#N/A</v>
      </c>
      <c r="G217" s="9">
        <f t="shared" si="9"/>
        <v>0</v>
      </c>
      <c r="H217" s="9"/>
    </row>
    <row r="218" spans="2:8" customFormat="1" x14ac:dyDescent="0.2">
      <c r="B218" s="11" t="s">
        <v>175</v>
      </c>
      <c r="C218" s="8"/>
      <c r="E218" t="e">
        <f t="shared" si="8"/>
        <v>#N/A</v>
      </c>
      <c r="G218" s="9">
        <f t="shared" si="9"/>
        <v>0</v>
      </c>
      <c r="H218" s="9"/>
    </row>
    <row r="219" spans="2:8" customFormat="1" x14ac:dyDescent="0.2">
      <c r="B219" s="11" t="s">
        <v>176</v>
      </c>
      <c r="C219" s="8"/>
      <c r="E219" t="e">
        <f t="shared" si="8"/>
        <v>#N/A</v>
      </c>
      <c r="G219" s="9">
        <f t="shared" si="9"/>
        <v>0</v>
      </c>
      <c r="H219" s="9"/>
    </row>
    <row r="220" spans="2:8" customFormat="1" x14ac:dyDescent="0.2">
      <c r="B220" s="11" t="s">
        <v>177</v>
      </c>
      <c r="C220" s="8"/>
      <c r="E220" t="e">
        <f t="shared" si="8"/>
        <v>#N/A</v>
      </c>
      <c r="G220" s="9">
        <f t="shared" si="9"/>
        <v>0</v>
      </c>
      <c r="H220" s="9"/>
    </row>
    <row r="221" spans="2:8" customFormat="1" x14ac:dyDescent="0.2">
      <c r="B221" s="6"/>
      <c r="C221" s="8"/>
      <c r="E221" t="e">
        <f t="shared" si="8"/>
        <v>#N/A</v>
      </c>
      <c r="G221" s="9">
        <f t="shared" si="9"/>
        <v>0</v>
      </c>
      <c r="H221" s="9"/>
    </row>
    <row r="222" spans="2:8" customFormat="1" x14ac:dyDescent="0.2">
      <c r="B222" s="6" t="s">
        <v>178</v>
      </c>
      <c r="C222" s="8"/>
      <c r="E222" t="e">
        <f t="shared" si="8"/>
        <v>#N/A</v>
      </c>
      <c r="G222" s="9">
        <f t="shared" si="9"/>
        <v>0</v>
      </c>
      <c r="H222" s="9"/>
    </row>
    <row r="223" spans="2:8" customFormat="1" x14ac:dyDescent="0.2">
      <c r="B223" s="6" t="s">
        <v>179</v>
      </c>
      <c r="C223" s="8"/>
      <c r="E223" t="e">
        <f t="shared" si="8"/>
        <v>#N/A</v>
      </c>
      <c r="G223" s="9">
        <f t="shared" si="9"/>
        <v>0</v>
      </c>
      <c r="H223" s="9"/>
    </row>
    <row r="224" spans="2:8" customFormat="1" x14ac:dyDescent="0.2">
      <c r="B224" s="6" t="s">
        <v>180</v>
      </c>
      <c r="C224" s="8"/>
      <c r="E224" t="e">
        <f t="shared" si="8"/>
        <v>#N/A</v>
      </c>
      <c r="G224" s="9">
        <f t="shared" si="9"/>
        <v>0</v>
      </c>
      <c r="H224" s="9"/>
    </row>
    <row r="225" spans="2:8" customFormat="1" x14ac:dyDescent="0.2">
      <c r="B225" s="6"/>
      <c r="C225" s="8"/>
      <c r="E225" t="e">
        <f t="shared" si="8"/>
        <v>#N/A</v>
      </c>
      <c r="G225" s="9">
        <f t="shared" si="9"/>
        <v>0</v>
      </c>
      <c r="H225" s="9"/>
    </row>
    <row r="226" spans="2:8" customFormat="1" x14ac:dyDescent="0.2">
      <c r="B226" s="6" t="s">
        <v>181</v>
      </c>
      <c r="C226" s="8"/>
      <c r="E226" t="e">
        <f t="shared" si="8"/>
        <v>#N/A</v>
      </c>
      <c r="G226" s="9">
        <f t="shared" si="9"/>
        <v>0</v>
      </c>
      <c r="H226" s="9"/>
    </row>
    <row r="227" spans="2:8" customFormat="1" x14ac:dyDescent="0.2">
      <c r="B227" s="6"/>
      <c r="C227" s="8"/>
      <c r="E227" t="e">
        <f t="shared" si="8"/>
        <v>#N/A</v>
      </c>
      <c r="G227" s="9">
        <f t="shared" si="9"/>
        <v>0</v>
      </c>
      <c r="H227" s="9"/>
    </row>
    <row r="228" spans="2:8" customFormat="1" x14ac:dyDescent="0.2">
      <c r="B228" s="6" t="s">
        <v>182</v>
      </c>
      <c r="C228" s="8"/>
      <c r="E228" t="e">
        <f t="shared" si="8"/>
        <v>#N/A</v>
      </c>
      <c r="G228" s="9">
        <f t="shared" si="9"/>
        <v>0</v>
      </c>
      <c r="H228" s="9"/>
    </row>
    <row r="229" spans="2:8" customFormat="1" x14ac:dyDescent="0.2">
      <c r="B229" s="6"/>
      <c r="C229" s="8"/>
      <c r="E229" t="e">
        <f t="shared" si="8"/>
        <v>#N/A</v>
      </c>
      <c r="G229" s="9">
        <f t="shared" si="9"/>
        <v>0</v>
      </c>
      <c r="H229" s="9"/>
    </row>
    <row r="230" spans="2:8" customFormat="1" x14ac:dyDescent="0.2">
      <c r="B230" s="6" t="s">
        <v>183</v>
      </c>
      <c r="C230" s="8"/>
      <c r="E230" t="e">
        <f t="shared" si="8"/>
        <v>#N/A</v>
      </c>
      <c r="G230" s="9">
        <f t="shared" si="9"/>
        <v>0</v>
      </c>
      <c r="H230" s="9"/>
    </row>
    <row r="231" spans="2:8" customFormat="1" x14ac:dyDescent="0.2">
      <c r="B231" s="6" t="s">
        <v>184</v>
      </c>
      <c r="C231" s="8"/>
      <c r="E231" t="e">
        <f t="shared" si="8"/>
        <v>#N/A</v>
      </c>
      <c r="G231" s="9">
        <f t="shared" si="9"/>
        <v>0</v>
      </c>
      <c r="H231" s="9"/>
    </row>
    <row r="232" spans="2:8" customFormat="1" x14ac:dyDescent="0.2">
      <c r="B232" s="6"/>
      <c r="C232" s="8"/>
      <c r="E232" t="e">
        <f t="shared" si="8"/>
        <v>#N/A</v>
      </c>
      <c r="G232" s="9">
        <f t="shared" si="9"/>
        <v>0</v>
      </c>
      <c r="H232" s="9"/>
    </row>
    <row r="233" spans="2:8" customFormat="1" x14ac:dyDescent="0.2">
      <c r="B233" s="6" t="s">
        <v>185</v>
      </c>
      <c r="C233" s="8"/>
      <c r="E233" t="e">
        <f t="shared" si="8"/>
        <v>#N/A</v>
      </c>
      <c r="G233" s="9">
        <f t="shared" si="9"/>
        <v>0</v>
      </c>
      <c r="H233" s="9"/>
    </row>
    <row r="234" spans="2:8" customFormat="1" x14ac:dyDescent="0.2">
      <c r="B234" s="6"/>
      <c r="C234" s="8"/>
      <c r="E234" t="e">
        <f t="shared" si="8"/>
        <v>#N/A</v>
      </c>
      <c r="G234" s="9">
        <f t="shared" si="9"/>
        <v>0</v>
      </c>
      <c r="H234" s="9"/>
    </row>
    <row r="235" spans="2:8" customFormat="1" x14ac:dyDescent="0.2">
      <c r="B235" s="6" t="s">
        <v>186</v>
      </c>
      <c r="C235" s="8"/>
      <c r="E235" t="e">
        <f t="shared" si="8"/>
        <v>#N/A</v>
      </c>
      <c r="G235" s="9">
        <f t="shared" si="9"/>
        <v>0</v>
      </c>
      <c r="H235" s="9"/>
    </row>
    <row r="236" spans="2:8" customFormat="1" x14ac:dyDescent="0.2">
      <c r="B236" s="6"/>
      <c r="C236" s="8"/>
      <c r="E236" t="e">
        <f t="shared" si="8"/>
        <v>#N/A</v>
      </c>
      <c r="G236" s="9">
        <f t="shared" si="9"/>
        <v>0</v>
      </c>
      <c r="H236" s="9"/>
    </row>
    <row r="237" spans="2:8" customFormat="1" ht="28" x14ac:dyDescent="0.2">
      <c r="B237" s="6" t="s">
        <v>187</v>
      </c>
      <c r="C237" s="8"/>
      <c r="E237" t="e">
        <f t="shared" si="8"/>
        <v>#N/A</v>
      </c>
      <c r="G237" s="9">
        <f t="shared" si="9"/>
        <v>0</v>
      </c>
      <c r="H237" s="9"/>
    </row>
    <row r="238" spans="2:8" customFormat="1" x14ac:dyDescent="0.2">
      <c r="B238" s="6" t="s">
        <v>188</v>
      </c>
      <c r="C238" s="13"/>
      <c r="E238" t="e">
        <f t="shared" si="8"/>
        <v>#N/A</v>
      </c>
      <c r="G238" s="9">
        <f t="shared" si="9"/>
        <v>0</v>
      </c>
      <c r="H238" s="9"/>
    </row>
    <row r="239" spans="2:8" customFormat="1" x14ac:dyDescent="0.2">
      <c r="B239" s="6" t="s">
        <v>189</v>
      </c>
      <c r="C239" s="13"/>
      <c r="E239" t="e">
        <f t="shared" si="8"/>
        <v>#N/A</v>
      </c>
      <c r="G239" s="9">
        <f t="shared" si="9"/>
        <v>0</v>
      </c>
      <c r="H239" s="9"/>
    </row>
    <row r="240" spans="2:8" customFormat="1" x14ac:dyDescent="0.2">
      <c r="B240" s="6" t="s">
        <v>190</v>
      </c>
      <c r="C240" s="13"/>
      <c r="E240" t="e">
        <f t="shared" si="8"/>
        <v>#N/A</v>
      </c>
      <c r="G240" s="9">
        <f t="shared" si="9"/>
        <v>0</v>
      </c>
      <c r="H240" s="9"/>
    </row>
    <row r="241" spans="1:8" x14ac:dyDescent="0.2">
      <c r="B241" s="6" t="s">
        <v>191</v>
      </c>
      <c r="C241" s="13"/>
      <c r="E241" t="e">
        <f t="shared" si="8"/>
        <v>#N/A</v>
      </c>
      <c r="G241" s="9">
        <f t="shared" si="9"/>
        <v>0</v>
      </c>
      <c r="H241" s="9"/>
    </row>
    <row r="242" spans="1:8" x14ac:dyDescent="0.2">
      <c r="B242" s="6" t="s">
        <v>192</v>
      </c>
      <c r="C242" s="13"/>
      <c r="E242" t="e">
        <f t="shared" si="8"/>
        <v>#N/A</v>
      </c>
      <c r="G242" s="9">
        <f t="shared" si="9"/>
        <v>0</v>
      </c>
      <c r="H242" s="9"/>
    </row>
    <row r="243" spans="1:8" x14ac:dyDescent="0.2">
      <c r="B243" s="6"/>
      <c r="C243" s="13"/>
      <c r="E243" t="e">
        <f t="shared" si="8"/>
        <v>#N/A</v>
      </c>
      <c r="G243" s="9">
        <f t="shared" si="9"/>
        <v>0</v>
      </c>
      <c r="H243" s="9"/>
    </row>
    <row r="244" spans="1:8" x14ac:dyDescent="0.2">
      <c r="A244" s="14"/>
      <c r="B244" s="6" t="s">
        <v>193</v>
      </c>
      <c r="C244" s="13"/>
      <c r="E244" t="e">
        <f t="shared" si="8"/>
        <v>#N/A</v>
      </c>
      <c r="G244" s="9">
        <f t="shared" si="9"/>
        <v>0</v>
      </c>
      <c r="H244" s="9"/>
    </row>
    <row r="245" spans="1:8" x14ac:dyDescent="0.2">
      <c r="A245" s="14"/>
      <c r="B245" s="6" t="s">
        <v>194</v>
      </c>
      <c r="C245" s="13"/>
      <c r="E245" t="e">
        <f t="shared" si="8"/>
        <v>#N/A</v>
      </c>
      <c r="G245" s="9">
        <f t="shared" si="9"/>
        <v>0</v>
      </c>
      <c r="H245" s="9"/>
    </row>
    <row r="246" spans="1:8" x14ac:dyDescent="0.2">
      <c r="B246" s="6"/>
      <c r="C246" s="13"/>
      <c r="E246" t="e">
        <f t="shared" si="8"/>
        <v>#N/A</v>
      </c>
      <c r="G246" s="9">
        <f t="shared" si="9"/>
        <v>0</v>
      </c>
      <c r="H246" s="9"/>
    </row>
    <row r="247" spans="1:8" x14ac:dyDescent="0.2">
      <c r="A247"/>
      <c r="B247" s="6" t="s">
        <v>195</v>
      </c>
      <c r="C247" s="13"/>
      <c r="E247" t="e">
        <f t="shared" si="8"/>
        <v>#N/A</v>
      </c>
      <c r="G247" s="9">
        <f t="shared" si="9"/>
        <v>0</v>
      </c>
      <c r="H247" s="9"/>
    </row>
    <row r="248" spans="1:8" x14ac:dyDescent="0.2">
      <c r="A248"/>
      <c r="B248" s="6" t="s">
        <v>196</v>
      </c>
      <c r="C248" s="8"/>
      <c r="E248" t="e">
        <f t="shared" si="8"/>
        <v>#N/A</v>
      </c>
      <c r="G248" s="9">
        <f t="shared" si="9"/>
        <v>0</v>
      </c>
      <c r="H248" s="9"/>
    </row>
    <row r="249" spans="1:8" x14ac:dyDescent="0.2">
      <c r="A249"/>
      <c r="B249" s="6" t="s">
        <v>197</v>
      </c>
      <c r="C249" s="8"/>
      <c r="E249" t="e">
        <f t="shared" si="8"/>
        <v>#N/A</v>
      </c>
      <c r="G249" s="9">
        <f t="shared" si="9"/>
        <v>0</v>
      </c>
      <c r="H249" s="9"/>
    </row>
    <row r="250" spans="1:8" x14ac:dyDescent="0.2">
      <c r="A250"/>
      <c r="B250" s="6" t="s">
        <v>198</v>
      </c>
      <c r="C250" s="13"/>
      <c r="E250" t="e">
        <f t="shared" si="8"/>
        <v>#N/A</v>
      </c>
      <c r="G250" s="9">
        <f t="shared" si="9"/>
        <v>0</v>
      </c>
      <c r="H250" s="9"/>
    </row>
    <row r="251" spans="1:8" x14ac:dyDescent="0.2">
      <c r="A251"/>
      <c r="B251" s="6" t="s">
        <v>199</v>
      </c>
      <c r="C251" s="13"/>
      <c r="E251" t="e">
        <f t="shared" si="8"/>
        <v>#N/A</v>
      </c>
      <c r="G251" s="9">
        <f t="shared" si="9"/>
        <v>0</v>
      </c>
      <c r="H251" s="9"/>
    </row>
    <row r="252" spans="1:8" x14ac:dyDescent="0.2">
      <c r="A252"/>
      <c r="B252" s="6" t="s">
        <v>200</v>
      </c>
      <c r="C252" s="13"/>
      <c r="E252" t="e">
        <f t="shared" si="8"/>
        <v>#N/A</v>
      </c>
      <c r="G252" s="9">
        <f t="shared" si="9"/>
        <v>0</v>
      </c>
      <c r="H252" s="9"/>
    </row>
    <row r="253" spans="1:8" ht="28" x14ac:dyDescent="0.2">
      <c r="A253"/>
      <c r="B253" s="6" t="s">
        <v>201</v>
      </c>
      <c r="C253" s="13"/>
      <c r="E253" t="e">
        <f t="shared" si="8"/>
        <v>#N/A</v>
      </c>
      <c r="G253" s="9">
        <f t="shared" si="9"/>
        <v>0</v>
      </c>
      <c r="H253" s="9"/>
    </row>
    <row r="254" spans="1:8" ht="28" x14ac:dyDescent="0.2">
      <c r="A254"/>
      <c r="B254" s="6" t="s">
        <v>202</v>
      </c>
      <c r="C254" s="13"/>
      <c r="E254" t="e">
        <f t="shared" si="8"/>
        <v>#N/A</v>
      </c>
      <c r="G254" s="9">
        <f t="shared" si="9"/>
        <v>0</v>
      </c>
      <c r="H254" s="9"/>
    </row>
    <row r="255" spans="1:8" x14ac:dyDescent="0.2">
      <c r="A255"/>
      <c r="B255" s="6"/>
      <c r="C255" s="13"/>
      <c r="E255" t="e">
        <f t="shared" si="8"/>
        <v>#N/A</v>
      </c>
      <c r="G255" s="9">
        <f t="shared" si="9"/>
        <v>0</v>
      </c>
      <c r="H255" s="9"/>
    </row>
    <row r="256" spans="1:8" ht="28" x14ac:dyDescent="0.2">
      <c r="A256"/>
      <c r="B256" s="6" t="s">
        <v>203</v>
      </c>
      <c r="C256" s="13"/>
      <c r="E256" t="e">
        <f t="shared" si="8"/>
        <v>#N/A</v>
      </c>
      <c r="G256" s="9">
        <f t="shared" si="9"/>
        <v>0</v>
      </c>
      <c r="H256" s="9"/>
    </row>
    <row r="257" spans="1:8" x14ac:dyDescent="0.2">
      <c r="A257"/>
      <c r="B257" s="6"/>
      <c r="C257" s="13"/>
      <c r="E257" t="e">
        <f t="shared" si="8"/>
        <v>#N/A</v>
      </c>
      <c r="G257" s="9">
        <f t="shared" si="9"/>
        <v>0</v>
      </c>
      <c r="H257" s="9"/>
    </row>
    <row r="258" spans="1:8" x14ac:dyDescent="0.2">
      <c r="A258"/>
      <c r="B258" s="11" t="s">
        <v>204</v>
      </c>
      <c r="C258" s="13"/>
      <c r="E258" t="e">
        <f t="shared" si="8"/>
        <v>#N/A</v>
      </c>
      <c r="G258" s="9">
        <f t="shared" si="9"/>
        <v>0</v>
      </c>
      <c r="H258" s="9"/>
    </row>
    <row r="259" spans="1:8" x14ac:dyDescent="0.2">
      <c r="B259" s="11" t="s">
        <v>205</v>
      </c>
      <c r="C259" s="13"/>
      <c r="E259" t="e">
        <f t="shared" si="8"/>
        <v>#N/A</v>
      </c>
      <c r="G259" s="9">
        <f t="shared" si="9"/>
        <v>0</v>
      </c>
      <c r="H259" s="9"/>
    </row>
    <row r="260" spans="1:8" x14ac:dyDescent="0.2">
      <c r="B260" s="11" t="s">
        <v>206</v>
      </c>
      <c r="C260" s="13"/>
      <c r="E260" t="e">
        <f t="shared" si="8"/>
        <v>#N/A</v>
      </c>
      <c r="G260" s="9">
        <f t="shared" si="9"/>
        <v>0</v>
      </c>
      <c r="H260" s="9"/>
    </row>
    <row r="261" spans="1:8" x14ac:dyDescent="0.2">
      <c r="B261" s="6"/>
      <c r="C261" s="13"/>
      <c r="E261" t="e">
        <f t="shared" si="8"/>
        <v>#N/A</v>
      </c>
      <c r="G261" s="9">
        <f t="shared" si="9"/>
        <v>0</v>
      </c>
      <c r="H261" s="9"/>
    </row>
    <row r="262" spans="1:8" x14ac:dyDescent="0.2">
      <c r="B262" s="6" t="s">
        <v>207</v>
      </c>
      <c r="C262" s="8"/>
      <c r="E262" t="e">
        <f t="shared" si="8"/>
        <v>#N/A</v>
      </c>
      <c r="G262" s="9">
        <f t="shared" si="9"/>
        <v>0</v>
      </c>
      <c r="H262" s="9"/>
    </row>
    <row r="263" spans="1:8" x14ac:dyDescent="0.2">
      <c r="B263" s="6" t="s">
        <v>208</v>
      </c>
      <c r="C263" s="8"/>
      <c r="E263" t="e">
        <f t="shared" si="8"/>
        <v>#N/A</v>
      </c>
      <c r="G263" s="9">
        <f t="shared" si="9"/>
        <v>0</v>
      </c>
      <c r="H263" s="9"/>
    </row>
    <row r="264" spans="1:8" x14ac:dyDescent="0.2">
      <c r="B264" s="6"/>
      <c r="C264" s="8"/>
      <c r="E264" t="e">
        <f t="shared" si="8"/>
        <v>#N/A</v>
      </c>
      <c r="G264" s="9">
        <f t="shared" si="9"/>
        <v>0</v>
      </c>
      <c r="H264" s="9"/>
    </row>
    <row r="265" spans="1:8" x14ac:dyDescent="0.2">
      <c r="B265" s="6" t="s">
        <v>209</v>
      </c>
      <c r="C265" s="8"/>
      <c r="E265" t="e">
        <f t="shared" si="8"/>
        <v>#N/A</v>
      </c>
      <c r="G265" s="9">
        <f t="shared" si="9"/>
        <v>0</v>
      </c>
      <c r="H265" s="9"/>
    </row>
    <row r="266" spans="1:8" x14ac:dyDescent="0.2">
      <c r="B266" s="6"/>
      <c r="C266" s="13"/>
      <c r="E266" t="e">
        <f t="shared" si="8"/>
        <v>#N/A</v>
      </c>
      <c r="G266" s="9">
        <f t="shared" si="9"/>
        <v>0</v>
      </c>
      <c r="H266" s="9"/>
    </row>
    <row r="267" spans="1:8" x14ac:dyDescent="0.2">
      <c r="B267" s="6" t="s">
        <v>210</v>
      </c>
      <c r="C267" s="13"/>
      <c r="E267" t="e">
        <f t="shared" si="8"/>
        <v>#N/A</v>
      </c>
      <c r="G267" s="9">
        <f t="shared" si="9"/>
        <v>0</v>
      </c>
      <c r="H267" s="9"/>
    </row>
    <row r="268" spans="1:8" x14ac:dyDescent="0.2">
      <c r="B268" s="6"/>
      <c r="C268" s="13"/>
      <c r="E268" t="e">
        <f t="shared" si="8"/>
        <v>#N/A</v>
      </c>
      <c r="G268" s="9">
        <f t="shared" si="9"/>
        <v>0</v>
      </c>
      <c r="H268" s="9"/>
    </row>
    <row r="269" spans="1:8" ht="28" x14ac:dyDescent="0.2">
      <c r="B269" s="6" t="s">
        <v>211</v>
      </c>
      <c r="C269" s="13"/>
      <c r="E269" t="e">
        <f t="shared" si="8"/>
        <v>#N/A</v>
      </c>
      <c r="G269" s="9">
        <f t="shared" si="9"/>
        <v>0</v>
      </c>
      <c r="H269" s="9"/>
    </row>
    <row r="270" spans="1:8" x14ac:dyDescent="0.2">
      <c r="B270" s="6"/>
      <c r="C270" s="13"/>
      <c r="E270" t="e">
        <f t="shared" ref="E270:E333" si="10">VLOOKUP(D270,$R$7:$T$13,3,0)</f>
        <v>#N/A</v>
      </c>
      <c r="G270" s="9">
        <f t="shared" ref="G270:G314" si="11">A270</f>
        <v>0</v>
      </c>
      <c r="H270" s="9"/>
    </row>
    <row r="271" spans="1:8" ht="28" x14ac:dyDescent="0.2">
      <c r="B271" s="6" t="s">
        <v>212</v>
      </c>
      <c r="C271" s="13"/>
      <c r="E271" t="e">
        <f t="shared" si="10"/>
        <v>#N/A</v>
      </c>
      <c r="G271" s="9">
        <f t="shared" si="11"/>
        <v>0</v>
      </c>
      <c r="H271" s="9"/>
    </row>
    <row r="272" spans="1:8" ht="28" x14ac:dyDescent="0.2">
      <c r="B272" s="6" t="s">
        <v>213</v>
      </c>
      <c r="C272" s="8"/>
      <c r="E272" t="e">
        <f t="shared" si="10"/>
        <v>#N/A</v>
      </c>
      <c r="G272" s="9">
        <f t="shared" si="11"/>
        <v>0</v>
      </c>
      <c r="H272" s="9"/>
    </row>
    <row r="273" spans="1:8" x14ac:dyDescent="0.2">
      <c r="B273" s="6"/>
      <c r="C273" s="8"/>
      <c r="E273" t="e">
        <f t="shared" si="10"/>
        <v>#N/A</v>
      </c>
      <c r="G273" s="9">
        <f t="shared" si="11"/>
        <v>0</v>
      </c>
      <c r="H273" s="9"/>
    </row>
    <row r="274" spans="1:8" x14ac:dyDescent="0.2">
      <c r="A274" s="4"/>
      <c r="B274" s="6" t="s">
        <v>214</v>
      </c>
      <c r="C274" s="8"/>
      <c r="E274" t="e">
        <f t="shared" si="10"/>
        <v>#N/A</v>
      </c>
      <c r="G274" s="9">
        <f t="shared" si="11"/>
        <v>0</v>
      </c>
      <c r="H274" s="9"/>
    </row>
    <row r="275" spans="1:8" x14ac:dyDescent="0.2">
      <c r="A275" s="4"/>
      <c r="B275" s="6"/>
      <c r="C275" s="8"/>
      <c r="E275" t="e">
        <f t="shared" si="10"/>
        <v>#N/A</v>
      </c>
      <c r="G275" s="9">
        <f t="shared" si="11"/>
        <v>0</v>
      </c>
      <c r="H275" s="9"/>
    </row>
    <row r="276" spans="1:8" ht="28" x14ac:dyDescent="0.2">
      <c r="A276"/>
      <c r="B276" s="6" t="s">
        <v>215</v>
      </c>
      <c r="C276" s="8"/>
      <c r="E276" t="e">
        <f t="shared" si="10"/>
        <v>#N/A</v>
      </c>
      <c r="G276" s="9">
        <f t="shared" si="11"/>
        <v>0</v>
      </c>
      <c r="H276" s="9"/>
    </row>
    <row r="277" spans="1:8" x14ac:dyDescent="0.2">
      <c r="A277"/>
      <c r="B277" s="6"/>
      <c r="C277" s="8"/>
      <c r="E277" t="e">
        <f t="shared" si="10"/>
        <v>#N/A</v>
      </c>
      <c r="G277" s="9">
        <f t="shared" si="11"/>
        <v>0</v>
      </c>
      <c r="H277" s="9"/>
    </row>
    <row r="278" spans="1:8" x14ac:dyDescent="0.2">
      <c r="A278"/>
      <c r="B278" s="6" t="s">
        <v>216</v>
      </c>
      <c r="C278" s="8"/>
      <c r="E278" t="e">
        <f t="shared" si="10"/>
        <v>#N/A</v>
      </c>
      <c r="G278" s="9">
        <f t="shared" si="11"/>
        <v>0</v>
      </c>
      <c r="H278" s="9"/>
    </row>
    <row r="279" spans="1:8" x14ac:dyDescent="0.2">
      <c r="A279"/>
      <c r="B279" s="6" t="s">
        <v>217</v>
      </c>
      <c r="C279" s="8"/>
      <c r="E279" t="e">
        <f t="shared" si="10"/>
        <v>#N/A</v>
      </c>
      <c r="G279" s="9">
        <f t="shared" si="11"/>
        <v>0</v>
      </c>
      <c r="H279" s="9"/>
    </row>
    <row r="280" spans="1:8" x14ac:dyDescent="0.2">
      <c r="A280"/>
      <c r="B280" s="6"/>
      <c r="C280" s="8"/>
      <c r="E280" t="e">
        <f t="shared" si="10"/>
        <v>#N/A</v>
      </c>
      <c r="G280" s="9">
        <f t="shared" si="11"/>
        <v>0</v>
      </c>
      <c r="H280" s="9"/>
    </row>
    <row r="281" spans="1:8" x14ac:dyDescent="0.2">
      <c r="A281"/>
      <c r="B281" s="6" t="s">
        <v>218</v>
      </c>
      <c r="C281" s="8"/>
      <c r="E281" t="e">
        <f t="shared" si="10"/>
        <v>#N/A</v>
      </c>
      <c r="G281" s="9">
        <f t="shared" si="11"/>
        <v>0</v>
      </c>
      <c r="H281" s="9"/>
    </row>
    <row r="282" spans="1:8" x14ac:dyDescent="0.2">
      <c r="A282"/>
      <c r="B282" s="6"/>
      <c r="C282" s="8"/>
      <c r="E282" t="e">
        <f t="shared" si="10"/>
        <v>#N/A</v>
      </c>
      <c r="G282" s="9">
        <f t="shared" si="11"/>
        <v>0</v>
      </c>
      <c r="H282" s="9"/>
    </row>
    <row r="283" spans="1:8" x14ac:dyDescent="0.2">
      <c r="A283"/>
      <c r="B283" s="6" t="s">
        <v>219</v>
      </c>
      <c r="C283" s="8"/>
      <c r="E283" t="e">
        <f t="shared" si="10"/>
        <v>#N/A</v>
      </c>
      <c r="G283" s="9">
        <f t="shared" si="11"/>
        <v>0</v>
      </c>
      <c r="H283" s="9"/>
    </row>
    <row r="284" spans="1:8" x14ac:dyDescent="0.2">
      <c r="A284"/>
      <c r="B284" s="11" t="s">
        <v>220</v>
      </c>
      <c r="C284" s="13"/>
      <c r="E284" t="e">
        <f t="shared" si="10"/>
        <v>#N/A</v>
      </c>
      <c r="G284" s="9">
        <f t="shared" si="11"/>
        <v>0</v>
      </c>
      <c r="H284" s="9"/>
    </row>
    <row r="285" spans="1:8" ht="28" x14ac:dyDescent="0.2">
      <c r="A285"/>
      <c r="B285" s="11" t="s">
        <v>221</v>
      </c>
      <c r="C285" s="13"/>
      <c r="E285" t="e">
        <f t="shared" si="10"/>
        <v>#N/A</v>
      </c>
      <c r="G285" s="9">
        <f t="shared" si="11"/>
        <v>0</v>
      </c>
      <c r="H285" s="9"/>
    </row>
    <row r="286" spans="1:8" x14ac:dyDescent="0.2">
      <c r="A286"/>
      <c r="B286" s="11" t="s">
        <v>222</v>
      </c>
      <c r="C286" s="13"/>
      <c r="E286" t="e">
        <f t="shared" si="10"/>
        <v>#N/A</v>
      </c>
      <c r="G286" s="9">
        <f t="shared" si="11"/>
        <v>0</v>
      </c>
      <c r="H286" s="9"/>
    </row>
    <row r="287" spans="1:8" x14ac:dyDescent="0.2">
      <c r="A287"/>
      <c r="B287" s="11" t="s">
        <v>223</v>
      </c>
      <c r="C287" s="13"/>
      <c r="E287" t="e">
        <f t="shared" si="10"/>
        <v>#N/A</v>
      </c>
      <c r="G287" s="9">
        <f t="shared" si="11"/>
        <v>0</v>
      </c>
      <c r="H287" s="9"/>
    </row>
    <row r="288" spans="1:8" x14ac:dyDescent="0.2">
      <c r="A288" s="4"/>
      <c r="B288" s="11" t="s">
        <v>224</v>
      </c>
      <c r="C288" s="13"/>
      <c r="E288" t="e">
        <f t="shared" si="10"/>
        <v>#N/A</v>
      </c>
      <c r="G288" s="9">
        <f t="shared" si="11"/>
        <v>0</v>
      </c>
      <c r="H288" s="9"/>
    </row>
    <row r="289" spans="1:8" x14ac:dyDescent="0.2">
      <c r="A289"/>
      <c r="B289" s="11" t="s">
        <v>225</v>
      </c>
      <c r="C289" s="13"/>
      <c r="E289" t="e">
        <f t="shared" si="10"/>
        <v>#N/A</v>
      </c>
      <c r="G289" s="9">
        <f t="shared" si="11"/>
        <v>0</v>
      </c>
      <c r="H289" s="9"/>
    </row>
    <row r="290" spans="1:8" x14ac:dyDescent="0.2">
      <c r="A290"/>
      <c r="B290" s="11" t="s">
        <v>226</v>
      </c>
      <c r="C290" s="8"/>
      <c r="E290" t="e">
        <f t="shared" si="10"/>
        <v>#N/A</v>
      </c>
      <c r="G290" s="9">
        <f t="shared" si="11"/>
        <v>0</v>
      </c>
      <c r="H290" s="9"/>
    </row>
    <row r="291" spans="1:8" x14ac:dyDescent="0.2">
      <c r="A291"/>
      <c r="B291" s="11" t="s">
        <v>227</v>
      </c>
      <c r="C291" s="13"/>
      <c r="E291" t="e">
        <f t="shared" si="10"/>
        <v>#N/A</v>
      </c>
      <c r="G291" s="9">
        <f t="shared" si="11"/>
        <v>0</v>
      </c>
      <c r="H291" s="9"/>
    </row>
    <row r="292" spans="1:8" x14ac:dyDescent="0.2">
      <c r="A292"/>
      <c r="B292" s="6"/>
      <c r="C292" s="13"/>
      <c r="E292" t="e">
        <f t="shared" si="10"/>
        <v>#N/A</v>
      </c>
      <c r="G292" s="9">
        <f t="shared" si="11"/>
        <v>0</v>
      </c>
      <c r="H292" s="9"/>
    </row>
    <row r="293" spans="1:8" x14ac:dyDescent="0.2">
      <c r="A293"/>
      <c r="B293" s="6" t="s">
        <v>228</v>
      </c>
      <c r="C293" s="13"/>
      <c r="E293" t="e">
        <f t="shared" si="10"/>
        <v>#N/A</v>
      </c>
      <c r="G293" s="9">
        <f t="shared" si="11"/>
        <v>0</v>
      </c>
      <c r="H293" s="9"/>
    </row>
    <row r="294" spans="1:8" x14ac:dyDescent="0.2">
      <c r="A294"/>
      <c r="B294" s="6"/>
      <c r="C294" s="13"/>
      <c r="E294" t="e">
        <f t="shared" si="10"/>
        <v>#N/A</v>
      </c>
      <c r="G294" s="9">
        <f t="shared" si="11"/>
        <v>0</v>
      </c>
      <c r="H294" s="9"/>
    </row>
    <row r="295" spans="1:8" x14ac:dyDescent="0.2">
      <c r="A295"/>
      <c r="B295" s="6" t="s">
        <v>229</v>
      </c>
      <c r="C295" s="13"/>
      <c r="E295" t="e">
        <f t="shared" si="10"/>
        <v>#N/A</v>
      </c>
      <c r="G295" s="9">
        <f t="shared" si="11"/>
        <v>0</v>
      </c>
      <c r="H295" s="9"/>
    </row>
    <row r="296" spans="1:8" x14ac:dyDescent="0.2">
      <c r="A296"/>
      <c r="B296" s="6" t="s">
        <v>230</v>
      </c>
      <c r="C296" s="13"/>
      <c r="E296" t="e">
        <f t="shared" si="10"/>
        <v>#N/A</v>
      </c>
      <c r="G296" s="9">
        <f t="shared" si="11"/>
        <v>0</v>
      </c>
      <c r="H296" s="9"/>
    </row>
    <row r="297" spans="1:8" x14ac:dyDescent="0.2">
      <c r="A297" s="4"/>
      <c r="B297" s="6" t="s">
        <v>231</v>
      </c>
      <c r="C297" s="13"/>
      <c r="E297" t="e">
        <f t="shared" si="10"/>
        <v>#N/A</v>
      </c>
      <c r="G297" s="9">
        <f t="shared" si="11"/>
        <v>0</v>
      </c>
      <c r="H297" s="9"/>
    </row>
    <row r="298" spans="1:8" x14ac:dyDescent="0.2">
      <c r="A298"/>
      <c r="B298" s="6"/>
      <c r="C298" s="13"/>
      <c r="E298" t="e">
        <f t="shared" si="10"/>
        <v>#N/A</v>
      </c>
      <c r="G298" s="9">
        <f t="shared" si="11"/>
        <v>0</v>
      </c>
      <c r="H298" s="9"/>
    </row>
    <row r="299" spans="1:8" x14ac:dyDescent="0.2">
      <c r="A299" s="4"/>
      <c r="B299" s="6" t="s">
        <v>232</v>
      </c>
      <c r="C299" s="13"/>
      <c r="E299" t="e">
        <f t="shared" si="10"/>
        <v>#N/A</v>
      </c>
      <c r="G299" s="9">
        <f t="shared" si="11"/>
        <v>0</v>
      </c>
      <c r="H299" s="9"/>
    </row>
    <row r="300" spans="1:8" x14ac:dyDescent="0.2">
      <c r="A300"/>
      <c r="B300" s="6"/>
      <c r="C300" s="13"/>
      <c r="E300" t="e">
        <f t="shared" si="10"/>
        <v>#N/A</v>
      </c>
      <c r="G300" s="9">
        <f t="shared" si="11"/>
        <v>0</v>
      </c>
      <c r="H300" s="9"/>
    </row>
    <row r="301" spans="1:8" x14ac:dyDescent="0.2">
      <c r="A301"/>
      <c r="B301" s="11" t="s">
        <v>233</v>
      </c>
      <c r="C301" s="13"/>
      <c r="E301" t="e">
        <f t="shared" si="10"/>
        <v>#N/A</v>
      </c>
      <c r="G301" s="9">
        <f t="shared" si="11"/>
        <v>0</v>
      </c>
      <c r="H301" s="9"/>
    </row>
    <row r="302" spans="1:8" x14ac:dyDescent="0.2">
      <c r="A302"/>
      <c r="B302" s="11" t="s">
        <v>234</v>
      </c>
      <c r="C302" s="13"/>
      <c r="E302" t="e">
        <f t="shared" si="10"/>
        <v>#N/A</v>
      </c>
      <c r="G302" s="9">
        <f t="shared" si="11"/>
        <v>0</v>
      </c>
      <c r="H302" s="9"/>
    </row>
    <row r="303" spans="1:8" x14ac:dyDescent="0.2">
      <c r="A303"/>
      <c r="B303" s="11" t="s">
        <v>235</v>
      </c>
      <c r="C303" s="13"/>
      <c r="E303" t="e">
        <f t="shared" si="10"/>
        <v>#N/A</v>
      </c>
      <c r="G303" s="9">
        <f t="shared" si="11"/>
        <v>0</v>
      </c>
      <c r="H303" s="9"/>
    </row>
    <row r="304" spans="1:8" x14ac:dyDescent="0.2">
      <c r="B304" s="11" t="s">
        <v>236</v>
      </c>
      <c r="C304" s="8"/>
      <c r="E304" t="e">
        <f t="shared" si="10"/>
        <v>#N/A</v>
      </c>
      <c r="G304" s="9">
        <f t="shared" si="11"/>
        <v>0</v>
      </c>
      <c r="H304" s="9"/>
    </row>
    <row r="305" spans="1:8" x14ac:dyDescent="0.2">
      <c r="B305" s="11" t="s">
        <v>237</v>
      </c>
      <c r="C305" s="8"/>
      <c r="E305" t="e">
        <f t="shared" si="10"/>
        <v>#N/A</v>
      </c>
      <c r="G305" s="9">
        <f t="shared" si="11"/>
        <v>0</v>
      </c>
      <c r="H305" s="9"/>
    </row>
    <row r="306" spans="1:8" x14ac:dyDescent="0.2">
      <c r="B306" s="11" t="s">
        <v>238</v>
      </c>
      <c r="C306" s="8"/>
      <c r="E306" t="e">
        <f t="shared" si="10"/>
        <v>#N/A</v>
      </c>
      <c r="G306" s="9">
        <f t="shared" si="11"/>
        <v>0</v>
      </c>
      <c r="H306" s="9"/>
    </row>
    <row r="307" spans="1:8" x14ac:dyDescent="0.2">
      <c r="B307" s="11"/>
      <c r="C307" s="8"/>
      <c r="E307" t="e">
        <f t="shared" si="10"/>
        <v>#N/A</v>
      </c>
      <c r="G307" s="9">
        <f t="shared" si="11"/>
        <v>0</v>
      </c>
      <c r="H307" s="9"/>
    </row>
    <row r="308" spans="1:8" x14ac:dyDescent="0.2">
      <c r="B308" s="11" t="s">
        <v>239</v>
      </c>
      <c r="C308" s="8"/>
      <c r="E308" t="e">
        <f t="shared" si="10"/>
        <v>#N/A</v>
      </c>
      <c r="G308" s="9">
        <f t="shared" si="11"/>
        <v>0</v>
      </c>
      <c r="H308" s="9"/>
    </row>
    <row r="309" spans="1:8" x14ac:dyDescent="0.2">
      <c r="B309" s="11" t="s">
        <v>240</v>
      </c>
      <c r="C309" s="8"/>
      <c r="E309" t="e">
        <f t="shared" si="10"/>
        <v>#N/A</v>
      </c>
      <c r="G309" s="9">
        <f t="shared" si="11"/>
        <v>0</v>
      </c>
      <c r="H309" s="9"/>
    </row>
    <row r="310" spans="1:8" x14ac:dyDescent="0.2">
      <c r="B310" s="11" t="s">
        <v>241</v>
      </c>
      <c r="C310" s="8"/>
      <c r="E310" t="e">
        <f t="shared" si="10"/>
        <v>#N/A</v>
      </c>
      <c r="G310" s="9">
        <f t="shared" si="11"/>
        <v>0</v>
      </c>
      <c r="H310" s="9"/>
    </row>
    <row r="311" spans="1:8" x14ac:dyDescent="0.2">
      <c r="B311" s="11" t="s">
        <v>242</v>
      </c>
      <c r="C311" s="13"/>
      <c r="E311" t="e">
        <f t="shared" si="10"/>
        <v>#N/A</v>
      </c>
      <c r="G311" s="9">
        <f t="shared" si="11"/>
        <v>0</v>
      </c>
      <c r="H311" s="9"/>
    </row>
    <row r="312" spans="1:8" ht="28" x14ac:dyDescent="0.2">
      <c r="B312" s="11" t="s">
        <v>243</v>
      </c>
      <c r="C312" s="13"/>
      <c r="E312" t="e">
        <f t="shared" si="10"/>
        <v>#N/A</v>
      </c>
      <c r="G312" s="9">
        <f t="shared" si="11"/>
        <v>0</v>
      </c>
      <c r="H312" s="9"/>
    </row>
    <row r="313" spans="1:8" x14ac:dyDescent="0.2">
      <c r="B313" s="11" t="s">
        <v>244</v>
      </c>
      <c r="C313" s="13"/>
      <c r="E313" t="e">
        <f t="shared" si="10"/>
        <v>#N/A</v>
      </c>
      <c r="G313" s="9">
        <f t="shared" si="11"/>
        <v>0</v>
      </c>
      <c r="H313" s="9"/>
    </row>
    <row r="314" spans="1:8" x14ac:dyDescent="0.2">
      <c r="B314" s="6"/>
      <c r="C314" s="13"/>
      <c r="E314" t="e">
        <f t="shared" si="10"/>
        <v>#N/A</v>
      </c>
      <c r="G314" s="9">
        <f t="shared" si="11"/>
        <v>0</v>
      </c>
      <c r="H314" s="9"/>
    </row>
    <row r="315" spans="1:8" ht="28" x14ac:dyDescent="0.2">
      <c r="B315" s="15" t="s">
        <v>245</v>
      </c>
      <c r="C315" s="13"/>
      <c r="G315" s="9"/>
      <c r="H315" s="9"/>
    </row>
    <row r="316" spans="1:8" x14ac:dyDescent="0.2">
      <c r="A316" s="14"/>
      <c r="B316" s="6"/>
      <c r="C316" s="13"/>
      <c r="G316" s="9"/>
      <c r="H316" s="9"/>
    </row>
    <row r="317" spans="1:8" ht="21" x14ac:dyDescent="0.2">
      <c r="B317" s="16" t="s">
        <v>246</v>
      </c>
      <c r="C317" s="13"/>
      <c r="E317" t="e">
        <f t="shared" si="10"/>
        <v>#N/A</v>
      </c>
      <c r="G317" s="17">
        <f>IF(A317&gt;0,A317+G$1,0)</f>
        <v>0</v>
      </c>
      <c r="H317" s="18" t="s">
        <v>247</v>
      </c>
    </row>
    <row r="318" spans="1:8" x14ac:dyDescent="0.2">
      <c r="B318" s="6" t="s">
        <v>248</v>
      </c>
      <c r="C318" s="13"/>
      <c r="E318" t="e">
        <f t="shared" si="10"/>
        <v>#N/A</v>
      </c>
      <c r="G318" s="17">
        <f t="shared" ref="G318:G381" si="12">IF(A318&gt;0,A318+G$1,0)</f>
        <v>0</v>
      </c>
      <c r="H318" s="9"/>
    </row>
    <row r="319" spans="1:8" x14ac:dyDescent="0.2">
      <c r="A319"/>
      <c r="B319" s="6"/>
      <c r="C319" s="8"/>
      <c r="E319" t="e">
        <f t="shared" si="10"/>
        <v>#N/A</v>
      </c>
      <c r="G319" s="17">
        <f t="shared" si="12"/>
        <v>0</v>
      </c>
      <c r="H319" s="9"/>
    </row>
    <row r="320" spans="1:8" x14ac:dyDescent="0.2">
      <c r="A320"/>
      <c r="B320" s="11" t="s">
        <v>249</v>
      </c>
      <c r="C320" s="8"/>
      <c r="E320" t="e">
        <f t="shared" si="10"/>
        <v>#N/A</v>
      </c>
      <c r="G320" s="17">
        <f t="shared" si="12"/>
        <v>0</v>
      </c>
      <c r="H320" s="9"/>
    </row>
    <row r="321" spans="1:8" x14ac:dyDescent="0.2">
      <c r="A321" s="4"/>
      <c r="B321" s="11" t="s">
        <v>250</v>
      </c>
      <c r="C321" s="8"/>
      <c r="E321" t="e">
        <f t="shared" si="10"/>
        <v>#N/A</v>
      </c>
      <c r="G321" s="17">
        <f t="shared" si="12"/>
        <v>0</v>
      </c>
      <c r="H321" s="9"/>
    </row>
    <row r="322" spans="1:8" x14ac:dyDescent="0.2">
      <c r="A322"/>
      <c r="B322" s="11" t="s">
        <v>251</v>
      </c>
      <c r="C322" s="8"/>
      <c r="E322" t="e">
        <f t="shared" si="10"/>
        <v>#N/A</v>
      </c>
      <c r="G322" s="17">
        <f t="shared" si="12"/>
        <v>0</v>
      </c>
      <c r="H322" s="9"/>
    </row>
    <row r="323" spans="1:8" x14ac:dyDescent="0.2">
      <c r="A323"/>
      <c r="B323" s="11" t="s">
        <v>252</v>
      </c>
      <c r="C323" s="8"/>
      <c r="E323" t="e">
        <f t="shared" si="10"/>
        <v>#N/A</v>
      </c>
      <c r="G323" s="17">
        <f t="shared" si="12"/>
        <v>0</v>
      </c>
      <c r="H323" s="9"/>
    </row>
    <row r="324" spans="1:8" x14ac:dyDescent="0.2">
      <c r="A324"/>
      <c r="B324" s="11" t="s">
        <v>253</v>
      </c>
      <c r="C324" s="8"/>
      <c r="E324" t="e">
        <f t="shared" si="10"/>
        <v>#N/A</v>
      </c>
      <c r="G324" s="17">
        <f t="shared" si="12"/>
        <v>0</v>
      </c>
      <c r="H324" s="9"/>
    </row>
    <row r="325" spans="1:8" x14ac:dyDescent="0.2">
      <c r="A325"/>
      <c r="B325" s="11" t="s">
        <v>254</v>
      </c>
      <c r="C325" s="8"/>
      <c r="E325" t="e">
        <f t="shared" si="10"/>
        <v>#N/A</v>
      </c>
      <c r="G325" s="17">
        <f t="shared" si="12"/>
        <v>0</v>
      </c>
      <c r="H325" s="9"/>
    </row>
    <row r="326" spans="1:8" x14ac:dyDescent="0.2">
      <c r="A326"/>
      <c r="B326" s="6"/>
      <c r="C326" s="13"/>
      <c r="E326" t="e">
        <f t="shared" si="10"/>
        <v>#N/A</v>
      </c>
      <c r="G326" s="17">
        <f t="shared" si="12"/>
        <v>0</v>
      </c>
      <c r="H326" s="9"/>
    </row>
    <row r="327" spans="1:8" x14ac:dyDescent="0.2">
      <c r="A327"/>
      <c r="B327" s="6" t="s">
        <v>255</v>
      </c>
      <c r="C327" s="13"/>
      <c r="E327" t="e">
        <f t="shared" si="10"/>
        <v>#N/A</v>
      </c>
      <c r="G327" s="17">
        <f t="shared" si="12"/>
        <v>0</v>
      </c>
      <c r="H327" s="9"/>
    </row>
    <row r="328" spans="1:8" x14ac:dyDescent="0.2">
      <c r="A328"/>
      <c r="B328" s="6" t="s">
        <v>256</v>
      </c>
      <c r="C328" s="13"/>
      <c r="E328" t="e">
        <f t="shared" si="10"/>
        <v>#N/A</v>
      </c>
      <c r="G328" s="17">
        <f t="shared" si="12"/>
        <v>0</v>
      </c>
      <c r="H328" s="9"/>
    </row>
    <row r="329" spans="1:8" x14ac:dyDescent="0.2">
      <c r="A329"/>
      <c r="B329" s="6" t="s">
        <v>257</v>
      </c>
      <c r="C329" s="13"/>
      <c r="E329" t="e">
        <f t="shared" si="10"/>
        <v>#N/A</v>
      </c>
      <c r="G329" s="17">
        <f t="shared" si="12"/>
        <v>0</v>
      </c>
      <c r="H329" s="9"/>
    </row>
    <row r="330" spans="1:8" x14ac:dyDescent="0.2">
      <c r="A330"/>
      <c r="B330" s="6"/>
      <c r="C330" s="13"/>
      <c r="E330" t="e">
        <f t="shared" si="10"/>
        <v>#N/A</v>
      </c>
      <c r="G330" s="17">
        <f t="shared" si="12"/>
        <v>0</v>
      </c>
      <c r="H330" s="9"/>
    </row>
    <row r="331" spans="1:8" x14ac:dyDescent="0.2">
      <c r="A331"/>
      <c r="B331" s="11" t="s">
        <v>258</v>
      </c>
      <c r="C331" s="13"/>
      <c r="E331" t="e">
        <f t="shared" si="10"/>
        <v>#N/A</v>
      </c>
      <c r="G331" s="17">
        <f t="shared" si="12"/>
        <v>0</v>
      </c>
      <c r="H331" s="9"/>
    </row>
    <row r="332" spans="1:8" x14ac:dyDescent="0.2">
      <c r="A332"/>
      <c r="B332" s="11" t="s">
        <v>259</v>
      </c>
      <c r="C332" s="13"/>
      <c r="E332" t="e">
        <f t="shared" si="10"/>
        <v>#N/A</v>
      </c>
      <c r="G332" s="17">
        <f t="shared" si="12"/>
        <v>0</v>
      </c>
      <c r="H332" s="9"/>
    </row>
    <row r="333" spans="1:8" ht="28" x14ac:dyDescent="0.2">
      <c r="A333"/>
      <c r="B333" s="11" t="s">
        <v>260</v>
      </c>
      <c r="C333" s="13"/>
      <c r="E333" t="e">
        <f t="shared" si="10"/>
        <v>#N/A</v>
      </c>
      <c r="G333" s="17">
        <f t="shared" si="12"/>
        <v>0</v>
      </c>
      <c r="H333" s="9"/>
    </row>
    <row r="334" spans="1:8" x14ac:dyDescent="0.2">
      <c r="A334" s="3"/>
      <c r="B334" s="11"/>
      <c r="C334" s="13"/>
      <c r="E334" t="e">
        <f t="shared" ref="E334:E397" si="13">VLOOKUP(D334,$R$7:$T$13,3,0)</f>
        <v>#N/A</v>
      </c>
      <c r="G334" s="17">
        <f t="shared" si="12"/>
        <v>0</v>
      </c>
      <c r="H334" s="9"/>
    </row>
    <row r="335" spans="1:8" x14ac:dyDescent="0.2">
      <c r="A335"/>
      <c r="B335" s="11" t="s">
        <v>261</v>
      </c>
      <c r="C335" s="13"/>
      <c r="E335" t="e">
        <f t="shared" si="13"/>
        <v>#N/A</v>
      </c>
      <c r="G335" s="17">
        <f t="shared" si="12"/>
        <v>0</v>
      </c>
      <c r="H335" s="9"/>
    </row>
    <row r="336" spans="1:8" ht="28" x14ac:dyDescent="0.2">
      <c r="A336"/>
      <c r="B336" s="11" t="s">
        <v>262</v>
      </c>
      <c r="C336" s="13"/>
      <c r="E336" t="e">
        <f t="shared" si="13"/>
        <v>#N/A</v>
      </c>
      <c r="G336" s="17">
        <f t="shared" si="12"/>
        <v>0</v>
      </c>
      <c r="H336" s="9"/>
    </row>
    <row r="337" spans="1:8" x14ac:dyDescent="0.2">
      <c r="A337"/>
      <c r="B337" s="11" t="s">
        <v>263</v>
      </c>
      <c r="C337" s="13"/>
      <c r="E337" t="e">
        <f t="shared" si="13"/>
        <v>#N/A</v>
      </c>
      <c r="G337" s="17">
        <f t="shared" si="12"/>
        <v>0</v>
      </c>
      <c r="H337" s="9"/>
    </row>
    <row r="338" spans="1:8" x14ac:dyDescent="0.2">
      <c r="A338" s="19"/>
      <c r="B338" s="11" t="s">
        <v>264</v>
      </c>
      <c r="C338" s="13"/>
      <c r="E338" t="e">
        <f t="shared" si="13"/>
        <v>#N/A</v>
      </c>
      <c r="G338" s="17">
        <f t="shared" si="12"/>
        <v>0</v>
      </c>
      <c r="H338" s="9"/>
    </row>
    <row r="339" spans="1:8" x14ac:dyDescent="0.2">
      <c r="A339" s="3"/>
      <c r="B339" s="6"/>
      <c r="C339" s="13"/>
      <c r="E339" t="e">
        <f t="shared" si="13"/>
        <v>#N/A</v>
      </c>
      <c r="G339" s="17">
        <f t="shared" si="12"/>
        <v>0</v>
      </c>
      <c r="H339" s="9"/>
    </row>
    <row r="340" spans="1:8" x14ac:dyDescent="0.2">
      <c r="A340"/>
      <c r="B340" s="6" t="s">
        <v>265</v>
      </c>
      <c r="C340" s="13"/>
      <c r="E340" t="e">
        <f t="shared" si="13"/>
        <v>#N/A</v>
      </c>
      <c r="G340" s="17">
        <f t="shared" si="12"/>
        <v>0</v>
      </c>
      <c r="H340" s="9"/>
    </row>
    <row r="341" spans="1:8" x14ac:dyDescent="0.2">
      <c r="A341"/>
      <c r="B341" s="6"/>
      <c r="C341" s="13"/>
      <c r="E341" t="e">
        <f t="shared" si="13"/>
        <v>#N/A</v>
      </c>
      <c r="G341" s="17">
        <f t="shared" si="12"/>
        <v>0</v>
      </c>
      <c r="H341" s="9"/>
    </row>
    <row r="342" spans="1:8" x14ac:dyDescent="0.2">
      <c r="A342"/>
      <c r="B342" s="6" t="s">
        <v>266</v>
      </c>
      <c r="C342" s="8"/>
      <c r="E342" t="e">
        <f t="shared" si="13"/>
        <v>#N/A</v>
      </c>
      <c r="G342" s="17">
        <f t="shared" si="12"/>
        <v>0</v>
      </c>
      <c r="H342" s="9"/>
    </row>
    <row r="343" spans="1:8" x14ac:dyDescent="0.2">
      <c r="A343" s="3"/>
      <c r="B343" s="6" t="s">
        <v>267</v>
      </c>
      <c r="C343" s="8"/>
      <c r="E343" t="e">
        <f t="shared" si="13"/>
        <v>#N/A</v>
      </c>
      <c r="G343" s="17">
        <f t="shared" si="12"/>
        <v>0</v>
      </c>
      <c r="H343" s="9"/>
    </row>
    <row r="344" spans="1:8" x14ac:dyDescent="0.2">
      <c r="A344"/>
      <c r="B344" s="6"/>
      <c r="C344" s="8"/>
      <c r="E344" t="e">
        <f t="shared" si="13"/>
        <v>#N/A</v>
      </c>
      <c r="G344" s="17">
        <f t="shared" si="12"/>
        <v>0</v>
      </c>
      <c r="H344" s="9"/>
    </row>
    <row r="345" spans="1:8" x14ac:dyDescent="0.2">
      <c r="A345" s="3"/>
      <c r="B345" s="11" t="s">
        <v>268</v>
      </c>
      <c r="C345" s="8"/>
      <c r="E345" t="e">
        <f t="shared" si="13"/>
        <v>#N/A</v>
      </c>
      <c r="G345" s="17">
        <f t="shared" si="12"/>
        <v>0</v>
      </c>
      <c r="H345" s="9"/>
    </row>
    <row r="346" spans="1:8" x14ac:dyDescent="0.2">
      <c r="A346"/>
      <c r="B346" s="11" t="s">
        <v>269</v>
      </c>
      <c r="C346" s="8"/>
      <c r="E346" t="e">
        <f t="shared" si="13"/>
        <v>#N/A</v>
      </c>
      <c r="G346" s="17">
        <f t="shared" si="12"/>
        <v>0</v>
      </c>
      <c r="H346" s="9"/>
    </row>
    <row r="347" spans="1:8" x14ac:dyDescent="0.2">
      <c r="A347"/>
      <c r="B347" s="11" t="s">
        <v>270</v>
      </c>
      <c r="C347" s="8"/>
      <c r="E347" t="e">
        <f t="shared" si="13"/>
        <v>#N/A</v>
      </c>
      <c r="G347" s="17">
        <f t="shared" si="12"/>
        <v>0</v>
      </c>
      <c r="H347" s="9"/>
    </row>
    <row r="348" spans="1:8" x14ac:dyDescent="0.2">
      <c r="B348" s="11" t="s">
        <v>271</v>
      </c>
      <c r="C348" s="8"/>
      <c r="E348" t="e">
        <f t="shared" si="13"/>
        <v>#N/A</v>
      </c>
      <c r="G348" s="17">
        <f t="shared" si="12"/>
        <v>0</v>
      </c>
      <c r="H348" s="9"/>
    </row>
    <row r="349" spans="1:8" x14ac:dyDescent="0.2">
      <c r="B349" s="6"/>
      <c r="C349" s="8"/>
      <c r="E349" t="e">
        <f t="shared" si="13"/>
        <v>#N/A</v>
      </c>
      <c r="G349" s="17">
        <f t="shared" si="12"/>
        <v>0</v>
      </c>
      <c r="H349" s="9"/>
    </row>
    <row r="350" spans="1:8" x14ac:dyDescent="0.2">
      <c r="B350" s="6" t="s">
        <v>272</v>
      </c>
      <c r="C350" s="13"/>
      <c r="E350" t="e">
        <f t="shared" si="13"/>
        <v>#N/A</v>
      </c>
      <c r="G350" s="17">
        <f t="shared" si="12"/>
        <v>0</v>
      </c>
      <c r="H350" s="9"/>
    </row>
    <row r="351" spans="1:8" x14ac:dyDescent="0.2">
      <c r="B351" s="6"/>
      <c r="C351" s="13"/>
      <c r="E351" t="e">
        <f t="shared" si="13"/>
        <v>#N/A</v>
      </c>
      <c r="G351" s="17">
        <f t="shared" si="12"/>
        <v>0</v>
      </c>
      <c r="H351" s="9"/>
    </row>
    <row r="352" spans="1:8" x14ac:dyDescent="0.2">
      <c r="B352" s="11" t="s">
        <v>273</v>
      </c>
      <c r="C352" s="13"/>
      <c r="E352" t="e">
        <f t="shared" si="13"/>
        <v>#N/A</v>
      </c>
      <c r="G352" s="17">
        <f t="shared" si="12"/>
        <v>0</v>
      </c>
      <c r="H352" s="9"/>
    </row>
    <row r="353" spans="1:8" x14ac:dyDescent="0.2">
      <c r="B353" s="11" t="s">
        <v>274</v>
      </c>
      <c r="C353" s="13"/>
      <c r="E353" t="e">
        <f t="shared" si="13"/>
        <v>#N/A</v>
      </c>
      <c r="G353" s="17">
        <f t="shared" si="12"/>
        <v>0</v>
      </c>
      <c r="H353" s="9"/>
    </row>
    <row r="354" spans="1:8" ht="28" x14ac:dyDescent="0.2">
      <c r="B354" s="11" t="s">
        <v>275</v>
      </c>
      <c r="C354" s="13"/>
      <c r="E354" t="e">
        <f t="shared" si="13"/>
        <v>#N/A</v>
      </c>
      <c r="G354" s="17">
        <f t="shared" si="12"/>
        <v>0</v>
      </c>
      <c r="H354" s="9"/>
    </row>
    <row r="355" spans="1:8" x14ac:dyDescent="0.2">
      <c r="B355" s="11" t="s">
        <v>276</v>
      </c>
      <c r="C355" s="13"/>
      <c r="E355" t="e">
        <f t="shared" si="13"/>
        <v>#N/A</v>
      </c>
      <c r="G355" s="17">
        <f t="shared" si="12"/>
        <v>0</v>
      </c>
      <c r="H355" s="9"/>
    </row>
    <row r="356" spans="1:8" x14ac:dyDescent="0.2">
      <c r="B356" s="11" t="s">
        <v>277</v>
      </c>
      <c r="C356" s="13"/>
      <c r="E356" t="e">
        <f t="shared" si="13"/>
        <v>#N/A</v>
      </c>
      <c r="G356" s="17">
        <f t="shared" si="12"/>
        <v>0</v>
      </c>
      <c r="H356" s="9"/>
    </row>
    <row r="357" spans="1:8" x14ac:dyDescent="0.2">
      <c r="A357" s="14"/>
      <c r="B357" s="11" t="s">
        <v>278</v>
      </c>
      <c r="C357" s="13"/>
      <c r="E357" t="e">
        <f t="shared" si="13"/>
        <v>#N/A</v>
      </c>
      <c r="G357" s="17">
        <f t="shared" si="12"/>
        <v>0</v>
      </c>
      <c r="H357" s="9"/>
    </row>
    <row r="358" spans="1:8" x14ac:dyDescent="0.2">
      <c r="B358" s="6"/>
      <c r="C358" s="13"/>
      <c r="E358" t="e">
        <f t="shared" si="13"/>
        <v>#N/A</v>
      </c>
      <c r="G358" s="17">
        <f t="shared" si="12"/>
        <v>0</v>
      </c>
      <c r="H358" s="9"/>
    </row>
    <row r="359" spans="1:8" x14ac:dyDescent="0.2">
      <c r="B359" s="6" t="s">
        <v>279</v>
      </c>
      <c r="C359" s="13"/>
      <c r="E359" t="e">
        <f t="shared" si="13"/>
        <v>#N/A</v>
      </c>
      <c r="G359" s="17">
        <f t="shared" si="12"/>
        <v>0</v>
      </c>
      <c r="H359" s="9"/>
    </row>
    <row r="360" spans="1:8" x14ac:dyDescent="0.2">
      <c r="B360" s="6" t="s">
        <v>280</v>
      </c>
      <c r="C360" s="13"/>
      <c r="E360" t="e">
        <f t="shared" si="13"/>
        <v>#N/A</v>
      </c>
      <c r="G360" s="17">
        <f t="shared" si="12"/>
        <v>0</v>
      </c>
      <c r="H360" s="9"/>
    </row>
    <row r="361" spans="1:8" x14ac:dyDescent="0.2">
      <c r="B361" s="6"/>
      <c r="C361" s="13"/>
      <c r="E361" t="e">
        <f t="shared" si="13"/>
        <v>#N/A</v>
      </c>
      <c r="G361" s="17">
        <f t="shared" si="12"/>
        <v>0</v>
      </c>
      <c r="H361" s="9"/>
    </row>
    <row r="362" spans="1:8" x14ac:dyDescent="0.2">
      <c r="B362" s="6" t="s">
        <v>281</v>
      </c>
      <c r="C362" s="13"/>
      <c r="E362" t="e">
        <f t="shared" si="13"/>
        <v>#N/A</v>
      </c>
      <c r="G362" s="17">
        <f t="shared" si="12"/>
        <v>0</v>
      </c>
      <c r="H362" s="9"/>
    </row>
    <row r="363" spans="1:8" x14ac:dyDescent="0.2">
      <c r="B363" s="6" t="s">
        <v>282</v>
      </c>
      <c r="C363" s="13"/>
      <c r="E363" t="e">
        <f t="shared" si="13"/>
        <v>#N/A</v>
      </c>
      <c r="G363" s="17">
        <f t="shared" si="12"/>
        <v>0</v>
      </c>
      <c r="H363" s="9"/>
    </row>
    <row r="364" spans="1:8" x14ac:dyDescent="0.2">
      <c r="B364" s="6" t="s">
        <v>283</v>
      </c>
      <c r="C364" s="13"/>
      <c r="E364" t="e">
        <f t="shared" si="13"/>
        <v>#N/A</v>
      </c>
      <c r="G364" s="17">
        <f t="shared" si="12"/>
        <v>0</v>
      </c>
      <c r="H364" s="9"/>
    </row>
    <row r="365" spans="1:8" x14ac:dyDescent="0.2">
      <c r="B365" s="6" t="s">
        <v>284</v>
      </c>
      <c r="C365" s="13"/>
      <c r="E365" t="e">
        <f t="shared" si="13"/>
        <v>#N/A</v>
      </c>
      <c r="G365" s="17">
        <f t="shared" si="12"/>
        <v>0</v>
      </c>
      <c r="H365" s="9"/>
    </row>
    <row r="366" spans="1:8" x14ac:dyDescent="0.2">
      <c r="B366" s="6" t="s">
        <v>285</v>
      </c>
      <c r="C366" s="13"/>
      <c r="E366" t="e">
        <f t="shared" si="13"/>
        <v>#N/A</v>
      </c>
      <c r="G366" s="17">
        <f t="shared" si="12"/>
        <v>0</v>
      </c>
      <c r="H366" s="9"/>
    </row>
    <row r="367" spans="1:8" x14ac:dyDescent="0.2">
      <c r="B367" s="6"/>
      <c r="C367" s="13"/>
      <c r="E367" t="e">
        <f t="shared" si="13"/>
        <v>#N/A</v>
      </c>
      <c r="G367" s="17">
        <f t="shared" si="12"/>
        <v>0</v>
      </c>
      <c r="H367" s="9"/>
    </row>
    <row r="368" spans="1:8" x14ac:dyDescent="0.2">
      <c r="B368" s="6" t="s">
        <v>286</v>
      </c>
      <c r="C368" s="13"/>
      <c r="E368" t="e">
        <f t="shared" si="13"/>
        <v>#N/A</v>
      </c>
      <c r="G368" s="17">
        <f t="shared" si="12"/>
        <v>0</v>
      </c>
      <c r="H368" s="9"/>
    </row>
    <row r="369" spans="1:8" x14ac:dyDescent="0.2">
      <c r="B369" s="6" t="s">
        <v>287</v>
      </c>
      <c r="C369" s="13"/>
      <c r="E369" t="e">
        <f t="shared" si="13"/>
        <v>#N/A</v>
      </c>
      <c r="G369" s="17">
        <f t="shared" si="12"/>
        <v>0</v>
      </c>
      <c r="H369" s="9"/>
    </row>
    <row r="370" spans="1:8" x14ac:dyDescent="0.2">
      <c r="B370" s="6" t="s">
        <v>288</v>
      </c>
      <c r="C370" s="13"/>
      <c r="E370" t="e">
        <f t="shared" si="13"/>
        <v>#N/A</v>
      </c>
      <c r="G370" s="17">
        <f t="shared" si="12"/>
        <v>0</v>
      </c>
      <c r="H370" s="9"/>
    </row>
    <row r="371" spans="1:8" x14ac:dyDescent="0.2">
      <c r="B371" s="11" t="s">
        <v>289</v>
      </c>
      <c r="C371" s="13"/>
      <c r="E371" t="e">
        <f t="shared" si="13"/>
        <v>#N/A</v>
      </c>
      <c r="G371" s="17">
        <f t="shared" si="12"/>
        <v>0</v>
      </c>
      <c r="H371" s="9"/>
    </row>
    <row r="372" spans="1:8" x14ac:dyDescent="0.2">
      <c r="B372" s="11" t="s">
        <v>290</v>
      </c>
      <c r="C372" s="13"/>
      <c r="E372" t="e">
        <f t="shared" si="13"/>
        <v>#N/A</v>
      </c>
      <c r="G372" s="17">
        <f t="shared" si="12"/>
        <v>0</v>
      </c>
      <c r="H372" s="9"/>
    </row>
    <row r="373" spans="1:8" x14ac:dyDescent="0.2">
      <c r="A373" s="14"/>
      <c r="B373" s="11" t="s">
        <v>291</v>
      </c>
      <c r="C373" s="13"/>
      <c r="E373" t="e">
        <f t="shared" si="13"/>
        <v>#N/A</v>
      </c>
      <c r="G373" s="17">
        <f t="shared" si="12"/>
        <v>0</v>
      </c>
      <c r="H373" s="9"/>
    </row>
    <row r="374" spans="1:8" x14ac:dyDescent="0.2">
      <c r="B374" s="6" t="s">
        <v>292</v>
      </c>
      <c r="C374" s="13"/>
      <c r="E374" t="e">
        <f t="shared" si="13"/>
        <v>#N/A</v>
      </c>
      <c r="G374" s="17">
        <f t="shared" si="12"/>
        <v>0</v>
      </c>
      <c r="H374" s="9"/>
    </row>
    <row r="375" spans="1:8" x14ac:dyDescent="0.2">
      <c r="B375" s="6"/>
      <c r="C375" s="13"/>
      <c r="E375" t="e">
        <f t="shared" si="13"/>
        <v>#N/A</v>
      </c>
      <c r="G375" s="17">
        <f t="shared" si="12"/>
        <v>0</v>
      </c>
      <c r="H375" s="9"/>
    </row>
    <row r="376" spans="1:8" x14ac:dyDescent="0.2">
      <c r="B376" s="6" t="s">
        <v>293</v>
      </c>
      <c r="C376" s="13"/>
      <c r="E376" t="e">
        <f t="shared" si="13"/>
        <v>#N/A</v>
      </c>
      <c r="G376" s="17">
        <f t="shared" si="12"/>
        <v>0</v>
      </c>
      <c r="H376" s="9"/>
    </row>
    <row r="377" spans="1:8" x14ac:dyDescent="0.2">
      <c r="B377" s="6"/>
      <c r="C377" s="13"/>
      <c r="E377" t="e">
        <f t="shared" si="13"/>
        <v>#N/A</v>
      </c>
      <c r="G377" s="17">
        <f t="shared" si="12"/>
        <v>0</v>
      </c>
      <c r="H377" s="9"/>
    </row>
    <row r="378" spans="1:8" x14ac:dyDescent="0.2">
      <c r="A378"/>
      <c r="B378" s="6" t="s">
        <v>294</v>
      </c>
      <c r="C378" s="13"/>
      <c r="E378" t="e">
        <f t="shared" si="13"/>
        <v>#N/A</v>
      </c>
      <c r="G378" s="17">
        <f t="shared" si="12"/>
        <v>0</v>
      </c>
      <c r="H378" s="9"/>
    </row>
    <row r="379" spans="1:8" x14ac:dyDescent="0.2">
      <c r="A379"/>
      <c r="B379" s="11" t="s">
        <v>295</v>
      </c>
      <c r="C379" s="8"/>
      <c r="E379" t="e">
        <f t="shared" si="13"/>
        <v>#N/A</v>
      </c>
      <c r="G379" s="17">
        <f t="shared" si="12"/>
        <v>0</v>
      </c>
      <c r="H379" s="9"/>
    </row>
    <row r="380" spans="1:8" ht="28" x14ac:dyDescent="0.2">
      <c r="A380"/>
      <c r="B380" s="11" t="s">
        <v>296</v>
      </c>
      <c r="C380" s="8"/>
      <c r="E380" t="e">
        <f t="shared" si="13"/>
        <v>#N/A</v>
      </c>
      <c r="G380" s="17">
        <f t="shared" si="12"/>
        <v>0</v>
      </c>
      <c r="H380" s="9"/>
    </row>
    <row r="381" spans="1:8" x14ac:dyDescent="0.2">
      <c r="A381"/>
      <c r="B381" s="11" t="s">
        <v>297</v>
      </c>
      <c r="C381" s="8"/>
      <c r="E381" t="e">
        <f t="shared" si="13"/>
        <v>#N/A</v>
      </c>
      <c r="G381" s="17">
        <f t="shared" si="12"/>
        <v>0</v>
      </c>
      <c r="H381" s="9"/>
    </row>
    <row r="382" spans="1:8" x14ac:dyDescent="0.2">
      <c r="A382"/>
      <c r="B382" s="11" t="s">
        <v>298</v>
      </c>
      <c r="C382" s="8"/>
      <c r="E382" t="e">
        <f t="shared" si="13"/>
        <v>#N/A</v>
      </c>
      <c r="G382" s="17">
        <f t="shared" ref="G382:G433" si="14">IF(A382&gt;0,A382+G$1,0)</f>
        <v>0</v>
      </c>
      <c r="H382" s="9"/>
    </row>
    <row r="383" spans="1:8" ht="28" x14ac:dyDescent="0.2">
      <c r="A383"/>
      <c r="B383" s="11" t="s">
        <v>299</v>
      </c>
      <c r="C383" s="8"/>
      <c r="E383" t="e">
        <f t="shared" si="13"/>
        <v>#N/A</v>
      </c>
      <c r="G383" s="17">
        <f t="shared" si="14"/>
        <v>0</v>
      </c>
      <c r="H383" s="9"/>
    </row>
    <row r="384" spans="1:8" x14ac:dyDescent="0.2">
      <c r="A384"/>
      <c r="B384" s="11" t="s">
        <v>300</v>
      </c>
      <c r="C384" s="8"/>
      <c r="E384" t="e">
        <f t="shared" si="13"/>
        <v>#N/A</v>
      </c>
      <c r="G384" s="17">
        <f t="shared" si="14"/>
        <v>0</v>
      </c>
      <c r="H384" s="9"/>
    </row>
    <row r="385" spans="1:8" x14ac:dyDescent="0.2">
      <c r="A385"/>
      <c r="B385" s="11" t="s">
        <v>301</v>
      </c>
      <c r="C385" s="13"/>
      <c r="E385" t="e">
        <f t="shared" si="13"/>
        <v>#N/A</v>
      </c>
      <c r="G385" s="17">
        <f t="shared" si="14"/>
        <v>0</v>
      </c>
      <c r="H385" s="9"/>
    </row>
    <row r="386" spans="1:8" x14ac:dyDescent="0.2">
      <c r="A386"/>
      <c r="B386" s="6"/>
      <c r="C386" s="13"/>
      <c r="E386" t="e">
        <f t="shared" si="13"/>
        <v>#N/A</v>
      </c>
      <c r="G386" s="17">
        <f t="shared" si="14"/>
        <v>0</v>
      </c>
      <c r="H386" s="9"/>
    </row>
    <row r="387" spans="1:8" x14ac:dyDescent="0.2">
      <c r="A387"/>
      <c r="B387" s="6" t="s">
        <v>302</v>
      </c>
      <c r="C387" s="13"/>
      <c r="E387" t="e">
        <f t="shared" si="13"/>
        <v>#N/A</v>
      </c>
      <c r="G387" s="17">
        <f t="shared" si="14"/>
        <v>0</v>
      </c>
      <c r="H387" s="9"/>
    </row>
    <row r="388" spans="1:8" x14ac:dyDescent="0.2">
      <c r="A388"/>
      <c r="B388" s="6"/>
      <c r="C388" s="13"/>
      <c r="E388" t="e">
        <f t="shared" si="13"/>
        <v>#N/A</v>
      </c>
      <c r="G388" s="17">
        <f t="shared" si="14"/>
        <v>0</v>
      </c>
      <c r="H388" s="9"/>
    </row>
    <row r="389" spans="1:8" x14ac:dyDescent="0.2">
      <c r="A389"/>
      <c r="B389" s="6" t="s">
        <v>303</v>
      </c>
      <c r="C389" s="13"/>
      <c r="E389" t="e">
        <f t="shared" si="13"/>
        <v>#N/A</v>
      </c>
      <c r="G389" s="17">
        <f t="shared" si="14"/>
        <v>0</v>
      </c>
      <c r="H389" s="9"/>
    </row>
    <row r="390" spans="1:8" x14ac:dyDescent="0.2">
      <c r="A390"/>
      <c r="B390" s="6"/>
      <c r="C390" s="13"/>
      <c r="E390" t="e">
        <f t="shared" si="13"/>
        <v>#N/A</v>
      </c>
      <c r="G390" s="17">
        <f t="shared" si="14"/>
        <v>0</v>
      </c>
      <c r="H390" s="9"/>
    </row>
    <row r="391" spans="1:8" x14ac:dyDescent="0.2">
      <c r="A391"/>
      <c r="B391" s="6" t="s">
        <v>304</v>
      </c>
      <c r="C391" s="13"/>
      <c r="E391" t="e">
        <f t="shared" si="13"/>
        <v>#N/A</v>
      </c>
      <c r="G391" s="17">
        <f t="shared" si="14"/>
        <v>0</v>
      </c>
      <c r="H391" s="9"/>
    </row>
    <row r="392" spans="1:8" x14ac:dyDescent="0.2">
      <c r="A392"/>
      <c r="B392" s="6" t="s">
        <v>305</v>
      </c>
      <c r="C392" s="13"/>
      <c r="E392" t="e">
        <f t="shared" si="13"/>
        <v>#N/A</v>
      </c>
      <c r="G392" s="17">
        <f t="shared" si="14"/>
        <v>0</v>
      </c>
      <c r="H392" s="9"/>
    </row>
    <row r="393" spans="1:8" x14ac:dyDescent="0.2">
      <c r="A393" s="14"/>
      <c r="B393" s="6" t="s">
        <v>306</v>
      </c>
      <c r="C393" s="13"/>
      <c r="E393" t="e">
        <f t="shared" si="13"/>
        <v>#N/A</v>
      </c>
      <c r="G393" s="17">
        <f t="shared" si="14"/>
        <v>0</v>
      </c>
      <c r="H393" s="9"/>
    </row>
    <row r="394" spans="1:8" ht="28" x14ac:dyDescent="0.2">
      <c r="A394" s="3"/>
      <c r="B394" s="6" t="s">
        <v>307</v>
      </c>
      <c r="C394" s="13"/>
      <c r="E394" t="e">
        <f t="shared" si="13"/>
        <v>#N/A</v>
      </c>
      <c r="G394" s="17">
        <f t="shared" si="14"/>
        <v>0</v>
      </c>
      <c r="H394" s="9"/>
    </row>
    <row r="395" spans="1:8" x14ac:dyDescent="0.2">
      <c r="A395"/>
      <c r="B395" s="6" t="s">
        <v>308</v>
      </c>
      <c r="C395" s="13"/>
      <c r="E395" t="e">
        <f t="shared" si="13"/>
        <v>#N/A</v>
      </c>
      <c r="G395" s="17">
        <f t="shared" si="14"/>
        <v>0</v>
      </c>
      <c r="H395" s="9"/>
    </row>
    <row r="396" spans="1:8" x14ac:dyDescent="0.2">
      <c r="A396"/>
      <c r="B396" s="6" t="s">
        <v>309</v>
      </c>
      <c r="C396" s="8"/>
      <c r="E396" t="e">
        <f t="shared" si="13"/>
        <v>#N/A</v>
      </c>
      <c r="G396" s="17">
        <f t="shared" si="14"/>
        <v>0</v>
      </c>
      <c r="H396" s="9"/>
    </row>
    <row r="397" spans="1:8" x14ac:dyDescent="0.2">
      <c r="A397"/>
      <c r="B397" s="6"/>
      <c r="C397" s="8"/>
      <c r="E397" t="e">
        <f t="shared" si="13"/>
        <v>#N/A</v>
      </c>
      <c r="G397" s="17">
        <f t="shared" si="14"/>
        <v>0</v>
      </c>
      <c r="H397" s="9"/>
    </row>
    <row r="398" spans="1:8" x14ac:dyDescent="0.2">
      <c r="A398"/>
      <c r="B398" s="6" t="s">
        <v>310</v>
      </c>
      <c r="C398" s="8"/>
      <c r="E398" t="e">
        <f t="shared" ref="E398:E461" si="15">VLOOKUP(D398,$R$7:$T$13,3,0)</f>
        <v>#N/A</v>
      </c>
      <c r="G398" s="17">
        <f t="shared" si="14"/>
        <v>0</v>
      </c>
      <c r="H398" s="9"/>
    </row>
    <row r="399" spans="1:8" x14ac:dyDescent="0.2">
      <c r="A399"/>
      <c r="B399" s="11" t="s">
        <v>311</v>
      </c>
      <c r="C399" s="13"/>
      <c r="E399" t="e">
        <f t="shared" si="15"/>
        <v>#N/A</v>
      </c>
      <c r="G399" s="17">
        <f t="shared" si="14"/>
        <v>0</v>
      </c>
      <c r="H399" s="9"/>
    </row>
    <row r="400" spans="1:8" x14ac:dyDescent="0.2">
      <c r="A400"/>
      <c r="B400" s="6"/>
      <c r="C400" s="8"/>
      <c r="E400" t="e">
        <f t="shared" si="15"/>
        <v>#N/A</v>
      </c>
      <c r="G400" s="17">
        <f t="shared" si="14"/>
        <v>0</v>
      </c>
      <c r="H400" s="9"/>
    </row>
    <row r="401" spans="1:8" x14ac:dyDescent="0.2">
      <c r="A401"/>
      <c r="B401" s="6" t="s">
        <v>312</v>
      </c>
      <c r="C401" s="8"/>
      <c r="E401" t="e">
        <f t="shared" si="15"/>
        <v>#N/A</v>
      </c>
      <c r="G401" s="17">
        <f t="shared" si="14"/>
        <v>0</v>
      </c>
      <c r="H401" s="9"/>
    </row>
    <row r="402" spans="1:8" x14ac:dyDescent="0.2">
      <c r="A402"/>
      <c r="B402" s="11" t="s">
        <v>313</v>
      </c>
      <c r="C402" s="8"/>
      <c r="E402" t="e">
        <f t="shared" si="15"/>
        <v>#N/A</v>
      </c>
      <c r="G402" s="17">
        <f t="shared" si="14"/>
        <v>0</v>
      </c>
      <c r="H402" s="9"/>
    </row>
    <row r="403" spans="1:8" x14ac:dyDescent="0.2">
      <c r="A403"/>
      <c r="B403" s="6" t="s">
        <v>314</v>
      </c>
      <c r="C403" s="13"/>
      <c r="E403" t="e">
        <f t="shared" si="15"/>
        <v>#N/A</v>
      </c>
      <c r="G403" s="17">
        <f t="shared" si="14"/>
        <v>0</v>
      </c>
      <c r="H403" s="9"/>
    </row>
    <row r="404" spans="1:8" x14ac:dyDescent="0.2">
      <c r="A404"/>
      <c r="B404" s="6"/>
      <c r="C404" s="13"/>
      <c r="E404" t="e">
        <f t="shared" si="15"/>
        <v>#N/A</v>
      </c>
      <c r="G404" s="17">
        <f t="shared" si="14"/>
        <v>0</v>
      </c>
      <c r="H404" s="9"/>
    </row>
    <row r="405" spans="1:8" x14ac:dyDescent="0.2">
      <c r="A405"/>
      <c r="B405" s="11" t="s">
        <v>315</v>
      </c>
      <c r="C405" s="13"/>
      <c r="E405" t="e">
        <f t="shared" si="15"/>
        <v>#N/A</v>
      </c>
      <c r="G405" s="17">
        <f t="shared" si="14"/>
        <v>0</v>
      </c>
      <c r="H405" s="9"/>
    </row>
    <row r="406" spans="1:8" x14ac:dyDescent="0.2">
      <c r="A406"/>
      <c r="B406" s="11" t="s">
        <v>316</v>
      </c>
      <c r="C406" s="13"/>
      <c r="E406" t="e">
        <f t="shared" si="15"/>
        <v>#N/A</v>
      </c>
      <c r="G406" s="17">
        <f t="shared" si="14"/>
        <v>0</v>
      </c>
      <c r="H406" s="9"/>
    </row>
    <row r="407" spans="1:8" x14ac:dyDescent="0.2">
      <c r="A407"/>
      <c r="B407" s="6"/>
      <c r="C407" s="13"/>
      <c r="E407" t="e">
        <f t="shared" si="15"/>
        <v>#N/A</v>
      </c>
      <c r="G407" s="17">
        <f t="shared" si="14"/>
        <v>0</v>
      </c>
      <c r="H407" s="9"/>
    </row>
    <row r="408" spans="1:8" x14ac:dyDescent="0.2">
      <c r="A408"/>
      <c r="B408" s="6" t="s">
        <v>317</v>
      </c>
      <c r="C408" s="13"/>
      <c r="E408" t="e">
        <f t="shared" si="15"/>
        <v>#N/A</v>
      </c>
      <c r="G408" s="17">
        <f t="shared" si="14"/>
        <v>0</v>
      </c>
      <c r="H408" s="9"/>
    </row>
    <row r="409" spans="1:8" x14ac:dyDescent="0.2">
      <c r="A409"/>
      <c r="B409" s="6"/>
      <c r="C409" s="13"/>
      <c r="E409" t="e">
        <f t="shared" si="15"/>
        <v>#N/A</v>
      </c>
      <c r="G409" s="17">
        <f t="shared" si="14"/>
        <v>0</v>
      </c>
      <c r="H409" s="9"/>
    </row>
    <row r="410" spans="1:8" x14ac:dyDescent="0.2">
      <c r="B410" s="11" t="s">
        <v>318</v>
      </c>
      <c r="C410" s="20"/>
      <c r="E410" t="e">
        <f t="shared" si="15"/>
        <v>#N/A</v>
      </c>
      <c r="G410" s="17">
        <f t="shared" si="14"/>
        <v>0</v>
      </c>
      <c r="H410" s="9"/>
    </row>
    <row r="411" spans="1:8" x14ac:dyDescent="0.2">
      <c r="B411" s="11" t="s">
        <v>319</v>
      </c>
      <c r="C411" s="13"/>
      <c r="E411" t="e">
        <f t="shared" si="15"/>
        <v>#N/A</v>
      </c>
      <c r="G411" s="17">
        <f t="shared" si="14"/>
        <v>0</v>
      </c>
      <c r="H411" s="9"/>
    </row>
    <row r="412" spans="1:8" x14ac:dyDescent="0.2">
      <c r="B412" s="11"/>
      <c r="C412" s="13"/>
      <c r="E412" t="e">
        <f t="shared" si="15"/>
        <v>#N/A</v>
      </c>
      <c r="G412" s="17">
        <f t="shared" si="14"/>
        <v>0</v>
      </c>
      <c r="H412" s="9"/>
    </row>
    <row r="413" spans="1:8" x14ac:dyDescent="0.2">
      <c r="B413" s="11" t="s">
        <v>320</v>
      </c>
      <c r="C413" s="13"/>
      <c r="E413" t="e">
        <f t="shared" si="15"/>
        <v>#N/A</v>
      </c>
      <c r="G413" s="17">
        <f t="shared" si="14"/>
        <v>0</v>
      </c>
    </row>
    <row r="414" spans="1:8" ht="28" x14ac:dyDescent="0.2">
      <c r="B414" s="11" t="s">
        <v>321</v>
      </c>
      <c r="C414" s="13"/>
      <c r="E414" t="e">
        <f t="shared" si="15"/>
        <v>#N/A</v>
      </c>
      <c r="G414" s="17">
        <f t="shared" si="14"/>
        <v>0</v>
      </c>
    </row>
    <row r="415" spans="1:8" x14ac:dyDescent="0.2">
      <c r="B415" s="11"/>
      <c r="C415" s="13"/>
      <c r="E415" t="e">
        <f t="shared" si="15"/>
        <v>#N/A</v>
      </c>
      <c r="G415" s="17">
        <f t="shared" si="14"/>
        <v>0</v>
      </c>
    </row>
    <row r="416" spans="1:8" x14ac:dyDescent="0.2">
      <c r="B416" s="11" t="s">
        <v>322</v>
      </c>
      <c r="C416" s="13"/>
      <c r="E416" t="e">
        <f t="shared" si="15"/>
        <v>#N/A</v>
      </c>
      <c r="G416" s="17">
        <f t="shared" si="14"/>
        <v>0</v>
      </c>
      <c r="H416" s="9"/>
    </row>
    <row r="417" spans="1:8" x14ac:dyDescent="0.2">
      <c r="B417" s="11" t="s">
        <v>323</v>
      </c>
      <c r="C417" s="13"/>
      <c r="E417" t="e">
        <f t="shared" si="15"/>
        <v>#N/A</v>
      </c>
      <c r="G417" s="17">
        <f t="shared" si="14"/>
        <v>0</v>
      </c>
      <c r="H417" s="9"/>
    </row>
    <row r="418" spans="1:8" x14ac:dyDescent="0.2">
      <c r="B418" s="11" t="s">
        <v>324</v>
      </c>
      <c r="C418" s="13"/>
      <c r="E418" t="e">
        <f t="shared" si="15"/>
        <v>#N/A</v>
      </c>
      <c r="G418" s="17">
        <f t="shared" si="14"/>
        <v>0</v>
      </c>
      <c r="H418" s="9"/>
    </row>
    <row r="419" spans="1:8" x14ac:dyDescent="0.2">
      <c r="B419" s="11" t="s">
        <v>325</v>
      </c>
      <c r="C419" s="13"/>
      <c r="E419" t="e">
        <f t="shared" si="15"/>
        <v>#N/A</v>
      </c>
      <c r="G419" s="17">
        <f t="shared" si="14"/>
        <v>0</v>
      </c>
      <c r="H419" s="9"/>
    </row>
    <row r="420" spans="1:8" x14ac:dyDescent="0.2">
      <c r="B420" s="11"/>
      <c r="C420" s="13"/>
      <c r="E420" t="e">
        <f t="shared" si="15"/>
        <v>#N/A</v>
      </c>
      <c r="G420" s="17">
        <f t="shared" si="14"/>
        <v>0</v>
      </c>
      <c r="H420" s="9"/>
    </row>
    <row r="421" spans="1:8" x14ac:dyDescent="0.2">
      <c r="B421" s="11" t="s">
        <v>326</v>
      </c>
      <c r="C421" s="13"/>
      <c r="E421" t="e">
        <f t="shared" si="15"/>
        <v>#N/A</v>
      </c>
      <c r="G421" s="17">
        <f t="shared" si="14"/>
        <v>0</v>
      </c>
      <c r="H421" s="9"/>
    </row>
    <row r="422" spans="1:8" x14ac:dyDescent="0.2">
      <c r="B422" s="6"/>
      <c r="C422" s="8"/>
      <c r="E422" t="e">
        <f t="shared" si="15"/>
        <v>#N/A</v>
      </c>
      <c r="G422" s="17">
        <f t="shared" si="14"/>
        <v>0</v>
      </c>
      <c r="H422" s="9"/>
    </row>
    <row r="423" spans="1:8" x14ac:dyDescent="0.2">
      <c r="A423"/>
      <c r="B423" s="6" t="s">
        <v>327</v>
      </c>
      <c r="C423" s="8"/>
      <c r="E423" t="e">
        <f t="shared" si="15"/>
        <v>#N/A</v>
      </c>
      <c r="G423" s="17">
        <f t="shared" si="14"/>
        <v>0</v>
      </c>
      <c r="H423" s="9"/>
    </row>
    <row r="424" spans="1:8" x14ac:dyDescent="0.2">
      <c r="A424"/>
      <c r="B424" s="11"/>
      <c r="C424" s="13"/>
      <c r="E424" t="e">
        <f t="shared" si="15"/>
        <v>#N/A</v>
      </c>
      <c r="G424" s="17">
        <f t="shared" si="14"/>
        <v>0</v>
      </c>
      <c r="H424" s="9"/>
    </row>
    <row r="425" spans="1:8" x14ac:dyDescent="0.2">
      <c r="A425"/>
      <c r="B425" s="11" t="s">
        <v>328</v>
      </c>
      <c r="C425" s="13"/>
      <c r="E425" t="e">
        <f t="shared" si="15"/>
        <v>#N/A</v>
      </c>
      <c r="G425" s="17">
        <f t="shared" si="14"/>
        <v>0</v>
      </c>
      <c r="H425" s="9"/>
    </row>
    <row r="426" spans="1:8" x14ac:dyDescent="0.2">
      <c r="A426"/>
      <c r="B426" s="11" t="s">
        <v>329</v>
      </c>
      <c r="C426" s="13"/>
      <c r="E426" t="e">
        <f t="shared" si="15"/>
        <v>#N/A</v>
      </c>
      <c r="G426" s="17">
        <f t="shared" si="14"/>
        <v>0</v>
      </c>
      <c r="H426" s="9"/>
    </row>
    <row r="427" spans="1:8" ht="28" x14ac:dyDescent="0.2">
      <c r="A427"/>
      <c r="B427" s="21" t="s">
        <v>330</v>
      </c>
      <c r="C427" s="13"/>
      <c r="E427" t="e">
        <f t="shared" si="15"/>
        <v>#N/A</v>
      </c>
      <c r="G427" s="17">
        <f t="shared" si="14"/>
        <v>0</v>
      </c>
      <c r="H427" s="9"/>
    </row>
    <row r="428" spans="1:8" x14ac:dyDescent="0.2">
      <c r="A428"/>
      <c r="B428" s="11" t="s">
        <v>331</v>
      </c>
      <c r="C428" s="13"/>
      <c r="E428" t="e">
        <f t="shared" si="15"/>
        <v>#N/A</v>
      </c>
      <c r="G428" s="17">
        <f t="shared" si="14"/>
        <v>0</v>
      </c>
      <c r="H428" s="9"/>
    </row>
    <row r="429" spans="1:8" x14ac:dyDescent="0.2">
      <c r="A429"/>
      <c r="B429" s="6"/>
      <c r="C429" s="13"/>
      <c r="E429" t="e">
        <f t="shared" si="15"/>
        <v>#N/A</v>
      </c>
      <c r="G429" s="17">
        <f t="shared" si="14"/>
        <v>0</v>
      </c>
      <c r="H429" s="9"/>
    </row>
    <row r="430" spans="1:8" x14ac:dyDescent="0.2">
      <c r="A430"/>
      <c r="B430" s="6" t="s">
        <v>332</v>
      </c>
      <c r="C430" s="8"/>
      <c r="E430" t="e">
        <f t="shared" si="15"/>
        <v>#N/A</v>
      </c>
      <c r="G430" s="17">
        <f t="shared" si="14"/>
        <v>0</v>
      </c>
      <c r="H430" s="9"/>
    </row>
    <row r="431" spans="1:8" x14ac:dyDescent="0.2">
      <c r="A431"/>
      <c r="B431" s="6" t="s">
        <v>333</v>
      </c>
      <c r="C431" s="8"/>
      <c r="E431" t="e">
        <f t="shared" si="15"/>
        <v>#N/A</v>
      </c>
      <c r="G431" s="17">
        <f t="shared" si="14"/>
        <v>0</v>
      </c>
      <c r="H431" s="9"/>
    </row>
    <row r="432" spans="1:8" x14ac:dyDescent="0.2">
      <c r="A432"/>
      <c r="B432" s="6" t="s">
        <v>334</v>
      </c>
      <c r="C432" s="13"/>
      <c r="E432" t="e">
        <f t="shared" si="15"/>
        <v>#N/A</v>
      </c>
      <c r="G432" s="17">
        <f t="shared" si="14"/>
        <v>0</v>
      </c>
      <c r="H432" s="9"/>
    </row>
    <row r="433" spans="1:8" x14ac:dyDescent="0.2">
      <c r="A433"/>
      <c r="B433" s="6" t="s">
        <v>335</v>
      </c>
      <c r="C433" s="13"/>
      <c r="E433" t="e">
        <f t="shared" si="15"/>
        <v>#N/A</v>
      </c>
      <c r="G433" s="17">
        <f t="shared" si="14"/>
        <v>0</v>
      </c>
      <c r="H433" s="9"/>
    </row>
    <row r="434" spans="1:8" x14ac:dyDescent="0.2">
      <c r="A434"/>
      <c r="B434" s="6"/>
      <c r="C434" s="8"/>
      <c r="E434" t="e">
        <f t="shared" si="15"/>
        <v>#N/A</v>
      </c>
      <c r="G434" s="17">
        <f>IF(A434&gt;0,A434+G$1,0)</f>
        <v>0</v>
      </c>
    </row>
    <row r="435" spans="1:8" ht="28" x14ac:dyDescent="0.2">
      <c r="A435"/>
      <c r="B435" s="6" t="s">
        <v>336</v>
      </c>
      <c r="C435" s="8"/>
      <c r="E435" t="e">
        <f t="shared" si="15"/>
        <v>#N/A</v>
      </c>
      <c r="G435" s="17">
        <f t="shared" ref="G435:G476" si="16">IF(A435&gt;0,A435+G$1,0)</f>
        <v>0</v>
      </c>
      <c r="H435" s="9"/>
    </row>
    <row r="436" spans="1:8" x14ac:dyDescent="0.2">
      <c r="A436"/>
      <c r="B436" s="6" t="s">
        <v>337</v>
      </c>
      <c r="C436" s="20"/>
      <c r="E436" t="e">
        <f t="shared" si="15"/>
        <v>#N/A</v>
      </c>
      <c r="G436" s="17">
        <f t="shared" si="16"/>
        <v>0</v>
      </c>
      <c r="H436" s="9"/>
    </row>
    <row r="437" spans="1:8" ht="30" x14ac:dyDescent="0.2">
      <c r="A437"/>
      <c r="B437" s="22" t="s">
        <v>338</v>
      </c>
      <c r="C437" s="20"/>
      <c r="E437" t="e">
        <f t="shared" si="15"/>
        <v>#N/A</v>
      </c>
      <c r="G437" s="17">
        <f t="shared" si="16"/>
        <v>0</v>
      </c>
      <c r="H437" s="9"/>
    </row>
    <row r="438" spans="1:8" x14ac:dyDescent="0.2">
      <c r="A438"/>
      <c r="B438" s="22" t="s">
        <v>339</v>
      </c>
      <c r="C438" s="23"/>
      <c r="E438" t="e">
        <f t="shared" si="15"/>
        <v>#N/A</v>
      </c>
      <c r="G438" s="17">
        <f t="shared" si="16"/>
        <v>0</v>
      </c>
      <c r="H438" s="9"/>
    </row>
    <row r="439" spans="1:8" x14ac:dyDescent="0.2">
      <c r="B439" s="22" t="s">
        <v>340</v>
      </c>
      <c r="C439" s="8"/>
      <c r="E439" t="e">
        <f t="shared" si="15"/>
        <v>#N/A</v>
      </c>
      <c r="G439" s="17">
        <f t="shared" si="16"/>
        <v>0</v>
      </c>
      <c r="H439" s="9"/>
    </row>
    <row r="440" spans="1:8" ht="30" x14ac:dyDescent="0.2">
      <c r="B440" s="22" t="s">
        <v>341</v>
      </c>
      <c r="C440" s="8"/>
      <c r="E440" t="e">
        <f t="shared" si="15"/>
        <v>#N/A</v>
      </c>
      <c r="G440" s="17">
        <f t="shared" si="16"/>
        <v>0</v>
      </c>
      <c r="H440" s="9"/>
    </row>
    <row r="441" spans="1:8" x14ac:dyDescent="0.2">
      <c r="B441" s="22" t="s">
        <v>342</v>
      </c>
      <c r="C441" s="8"/>
      <c r="E441" t="e">
        <f t="shared" si="15"/>
        <v>#N/A</v>
      </c>
      <c r="G441" s="17">
        <f t="shared" si="16"/>
        <v>0</v>
      </c>
      <c r="H441" s="9"/>
    </row>
    <row r="442" spans="1:8" ht="30" x14ac:dyDescent="0.2">
      <c r="B442" s="22" t="s">
        <v>343</v>
      </c>
      <c r="C442" s="8"/>
      <c r="E442" t="e">
        <f t="shared" si="15"/>
        <v>#N/A</v>
      </c>
      <c r="G442" s="17">
        <f t="shared" si="16"/>
        <v>0</v>
      </c>
      <c r="H442" s="9"/>
    </row>
    <row r="443" spans="1:8" x14ac:dyDescent="0.2">
      <c r="B443" s="22" t="s">
        <v>344</v>
      </c>
      <c r="C443" s="8"/>
      <c r="E443" t="e">
        <f t="shared" si="15"/>
        <v>#N/A</v>
      </c>
      <c r="G443" s="17">
        <f t="shared" si="16"/>
        <v>0</v>
      </c>
      <c r="H443" s="9"/>
    </row>
    <row r="444" spans="1:8" x14ac:dyDescent="0.2">
      <c r="B444" s="22" t="s">
        <v>345</v>
      </c>
      <c r="C444" s="8"/>
      <c r="E444" t="e">
        <f t="shared" si="15"/>
        <v>#N/A</v>
      </c>
      <c r="G444" s="17">
        <f t="shared" si="16"/>
        <v>0</v>
      </c>
      <c r="H444" s="9"/>
    </row>
    <row r="445" spans="1:8" x14ac:dyDescent="0.2">
      <c r="B445" s="22" t="s">
        <v>346</v>
      </c>
      <c r="C445" s="8"/>
      <c r="E445" t="e">
        <f t="shared" si="15"/>
        <v>#N/A</v>
      </c>
      <c r="G445" s="17">
        <f t="shared" si="16"/>
        <v>0</v>
      </c>
      <c r="H445" s="9"/>
    </row>
    <row r="446" spans="1:8" ht="30" x14ac:dyDescent="0.2">
      <c r="B446" s="22" t="s">
        <v>347</v>
      </c>
      <c r="C446" s="8"/>
      <c r="E446" t="e">
        <f t="shared" si="15"/>
        <v>#N/A</v>
      </c>
      <c r="G446" s="17">
        <f t="shared" si="16"/>
        <v>0</v>
      </c>
      <c r="H446" s="9"/>
    </row>
    <row r="447" spans="1:8" x14ac:dyDescent="0.2">
      <c r="B447" s="22" t="s">
        <v>348</v>
      </c>
      <c r="C447" s="8"/>
      <c r="E447" t="e">
        <f t="shared" si="15"/>
        <v>#N/A</v>
      </c>
      <c r="G447" s="17">
        <f t="shared" si="16"/>
        <v>0</v>
      </c>
      <c r="H447" s="9"/>
    </row>
    <row r="448" spans="1:8" x14ac:dyDescent="0.2">
      <c r="B448" s="22" t="s">
        <v>349</v>
      </c>
      <c r="C448" s="8"/>
      <c r="E448" t="e">
        <f t="shared" si="15"/>
        <v>#N/A</v>
      </c>
      <c r="G448" s="17">
        <f t="shared" si="16"/>
        <v>0</v>
      </c>
      <c r="H448" s="9"/>
    </row>
    <row r="449" spans="1:8" x14ac:dyDescent="0.2">
      <c r="B449" s="22" t="s">
        <v>350</v>
      </c>
      <c r="C449" s="8"/>
      <c r="E449" t="e">
        <f t="shared" si="15"/>
        <v>#N/A</v>
      </c>
      <c r="G449" s="17">
        <f t="shared" si="16"/>
        <v>0</v>
      </c>
      <c r="H449" s="9"/>
    </row>
    <row r="450" spans="1:8" ht="30" x14ac:dyDescent="0.2">
      <c r="B450" s="22" t="s">
        <v>351</v>
      </c>
      <c r="C450" s="8"/>
      <c r="E450" t="e">
        <f t="shared" si="15"/>
        <v>#N/A</v>
      </c>
      <c r="G450" s="17">
        <f t="shared" si="16"/>
        <v>0</v>
      </c>
      <c r="H450" s="9"/>
    </row>
    <row r="451" spans="1:8" ht="29" x14ac:dyDescent="0.2">
      <c r="B451" s="22" t="s">
        <v>352</v>
      </c>
      <c r="C451" s="8"/>
      <c r="E451" t="e">
        <f t="shared" si="15"/>
        <v>#N/A</v>
      </c>
      <c r="G451" s="17">
        <f t="shared" si="16"/>
        <v>0</v>
      </c>
      <c r="H451" s="9"/>
    </row>
    <row r="452" spans="1:8" x14ac:dyDescent="0.2">
      <c r="B452" s="11" t="s">
        <v>353</v>
      </c>
      <c r="C452" s="8"/>
      <c r="E452" t="e">
        <f t="shared" si="15"/>
        <v>#N/A</v>
      </c>
      <c r="G452" s="17">
        <f t="shared" si="16"/>
        <v>0</v>
      </c>
      <c r="H452" s="9"/>
    </row>
    <row r="453" spans="1:8" x14ac:dyDescent="0.2">
      <c r="B453" s="11" t="s">
        <v>354</v>
      </c>
      <c r="C453" s="8"/>
      <c r="E453" t="e">
        <f t="shared" si="15"/>
        <v>#N/A</v>
      </c>
      <c r="G453" s="17">
        <f t="shared" si="16"/>
        <v>0</v>
      </c>
      <c r="H453" s="9"/>
    </row>
    <row r="454" spans="1:8" ht="30" x14ac:dyDescent="0.2">
      <c r="B454" s="22" t="s">
        <v>355</v>
      </c>
      <c r="C454" s="8"/>
      <c r="E454" t="e">
        <f t="shared" si="15"/>
        <v>#N/A</v>
      </c>
      <c r="G454" s="17">
        <f t="shared" si="16"/>
        <v>0</v>
      </c>
      <c r="H454" s="9"/>
    </row>
    <row r="455" spans="1:8" ht="30" x14ac:dyDescent="0.2">
      <c r="A455" s="9">
        <v>0.70208333333333339</v>
      </c>
      <c r="B455" s="22" t="s">
        <v>356</v>
      </c>
      <c r="C455" s="8"/>
      <c r="D455" t="s">
        <v>27</v>
      </c>
      <c r="E455">
        <f t="shared" si="15"/>
        <v>6</v>
      </c>
      <c r="G455" s="17">
        <f t="shared" si="16"/>
        <v>2.2020833333333334</v>
      </c>
      <c r="H455" s="9"/>
    </row>
    <row r="456" spans="1:8" ht="30" x14ac:dyDescent="0.2">
      <c r="A456"/>
      <c r="B456" s="22" t="s">
        <v>357</v>
      </c>
      <c r="C456" s="8"/>
      <c r="E456" t="e">
        <f t="shared" si="15"/>
        <v>#N/A</v>
      </c>
      <c r="G456" s="17">
        <f t="shared" si="16"/>
        <v>0</v>
      </c>
      <c r="H456" s="9"/>
    </row>
    <row r="457" spans="1:8" x14ac:dyDescent="0.2">
      <c r="A457" s="4">
        <v>0.71180555555555547</v>
      </c>
      <c r="B457" s="22" t="s">
        <v>358</v>
      </c>
      <c r="C457" s="8"/>
      <c r="D457" t="s">
        <v>21</v>
      </c>
      <c r="E457">
        <f t="shared" si="15"/>
        <v>4</v>
      </c>
      <c r="G457" s="17">
        <f t="shared" si="16"/>
        <v>2.2118055555555554</v>
      </c>
      <c r="H457" s="9"/>
    </row>
    <row r="458" spans="1:8" x14ac:dyDescent="0.2">
      <c r="A458"/>
      <c r="B458" s="22" t="s">
        <v>359</v>
      </c>
      <c r="C458" s="8"/>
      <c r="E458" t="e">
        <f t="shared" si="15"/>
        <v>#N/A</v>
      </c>
      <c r="G458" s="17">
        <f t="shared" si="16"/>
        <v>0</v>
      </c>
      <c r="H458" s="9"/>
    </row>
    <row r="459" spans="1:8" ht="30" x14ac:dyDescent="0.2">
      <c r="A459"/>
      <c r="B459" s="22" t="s">
        <v>360</v>
      </c>
      <c r="C459" s="8"/>
      <c r="E459" t="e">
        <f t="shared" si="15"/>
        <v>#N/A</v>
      </c>
      <c r="G459" s="17">
        <f t="shared" si="16"/>
        <v>0</v>
      </c>
      <c r="H459" s="9"/>
    </row>
    <row r="460" spans="1:8" x14ac:dyDescent="0.2">
      <c r="A460" s="4">
        <v>0.71805555555555556</v>
      </c>
      <c r="B460" s="22" t="s">
        <v>361</v>
      </c>
      <c r="C460" s="8"/>
      <c r="D460" t="s">
        <v>27</v>
      </c>
      <c r="E460">
        <f t="shared" si="15"/>
        <v>6</v>
      </c>
      <c r="G460" s="17">
        <f t="shared" si="16"/>
        <v>2.2180555555555554</v>
      </c>
      <c r="H460" s="9"/>
    </row>
    <row r="461" spans="1:8" x14ac:dyDescent="0.2">
      <c r="A461"/>
      <c r="B461" s="22" t="s">
        <v>362</v>
      </c>
      <c r="C461" s="8"/>
      <c r="E461" t="e">
        <f t="shared" si="15"/>
        <v>#N/A</v>
      </c>
      <c r="G461" s="17">
        <f t="shared" si="16"/>
        <v>0</v>
      </c>
      <c r="H461" s="9"/>
    </row>
    <row r="462" spans="1:8" x14ac:dyDescent="0.2">
      <c r="A462"/>
      <c r="B462" s="22" t="s">
        <v>363</v>
      </c>
      <c r="C462" s="8"/>
      <c r="E462" t="e">
        <f>VLOOKUP(D462,$R$7:$T$13,3,0)</f>
        <v>#N/A</v>
      </c>
      <c r="G462" s="17">
        <f t="shared" si="16"/>
        <v>0</v>
      </c>
      <c r="H462" s="9"/>
    </row>
    <row r="463" spans="1:8" x14ac:dyDescent="0.2">
      <c r="A463" s="4"/>
      <c r="B463" s="22" t="s">
        <v>364</v>
      </c>
      <c r="C463" s="13"/>
      <c r="E463" t="e">
        <f>VLOOKUP(D463,$R$7:$T$13,3,0)</f>
        <v>#N/A</v>
      </c>
      <c r="G463" s="17">
        <f t="shared" si="16"/>
        <v>0</v>
      </c>
      <c r="H463" s="9"/>
    </row>
    <row r="464" spans="1:8" x14ac:dyDescent="0.2">
      <c r="A464"/>
      <c r="B464" s="22" t="s">
        <v>365</v>
      </c>
      <c r="C464" s="13"/>
      <c r="E464" t="e">
        <f>VLOOKUP(D464,$R$7:$T$13,3,0)</f>
        <v>#N/A</v>
      </c>
      <c r="G464" s="17">
        <f t="shared" si="16"/>
        <v>0</v>
      </c>
      <c r="H464" s="9"/>
    </row>
    <row r="465" spans="1:8" x14ac:dyDescent="0.2">
      <c r="A465"/>
      <c r="B465" s="22" t="s">
        <v>366</v>
      </c>
      <c r="C465" s="13"/>
      <c r="E465" t="e">
        <f t="shared" ref="E465:E476" si="17">VLOOKUP(D465,$R$7:$T$13,3,0)</f>
        <v>#N/A</v>
      </c>
      <c r="G465" s="17">
        <f t="shared" si="16"/>
        <v>0</v>
      </c>
      <c r="H465" s="9"/>
    </row>
    <row r="466" spans="1:8" x14ac:dyDescent="0.2">
      <c r="A466"/>
      <c r="B466" s="11"/>
      <c r="C466" s="13"/>
      <c r="E466" t="e">
        <f t="shared" si="17"/>
        <v>#N/A</v>
      </c>
      <c r="G466" s="17">
        <f t="shared" si="16"/>
        <v>0</v>
      </c>
      <c r="H466" s="9"/>
    </row>
    <row r="467" spans="1:8" x14ac:dyDescent="0.2">
      <c r="A467"/>
      <c r="B467" s="6"/>
      <c r="C467" s="13"/>
      <c r="E467" t="e">
        <f t="shared" si="17"/>
        <v>#N/A</v>
      </c>
      <c r="G467" s="17">
        <f t="shared" si="16"/>
        <v>0</v>
      </c>
      <c r="H467" s="9"/>
    </row>
    <row r="468" spans="1:8" x14ac:dyDescent="0.2">
      <c r="A468"/>
      <c r="B468" s="6" t="s">
        <v>367</v>
      </c>
      <c r="C468" s="13"/>
      <c r="E468" t="e">
        <f t="shared" si="17"/>
        <v>#N/A</v>
      </c>
      <c r="G468" s="17">
        <f t="shared" si="16"/>
        <v>0</v>
      </c>
      <c r="H468" s="9"/>
    </row>
    <row r="469" spans="1:8" x14ac:dyDescent="0.2">
      <c r="B469" s="6"/>
      <c r="C469" s="13"/>
      <c r="E469" t="e">
        <f t="shared" si="17"/>
        <v>#N/A</v>
      </c>
      <c r="G469" s="17">
        <f t="shared" si="16"/>
        <v>0</v>
      </c>
      <c r="H469" s="9"/>
    </row>
    <row r="470" spans="1:8" x14ac:dyDescent="0.2">
      <c r="B470" s="6" t="s">
        <v>368</v>
      </c>
      <c r="C470" s="13"/>
      <c r="E470" t="e">
        <f t="shared" si="17"/>
        <v>#N/A</v>
      </c>
      <c r="G470" s="17">
        <f t="shared" si="16"/>
        <v>0</v>
      </c>
      <c r="H470" s="9"/>
    </row>
    <row r="471" spans="1:8" x14ac:dyDescent="0.2">
      <c r="B471" s="6"/>
      <c r="C471" s="13"/>
      <c r="E471" t="e">
        <f t="shared" si="17"/>
        <v>#N/A</v>
      </c>
      <c r="G471" s="17">
        <f t="shared" si="16"/>
        <v>0</v>
      </c>
      <c r="H471" s="9"/>
    </row>
    <row r="472" spans="1:8" x14ac:dyDescent="0.2">
      <c r="B472" s="6" t="s">
        <v>369</v>
      </c>
      <c r="C472" s="8"/>
      <c r="E472" t="e">
        <f t="shared" si="17"/>
        <v>#N/A</v>
      </c>
      <c r="G472" s="17">
        <f t="shared" si="16"/>
        <v>0</v>
      </c>
      <c r="H472" s="9"/>
    </row>
    <row r="473" spans="1:8" x14ac:dyDescent="0.2">
      <c r="B473" s="6"/>
      <c r="C473" s="8"/>
      <c r="E473" t="e">
        <f t="shared" si="17"/>
        <v>#N/A</v>
      </c>
      <c r="G473" s="17">
        <f t="shared" si="16"/>
        <v>0</v>
      </c>
      <c r="H473" s="9"/>
    </row>
    <row r="474" spans="1:8" x14ac:dyDescent="0.2">
      <c r="B474" s="6" t="s">
        <v>370</v>
      </c>
      <c r="C474" s="8"/>
      <c r="E474" t="e">
        <f t="shared" si="17"/>
        <v>#N/A</v>
      </c>
      <c r="G474" s="17">
        <f t="shared" si="16"/>
        <v>0</v>
      </c>
      <c r="H474" s="9"/>
    </row>
    <row r="475" spans="1:8" x14ac:dyDescent="0.2">
      <c r="B475" s="6" t="s">
        <v>371</v>
      </c>
      <c r="C475" s="8"/>
      <c r="E475" t="e">
        <f t="shared" si="17"/>
        <v>#N/A</v>
      </c>
      <c r="G475" s="17">
        <f t="shared" si="16"/>
        <v>0</v>
      </c>
      <c r="H475" s="9"/>
    </row>
    <row r="476" spans="1:8" x14ac:dyDescent="0.2">
      <c r="B476" s="6" t="s">
        <v>372</v>
      </c>
      <c r="C476" s="8"/>
      <c r="E476" t="e">
        <f t="shared" si="17"/>
        <v>#N/A</v>
      </c>
      <c r="G476" s="17">
        <f t="shared" si="16"/>
        <v>0</v>
      </c>
      <c r="H476" s="9"/>
    </row>
    <row r="477" spans="1:8" x14ac:dyDescent="0.2">
      <c r="B477" s="6"/>
      <c r="C477" s="8"/>
      <c r="G477" s="17"/>
      <c r="H477" s="9"/>
    </row>
    <row r="478" spans="1:8" x14ac:dyDescent="0.2">
      <c r="C478" s="13"/>
      <c r="G478" s="17"/>
      <c r="H478" s="9"/>
    </row>
    <row r="479" spans="1:8" ht="17" x14ac:dyDescent="0.2">
      <c r="A479" s="14"/>
      <c r="B479" s="24"/>
      <c r="C479" s="13"/>
      <c r="G479" s="17"/>
      <c r="H479" s="9"/>
    </row>
    <row r="480" spans="1:8" ht="17" x14ac:dyDescent="0.2">
      <c r="B480" s="24"/>
      <c r="C480" s="13"/>
      <c r="G480" s="17"/>
      <c r="H480" s="9"/>
    </row>
    <row r="481" spans="1:8" x14ac:dyDescent="0.2">
      <c r="B481" s="25"/>
      <c r="C481" s="13"/>
      <c r="G481" s="17"/>
      <c r="H481" s="9"/>
    </row>
    <row r="482" spans="1:8" x14ac:dyDescent="0.2">
      <c r="A482"/>
      <c r="B482" s="25"/>
      <c r="C482" s="23"/>
      <c r="G482" s="17"/>
      <c r="H482" s="9"/>
    </row>
    <row r="483" spans="1:8" x14ac:dyDescent="0.2">
      <c r="A483"/>
      <c r="B483" s="25"/>
      <c r="C483" s="8"/>
      <c r="G483" s="17"/>
      <c r="H483" s="9"/>
    </row>
    <row r="484" spans="1:8" x14ac:dyDescent="0.2">
      <c r="A484"/>
      <c r="B484" s="25"/>
      <c r="C484" s="8"/>
      <c r="G484" s="17"/>
      <c r="H484" s="9"/>
    </row>
    <row r="485" spans="1:8" x14ac:dyDescent="0.2">
      <c r="A485"/>
      <c r="B485" s="25"/>
      <c r="C485" s="26"/>
      <c r="G485" s="17"/>
      <c r="H485" s="9"/>
    </row>
    <row r="486" spans="1:8" x14ac:dyDescent="0.2">
      <c r="A486"/>
      <c r="B486" s="25"/>
      <c r="C486" s="26"/>
      <c r="G486" s="17"/>
      <c r="H486" s="9"/>
    </row>
    <row r="487" spans="1:8" x14ac:dyDescent="0.2">
      <c r="A487"/>
      <c r="B487" s="25"/>
      <c r="C487" s="26"/>
      <c r="G487" s="17"/>
      <c r="H487" s="9"/>
    </row>
    <row r="488" spans="1:8" x14ac:dyDescent="0.2">
      <c r="A488"/>
      <c r="B488" s="25"/>
      <c r="C488" s="26"/>
      <c r="G488" s="17"/>
      <c r="H488" s="9"/>
    </row>
    <row r="489" spans="1:8" x14ac:dyDescent="0.2">
      <c r="A489"/>
      <c r="B489" s="25"/>
      <c r="C489" s="26"/>
      <c r="G489" s="17"/>
      <c r="H489" s="9"/>
    </row>
    <row r="490" spans="1:8" x14ac:dyDescent="0.2">
      <c r="A490"/>
      <c r="B490" s="25"/>
      <c r="C490" s="26"/>
      <c r="G490" s="17"/>
      <c r="H490" s="9"/>
    </row>
    <row r="491" spans="1:8" x14ac:dyDescent="0.2">
      <c r="A491"/>
      <c r="B491" s="25"/>
      <c r="C491" s="26"/>
      <c r="G491" s="17"/>
      <c r="H491" s="9"/>
    </row>
    <row r="492" spans="1:8" x14ac:dyDescent="0.2">
      <c r="A492" s="4"/>
      <c r="B492" s="25"/>
      <c r="C492" s="26"/>
      <c r="G492" s="17"/>
      <c r="H492" s="9"/>
    </row>
    <row r="493" spans="1:8" x14ac:dyDescent="0.2">
      <c r="A493"/>
      <c r="B493" s="25"/>
      <c r="C493" s="8"/>
      <c r="G493" s="17"/>
      <c r="H493" s="9"/>
    </row>
    <row r="494" spans="1:8" x14ac:dyDescent="0.2">
      <c r="A494"/>
      <c r="B494" s="25"/>
      <c r="C494" s="8"/>
      <c r="G494" s="17"/>
      <c r="H494" s="9"/>
    </row>
    <row r="495" spans="1:8" x14ac:dyDescent="0.2">
      <c r="A495"/>
      <c r="B495" s="25"/>
      <c r="C495" s="26"/>
      <c r="G495" s="17"/>
      <c r="H495" s="9"/>
    </row>
    <row r="496" spans="1:8" x14ac:dyDescent="0.2">
      <c r="A496"/>
      <c r="B496" s="25"/>
      <c r="C496" s="26"/>
      <c r="G496" s="17"/>
      <c r="H496" s="9"/>
    </row>
    <row r="497" spans="1:8" x14ac:dyDescent="0.2">
      <c r="A497"/>
      <c r="B497" s="25"/>
      <c r="C497" s="26"/>
      <c r="G497" s="17"/>
      <c r="H497" s="9"/>
    </row>
    <row r="498" spans="1:8" x14ac:dyDescent="0.2">
      <c r="A498"/>
      <c r="B498" s="25"/>
      <c r="C498" s="26"/>
      <c r="G498" s="17"/>
      <c r="H498" s="9"/>
    </row>
    <row r="499" spans="1:8" x14ac:dyDescent="0.2">
      <c r="A499"/>
      <c r="B499" s="25"/>
      <c r="C499" s="26"/>
      <c r="G499" s="17"/>
      <c r="H499" s="9"/>
    </row>
    <row r="500" spans="1:8" x14ac:dyDescent="0.2">
      <c r="A500"/>
      <c r="B500" s="25"/>
      <c r="C500" s="26"/>
      <c r="G500" s="17"/>
      <c r="H500" s="9"/>
    </row>
    <row r="501" spans="1:8" x14ac:dyDescent="0.2">
      <c r="A501"/>
      <c r="B501" s="25"/>
      <c r="C501" s="26"/>
      <c r="G501" s="17"/>
      <c r="H501" s="9"/>
    </row>
    <row r="502" spans="1:8" x14ac:dyDescent="0.2">
      <c r="A502"/>
      <c r="B502" s="25"/>
      <c r="C502" s="26"/>
      <c r="G502" s="17"/>
      <c r="H502" s="9"/>
    </row>
    <row r="503" spans="1:8" x14ac:dyDescent="0.2">
      <c r="A503"/>
      <c r="B503" s="25"/>
      <c r="C503" s="26"/>
      <c r="G503" s="17"/>
      <c r="H503" s="9"/>
    </row>
    <row r="504" spans="1:8" x14ac:dyDescent="0.2">
      <c r="A504"/>
      <c r="B504" s="25"/>
      <c r="C504" s="8"/>
      <c r="G504" s="17"/>
      <c r="H504" s="9"/>
    </row>
    <row r="505" spans="1:8" x14ac:dyDescent="0.2">
      <c r="A505"/>
      <c r="B505" s="25"/>
      <c r="C505" s="8"/>
      <c r="G505" s="17"/>
      <c r="H505" s="9"/>
    </row>
    <row r="506" spans="1:8" x14ac:dyDescent="0.2">
      <c r="A506"/>
      <c r="B506" s="25"/>
      <c r="C506" s="8"/>
      <c r="G506" s="17"/>
      <c r="H506" s="9"/>
    </row>
    <row r="507" spans="1:8" x14ac:dyDescent="0.2">
      <c r="A507"/>
      <c r="B507" s="25"/>
      <c r="C507" s="8"/>
      <c r="G507" s="17"/>
      <c r="H507" s="9"/>
    </row>
    <row r="508" spans="1:8" x14ac:dyDescent="0.2">
      <c r="A508"/>
      <c r="B508" s="25"/>
      <c r="C508" s="8"/>
      <c r="G508" s="17"/>
      <c r="H508" s="9"/>
    </row>
    <row r="509" spans="1:8" x14ac:dyDescent="0.2">
      <c r="A509"/>
      <c r="B509" s="25"/>
      <c r="C509" s="13"/>
      <c r="G509" s="17"/>
      <c r="H509" s="9"/>
    </row>
    <row r="510" spans="1:8" x14ac:dyDescent="0.2">
      <c r="A510"/>
      <c r="B510" s="25"/>
      <c r="C510" s="13"/>
      <c r="G510" s="17"/>
      <c r="H510" s="9"/>
    </row>
    <row r="511" spans="1:8" x14ac:dyDescent="0.2">
      <c r="A511"/>
      <c r="B511" s="25"/>
      <c r="C511" s="13"/>
      <c r="G511" s="17"/>
      <c r="H511" s="9"/>
    </row>
    <row r="512" spans="1:8" x14ac:dyDescent="0.2">
      <c r="A512"/>
      <c r="B512" s="25"/>
      <c r="C512" s="13"/>
      <c r="G512" s="17"/>
      <c r="H512" s="9"/>
    </row>
    <row r="513" spans="1:8" x14ac:dyDescent="0.2">
      <c r="A513"/>
      <c r="B513" s="25"/>
      <c r="C513" s="8"/>
      <c r="G513" s="17"/>
      <c r="H513" s="9"/>
    </row>
    <row r="514" spans="1:8" x14ac:dyDescent="0.2">
      <c r="A514"/>
      <c r="B514" s="25"/>
      <c r="C514" s="8"/>
      <c r="G514" s="17"/>
      <c r="H514" s="9"/>
    </row>
    <row r="515" spans="1:8" x14ac:dyDescent="0.2">
      <c r="A515"/>
      <c r="B515" s="25"/>
      <c r="C515" s="8"/>
      <c r="G515" s="17"/>
      <c r="H515" s="9"/>
    </row>
    <row r="516" spans="1:8" x14ac:dyDescent="0.2">
      <c r="A516"/>
      <c r="B516" s="25"/>
      <c r="C516" s="8"/>
      <c r="G516" s="17"/>
      <c r="H516" s="9"/>
    </row>
    <row r="517" spans="1:8" x14ac:dyDescent="0.2">
      <c r="A517"/>
      <c r="B517" s="25"/>
      <c r="C517" s="8"/>
      <c r="G517" s="17"/>
      <c r="H517" s="9"/>
    </row>
    <row r="518" spans="1:8" x14ac:dyDescent="0.2">
      <c r="A518"/>
      <c r="B518" s="25"/>
      <c r="C518" s="8"/>
      <c r="G518" s="17"/>
      <c r="H518" s="9"/>
    </row>
    <row r="519" spans="1:8" x14ac:dyDescent="0.2">
      <c r="A519"/>
      <c r="B519" s="25"/>
      <c r="C519" s="13"/>
      <c r="G519" s="17"/>
      <c r="H519" s="9"/>
    </row>
    <row r="520" spans="1:8" x14ac:dyDescent="0.2">
      <c r="A520"/>
      <c r="B520" s="25"/>
      <c r="C520" s="8"/>
      <c r="G520" s="17"/>
      <c r="H520" s="9"/>
    </row>
    <row r="521" spans="1:8" x14ac:dyDescent="0.2">
      <c r="B521" s="25"/>
      <c r="C521" s="8"/>
      <c r="G521" s="17"/>
      <c r="H521" s="9"/>
    </row>
    <row r="522" spans="1:8" x14ac:dyDescent="0.2">
      <c r="A522"/>
      <c r="B522" s="25"/>
      <c r="C522" s="8"/>
      <c r="G522" s="17"/>
      <c r="H522" s="9"/>
    </row>
    <row r="523" spans="1:8" x14ac:dyDescent="0.2">
      <c r="A523"/>
      <c r="B523" s="25"/>
      <c r="C523" s="27"/>
      <c r="G523" s="17"/>
      <c r="H523" s="9"/>
    </row>
    <row r="524" spans="1:8" x14ac:dyDescent="0.2">
      <c r="A524"/>
      <c r="B524" s="25"/>
      <c r="C524" s="8"/>
      <c r="G524" s="17"/>
      <c r="H524" s="9"/>
    </row>
    <row r="525" spans="1:8" x14ac:dyDescent="0.2">
      <c r="A525"/>
      <c r="B525" s="25"/>
      <c r="C525" s="8"/>
      <c r="G525" s="17"/>
      <c r="H525" s="9"/>
    </row>
    <row r="526" spans="1:8" x14ac:dyDescent="0.2">
      <c r="A526"/>
      <c r="B526" s="25"/>
      <c r="C526" s="8"/>
      <c r="G526" s="17"/>
      <c r="H526" s="9"/>
    </row>
    <row r="527" spans="1:8" x14ac:dyDescent="0.2">
      <c r="A527"/>
      <c r="B527" s="25"/>
      <c r="C527" s="13"/>
      <c r="G527" s="17"/>
      <c r="H527" s="9"/>
    </row>
    <row r="528" spans="1:8" x14ac:dyDescent="0.2">
      <c r="A528"/>
      <c r="B528" s="25"/>
      <c r="C528" s="8"/>
      <c r="G528" s="17"/>
      <c r="H528" s="9"/>
    </row>
    <row r="529" spans="1:8" x14ac:dyDescent="0.2">
      <c r="A529"/>
      <c r="B529" s="25"/>
      <c r="C529" s="8"/>
      <c r="G529" s="17"/>
      <c r="H529" s="9"/>
    </row>
    <row r="530" spans="1:8" x14ac:dyDescent="0.2">
      <c r="A530"/>
      <c r="B530" s="25"/>
      <c r="C530" s="8"/>
      <c r="G530" s="17"/>
      <c r="H530" s="9"/>
    </row>
    <row r="531" spans="1:8" x14ac:dyDescent="0.2">
      <c r="A531"/>
      <c r="B531" s="25"/>
      <c r="C531" s="8"/>
      <c r="G531" s="17"/>
      <c r="H531" s="9"/>
    </row>
    <row r="532" spans="1:8" x14ac:dyDescent="0.2">
      <c r="A532"/>
      <c r="B532" s="25"/>
      <c r="C532" s="8"/>
      <c r="G532" s="17"/>
      <c r="H532" s="9"/>
    </row>
    <row r="533" spans="1:8" x14ac:dyDescent="0.2">
      <c r="A533"/>
      <c r="B533" s="25"/>
      <c r="C533" s="8"/>
      <c r="G533" s="17"/>
      <c r="H533" s="9"/>
    </row>
    <row r="534" spans="1:8" x14ac:dyDescent="0.2">
      <c r="A534"/>
      <c r="B534" s="25"/>
      <c r="C534" s="8"/>
      <c r="G534" s="17"/>
      <c r="H534" s="9"/>
    </row>
    <row r="535" spans="1:8" x14ac:dyDescent="0.2">
      <c r="A535"/>
      <c r="B535" s="25"/>
      <c r="C535" s="8"/>
      <c r="G535" s="17"/>
      <c r="H535" s="9"/>
    </row>
    <row r="536" spans="1:8" x14ac:dyDescent="0.2">
      <c r="A536"/>
      <c r="B536" s="25"/>
      <c r="C536" s="8"/>
      <c r="G536" s="17"/>
      <c r="H536" s="9"/>
    </row>
    <row r="537" spans="1:8" x14ac:dyDescent="0.2">
      <c r="B537" s="25"/>
      <c r="C537" s="8"/>
      <c r="G537" s="17"/>
      <c r="H537" s="9"/>
    </row>
    <row r="538" spans="1:8" x14ac:dyDescent="0.2">
      <c r="B538" s="25"/>
      <c r="C538" s="8"/>
      <c r="G538" s="17"/>
      <c r="H538" s="9"/>
    </row>
    <row r="539" spans="1:8" x14ac:dyDescent="0.2">
      <c r="B539" s="25"/>
      <c r="C539" s="8"/>
      <c r="G539" s="17"/>
      <c r="H539" s="9"/>
    </row>
    <row r="540" spans="1:8" x14ac:dyDescent="0.2">
      <c r="B540" s="25"/>
      <c r="C540" s="26"/>
      <c r="G540" s="17"/>
      <c r="H540" s="9"/>
    </row>
    <row r="541" spans="1:8" x14ac:dyDescent="0.2">
      <c r="B541" s="25"/>
      <c r="C541" s="26"/>
      <c r="G541" s="17"/>
      <c r="H541" s="9"/>
    </row>
    <row r="542" spans="1:8" x14ac:dyDescent="0.2">
      <c r="B542" s="25"/>
      <c r="C542" s="26"/>
      <c r="G542" s="17"/>
      <c r="H542" s="9"/>
    </row>
    <row r="543" spans="1:8" x14ac:dyDescent="0.2">
      <c r="B543" s="25"/>
      <c r="C543" s="26"/>
      <c r="G543" s="17"/>
      <c r="H543" s="9"/>
    </row>
    <row r="544" spans="1:8" x14ac:dyDescent="0.2">
      <c r="B544" s="25"/>
      <c r="C544" s="26"/>
      <c r="G544" s="17"/>
      <c r="H544" s="9"/>
    </row>
    <row r="545" spans="2:8" customFormat="1" x14ac:dyDescent="0.2">
      <c r="B545" s="25"/>
      <c r="C545" s="26"/>
      <c r="G545" s="17"/>
      <c r="H545" s="9"/>
    </row>
    <row r="546" spans="2:8" customFormat="1" x14ac:dyDescent="0.2">
      <c r="B546" s="25"/>
      <c r="C546" s="26"/>
      <c r="G546" s="17"/>
      <c r="H546" s="9"/>
    </row>
    <row r="547" spans="2:8" customFormat="1" x14ac:dyDescent="0.2">
      <c r="B547" s="25"/>
      <c r="C547" s="26"/>
      <c r="G547" s="17"/>
      <c r="H547" s="9"/>
    </row>
    <row r="548" spans="2:8" customFormat="1" x14ac:dyDescent="0.2">
      <c r="B548" s="25"/>
      <c r="C548" s="26"/>
      <c r="G548" s="17"/>
      <c r="H548" s="9"/>
    </row>
    <row r="549" spans="2:8" customFormat="1" x14ac:dyDescent="0.2">
      <c r="B549" s="25"/>
      <c r="C549" s="26"/>
      <c r="G549" s="17"/>
      <c r="H549" s="9"/>
    </row>
    <row r="550" spans="2:8" customFormat="1" x14ac:dyDescent="0.2">
      <c r="B550" s="25"/>
      <c r="C550" s="26"/>
      <c r="G550" s="17"/>
      <c r="H550" s="9"/>
    </row>
    <row r="551" spans="2:8" customFormat="1" x14ac:dyDescent="0.2">
      <c r="B551" s="25"/>
      <c r="C551" s="8"/>
      <c r="G551" s="17"/>
      <c r="H551" s="9"/>
    </row>
    <row r="552" spans="2:8" customFormat="1" x14ac:dyDescent="0.2">
      <c r="B552" s="25"/>
      <c r="C552" s="8"/>
      <c r="G552" s="17"/>
      <c r="H552" s="9"/>
    </row>
    <row r="553" spans="2:8" customFormat="1" x14ac:dyDescent="0.2">
      <c r="B553" s="25"/>
      <c r="C553" s="8"/>
      <c r="G553" s="17"/>
      <c r="H553" s="9"/>
    </row>
    <row r="554" spans="2:8" customFormat="1" x14ac:dyDescent="0.2">
      <c r="B554" s="25"/>
      <c r="C554" s="23"/>
      <c r="G554" s="17"/>
      <c r="H554" s="9"/>
    </row>
    <row r="555" spans="2:8" customFormat="1" x14ac:dyDescent="0.2">
      <c r="B555" s="25"/>
      <c r="C555" s="8"/>
      <c r="G555" s="17"/>
      <c r="H555" s="9"/>
    </row>
    <row r="556" spans="2:8" customFormat="1" x14ac:dyDescent="0.2">
      <c r="B556" s="25"/>
      <c r="C556" s="8"/>
      <c r="G556" s="17"/>
      <c r="H556" s="9"/>
    </row>
    <row r="557" spans="2:8" customFormat="1" x14ac:dyDescent="0.2">
      <c r="B557" s="25"/>
      <c r="C557" s="8"/>
      <c r="G557" s="17"/>
      <c r="H557" s="9"/>
    </row>
    <row r="558" spans="2:8" customFormat="1" x14ac:dyDescent="0.2">
      <c r="B558" s="25"/>
      <c r="C558" s="13"/>
      <c r="G558" s="17"/>
      <c r="H558" s="9"/>
    </row>
    <row r="559" spans="2:8" customFormat="1" x14ac:dyDescent="0.2">
      <c r="B559" s="25"/>
      <c r="C559" s="13"/>
      <c r="G559" s="17"/>
      <c r="H559" s="9"/>
    </row>
    <row r="560" spans="2:8" customFormat="1" x14ac:dyDescent="0.2">
      <c r="B560" s="25"/>
      <c r="C560" s="13"/>
      <c r="G560" s="17"/>
      <c r="H560" s="9"/>
    </row>
    <row r="561" spans="1:9" x14ac:dyDescent="0.2">
      <c r="B561" s="25"/>
      <c r="C561" s="13"/>
      <c r="G561" s="17"/>
      <c r="H561" s="9"/>
    </row>
    <row r="562" spans="1:9" x14ac:dyDescent="0.2">
      <c r="A562" s="28"/>
      <c r="B562" s="25"/>
      <c r="C562" s="13"/>
      <c r="G562" s="17"/>
      <c r="H562" s="9"/>
    </row>
    <row r="563" spans="1:9" x14ac:dyDescent="0.2">
      <c r="A563" s="28"/>
      <c r="B563" s="25"/>
      <c r="C563" s="13"/>
      <c r="G563" s="17"/>
      <c r="H563" s="9"/>
    </row>
    <row r="564" spans="1:9" x14ac:dyDescent="0.2">
      <c r="A564" s="29"/>
      <c r="B564" s="25"/>
      <c r="C564" s="13"/>
      <c r="G564" s="17"/>
      <c r="H564" s="9"/>
    </row>
    <row r="565" spans="1:9" x14ac:dyDescent="0.2">
      <c r="A565" s="30"/>
      <c r="B565" s="25"/>
      <c r="C565" s="13"/>
      <c r="G565" s="17"/>
      <c r="H565" s="9"/>
    </row>
    <row r="566" spans="1:9" x14ac:dyDescent="0.2">
      <c r="A566" s="31"/>
      <c r="B566" s="25"/>
      <c r="C566" s="13"/>
      <c r="G566" s="17"/>
      <c r="H566" s="9"/>
    </row>
    <row r="567" spans="1:9" x14ac:dyDescent="0.2">
      <c r="A567" s="30"/>
      <c r="B567" s="25"/>
      <c r="C567" s="13"/>
      <c r="G567" s="17"/>
      <c r="H567" s="9"/>
    </row>
    <row r="568" spans="1:9" x14ac:dyDescent="0.2">
      <c r="A568" s="31"/>
      <c r="B568" s="25"/>
      <c r="C568" s="13"/>
      <c r="G568" s="17"/>
      <c r="H568" s="9"/>
    </row>
    <row r="569" spans="1:9" x14ac:dyDescent="0.2">
      <c r="A569" s="30"/>
      <c r="B569" s="25"/>
      <c r="C569" s="13"/>
      <c r="G569" s="17"/>
      <c r="H569" s="9"/>
    </row>
    <row r="570" spans="1:9" x14ac:dyDescent="0.2">
      <c r="A570" s="30"/>
      <c r="B570" s="25"/>
      <c r="C570" s="13"/>
      <c r="G570" s="17"/>
      <c r="H570" s="9"/>
    </row>
    <row r="571" spans="1:9" x14ac:dyDescent="0.2">
      <c r="A571" s="30"/>
      <c r="B571" s="25"/>
      <c r="C571" s="13"/>
      <c r="G571" s="17"/>
      <c r="H571" s="9"/>
    </row>
    <row r="572" spans="1:9" x14ac:dyDescent="0.2">
      <c r="A572" s="32"/>
      <c r="B572" s="25"/>
      <c r="C572" s="13"/>
      <c r="G572" s="17"/>
      <c r="H572" s="9"/>
    </row>
    <row r="573" spans="1:9" x14ac:dyDescent="0.2">
      <c r="A573"/>
      <c r="B573" s="25"/>
      <c r="C573" s="13"/>
      <c r="G573" s="17"/>
      <c r="H573" s="9"/>
    </row>
    <row r="574" spans="1:9" x14ac:dyDescent="0.2">
      <c r="A574"/>
      <c r="B574" s="25"/>
      <c r="C574" s="13"/>
      <c r="G574" s="17"/>
      <c r="H574" s="9"/>
    </row>
    <row r="575" spans="1:9" x14ac:dyDescent="0.2">
      <c r="A575"/>
      <c r="B575" s="25"/>
      <c r="C575" s="13"/>
      <c r="G575" s="17"/>
      <c r="H575" s="9"/>
      <c r="I575" s="3"/>
    </row>
    <row r="576" spans="1:9" x14ac:dyDescent="0.2">
      <c r="A576" s="4"/>
      <c r="B576" s="25"/>
      <c r="C576" s="13"/>
      <c r="G576" s="17"/>
      <c r="H576" s="9"/>
    </row>
    <row r="577" spans="1:8" x14ac:dyDescent="0.2">
      <c r="A577"/>
      <c r="B577" s="25"/>
      <c r="C577" s="13"/>
      <c r="G577" s="17"/>
      <c r="H577" s="9"/>
    </row>
    <row r="578" spans="1:8" x14ac:dyDescent="0.2">
      <c r="B578" s="25"/>
      <c r="C578" s="13"/>
      <c r="G578" s="17"/>
      <c r="H578" s="9"/>
    </row>
    <row r="579" spans="1:8" x14ac:dyDescent="0.2">
      <c r="B579" s="25"/>
      <c r="C579" s="13"/>
      <c r="G579" s="17"/>
      <c r="H579" s="9"/>
    </row>
    <row r="580" spans="1:8" x14ac:dyDescent="0.2">
      <c r="A580" s="29"/>
      <c r="B580" s="25"/>
      <c r="C580" s="13"/>
      <c r="G580" s="17"/>
      <c r="H580" s="9"/>
    </row>
    <row r="581" spans="1:8" x14ac:dyDescent="0.2">
      <c r="B581" s="25"/>
      <c r="C581" s="13"/>
      <c r="G581" s="17"/>
      <c r="H581" s="9"/>
    </row>
    <row r="582" spans="1:8" x14ac:dyDescent="0.2">
      <c r="B582" s="25"/>
      <c r="C582" s="8"/>
      <c r="G582" s="17"/>
      <c r="H582" s="9"/>
    </row>
    <row r="583" spans="1:8" x14ac:dyDescent="0.2">
      <c r="B583" s="25"/>
      <c r="C583" s="8"/>
      <c r="G583" s="17"/>
      <c r="H583" s="9"/>
    </row>
    <row r="584" spans="1:8" x14ac:dyDescent="0.2">
      <c r="B584" s="25"/>
      <c r="C584" s="8"/>
      <c r="G584" s="17"/>
      <c r="H584" s="9"/>
    </row>
    <row r="585" spans="1:8" x14ac:dyDescent="0.2">
      <c r="B585" s="25"/>
      <c r="C585" s="8"/>
      <c r="G585" s="17"/>
      <c r="H585" s="9"/>
    </row>
    <row r="586" spans="1:8" x14ac:dyDescent="0.2">
      <c r="B586" s="25"/>
      <c r="C586" s="8"/>
      <c r="G586" s="17"/>
      <c r="H586" s="9"/>
    </row>
    <row r="587" spans="1:8" x14ac:dyDescent="0.2">
      <c r="B587" s="25"/>
      <c r="C587" s="8"/>
      <c r="G587" s="17"/>
      <c r="H587" s="9"/>
    </row>
    <row r="588" spans="1:8" x14ac:dyDescent="0.2">
      <c r="B588" s="25"/>
      <c r="C588" s="8"/>
      <c r="G588" s="17"/>
      <c r="H588" s="9"/>
    </row>
    <row r="589" spans="1:8" x14ac:dyDescent="0.2">
      <c r="B589" s="25"/>
      <c r="C589" s="8"/>
      <c r="G589" s="17"/>
      <c r="H589" s="9"/>
    </row>
    <row r="590" spans="1:8" x14ac:dyDescent="0.2">
      <c r="B590" s="25"/>
      <c r="C590" s="8"/>
      <c r="G590" s="17"/>
      <c r="H590" s="9"/>
    </row>
    <row r="591" spans="1:8" x14ac:dyDescent="0.2">
      <c r="B591" s="25"/>
      <c r="C591" s="8"/>
      <c r="G591" s="17"/>
      <c r="H591" s="9"/>
    </row>
    <row r="592" spans="1:8" x14ac:dyDescent="0.2">
      <c r="A592"/>
      <c r="B592" s="25"/>
      <c r="C592" s="8"/>
      <c r="G592" s="17"/>
      <c r="H592" s="9"/>
    </row>
    <row r="593" spans="1:8" x14ac:dyDescent="0.2">
      <c r="A593"/>
      <c r="B593" s="25"/>
      <c r="C593" s="8"/>
      <c r="G593" s="17"/>
      <c r="H593" s="9"/>
    </row>
    <row r="594" spans="1:8" x14ac:dyDescent="0.2">
      <c r="A594"/>
      <c r="B594" s="25"/>
      <c r="C594" s="8"/>
      <c r="G594" s="17"/>
      <c r="H594" s="9"/>
    </row>
    <row r="595" spans="1:8" x14ac:dyDescent="0.2">
      <c r="A595"/>
      <c r="B595" s="25"/>
      <c r="C595" s="8"/>
      <c r="G595" s="17"/>
      <c r="H595" s="9"/>
    </row>
    <row r="596" spans="1:8" x14ac:dyDescent="0.2">
      <c r="A596"/>
      <c r="B596" s="25"/>
      <c r="C596" s="8"/>
      <c r="G596" s="17"/>
      <c r="H596" s="9"/>
    </row>
    <row r="597" spans="1:8" x14ac:dyDescent="0.2">
      <c r="A597"/>
      <c r="B597" s="25"/>
      <c r="C597" s="8"/>
      <c r="G597" s="17"/>
      <c r="H597" s="9"/>
    </row>
    <row r="598" spans="1:8" x14ac:dyDescent="0.2">
      <c r="A598"/>
      <c r="B598" s="25"/>
      <c r="C598" s="8"/>
      <c r="G598" s="17"/>
      <c r="H598" s="9"/>
    </row>
    <row r="599" spans="1:8" x14ac:dyDescent="0.2">
      <c r="A599"/>
      <c r="B599" s="25"/>
      <c r="C599" s="8"/>
      <c r="G599" s="17"/>
      <c r="H599" s="9"/>
    </row>
    <row r="600" spans="1:8" x14ac:dyDescent="0.2">
      <c r="A600"/>
      <c r="B600" s="25"/>
      <c r="C600" s="8"/>
      <c r="G600" s="17"/>
      <c r="H600" s="9"/>
    </row>
    <row r="601" spans="1:8" x14ac:dyDescent="0.2">
      <c r="A601"/>
      <c r="B601" s="25"/>
      <c r="C601" s="8"/>
      <c r="G601" s="17"/>
      <c r="H601" s="9"/>
    </row>
    <row r="602" spans="1:8" x14ac:dyDescent="0.2">
      <c r="A602"/>
      <c r="B602" s="25"/>
      <c r="C602" s="8"/>
      <c r="G602" s="17"/>
      <c r="H602" s="9"/>
    </row>
    <row r="603" spans="1:8" x14ac:dyDescent="0.2">
      <c r="A603"/>
      <c r="B603" s="25"/>
      <c r="C603" s="8"/>
      <c r="G603" s="17"/>
      <c r="H603" s="9"/>
    </row>
    <row r="604" spans="1:8" x14ac:dyDescent="0.2">
      <c r="B604" s="25"/>
      <c r="C604" s="13"/>
      <c r="G604" s="17"/>
    </row>
    <row r="605" spans="1:8" x14ac:dyDescent="0.2">
      <c r="A605"/>
      <c r="B605" s="25"/>
      <c r="C605" s="13"/>
      <c r="G605" s="17"/>
    </row>
    <row r="606" spans="1:8" x14ac:dyDescent="0.2">
      <c r="A606"/>
      <c r="B606" s="25"/>
      <c r="C606" s="13"/>
      <c r="G606" s="17"/>
    </row>
    <row r="607" spans="1:8" x14ac:dyDescent="0.2">
      <c r="A607"/>
      <c r="B607" s="25"/>
      <c r="C607" s="13"/>
      <c r="G607" s="17"/>
    </row>
    <row r="608" spans="1:8" x14ac:dyDescent="0.2">
      <c r="A608"/>
      <c r="B608" s="25"/>
      <c r="C608" s="13"/>
      <c r="G608" s="17"/>
    </row>
    <row r="609" spans="1:7" x14ac:dyDescent="0.2">
      <c r="A609"/>
      <c r="B609" s="25"/>
      <c r="C609" s="13"/>
      <c r="G609" s="17"/>
    </row>
    <row r="610" spans="1:7" x14ac:dyDescent="0.2">
      <c r="A610"/>
      <c r="B610" s="25"/>
      <c r="C610" s="8"/>
      <c r="G610" s="17"/>
    </row>
    <row r="611" spans="1:7" x14ac:dyDescent="0.2">
      <c r="A611"/>
      <c r="B611" s="25"/>
      <c r="C611" s="8"/>
      <c r="G611" s="17"/>
    </row>
    <row r="612" spans="1:7" x14ac:dyDescent="0.2">
      <c r="A612"/>
      <c r="B612" s="25"/>
      <c r="C612" s="8"/>
      <c r="G612" s="17"/>
    </row>
    <row r="613" spans="1:7" x14ac:dyDescent="0.2">
      <c r="A613"/>
      <c r="B613" s="25"/>
      <c r="C613" s="8"/>
      <c r="G613" s="17"/>
    </row>
    <row r="614" spans="1:7" x14ac:dyDescent="0.2">
      <c r="A614"/>
      <c r="B614" s="25"/>
      <c r="C614" s="8"/>
      <c r="G614" s="17"/>
    </row>
    <row r="615" spans="1:7" x14ac:dyDescent="0.2">
      <c r="A615"/>
      <c r="B615" s="25"/>
      <c r="C615" s="8"/>
      <c r="G615" s="17"/>
    </row>
    <row r="616" spans="1:7" x14ac:dyDescent="0.2">
      <c r="A616"/>
      <c r="B616" s="25"/>
      <c r="C616" s="8"/>
      <c r="G616" s="17"/>
    </row>
    <row r="617" spans="1:7" x14ac:dyDescent="0.2">
      <c r="A617"/>
      <c r="B617" s="25"/>
      <c r="C617" s="8"/>
      <c r="G617" s="17"/>
    </row>
    <row r="618" spans="1:7" x14ac:dyDescent="0.2">
      <c r="A618"/>
      <c r="B618" s="25"/>
      <c r="C618" s="8"/>
      <c r="G618" s="17"/>
    </row>
    <row r="619" spans="1:7" x14ac:dyDescent="0.2">
      <c r="A619"/>
      <c r="B619" s="25"/>
      <c r="C619" s="8"/>
      <c r="G619" s="17"/>
    </row>
    <row r="620" spans="1:7" x14ac:dyDescent="0.2">
      <c r="A620"/>
      <c r="B620" s="25"/>
      <c r="C620" s="8"/>
      <c r="G620" s="17"/>
    </row>
    <row r="621" spans="1:7" x14ac:dyDescent="0.2">
      <c r="A621"/>
      <c r="B621" s="25"/>
      <c r="C621" s="8"/>
      <c r="G621" s="17"/>
    </row>
    <row r="622" spans="1:7" x14ac:dyDescent="0.2">
      <c r="A622"/>
      <c r="B622" s="25"/>
      <c r="C622" s="8"/>
      <c r="G622" s="17"/>
    </row>
    <row r="623" spans="1:7" x14ac:dyDescent="0.2">
      <c r="A623"/>
      <c r="B623" s="25"/>
      <c r="C623" s="8"/>
      <c r="G623" s="17"/>
    </row>
    <row r="624" spans="1:7" x14ac:dyDescent="0.2">
      <c r="A624"/>
      <c r="B624" s="25"/>
      <c r="C624" s="8"/>
      <c r="G624" s="17"/>
    </row>
    <row r="625" spans="1:7" x14ac:dyDescent="0.2">
      <c r="A625"/>
      <c r="B625" s="25"/>
      <c r="C625" s="8"/>
      <c r="G625" s="17"/>
    </row>
    <row r="626" spans="1:7" x14ac:dyDescent="0.2">
      <c r="A626"/>
      <c r="B626" s="25"/>
      <c r="C626" s="8"/>
      <c r="G626" s="17"/>
    </row>
    <row r="627" spans="1:7" x14ac:dyDescent="0.2">
      <c r="A627"/>
      <c r="B627" s="25"/>
      <c r="C627" s="8"/>
      <c r="G627" s="17"/>
    </row>
    <row r="628" spans="1:7" x14ac:dyDescent="0.2">
      <c r="A628"/>
      <c r="B628" s="25"/>
      <c r="C628" s="8"/>
      <c r="G628" s="17"/>
    </row>
    <row r="629" spans="1:7" x14ac:dyDescent="0.2">
      <c r="A629"/>
      <c r="B629" s="25"/>
      <c r="C629" s="8"/>
      <c r="G629" s="17"/>
    </row>
    <row r="630" spans="1:7" x14ac:dyDescent="0.2">
      <c r="A630"/>
      <c r="B630" s="25"/>
      <c r="C630" s="8"/>
      <c r="G630" s="17"/>
    </row>
    <row r="631" spans="1:7" x14ac:dyDescent="0.2">
      <c r="A631"/>
      <c r="B631" s="25"/>
      <c r="C631" s="8"/>
      <c r="G631" s="17"/>
    </row>
    <row r="632" spans="1:7" x14ac:dyDescent="0.2">
      <c r="A632"/>
      <c r="B632" s="25"/>
      <c r="C632" s="8"/>
      <c r="G632" s="17"/>
    </row>
    <row r="633" spans="1:7" x14ac:dyDescent="0.2">
      <c r="A633"/>
      <c r="B633" s="25"/>
      <c r="C633" s="8"/>
      <c r="G633" s="17"/>
    </row>
    <row r="634" spans="1:7" x14ac:dyDescent="0.2">
      <c r="A634"/>
      <c r="B634" s="25"/>
      <c r="C634" s="8"/>
      <c r="G634" s="17"/>
    </row>
    <row r="635" spans="1:7" x14ac:dyDescent="0.2">
      <c r="A635"/>
      <c r="B635" s="25"/>
      <c r="C635" s="8"/>
      <c r="G635" s="17"/>
    </row>
    <row r="636" spans="1:7" x14ac:dyDescent="0.2">
      <c r="A636"/>
      <c r="B636" s="25"/>
      <c r="C636" s="20"/>
      <c r="G636" s="17"/>
    </row>
    <row r="637" spans="1:7" x14ac:dyDescent="0.2">
      <c r="A637"/>
      <c r="B637" s="25"/>
      <c r="C637" s="8"/>
      <c r="G637" s="17"/>
    </row>
    <row r="638" spans="1:7" x14ac:dyDescent="0.2">
      <c r="A638"/>
      <c r="B638" s="25"/>
      <c r="C638" s="13"/>
      <c r="G638" s="17"/>
    </row>
    <row r="639" spans="1:7" x14ac:dyDescent="0.2">
      <c r="A639"/>
      <c r="B639" s="25"/>
      <c r="C639" s="13"/>
      <c r="G639" s="17"/>
    </row>
    <row r="640" spans="1:7" x14ac:dyDescent="0.2">
      <c r="A640"/>
      <c r="B640" s="25"/>
      <c r="C640" s="13"/>
      <c r="G640" s="17"/>
    </row>
    <row r="641" spans="1:7" x14ac:dyDescent="0.2">
      <c r="A641"/>
      <c r="B641" s="25"/>
      <c r="C641" s="13"/>
      <c r="G641" s="17"/>
    </row>
    <row r="642" spans="1:7" x14ac:dyDescent="0.2">
      <c r="A642"/>
      <c r="B642" s="25"/>
      <c r="C642" s="13"/>
      <c r="G642" s="17"/>
    </row>
    <row r="643" spans="1:7" x14ac:dyDescent="0.2">
      <c r="A643"/>
      <c r="B643" s="25"/>
      <c r="C643" s="13"/>
      <c r="G643" s="17"/>
    </row>
    <row r="644" spans="1:7" x14ac:dyDescent="0.2">
      <c r="A644"/>
      <c r="B644" s="25"/>
      <c r="C644" s="13"/>
      <c r="G644" s="17"/>
    </row>
    <row r="645" spans="1:7" x14ac:dyDescent="0.2">
      <c r="A645"/>
      <c r="B645" s="25"/>
      <c r="C645" s="13"/>
      <c r="G645" s="17"/>
    </row>
    <row r="646" spans="1:7" x14ac:dyDescent="0.2">
      <c r="A646"/>
      <c r="B646" s="25"/>
      <c r="C646" s="13"/>
      <c r="G646" s="17"/>
    </row>
    <row r="647" spans="1:7" x14ac:dyDescent="0.2">
      <c r="A647"/>
      <c r="B647" s="25"/>
      <c r="C647" s="8"/>
      <c r="G647" s="17"/>
    </row>
    <row r="648" spans="1:7" x14ac:dyDescent="0.2">
      <c r="B648" s="25"/>
      <c r="G648" s="17"/>
    </row>
    <row r="649" spans="1:7" x14ac:dyDescent="0.2">
      <c r="B649" s="25"/>
      <c r="G649" s="17"/>
    </row>
    <row r="650" spans="1:7" x14ac:dyDescent="0.2">
      <c r="B650" s="25"/>
      <c r="G650" s="17"/>
    </row>
    <row r="651" spans="1:7" x14ac:dyDescent="0.2">
      <c r="B651" s="25"/>
      <c r="G651" s="17"/>
    </row>
    <row r="652" spans="1:7" x14ac:dyDescent="0.2">
      <c r="B652" s="25"/>
      <c r="G652" s="17"/>
    </row>
    <row r="653" spans="1:7" x14ac:dyDescent="0.2">
      <c r="B653" s="25"/>
      <c r="G653" s="17"/>
    </row>
    <row r="654" spans="1:7" x14ac:dyDescent="0.2">
      <c r="B654" s="25"/>
      <c r="G654" s="17"/>
    </row>
    <row r="655" spans="1:7" x14ac:dyDescent="0.2">
      <c r="B655" s="25"/>
      <c r="G655" s="17"/>
    </row>
    <row r="656" spans="1:7" x14ac:dyDescent="0.2">
      <c r="B656" s="25"/>
      <c r="G656" s="17"/>
    </row>
    <row r="657" spans="2:7" customFormat="1" x14ac:dyDescent="0.2">
      <c r="B657" s="25"/>
      <c r="C657" s="2"/>
      <c r="G657" s="17"/>
    </row>
    <row r="658" spans="2:7" customFormat="1" x14ac:dyDescent="0.2">
      <c r="B658" s="25"/>
      <c r="C658" s="2"/>
      <c r="G658" s="17"/>
    </row>
    <row r="659" spans="2:7" customFormat="1" x14ac:dyDescent="0.2">
      <c r="B659" s="25"/>
      <c r="C659" s="2"/>
      <c r="G659" s="17"/>
    </row>
    <row r="660" spans="2:7" customFormat="1" x14ac:dyDescent="0.2">
      <c r="B660" s="25"/>
      <c r="C660" s="2"/>
      <c r="G660" s="17"/>
    </row>
    <row r="661" spans="2:7" customFormat="1" x14ac:dyDescent="0.2">
      <c r="B661" s="25"/>
      <c r="C661" s="2"/>
      <c r="G661" s="17"/>
    </row>
    <row r="662" spans="2:7" customFormat="1" x14ac:dyDescent="0.2">
      <c r="B662" s="25"/>
      <c r="C662" s="2"/>
      <c r="G662" s="17"/>
    </row>
    <row r="663" spans="2:7" customFormat="1" x14ac:dyDescent="0.2">
      <c r="B663" s="25"/>
      <c r="C663" s="2"/>
      <c r="G663" s="17"/>
    </row>
    <row r="664" spans="2:7" customFormat="1" x14ac:dyDescent="0.2">
      <c r="B664" s="25"/>
      <c r="C664" s="2"/>
      <c r="G664" s="17"/>
    </row>
    <row r="665" spans="2:7" customFormat="1" x14ac:dyDescent="0.2">
      <c r="B665" s="25"/>
      <c r="C665" s="2"/>
      <c r="G665" s="17"/>
    </row>
    <row r="666" spans="2:7" customFormat="1" x14ac:dyDescent="0.2">
      <c r="B666" s="25"/>
      <c r="C666" s="2"/>
      <c r="G666" s="17"/>
    </row>
    <row r="667" spans="2:7" customFormat="1" x14ac:dyDescent="0.2">
      <c r="B667" s="25"/>
      <c r="C667" s="2"/>
      <c r="G667" s="17"/>
    </row>
    <row r="668" spans="2:7" customFormat="1" x14ac:dyDescent="0.2">
      <c r="B668" s="25"/>
      <c r="C668" s="2"/>
      <c r="G668" s="17"/>
    </row>
    <row r="669" spans="2:7" customFormat="1" x14ac:dyDescent="0.2">
      <c r="B669" s="25"/>
      <c r="C669" s="2"/>
      <c r="G669" s="17"/>
    </row>
    <row r="670" spans="2:7" customFormat="1" x14ac:dyDescent="0.2">
      <c r="B670" s="25"/>
      <c r="C670" s="2"/>
      <c r="G670" s="17"/>
    </row>
    <row r="671" spans="2:7" customFormat="1" x14ac:dyDescent="0.2">
      <c r="B671" s="25"/>
      <c r="C671" s="2"/>
      <c r="G671" s="17"/>
    </row>
    <row r="672" spans="2:7" customFormat="1" x14ac:dyDescent="0.2">
      <c r="B672" s="25"/>
      <c r="C672" s="2"/>
      <c r="G672" s="17"/>
    </row>
    <row r="673" spans="2:7" customFormat="1" x14ac:dyDescent="0.2">
      <c r="B673" s="25"/>
      <c r="C673" s="2"/>
      <c r="G673" s="17"/>
    </row>
    <row r="674" spans="2:7" customFormat="1" x14ac:dyDescent="0.2">
      <c r="B674" s="25"/>
      <c r="C674" s="2"/>
      <c r="G674" s="17"/>
    </row>
    <row r="675" spans="2:7" customFormat="1" x14ac:dyDescent="0.2">
      <c r="B675" s="25"/>
      <c r="C675" s="2"/>
      <c r="G675" s="17"/>
    </row>
    <row r="676" spans="2:7" customFormat="1" x14ac:dyDescent="0.2">
      <c r="B676" s="25"/>
      <c r="C676" s="2"/>
      <c r="G676" s="17"/>
    </row>
    <row r="677" spans="2:7" customFormat="1" x14ac:dyDescent="0.2">
      <c r="B677" s="25"/>
      <c r="C677" s="2"/>
      <c r="G677" s="17"/>
    </row>
    <row r="678" spans="2:7" customFormat="1" x14ac:dyDescent="0.2">
      <c r="B678" s="25"/>
      <c r="C678" s="2"/>
      <c r="G678" s="17"/>
    </row>
    <row r="679" spans="2:7" customFormat="1" x14ac:dyDescent="0.2">
      <c r="B679" s="25"/>
      <c r="C679" s="2"/>
      <c r="G679" s="17"/>
    </row>
    <row r="680" spans="2:7" customFormat="1" x14ac:dyDescent="0.2">
      <c r="B680" s="25"/>
      <c r="C680" s="2"/>
      <c r="G680" s="17"/>
    </row>
    <row r="681" spans="2:7" customFormat="1" x14ac:dyDescent="0.2">
      <c r="B681" s="25"/>
      <c r="C681" s="2"/>
      <c r="G681" s="17"/>
    </row>
    <row r="682" spans="2:7" customFormat="1" x14ac:dyDescent="0.2">
      <c r="B682" s="25"/>
      <c r="C682" s="2"/>
      <c r="G682" s="17"/>
    </row>
    <row r="683" spans="2:7" customFormat="1" x14ac:dyDescent="0.2">
      <c r="B683" s="25"/>
      <c r="C683" s="2"/>
      <c r="G683" s="17"/>
    </row>
    <row r="684" spans="2:7" customFormat="1" x14ac:dyDescent="0.2">
      <c r="B684" s="25"/>
      <c r="C684" s="2"/>
      <c r="G684" s="17"/>
    </row>
    <row r="685" spans="2:7" customFormat="1" x14ac:dyDescent="0.2">
      <c r="B685" s="25"/>
      <c r="C685" s="2"/>
      <c r="G685" s="17"/>
    </row>
    <row r="686" spans="2:7" customFormat="1" x14ac:dyDescent="0.2">
      <c r="B686" s="25"/>
      <c r="C686" s="2"/>
      <c r="G686" s="17"/>
    </row>
    <row r="687" spans="2:7" customFormat="1" x14ac:dyDescent="0.2">
      <c r="B687" s="25"/>
      <c r="C687" s="2"/>
      <c r="G687" s="17"/>
    </row>
    <row r="688" spans="2:7" customFormat="1" x14ac:dyDescent="0.2">
      <c r="B688" s="25"/>
      <c r="C688" s="2"/>
      <c r="G688" s="17"/>
    </row>
    <row r="689" spans="2:7" customFormat="1" x14ac:dyDescent="0.2">
      <c r="B689" s="25"/>
      <c r="C689" s="2"/>
      <c r="G689" s="17"/>
    </row>
    <row r="690" spans="2:7" customFormat="1" x14ac:dyDescent="0.2">
      <c r="B690" s="25"/>
      <c r="C690" s="2"/>
      <c r="G690" s="17"/>
    </row>
    <row r="691" spans="2:7" customFormat="1" x14ac:dyDescent="0.2">
      <c r="B691" s="25"/>
      <c r="C691" s="2"/>
      <c r="G691" s="17"/>
    </row>
    <row r="692" spans="2:7" customFormat="1" x14ac:dyDescent="0.2">
      <c r="B692" s="25"/>
      <c r="C692" s="2"/>
      <c r="G692" s="17"/>
    </row>
    <row r="693" spans="2:7" customFormat="1" x14ac:dyDescent="0.2">
      <c r="B693" s="25"/>
      <c r="C693" s="2"/>
      <c r="G693" s="17"/>
    </row>
    <row r="694" spans="2:7" customFormat="1" x14ac:dyDescent="0.2">
      <c r="B694" s="25"/>
      <c r="C694" s="2"/>
      <c r="G694" s="17"/>
    </row>
    <row r="695" spans="2:7" customFormat="1" x14ac:dyDescent="0.2">
      <c r="B695" s="25"/>
      <c r="C695" s="2"/>
      <c r="G695" s="17"/>
    </row>
    <row r="696" spans="2:7" customFormat="1" x14ac:dyDescent="0.2">
      <c r="B696" s="25"/>
      <c r="C696" s="2"/>
      <c r="G696" s="17"/>
    </row>
    <row r="697" spans="2:7" customFormat="1" x14ac:dyDescent="0.2">
      <c r="B697" s="25"/>
      <c r="C697" s="2"/>
      <c r="G697" s="17"/>
    </row>
    <row r="698" spans="2:7" customFormat="1" x14ac:dyDescent="0.2">
      <c r="B698" s="25"/>
      <c r="C698" s="2"/>
      <c r="G698" s="17"/>
    </row>
    <row r="699" spans="2:7" customFormat="1" x14ac:dyDescent="0.2">
      <c r="B699" s="25"/>
      <c r="C699" s="2"/>
      <c r="G699" s="17"/>
    </row>
    <row r="700" spans="2:7" customFormat="1" x14ac:dyDescent="0.2">
      <c r="B700" s="25"/>
      <c r="C700" s="2"/>
      <c r="G700" s="17"/>
    </row>
    <row r="701" spans="2:7" customFormat="1" x14ac:dyDescent="0.2">
      <c r="B701" s="25"/>
      <c r="C701" s="2"/>
      <c r="G701" s="17"/>
    </row>
    <row r="702" spans="2:7" customFormat="1" x14ac:dyDescent="0.2">
      <c r="B702" s="25"/>
      <c r="C702" s="2"/>
      <c r="G702" s="17"/>
    </row>
    <row r="703" spans="2:7" customFormat="1" x14ac:dyDescent="0.2">
      <c r="B703" s="25"/>
      <c r="C703" s="2"/>
      <c r="G703" s="17"/>
    </row>
    <row r="704" spans="2:7" customFormat="1" x14ac:dyDescent="0.2">
      <c r="B704" s="25"/>
      <c r="C704" s="2"/>
      <c r="G704" s="17"/>
    </row>
    <row r="705" spans="2:7" customFormat="1" x14ac:dyDescent="0.2">
      <c r="B705" s="25"/>
      <c r="C705" s="2"/>
      <c r="G705" s="17"/>
    </row>
    <row r="706" spans="2:7" customFormat="1" x14ac:dyDescent="0.2">
      <c r="B706" s="25"/>
      <c r="C706" s="2"/>
      <c r="G706" s="17"/>
    </row>
    <row r="707" spans="2:7" customFormat="1" x14ac:dyDescent="0.2">
      <c r="B707" s="25"/>
      <c r="C707" s="2"/>
      <c r="G707" s="17"/>
    </row>
    <row r="708" spans="2:7" customFormat="1" x14ac:dyDescent="0.2">
      <c r="B708" s="25"/>
      <c r="C708" s="2"/>
    </row>
    <row r="709" spans="2:7" customFormat="1" x14ac:dyDescent="0.2">
      <c r="B709" s="25"/>
      <c r="C709" s="2"/>
    </row>
    <row r="710" spans="2:7" customFormat="1" x14ac:dyDescent="0.2">
      <c r="B710" s="25"/>
      <c r="C710" s="2"/>
    </row>
    <row r="711" spans="2:7" customFormat="1" x14ac:dyDescent="0.2">
      <c r="B711" s="25"/>
      <c r="C711" s="2"/>
    </row>
    <row r="712" spans="2:7" customFormat="1" x14ac:dyDescent="0.2">
      <c r="B712" s="25"/>
      <c r="C712" s="2"/>
    </row>
    <row r="713" spans="2:7" customFormat="1" x14ac:dyDescent="0.2">
      <c r="B713" s="25"/>
      <c r="C713" s="2"/>
    </row>
    <row r="714" spans="2:7" customFormat="1" x14ac:dyDescent="0.2">
      <c r="B714" s="25"/>
      <c r="C714" s="2"/>
    </row>
    <row r="715" spans="2:7" customFormat="1" x14ac:dyDescent="0.2">
      <c r="B715" s="25"/>
      <c r="C715" s="2"/>
    </row>
    <row r="716" spans="2:7" customFormat="1" ht="21" x14ac:dyDescent="0.2">
      <c r="B716" s="33"/>
      <c r="C716" s="2"/>
    </row>
    <row r="717" spans="2:7" customFormat="1" x14ac:dyDescent="0.2">
      <c r="B717" s="25"/>
      <c r="C717" s="2"/>
    </row>
    <row r="718" spans="2:7" customFormat="1" x14ac:dyDescent="0.2">
      <c r="B718" s="25"/>
      <c r="C718" s="2"/>
    </row>
    <row r="719" spans="2:7" customFormat="1" x14ac:dyDescent="0.2">
      <c r="B719" s="25"/>
      <c r="C719" s="2"/>
    </row>
    <row r="720" spans="2:7" customFormat="1" x14ac:dyDescent="0.2">
      <c r="B720" s="25"/>
      <c r="C720" s="2"/>
    </row>
    <row r="721" spans="2:2" customFormat="1" x14ac:dyDescent="0.2">
      <c r="B721" s="25"/>
    </row>
    <row r="722" spans="2:2" customFormat="1" x14ac:dyDescent="0.2">
      <c r="B722" s="25"/>
    </row>
    <row r="723" spans="2:2" customFormat="1" x14ac:dyDescent="0.2">
      <c r="B723" s="25"/>
    </row>
    <row r="724" spans="2:2" customFormat="1" x14ac:dyDescent="0.2">
      <c r="B724" s="25"/>
    </row>
    <row r="725" spans="2:2" customFormat="1" x14ac:dyDescent="0.2">
      <c r="B725" s="25"/>
    </row>
    <row r="726" spans="2:2" customFormat="1" x14ac:dyDescent="0.2">
      <c r="B726" s="25"/>
    </row>
    <row r="727" spans="2:2" customFormat="1" x14ac:dyDescent="0.2">
      <c r="B727" s="25"/>
    </row>
    <row r="728" spans="2:2" customFormat="1" x14ac:dyDescent="0.2">
      <c r="B728" s="25"/>
    </row>
    <row r="729" spans="2:2" customFormat="1" x14ac:dyDescent="0.2">
      <c r="B729" s="25"/>
    </row>
    <row r="730" spans="2:2" customFormat="1" x14ac:dyDescent="0.2">
      <c r="B730" s="25"/>
    </row>
    <row r="731" spans="2:2" customFormat="1" x14ac:dyDescent="0.2">
      <c r="B731" s="25"/>
    </row>
    <row r="732" spans="2:2" customFormat="1" x14ac:dyDescent="0.2">
      <c r="B732" s="25"/>
    </row>
    <row r="733" spans="2:2" customFormat="1" x14ac:dyDescent="0.2">
      <c r="B733" s="25"/>
    </row>
    <row r="734" spans="2:2" customFormat="1" x14ac:dyDescent="0.2">
      <c r="B734" s="25"/>
    </row>
    <row r="735" spans="2:2" customFormat="1" x14ac:dyDescent="0.2">
      <c r="B735" s="25"/>
    </row>
    <row r="736" spans="2:2" customFormat="1" x14ac:dyDescent="0.2">
      <c r="B736" s="25"/>
    </row>
    <row r="737" spans="2:2" customFormat="1" x14ac:dyDescent="0.2">
      <c r="B737" s="25"/>
    </row>
    <row r="738" spans="2:2" customFormat="1" x14ac:dyDescent="0.2">
      <c r="B738" s="25"/>
    </row>
    <row r="739" spans="2:2" customFormat="1" x14ac:dyDescent="0.2">
      <c r="B739" s="25"/>
    </row>
    <row r="740" spans="2:2" customFormat="1" x14ac:dyDescent="0.2">
      <c r="B740" s="25"/>
    </row>
    <row r="741" spans="2:2" customFormat="1" x14ac:dyDescent="0.2">
      <c r="B741" s="25"/>
    </row>
    <row r="742" spans="2:2" customFormat="1" x14ac:dyDescent="0.2">
      <c r="B742" s="25"/>
    </row>
    <row r="743" spans="2:2" customFormat="1" x14ac:dyDescent="0.2">
      <c r="B743" s="25"/>
    </row>
    <row r="744" spans="2:2" customFormat="1" x14ac:dyDescent="0.2">
      <c r="B744" s="25"/>
    </row>
    <row r="745" spans="2:2" customFormat="1" x14ac:dyDescent="0.2">
      <c r="B745" s="25"/>
    </row>
    <row r="746" spans="2:2" customFormat="1" x14ac:dyDescent="0.2">
      <c r="B746" s="25"/>
    </row>
  </sheetData>
  <conditionalFormatting sqref="B1:B1048576">
    <cfRule type="containsText" dxfId="4" priority="1" operator="containsText" text="~*">
      <formula>NOT(ISERROR(SEARCH("~*",B1)))</formula>
    </cfRule>
  </conditionalFormatting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5"/>
  <sheetViews>
    <sheetView tabSelected="1" workbookViewId="0">
      <selection activeCell="C6" sqref="C6"/>
    </sheetView>
  </sheetViews>
  <sheetFormatPr baseColWidth="10" defaultRowHeight="16" x14ac:dyDescent="0.2"/>
  <cols>
    <col min="1" max="1" width="9.83203125" style="9" customWidth="1"/>
    <col min="2" max="2" width="4.1640625" style="9" bestFit="1" customWidth="1"/>
    <col min="3" max="3" width="68" style="1" customWidth="1"/>
    <col min="4" max="4" width="2.5" style="2" customWidth="1"/>
    <col min="5" max="5" width="3" bestFit="1" customWidth="1"/>
    <col min="6" max="6" width="2.83203125" customWidth="1"/>
    <col min="7" max="7" width="2.1640625" customWidth="1"/>
    <col min="8" max="9" width="8" customWidth="1"/>
    <col min="11" max="11" width="5.83203125" bestFit="1" customWidth="1"/>
    <col min="12" max="12" width="5.83203125" customWidth="1"/>
    <col min="13" max="13" width="7.6640625" bestFit="1" customWidth="1"/>
    <col min="15" max="15" width="7.6640625" customWidth="1"/>
    <col min="16" max="16" width="2.1640625" bestFit="1" customWidth="1"/>
    <col min="18" max="18" width="13.6640625" bestFit="1" customWidth="1"/>
    <col min="19" max="19" width="3.5" bestFit="1" customWidth="1"/>
  </cols>
  <sheetData>
    <row r="1" spans="1:21" x14ac:dyDescent="0.2">
      <c r="A1"/>
      <c r="B1"/>
      <c r="H1" s="3">
        <v>1.5</v>
      </c>
      <c r="I1" s="3"/>
      <c r="L1" s="4">
        <v>3.4722222222222224E-2</v>
      </c>
      <c r="M1" t="s">
        <v>0</v>
      </c>
    </row>
    <row r="2" spans="1:21" x14ac:dyDescent="0.2">
      <c r="A2"/>
      <c r="B2"/>
      <c r="C2" s="5" t="s">
        <v>1</v>
      </c>
    </row>
    <row r="3" spans="1:21" ht="17" x14ac:dyDescent="0.2">
      <c r="A3"/>
      <c r="B3"/>
      <c r="C3" s="6"/>
      <c r="D3" s="7"/>
      <c r="F3">
        <f>COUNTA(E:E)</f>
        <v>6</v>
      </c>
      <c r="H3" t="s">
        <v>467</v>
      </c>
    </row>
    <row r="4" spans="1:21" x14ac:dyDescent="0.2">
      <c r="A4"/>
      <c r="B4"/>
      <c r="C4" s="6" t="s">
        <v>3</v>
      </c>
      <c r="D4" s="8"/>
      <c r="K4" t="s">
        <v>4</v>
      </c>
      <c r="L4" t="s">
        <v>5</v>
      </c>
      <c r="M4" t="s">
        <v>6</v>
      </c>
      <c r="O4" t="s">
        <v>7</v>
      </c>
      <c r="R4" t="s">
        <v>8</v>
      </c>
      <c r="T4" t="s">
        <v>9</v>
      </c>
      <c r="U4" t="s">
        <v>10</v>
      </c>
    </row>
    <row r="5" spans="1:21" x14ac:dyDescent="0.2">
      <c r="A5"/>
      <c r="B5"/>
      <c r="C5" s="6" t="s">
        <v>11</v>
      </c>
      <c r="D5" s="8"/>
      <c r="M5">
        <v>1</v>
      </c>
    </row>
    <row r="6" spans="1:21" x14ac:dyDescent="0.2">
      <c r="A6"/>
      <c r="B6"/>
      <c r="C6" s="6"/>
      <c r="D6" s="8"/>
      <c r="R6" t="s">
        <v>12</v>
      </c>
      <c r="S6" t="s">
        <v>13</v>
      </c>
      <c r="T6">
        <v>1</v>
      </c>
      <c r="U6">
        <v>1</v>
      </c>
    </row>
    <row r="7" spans="1:21" x14ac:dyDescent="0.2">
      <c r="A7"/>
      <c r="B7"/>
      <c r="C7" s="6" t="s">
        <v>14</v>
      </c>
      <c r="D7" s="8"/>
      <c r="H7" s="9"/>
      <c r="I7" s="9"/>
      <c r="K7" s="4">
        <v>1.5972222222222224E-2</v>
      </c>
      <c r="L7" s="4">
        <f>K7+L$1</f>
        <v>5.0694444444444445E-2</v>
      </c>
      <c r="M7">
        <f>M$5</f>
        <v>1</v>
      </c>
      <c r="O7" s="10">
        <f>L26</f>
        <v>0.4548611111111111</v>
      </c>
      <c r="P7">
        <f>M$5</f>
        <v>1</v>
      </c>
      <c r="R7" t="s">
        <v>18</v>
      </c>
      <c r="S7" t="s">
        <v>19</v>
      </c>
      <c r="T7">
        <v>1</v>
      </c>
      <c r="U7">
        <v>2</v>
      </c>
    </row>
    <row r="8" spans="1:21" x14ac:dyDescent="0.2">
      <c r="A8"/>
      <c r="B8"/>
      <c r="C8" s="6" t="s">
        <v>17</v>
      </c>
      <c r="D8" s="8"/>
      <c r="H8" s="9"/>
      <c r="I8" s="9"/>
      <c r="K8" s="4">
        <v>4.3055555555555562E-2</v>
      </c>
      <c r="L8" s="4">
        <f t="shared" ref="L8:L58" si="0">K8+L$1</f>
        <v>7.7777777777777779E-2</v>
      </c>
      <c r="M8">
        <f t="shared" ref="M8:M58" si="1">M$5</f>
        <v>1</v>
      </c>
      <c r="O8" s="10">
        <f>L38</f>
        <v>1.2437500000000001</v>
      </c>
      <c r="P8">
        <f>M$5</f>
        <v>1</v>
      </c>
      <c r="R8" t="s">
        <v>23</v>
      </c>
      <c r="S8" t="s">
        <v>24</v>
      </c>
      <c r="T8">
        <v>1</v>
      </c>
      <c r="U8">
        <v>3</v>
      </c>
    </row>
    <row r="9" spans="1:21" x14ac:dyDescent="0.2">
      <c r="A9"/>
      <c r="B9"/>
      <c r="C9" s="6"/>
      <c r="D9" s="8"/>
      <c r="H9" s="9"/>
      <c r="I9" s="9"/>
      <c r="K9" s="4">
        <v>0.15555555555555556</v>
      </c>
      <c r="L9" s="4">
        <f t="shared" si="0"/>
        <v>0.19027777777777777</v>
      </c>
      <c r="M9">
        <f t="shared" si="1"/>
        <v>1</v>
      </c>
      <c r="O9" s="10">
        <f>L46</f>
        <v>1.6645833333333335</v>
      </c>
      <c r="P9">
        <f>M$5</f>
        <v>1</v>
      </c>
      <c r="R9" t="s">
        <v>20</v>
      </c>
      <c r="S9" t="s">
        <v>21</v>
      </c>
      <c r="T9">
        <v>1</v>
      </c>
      <c r="U9">
        <v>4</v>
      </c>
    </row>
    <row r="10" spans="1:21" x14ac:dyDescent="0.2">
      <c r="A10"/>
      <c r="B10"/>
      <c r="C10" s="6" t="s">
        <v>22</v>
      </c>
      <c r="D10" s="8"/>
      <c r="H10" s="9"/>
      <c r="I10" s="9"/>
      <c r="K10" s="4">
        <v>0.17361111111111113</v>
      </c>
      <c r="L10" s="4">
        <f t="shared" si="0"/>
        <v>0.20833333333333337</v>
      </c>
      <c r="M10">
        <f t="shared" si="1"/>
        <v>1</v>
      </c>
      <c r="O10" s="10">
        <f>L58</f>
        <v>2.1506944444444445</v>
      </c>
      <c r="P10">
        <f>M$5</f>
        <v>1</v>
      </c>
      <c r="R10" t="s">
        <v>26</v>
      </c>
      <c r="S10" t="s">
        <v>27</v>
      </c>
      <c r="T10">
        <v>1</v>
      </c>
      <c r="U10">
        <v>5</v>
      </c>
    </row>
    <row r="11" spans="1:21" x14ac:dyDescent="0.2">
      <c r="A11"/>
      <c r="B11"/>
      <c r="C11" s="6" t="s">
        <v>25</v>
      </c>
      <c r="D11" s="8"/>
      <c r="H11" s="9"/>
      <c r="I11" s="9"/>
      <c r="K11" s="4">
        <v>0.19027777777777777</v>
      </c>
      <c r="L11" s="4">
        <f t="shared" si="0"/>
        <v>0.22499999999999998</v>
      </c>
      <c r="M11">
        <f t="shared" si="1"/>
        <v>1</v>
      </c>
      <c r="R11" t="s">
        <v>28</v>
      </c>
      <c r="S11" t="s">
        <v>29</v>
      </c>
      <c r="T11">
        <v>1</v>
      </c>
      <c r="U11">
        <v>6</v>
      </c>
    </row>
    <row r="12" spans="1:21" x14ac:dyDescent="0.2">
      <c r="A12"/>
      <c r="B12"/>
      <c r="C12" s="6"/>
      <c r="D12" s="8"/>
      <c r="H12" s="9"/>
      <c r="I12" s="9"/>
      <c r="K12" s="4">
        <v>0.1986111111111111</v>
      </c>
      <c r="L12" s="4">
        <f t="shared" si="0"/>
        <v>0.23333333333333334</v>
      </c>
      <c r="M12">
        <f t="shared" si="1"/>
        <v>1</v>
      </c>
    </row>
    <row r="13" spans="1:21" x14ac:dyDescent="0.2">
      <c r="A13"/>
      <c r="B13" t="str">
        <f>IF(OR(C13="", ISNUMBER(SEARCH("~*",C13))),"",MAX($B$1:B12)+1)</f>
        <v/>
      </c>
      <c r="C13" s="6" t="s">
        <v>30</v>
      </c>
      <c r="D13" s="8"/>
      <c r="F13" t="e">
        <f t="shared" ref="F13:F76" si="2">VLOOKUP(E13,$S$6:$U$11,3,0)</f>
        <v>#N/A</v>
      </c>
      <c r="H13" s="9">
        <f t="shared" ref="H13:H76" si="3">A13</f>
        <v>0</v>
      </c>
      <c r="I13" s="9"/>
      <c r="K13" s="4">
        <v>0.21249999999999999</v>
      </c>
      <c r="L13" s="4">
        <f t="shared" si="0"/>
        <v>0.24722222222222223</v>
      </c>
      <c r="M13">
        <f t="shared" si="1"/>
        <v>1</v>
      </c>
    </row>
    <row r="14" spans="1:21" x14ac:dyDescent="0.2">
      <c r="A14"/>
      <c r="B14" t="str">
        <f>IF(OR(C14="", ISNUMBER(SEARCH("~*",C14))),"",MAX($B$1:B13)+1)</f>
        <v/>
      </c>
      <c r="C14" s="6"/>
      <c r="D14" s="8"/>
      <c r="F14" t="e">
        <f t="shared" si="2"/>
        <v>#N/A</v>
      </c>
      <c r="H14" s="9">
        <f t="shared" si="3"/>
        <v>0</v>
      </c>
      <c r="I14" s="9"/>
      <c r="K14" s="10">
        <v>0.23402777777777781</v>
      </c>
      <c r="L14" s="10">
        <f t="shared" si="0"/>
        <v>0.26875000000000004</v>
      </c>
      <c r="M14">
        <f t="shared" si="1"/>
        <v>1</v>
      </c>
    </row>
    <row r="15" spans="1:21" x14ac:dyDescent="0.2">
      <c r="A15"/>
      <c r="B15" t="str">
        <f>IF(OR(C15="", ISNUMBER(SEARCH("~*",C15))),"",MAX($B$1:B14)+1)</f>
        <v/>
      </c>
      <c r="C15" s="11" t="s">
        <v>31</v>
      </c>
      <c r="D15" s="8"/>
      <c r="F15" t="e">
        <f t="shared" si="2"/>
        <v>#N/A</v>
      </c>
      <c r="H15" s="9">
        <f t="shared" si="3"/>
        <v>0</v>
      </c>
      <c r="I15" s="9"/>
      <c r="K15" s="10">
        <v>0.23958333333333334</v>
      </c>
      <c r="L15" s="10">
        <f t="shared" si="0"/>
        <v>0.27430555555555558</v>
      </c>
      <c r="M15">
        <f t="shared" si="1"/>
        <v>1</v>
      </c>
    </row>
    <row r="16" spans="1:21" x14ac:dyDescent="0.2">
      <c r="B16" t="str">
        <f>IF(OR(C16="", ISNUMBER(SEARCH("~*",C16))),"",MAX($B$1:B15)+1)</f>
        <v/>
      </c>
      <c r="C16" s="6"/>
      <c r="D16" s="8"/>
      <c r="F16" t="e">
        <f t="shared" si="2"/>
        <v>#N/A</v>
      </c>
      <c r="H16" s="9">
        <f t="shared" si="3"/>
        <v>0</v>
      </c>
      <c r="I16" s="9"/>
      <c r="K16" s="10">
        <v>0.24722222222222223</v>
      </c>
      <c r="L16" s="10">
        <f t="shared" si="0"/>
        <v>0.28194444444444444</v>
      </c>
      <c r="M16">
        <f t="shared" si="1"/>
        <v>1</v>
      </c>
      <c r="R16" t="s">
        <v>15</v>
      </c>
      <c r="S16" t="s">
        <v>16</v>
      </c>
      <c r="T16">
        <v>1</v>
      </c>
      <c r="U16">
        <v>2</v>
      </c>
    </row>
    <row r="17" spans="1:13" x14ac:dyDescent="0.2">
      <c r="B17" t="str">
        <f>IF(OR(C17="", ISNUMBER(SEARCH("~*",C17))),"",MAX($B$1:B16)+1)</f>
        <v/>
      </c>
      <c r="C17" s="6" t="s">
        <v>32</v>
      </c>
      <c r="D17" s="8"/>
      <c r="F17" t="e">
        <f t="shared" si="2"/>
        <v>#N/A</v>
      </c>
      <c r="H17" s="9">
        <f t="shared" si="3"/>
        <v>0</v>
      </c>
      <c r="I17" s="9"/>
      <c r="K17" s="10">
        <v>0.26805555555555555</v>
      </c>
      <c r="L17" s="10">
        <f t="shared" si="0"/>
        <v>0.30277777777777776</v>
      </c>
      <c r="M17">
        <f t="shared" si="1"/>
        <v>1</v>
      </c>
    </row>
    <row r="18" spans="1:13" x14ac:dyDescent="0.2">
      <c r="B18" t="str">
        <f>IF(OR(C18="", ISNUMBER(SEARCH("~*",C18))),"",MAX($B$1:B17)+1)</f>
        <v/>
      </c>
      <c r="C18" s="6"/>
      <c r="D18" s="8"/>
      <c r="F18" t="e">
        <f t="shared" si="2"/>
        <v>#N/A</v>
      </c>
      <c r="H18" s="9">
        <f t="shared" si="3"/>
        <v>0</v>
      </c>
      <c r="I18" s="9"/>
      <c r="K18" s="10">
        <v>0.28055555555555556</v>
      </c>
      <c r="L18" s="10">
        <f t="shared" si="0"/>
        <v>0.31527777777777777</v>
      </c>
      <c r="M18">
        <f t="shared" si="1"/>
        <v>1</v>
      </c>
    </row>
    <row r="19" spans="1:13" x14ac:dyDescent="0.2">
      <c r="B19" t="str">
        <f>IF(OR(C19="", ISNUMBER(SEARCH("~*",C19))),"",MAX($B$1:B18)+1)</f>
        <v/>
      </c>
      <c r="C19" s="11" t="s">
        <v>33</v>
      </c>
      <c r="D19" s="8"/>
      <c r="F19" t="e">
        <f t="shared" si="2"/>
        <v>#N/A</v>
      </c>
      <c r="H19" s="9">
        <f t="shared" si="3"/>
        <v>0</v>
      </c>
      <c r="I19" s="9"/>
      <c r="K19" s="10">
        <v>0.31805555555555554</v>
      </c>
      <c r="L19" s="10">
        <f t="shared" si="0"/>
        <v>0.35277777777777775</v>
      </c>
      <c r="M19">
        <f t="shared" si="1"/>
        <v>1</v>
      </c>
    </row>
    <row r="20" spans="1:13" x14ac:dyDescent="0.2">
      <c r="B20">
        <f>IF(OR(C20="", ISNUMBER(SEARCH("~*",C20))),"",MAX($B$1:B19)+1)</f>
        <v>1</v>
      </c>
      <c r="C20" s="11" t="s">
        <v>34</v>
      </c>
      <c r="D20" s="8"/>
      <c r="F20" t="e">
        <f t="shared" si="2"/>
        <v>#N/A</v>
      </c>
      <c r="H20" s="9">
        <f t="shared" si="3"/>
        <v>0</v>
      </c>
      <c r="I20" s="9"/>
      <c r="K20" s="10">
        <v>0.32291666666666669</v>
      </c>
      <c r="L20" s="10">
        <f t="shared" si="0"/>
        <v>0.3576388888888889</v>
      </c>
      <c r="M20">
        <f t="shared" si="1"/>
        <v>1</v>
      </c>
    </row>
    <row r="21" spans="1:13" x14ac:dyDescent="0.2">
      <c r="B21" t="str">
        <f>IF(OR(C21="", ISNUMBER(SEARCH("~*",C21))),"",MAX($B$1:B20)+1)</f>
        <v/>
      </c>
      <c r="C21" s="6"/>
      <c r="D21" s="8"/>
      <c r="F21" t="e">
        <f t="shared" si="2"/>
        <v>#N/A</v>
      </c>
      <c r="H21" s="9">
        <f t="shared" si="3"/>
        <v>0</v>
      </c>
      <c r="I21" s="9"/>
      <c r="K21" s="10">
        <v>0.34930555555555554</v>
      </c>
      <c r="L21" s="10">
        <f t="shared" si="0"/>
        <v>0.38402777777777775</v>
      </c>
      <c r="M21">
        <f t="shared" si="1"/>
        <v>1</v>
      </c>
    </row>
    <row r="22" spans="1:13" x14ac:dyDescent="0.2">
      <c r="B22" t="str">
        <f>IF(OR(C22="", ISNUMBER(SEARCH("~*",C22))),"",MAX($B$1:B21)+1)</f>
        <v/>
      </c>
      <c r="C22" s="6" t="s">
        <v>35</v>
      </c>
      <c r="D22" s="8"/>
      <c r="F22" t="e">
        <f t="shared" si="2"/>
        <v>#N/A</v>
      </c>
      <c r="H22" s="9">
        <f t="shared" si="3"/>
        <v>0</v>
      </c>
      <c r="I22" s="9"/>
      <c r="K22" s="10">
        <v>0.38680555555555557</v>
      </c>
      <c r="L22" s="10">
        <f t="shared" si="0"/>
        <v>0.42152777777777778</v>
      </c>
      <c r="M22">
        <f t="shared" si="1"/>
        <v>1</v>
      </c>
    </row>
    <row r="23" spans="1:13" x14ac:dyDescent="0.2">
      <c r="B23" t="str">
        <f>IF(OR(C23="", ISNUMBER(SEARCH("~*",C23))),"",MAX($B$1:B22)+1)</f>
        <v/>
      </c>
      <c r="C23" s="6"/>
      <c r="D23" s="8"/>
      <c r="F23" t="e">
        <f t="shared" si="2"/>
        <v>#N/A</v>
      </c>
      <c r="H23" s="9">
        <f t="shared" si="3"/>
        <v>0</v>
      </c>
      <c r="I23" s="9"/>
      <c r="K23" s="10">
        <v>0.3923611111111111</v>
      </c>
      <c r="L23" s="10">
        <f t="shared" si="0"/>
        <v>0.42708333333333331</v>
      </c>
      <c r="M23">
        <f t="shared" si="1"/>
        <v>1</v>
      </c>
    </row>
    <row r="24" spans="1:13" x14ac:dyDescent="0.2">
      <c r="B24">
        <f>IF(OR(C24="", ISNUMBER(SEARCH("~*",C24))),"",MAX($B$1:B23)+1)</f>
        <v>2</v>
      </c>
      <c r="C24" s="6" t="s">
        <v>36</v>
      </c>
      <c r="D24" s="8"/>
      <c r="F24" t="e">
        <f t="shared" si="2"/>
        <v>#N/A</v>
      </c>
      <c r="H24" s="9">
        <f t="shared" si="3"/>
        <v>0</v>
      </c>
      <c r="I24" s="9"/>
      <c r="K24" s="10">
        <v>0.39652777777777781</v>
      </c>
      <c r="L24" s="10">
        <f t="shared" si="0"/>
        <v>0.43125000000000002</v>
      </c>
      <c r="M24">
        <f t="shared" si="1"/>
        <v>1</v>
      </c>
    </row>
    <row r="25" spans="1:13" x14ac:dyDescent="0.2">
      <c r="B25">
        <f>IF(OR(C25="", ISNUMBER(SEARCH("~*",C25))),"",MAX($B$1:B24)+1)</f>
        <v>3</v>
      </c>
      <c r="C25" s="6" t="s">
        <v>37</v>
      </c>
      <c r="D25" s="8"/>
      <c r="F25" t="e">
        <f t="shared" si="2"/>
        <v>#N/A</v>
      </c>
      <c r="H25" s="9">
        <f t="shared" si="3"/>
        <v>0</v>
      </c>
      <c r="I25" s="9"/>
      <c r="K25" s="10">
        <v>0.40138888888888885</v>
      </c>
      <c r="L25" s="10">
        <f t="shared" si="0"/>
        <v>0.43611111111111106</v>
      </c>
      <c r="M25">
        <f t="shared" si="1"/>
        <v>1</v>
      </c>
    </row>
    <row r="26" spans="1:13" x14ac:dyDescent="0.2">
      <c r="B26" t="str">
        <f>IF(OR(C26="", ISNUMBER(SEARCH("~*",C26))),"",MAX($B$1:B25)+1)</f>
        <v/>
      </c>
      <c r="C26" s="6"/>
      <c r="D26" s="8"/>
      <c r="F26" t="e">
        <f t="shared" si="2"/>
        <v>#N/A</v>
      </c>
      <c r="H26" s="9">
        <f t="shared" si="3"/>
        <v>0</v>
      </c>
      <c r="I26" s="9"/>
      <c r="K26" s="12">
        <v>0.4201388888888889</v>
      </c>
      <c r="L26" s="12">
        <f t="shared" si="0"/>
        <v>0.4548611111111111</v>
      </c>
      <c r="M26">
        <f t="shared" si="1"/>
        <v>1</v>
      </c>
    </row>
    <row r="27" spans="1:13" x14ac:dyDescent="0.2">
      <c r="B27" t="str">
        <f>IF(OR(C27="", ISNUMBER(SEARCH("~*",C27))),"",MAX($B$1:B26)+1)</f>
        <v/>
      </c>
      <c r="C27" s="6" t="s">
        <v>38</v>
      </c>
      <c r="D27" s="8"/>
      <c r="F27" t="e">
        <f t="shared" si="2"/>
        <v>#N/A</v>
      </c>
      <c r="H27" s="9">
        <f t="shared" si="3"/>
        <v>0</v>
      </c>
      <c r="I27" s="9"/>
      <c r="K27" s="10">
        <v>0.51180555555555551</v>
      </c>
      <c r="L27" s="10">
        <f t="shared" si="0"/>
        <v>0.54652777777777772</v>
      </c>
      <c r="M27">
        <f t="shared" si="1"/>
        <v>1</v>
      </c>
    </row>
    <row r="28" spans="1:13" x14ac:dyDescent="0.2">
      <c r="B28" t="str">
        <f>IF(OR(C28="", ISNUMBER(SEARCH("~*",C28))),"",MAX($B$1:B27)+1)</f>
        <v/>
      </c>
      <c r="C28" s="6"/>
      <c r="D28" s="8"/>
      <c r="F28" t="e">
        <f t="shared" si="2"/>
        <v>#N/A</v>
      </c>
      <c r="H28" s="9">
        <f t="shared" si="3"/>
        <v>0</v>
      </c>
      <c r="I28" s="9"/>
      <c r="K28" s="10">
        <v>0.67569444444444438</v>
      </c>
      <c r="L28" s="10">
        <f t="shared" si="0"/>
        <v>0.71041666666666659</v>
      </c>
      <c r="M28">
        <f t="shared" si="1"/>
        <v>1</v>
      </c>
    </row>
    <row r="29" spans="1:13" x14ac:dyDescent="0.2">
      <c r="B29" t="str">
        <f>IF(OR(C29="", ISNUMBER(SEARCH("~*",C29))),"",MAX($B$1:B28)+1)</f>
        <v/>
      </c>
      <c r="C29" s="6" t="s">
        <v>39</v>
      </c>
      <c r="D29" s="8"/>
      <c r="F29" t="e">
        <f t="shared" si="2"/>
        <v>#N/A</v>
      </c>
      <c r="H29" s="9">
        <f t="shared" si="3"/>
        <v>0</v>
      </c>
      <c r="I29" s="9"/>
      <c r="K29" s="10">
        <v>0.72361111111111109</v>
      </c>
      <c r="L29" s="10">
        <f t="shared" si="0"/>
        <v>0.7583333333333333</v>
      </c>
      <c r="M29">
        <f t="shared" si="1"/>
        <v>1</v>
      </c>
    </row>
    <row r="30" spans="1:13" x14ac:dyDescent="0.2">
      <c r="B30" t="str">
        <f>IF(OR(C30="", ISNUMBER(SEARCH("~*",C30))),"",MAX($B$1:B29)+1)</f>
        <v/>
      </c>
      <c r="C30" s="6"/>
      <c r="D30" s="8"/>
      <c r="F30" t="e">
        <f t="shared" si="2"/>
        <v>#N/A</v>
      </c>
      <c r="H30" s="9">
        <f t="shared" si="3"/>
        <v>0</v>
      </c>
      <c r="I30" s="9"/>
      <c r="K30" s="10">
        <v>0.74305555555555547</v>
      </c>
      <c r="L30" s="10">
        <f t="shared" si="0"/>
        <v>0.77777777777777768</v>
      </c>
      <c r="M30">
        <f t="shared" si="1"/>
        <v>1</v>
      </c>
    </row>
    <row r="31" spans="1:13" x14ac:dyDescent="0.2">
      <c r="A31"/>
      <c r="B31">
        <f>IF(OR(C31="", ISNUMBER(SEARCH("~*",C31))),"",MAX($B$1:B30)+1)</f>
        <v>4</v>
      </c>
      <c r="C31" s="6" t="s">
        <v>40</v>
      </c>
      <c r="D31" s="8"/>
      <c r="F31" t="e">
        <f t="shared" si="2"/>
        <v>#N/A</v>
      </c>
      <c r="H31" s="9">
        <f t="shared" si="3"/>
        <v>0</v>
      </c>
      <c r="I31" s="9"/>
      <c r="K31" s="10">
        <v>0.75347222222222221</v>
      </c>
      <c r="L31" s="10">
        <f t="shared" si="0"/>
        <v>0.78819444444444442</v>
      </c>
      <c r="M31">
        <f t="shared" si="1"/>
        <v>1</v>
      </c>
    </row>
    <row r="32" spans="1:13" x14ac:dyDescent="0.2">
      <c r="A32"/>
      <c r="B32">
        <f>IF(OR(C32="", ISNUMBER(SEARCH("~*",C32))),"",MAX($B$1:B31)+1)</f>
        <v>5</v>
      </c>
      <c r="C32" s="6" t="s">
        <v>41</v>
      </c>
      <c r="D32" s="8"/>
      <c r="F32" t="e">
        <f t="shared" si="2"/>
        <v>#N/A</v>
      </c>
      <c r="H32" s="9">
        <f t="shared" si="3"/>
        <v>0</v>
      </c>
      <c r="I32" s="9"/>
      <c r="K32" s="10">
        <v>0.76250000000000007</v>
      </c>
      <c r="L32" s="10">
        <f t="shared" si="0"/>
        <v>0.79722222222222228</v>
      </c>
      <c r="M32">
        <f t="shared" si="1"/>
        <v>1</v>
      </c>
    </row>
    <row r="33" spans="1:13" x14ac:dyDescent="0.2">
      <c r="A33"/>
      <c r="B33">
        <f>IF(OR(C33="", ISNUMBER(SEARCH("~*",C33))),"",MAX($B$1:B32)+1)</f>
        <v>6</v>
      </c>
      <c r="C33" s="6" t="s">
        <v>42</v>
      </c>
      <c r="D33" s="8"/>
      <c r="F33" t="e">
        <f t="shared" si="2"/>
        <v>#N/A</v>
      </c>
      <c r="H33" s="9">
        <f t="shared" si="3"/>
        <v>0</v>
      </c>
      <c r="I33" s="9"/>
      <c r="K33" s="10">
        <v>0.7895833333333333</v>
      </c>
      <c r="L33" s="10">
        <f t="shared" si="0"/>
        <v>0.82430555555555551</v>
      </c>
      <c r="M33">
        <f t="shared" si="1"/>
        <v>1</v>
      </c>
    </row>
    <row r="34" spans="1:13" x14ac:dyDescent="0.2">
      <c r="A34"/>
      <c r="B34" t="str">
        <f>IF(OR(C34="", ISNUMBER(SEARCH("~*",C34))),"",MAX($B$1:B33)+1)</f>
        <v/>
      </c>
      <c r="C34" s="6" t="s">
        <v>43</v>
      </c>
      <c r="D34" s="8"/>
      <c r="F34" t="e">
        <f t="shared" si="2"/>
        <v>#N/A</v>
      </c>
      <c r="H34" s="9">
        <f t="shared" si="3"/>
        <v>0</v>
      </c>
      <c r="I34" s="9"/>
      <c r="K34" s="10">
        <v>0.81874999999999998</v>
      </c>
      <c r="L34" s="10">
        <f t="shared" si="0"/>
        <v>0.85347222222222219</v>
      </c>
      <c r="M34">
        <f t="shared" si="1"/>
        <v>1</v>
      </c>
    </row>
    <row r="35" spans="1:13" x14ac:dyDescent="0.2">
      <c r="A35" s="4"/>
      <c r="B35" t="str">
        <f>IF(OR(C35="", ISNUMBER(SEARCH("~*",C35))),"",MAX($B$1:B34)+1)</f>
        <v/>
      </c>
      <c r="C35" s="6"/>
      <c r="D35" s="8"/>
      <c r="F35" t="e">
        <f t="shared" si="2"/>
        <v>#N/A</v>
      </c>
      <c r="H35" s="9">
        <f t="shared" si="3"/>
        <v>0</v>
      </c>
      <c r="I35" s="9"/>
      <c r="K35" s="10">
        <v>0.83819444444444446</v>
      </c>
      <c r="L35" s="10">
        <f t="shared" si="0"/>
        <v>0.87291666666666667</v>
      </c>
      <c r="M35">
        <f t="shared" si="1"/>
        <v>1</v>
      </c>
    </row>
    <row r="36" spans="1:13" x14ac:dyDescent="0.2">
      <c r="A36"/>
      <c r="B36" t="str">
        <f>IF(OR(C36="", ISNUMBER(SEARCH("~*",C36))),"",MAX($B$1:B35)+1)</f>
        <v/>
      </c>
      <c r="C36" s="11" t="s">
        <v>44</v>
      </c>
      <c r="D36" s="8"/>
      <c r="F36" t="e">
        <f t="shared" si="2"/>
        <v>#N/A</v>
      </c>
      <c r="H36" s="9">
        <f t="shared" si="3"/>
        <v>0</v>
      </c>
      <c r="I36" s="9"/>
      <c r="K36" s="10">
        <v>0.84791666666666676</v>
      </c>
      <c r="L36" s="10">
        <f t="shared" si="0"/>
        <v>0.88263888888888897</v>
      </c>
      <c r="M36">
        <f t="shared" si="1"/>
        <v>1</v>
      </c>
    </row>
    <row r="37" spans="1:13" x14ac:dyDescent="0.2">
      <c r="A37"/>
      <c r="B37" t="str">
        <f>IF(OR(C37="", ISNUMBER(SEARCH("~*",C37))),"",MAX($B$1:B36)+1)</f>
        <v/>
      </c>
      <c r="C37" s="11"/>
      <c r="D37" s="8"/>
      <c r="F37" t="e">
        <f t="shared" si="2"/>
        <v>#N/A</v>
      </c>
      <c r="H37" s="9">
        <f t="shared" si="3"/>
        <v>0</v>
      </c>
      <c r="I37" s="9"/>
      <c r="K37" s="10">
        <v>0.94097222222222221</v>
      </c>
      <c r="L37" s="10">
        <f t="shared" si="0"/>
        <v>0.97569444444444442</v>
      </c>
      <c r="M37">
        <f t="shared" si="1"/>
        <v>1</v>
      </c>
    </row>
    <row r="38" spans="1:13" x14ac:dyDescent="0.2">
      <c r="A38"/>
      <c r="B38" t="str">
        <f>IF(OR(C38="", ISNUMBER(SEARCH("~*",C38))),"",MAX($B$1:B37)+1)</f>
        <v/>
      </c>
      <c r="C38" s="11" t="s">
        <v>45</v>
      </c>
      <c r="D38" s="8"/>
      <c r="F38" t="e">
        <f t="shared" si="2"/>
        <v>#N/A</v>
      </c>
      <c r="H38" s="9">
        <f t="shared" si="3"/>
        <v>0</v>
      </c>
      <c r="I38" s="9"/>
      <c r="K38" s="12">
        <v>1.2090277777777778</v>
      </c>
      <c r="L38" s="12">
        <f t="shared" si="0"/>
        <v>1.2437500000000001</v>
      </c>
      <c r="M38">
        <f t="shared" si="1"/>
        <v>1</v>
      </c>
    </row>
    <row r="39" spans="1:13" x14ac:dyDescent="0.2">
      <c r="A39" s="4"/>
      <c r="B39">
        <f>IF(OR(C39="", ISNUMBER(SEARCH("~*",C39))),"",MAX($B$1:B38)+1)</f>
        <v>7</v>
      </c>
      <c r="C39" s="11" t="s">
        <v>46</v>
      </c>
      <c r="D39" s="8"/>
      <c r="F39" t="e">
        <f t="shared" si="2"/>
        <v>#N/A</v>
      </c>
      <c r="H39" s="9">
        <f t="shared" si="3"/>
        <v>0</v>
      </c>
      <c r="I39" s="9"/>
      <c r="K39" s="10">
        <v>1.3763888888888889</v>
      </c>
      <c r="L39" s="10">
        <f t="shared" si="0"/>
        <v>1.4111111111111112</v>
      </c>
      <c r="M39">
        <f t="shared" si="1"/>
        <v>1</v>
      </c>
    </row>
    <row r="40" spans="1:13" ht="28" x14ac:dyDescent="0.2">
      <c r="A40"/>
      <c r="B40">
        <f>IF(OR(C40="", ISNUMBER(SEARCH("~*",C40))),"",MAX($B$1:B39)+1)</f>
        <v>8</v>
      </c>
      <c r="C40" s="11" t="s">
        <v>47</v>
      </c>
      <c r="D40" s="8"/>
      <c r="F40" t="e">
        <f t="shared" si="2"/>
        <v>#N/A</v>
      </c>
      <c r="H40" s="9">
        <f t="shared" si="3"/>
        <v>0</v>
      </c>
      <c r="I40" s="9"/>
      <c r="K40" s="10">
        <v>1.4409722222222223</v>
      </c>
      <c r="L40" s="10">
        <f t="shared" si="0"/>
        <v>1.4756944444444446</v>
      </c>
      <c r="M40">
        <f t="shared" si="1"/>
        <v>1</v>
      </c>
    </row>
    <row r="41" spans="1:13" x14ac:dyDescent="0.2">
      <c r="A41"/>
      <c r="B41" t="str">
        <f>IF(OR(C41="", ISNUMBER(SEARCH("~*",C41))),"",MAX($B$1:B40)+1)</f>
        <v/>
      </c>
      <c r="C41" s="6"/>
      <c r="D41" s="8"/>
      <c r="F41" t="e">
        <f t="shared" si="2"/>
        <v>#N/A</v>
      </c>
      <c r="H41" s="9">
        <f t="shared" si="3"/>
        <v>0</v>
      </c>
      <c r="I41" s="9"/>
      <c r="K41" s="10">
        <v>1.4680555555555557</v>
      </c>
      <c r="L41" s="10">
        <f t="shared" si="0"/>
        <v>1.502777777777778</v>
      </c>
      <c r="M41">
        <f t="shared" si="1"/>
        <v>1</v>
      </c>
    </row>
    <row r="42" spans="1:13" x14ac:dyDescent="0.2">
      <c r="A42"/>
      <c r="B42" t="str">
        <f>IF(OR(C42="", ISNUMBER(SEARCH("~*",C42))),"",MAX($B$1:B41)+1)</f>
        <v/>
      </c>
      <c r="C42" s="6" t="s">
        <v>48</v>
      </c>
      <c r="D42" s="8"/>
      <c r="F42" t="e">
        <f t="shared" si="2"/>
        <v>#N/A</v>
      </c>
      <c r="H42" s="9">
        <f t="shared" si="3"/>
        <v>0</v>
      </c>
      <c r="I42" s="9"/>
      <c r="K42" s="10">
        <v>1.4798611111111111</v>
      </c>
      <c r="L42" s="10">
        <f t="shared" si="0"/>
        <v>1.5145833333333334</v>
      </c>
      <c r="M42">
        <f t="shared" si="1"/>
        <v>1</v>
      </c>
    </row>
    <row r="43" spans="1:13" x14ac:dyDescent="0.2">
      <c r="A43" s="4"/>
      <c r="B43" t="str">
        <f>IF(OR(C43="", ISNUMBER(SEARCH("~*",C43))),"",MAX($B$1:B42)+1)</f>
        <v/>
      </c>
      <c r="C43" s="6"/>
      <c r="D43" s="8"/>
      <c r="F43" t="e">
        <f t="shared" si="2"/>
        <v>#N/A</v>
      </c>
      <c r="H43" s="9">
        <f t="shared" si="3"/>
        <v>0</v>
      </c>
      <c r="I43" s="9"/>
      <c r="K43" s="10">
        <v>1.5208333333333333</v>
      </c>
      <c r="L43" s="10">
        <f t="shared" si="0"/>
        <v>1.5555555555555556</v>
      </c>
      <c r="M43">
        <f t="shared" si="1"/>
        <v>1</v>
      </c>
    </row>
    <row r="44" spans="1:13" x14ac:dyDescent="0.2">
      <c r="A44"/>
      <c r="B44" t="str">
        <f>IF(OR(C44="", ISNUMBER(SEARCH("~*",C44))),"",MAX($B$1:B43)+1)</f>
        <v/>
      </c>
      <c r="C44" s="11" t="s">
        <v>49</v>
      </c>
      <c r="D44" s="8"/>
      <c r="F44" t="e">
        <f t="shared" si="2"/>
        <v>#N/A</v>
      </c>
      <c r="H44" s="9">
        <f t="shared" si="3"/>
        <v>0</v>
      </c>
      <c r="I44" s="9"/>
      <c r="K44" s="10">
        <v>1.5374999999999999</v>
      </c>
      <c r="L44" s="10">
        <f t="shared" si="0"/>
        <v>1.5722222222222222</v>
      </c>
      <c r="M44">
        <f t="shared" si="1"/>
        <v>1</v>
      </c>
    </row>
    <row r="45" spans="1:13" x14ac:dyDescent="0.2">
      <c r="A45"/>
      <c r="B45" t="str">
        <f>IF(OR(C45="", ISNUMBER(SEARCH("~*",C45))),"",MAX($B$1:B44)+1)</f>
        <v/>
      </c>
      <c r="C45" s="6"/>
      <c r="D45" s="8"/>
      <c r="F45" t="e">
        <f t="shared" si="2"/>
        <v>#N/A</v>
      </c>
      <c r="H45" s="9">
        <f t="shared" si="3"/>
        <v>0</v>
      </c>
      <c r="I45" s="9"/>
      <c r="K45" s="10">
        <v>1.6118055555555555</v>
      </c>
      <c r="L45" s="10">
        <f t="shared" si="0"/>
        <v>1.6465277777777778</v>
      </c>
      <c r="M45">
        <f t="shared" si="1"/>
        <v>1</v>
      </c>
    </row>
    <row r="46" spans="1:13" x14ac:dyDescent="0.2">
      <c r="A46" s="4"/>
      <c r="B46" t="str">
        <f>IF(OR(C46="", ISNUMBER(SEARCH("~*",C46))),"",MAX($B$1:B45)+1)</f>
        <v/>
      </c>
      <c r="C46" s="6" t="s">
        <v>50</v>
      </c>
      <c r="D46" s="8"/>
      <c r="F46" t="e">
        <f t="shared" si="2"/>
        <v>#N/A</v>
      </c>
      <c r="H46" s="9">
        <f t="shared" si="3"/>
        <v>0</v>
      </c>
      <c r="I46" s="9"/>
      <c r="K46" s="12">
        <v>1.6298611111111112</v>
      </c>
      <c r="L46" s="12">
        <f t="shared" si="0"/>
        <v>1.6645833333333335</v>
      </c>
      <c r="M46">
        <f t="shared" si="1"/>
        <v>1</v>
      </c>
    </row>
    <row r="47" spans="1:13" x14ac:dyDescent="0.2">
      <c r="A47"/>
      <c r="B47" t="str">
        <f>IF(OR(C47="", ISNUMBER(SEARCH("~*",C47))),"",MAX($B$1:B46)+1)</f>
        <v/>
      </c>
      <c r="C47" s="11" t="s">
        <v>51</v>
      </c>
      <c r="D47" s="8"/>
      <c r="F47" t="e">
        <f t="shared" si="2"/>
        <v>#N/A</v>
      </c>
      <c r="H47" s="9">
        <f t="shared" si="3"/>
        <v>0</v>
      </c>
      <c r="I47" s="9"/>
      <c r="K47" s="10">
        <v>1.7048611111111109</v>
      </c>
      <c r="L47" s="10">
        <f t="shared" si="0"/>
        <v>1.7395833333333333</v>
      </c>
      <c r="M47">
        <f t="shared" si="1"/>
        <v>1</v>
      </c>
    </row>
    <row r="48" spans="1:13" x14ac:dyDescent="0.2">
      <c r="A48"/>
      <c r="B48" t="str">
        <f>IF(OR(C48="", ISNUMBER(SEARCH("~*",C48))),"",MAX($B$1:B47)+1)</f>
        <v/>
      </c>
      <c r="C48" s="11" t="s">
        <v>52</v>
      </c>
      <c r="D48" s="13"/>
      <c r="F48" t="e">
        <f t="shared" si="2"/>
        <v>#N/A</v>
      </c>
      <c r="H48" s="9">
        <f t="shared" si="3"/>
        <v>0</v>
      </c>
      <c r="I48" s="9"/>
      <c r="K48" s="10">
        <v>1.7361111111111109</v>
      </c>
      <c r="L48" s="10">
        <f t="shared" si="0"/>
        <v>1.7708333333333333</v>
      </c>
      <c r="M48">
        <f t="shared" si="1"/>
        <v>1</v>
      </c>
    </row>
    <row r="49" spans="1:13" x14ac:dyDescent="0.2">
      <c r="A49"/>
      <c r="B49" t="str">
        <f>IF(OR(C49="", ISNUMBER(SEARCH("~*",C49))),"",MAX($B$1:B48)+1)</f>
        <v/>
      </c>
      <c r="C49" s="6" t="s">
        <v>53</v>
      </c>
      <c r="D49" s="13"/>
      <c r="F49" t="e">
        <f t="shared" si="2"/>
        <v>#N/A</v>
      </c>
      <c r="H49" s="9">
        <f t="shared" si="3"/>
        <v>0</v>
      </c>
      <c r="I49" s="9"/>
      <c r="K49" s="10">
        <v>1.7715277777777778</v>
      </c>
      <c r="L49" s="10">
        <f t="shared" si="0"/>
        <v>1.8062500000000001</v>
      </c>
      <c r="M49">
        <f t="shared" si="1"/>
        <v>1</v>
      </c>
    </row>
    <row r="50" spans="1:13" x14ac:dyDescent="0.2">
      <c r="A50"/>
      <c r="B50" t="str">
        <f>IF(OR(C50="", ISNUMBER(SEARCH("~*",C50))),"",MAX($B$1:B49)+1)</f>
        <v/>
      </c>
      <c r="C50" s="11" t="s">
        <v>54</v>
      </c>
      <c r="D50" s="13"/>
      <c r="F50" t="e">
        <f t="shared" si="2"/>
        <v>#N/A</v>
      </c>
      <c r="H50" s="9">
        <f t="shared" si="3"/>
        <v>0</v>
      </c>
      <c r="I50" s="9"/>
      <c r="K50" s="10">
        <v>1.7819444444444443</v>
      </c>
      <c r="L50" s="10">
        <f t="shared" si="0"/>
        <v>1.8166666666666667</v>
      </c>
      <c r="M50">
        <f t="shared" si="1"/>
        <v>1</v>
      </c>
    </row>
    <row r="51" spans="1:13" x14ac:dyDescent="0.2">
      <c r="A51" s="4"/>
      <c r="B51" t="str">
        <f>IF(OR(C51="", ISNUMBER(SEARCH("~*",C51))),"",MAX($B$1:B50)+1)</f>
        <v/>
      </c>
      <c r="C51" s="6" t="s">
        <v>55</v>
      </c>
      <c r="D51" s="13"/>
      <c r="F51" t="e">
        <f t="shared" si="2"/>
        <v>#N/A</v>
      </c>
      <c r="H51" s="9">
        <f t="shared" si="3"/>
        <v>0</v>
      </c>
      <c r="I51" s="9"/>
      <c r="K51" s="10">
        <v>1.7888888888888888</v>
      </c>
      <c r="L51" s="10">
        <f t="shared" si="0"/>
        <v>1.8236111111111111</v>
      </c>
      <c r="M51">
        <f t="shared" si="1"/>
        <v>1</v>
      </c>
    </row>
    <row r="52" spans="1:13" x14ac:dyDescent="0.2">
      <c r="A52"/>
      <c r="B52" t="str">
        <f>IF(OR(C52="", ISNUMBER(SEARCH("~*",C52))),"",MAX($B$1:B51)+1)</f>
        <v/>
      </c>
      <c r="C52" s="6"/>
      <c r="D52" s="13"/>
      <c r="F52" t="e">
        <f t="shared" si="2"/>
        <v>#N/A</v>
      </c>
      <c r="H52" s="9">
        <f t="shared" si="3"/>
        <v>0</v>
      </c>
      <c r="I52" s="9"/>
      <c r="K52" s="10">
        <v>1.8173611111111112</v>
      </c>
      <c r="L52" s="10">
        <f t="shared" si="0"/>
        <v>1.8520833333333335</v>
      </c>
      <c r="M52">
        <f t="shared" si="1"/>
        <v>1</v>
      </c>
    </row>
    <row r="53" spans="1:13" x14ac:dyDescent="0.2">
      <c r="A53"/>
      <c r="B53" t="str">
        <f>IF(OR(C53="", ISNUMBER(SEARCH("~*",C53))),"",MAX($B$1:B52)+1)</f>
        <v/>
      </c>
      <c r="C53" s="6" t="s">
        <v>56</v>
      </c>
      <c r="D53" s="13"/>
      <c r="F53" t="e">
        <f t="shared" si="2"/>
        <v>#N/A</v>
      </c>
      <c r="H53" s="9">
        <f t="shared" si="3"/>
        <v>0</v>
      </c>
      <c r="I53" s="9"/>
      <c r="K53" s="10">
        <v>1.8284722222222223</v>
      </c>
      <c r="L53" s="10">
        <f t="shared" si="0"/>
        <v>1.8631944444444446</v>
      </c>
      <c r="M53">
        <f t="shared" si="1"/>
        <v>1</v>
      </c>
    </row>
    <row r="54" spans="1:13" x14ac:dyDescent="0.2">
      <c r="A54"/>
      <c r="B54" t="str">
        <f>IF(OR(C54="", ISNUMBER(SEARCH("~*",C54))),"",MAX($B$1:B53)+1)</f>
        <v/>
      </c>
      <c r="C54" s="11" t="s">
        <v>57</v>
      </c>
      <c r="D54" s="8"/>
      <c r="F54" t="e">
        <f t="shared" si="2"/>
        <v>#N/A</v>
      </c>
      <c r="H54" s="9">
        <f t="shared" si="3"/>
        <v>0</v>
      </c>
      <c r="I54" s="9"/>
      <c r="K54" s="10">
        <v>1.8576388888888891</v>
      </c>
      <c r="L54" s="10">
        <f t="shared" si="0"/>
        <v>1.8923611111111114</v>
      </c>
      <c r="M54">
        <f t="shared" si="1"/>
        <v>1</v>
      </c>
    </row>
    <row r="55" spans="1:13" x14ac:dyDescent="0.2">
      <c r="A55" s="4"/>
      <c r="B55" t="str">
        <f>IF(OR(C55="", ISNUMBER(SEARCH("~*",C55))),"",MAX($B$1:B54)+1)</f>
        <v/>
      </c>
      <c r="C55" s="6"/>
      <c r="D55" s="8"/>
      <c r="F55" t="e">
        <f t="shared" si="2"/>
        <v>#N/A</v>
      </c>
      <c r="H55" s="9">
        <f t="shared" si="3"/>
        <v>0</v>
      </c>
      <c r="I55" s="9"/>
      <c r="K55" s="10">
        <v>1.8923611111111109</v>
      </c>
      <c r="L55" s="10">
        <f t="shared" si="0"/>
        <v>1.9270833333333333</v>
      </c>
      <c r="M55">
        <f t="shared" si="1"/>
        <v>1</v>
      </c>
    </row>
    <row r="56" spans="1:13" x14ac:dyDescent="0.2">
      <c r="A56"/>
      <c r="B56">
        <f>IF(OR(C56="", ISNUMBER(SEARCH("~*",C56))),"",MAX($B$1:B55)+1)</f>
        <v>9</v>
      </c>
      <c r="C56" s="6" t="s">
        <v>58</v>
      </c>
      <c r="D56" s="8"/>
      <c r="F56" t="e">
        <f t="shared" si="2"/>
        <v>#N/A</v>
      </c>
      <c r="H56" s="9">
        <f t="shared" si="3"/>
        <v>0</v>
      </c>
      <c r="I56" s="9"/>
      <c r="K56" s="10">
        <v>1.9444444444444444</v>
      </c>
      <c r="L56" s="10">
        <f t="shared" si="0"/>
        <v>1.9791666666666667</v>
      </c>
      <c r="M56">
        <f t="shared" si="1"/>
        <v>1</v>
      </c>
    </row>
    <row r="57" spans="1:13" x14ac:dyDescent="0.2">
      <c r="A57"/>
      <c r="B57" t="str">
        <f>IF(OR(C57="", ISNUMBER(SEARCH("~*",C57))),"",MAX($B$1:B56)+1)</f>
        <v/>
      </c>
      <c r="C57" s="6"/>
      <c r="D57" s="8"/>
      <c r="F57" t="e">
        <f t="shared" si="2"/>
        <v>#N/A</v>
      </c>
      <c r="H57" s="9">
        <f t="shared" si="3"/>
        <v>0</v>
      </c>
      <c r="I57" s="9"/>
      <c r="K57" s="10">
        <v>1.9513888888888891</v>
      </c>
      <c r="L57" s="10">
        <f t="shared" si="0"/>
        <v>1.9861111111111114</v>
      </c>
      <c r="M57">
        <f t="shared" si="1"/>
        <v>1</v>
      </c>
    </row>
    <row r="58" spans="1:13" x14ac:dyDescent="0.2">
      <c r="A58" s="4"/>
      <c r="B58" t="str">
        <f>IF(OR(C58="", ISNUMBER(SEARCH("~*",C58))),"",MAX($B$1:B57)+1)</f>
        <v/>
      </c>
      <c r="C58" s="11" t="s">
        <v>59</v>
      </c>
      <c r="D58" s="8"/>
      <c r="F58" t="e">
        <f t="shared" si="2"/>
        <v>#N/A</v>
      </c>
      <c r="H58" s="9">
        <f t="shared" si="3"/>
        <v>0</v>
      </c>
      <c r="I58" s="9"/>
      <c r="K58" s="12">
        <v>2.1159722222222221</v>
      </c>
      <c r="L58" s="12">
        <f t="shared" si="0"/>
        <v>2.1506944444444445</v>
      </c>
      <c r="M58">
        <f t="shared" si="1"/>
        <v>1</v>
      </c>
    </row>
    <row r="59" spans="1:13" x14ac:dyDescent="0.2">
      <c r="B59" t="str">
        <f>IF(OR(C59="", ISNUMBER(SEARCH("~*",C59))),"",MAX($B$1:B58)+1)</f>
        <v/>
      </c>
      <c r="C59" s="11"/>
      <c r="D59" s="8"/>
      <c r="F59" t="e">
        <f t="shared" si="2"/>
        <v>#N/A</v>
      </c>
      <c r="H59" s="9">
        <f t="shared" si="3"/>
        <v>0</v>
      </c>
      <c r="I59" s="9"/>
      <c r="K59" s="9"/>
      <c r="L59" s="9"/>
    </row>
    <row r="60" spans="1:13" x14ac:dyDescent="0.2">
      <c r="B60" t="str">
        <f>IF(OR(C60="", ISNUMBER(SEARCH("~*",C60))),"",MAX($B$1:B59)+1)</f>
        <v/>
      </c>
      <c r="C60" s="11" t="s">
        <v>60</v>
      </c>
      <c r="D60" s="8"/>
      <c r="F60" t="e">
        <f t="shared" si="2"/>
        <v>#N/A</v>
      </c>
      <c r="H60" s="9">
        <f t="shared" si="3"/>
        <v>0</v>
      </c>
      <c r="I60" s="9"/>
      <c r="K60" s="9"/>
      <c r="L60" s="9"/>
    </row>
    <row r="61" spans="1:13" x14ac:dyDescent="0.2">
      <c r="B61">
        <f>IF(OR(C61="", ISNUMBER(SEARCH("~*",C61))),"",MAX($B$1:B60)+1)</f>
        <v>10</v>
      </c>
      <c r="C61" s="11" t="s">
        <v>61</v>
      </c>
      <c r="D61" s="8"/>
      <c r="F61" t="e">
        <f t="shared" si="2"/>
        <v>#N/A</v>
      </c>
      <c r="H61" s="9">
        <f t="shared" si="3"/>
        <v>0</v>
      </c>
      <c r="I61" s="9"/>
      <c r="K61" s="9"/>
      <c r="L61" s="9"/>
    </row>
    <row r="62" spans="1:13" x14ac:dyDescent="0.2">
      <c r="B62" t="str">
        <f>IF(OR(C62="", ISNUMBER(SEARCH("~*",C62))),"",MAX($B$1:B61)+1)</f>
        <v/>
      </c>
      <c r="C62" s="6"/>
      <c r="D62" s="8"/>
      <c r="F62" t="e">
        <f t="shared" si="2"/>
        <v>#N/A</v>
      </c>
      <c r="H62" s="9">
        <f t="shared" si="3"/>
        <v>0</v>
      </c>
      <c r="I62" s="9"/>
      <c r="K62" s="9"/>
      <c r="L62" s="9"/>
    </row>
    <row r="63" spans="1:13" x14ac:dyDescent="0.2">
      <c r="B63" t="str">
        <f>IF(OR(C63="", ISNUMBER(SEARCH("~*",C63))),"",MAX($B$1:B62)+1)</f>
        <v/>
      </c>
      <c r="C63" s="6" t="s">
        <v>62</v>
      </c>
      <c r="D63" s="8"/>
      <c r="F63" t="e">
        <f t="shared" si="2"/>
        <v>#N/A</v>
      </c>
      <c r="H63" s="9">
        <f t="shared" si="3"/>
        <v>0</v>
      </c>
      <c r="I63" s="9"/>
      <c r="K63" s="9"/>
      <c r="L63" s="9"/>
    </row>
    <row r="64" spans="1:13" x14ac:dyDescent="0.2">
      <c r="B64" t="str">
        <f>IF(OR(C64="", ISNUMBER(SEARCH("~*",C64))),"",MAX($B$1:B63)+1)</f>
        <v/>
      </c>
      <c r="C64" s="6"/>
      <c r="D64" s="8"/>
      <c r="F64" t="e">
        <f t="shared" si="2"/>
        <v>#N/A</v>
      </c>
      <c r="H64" s="9">
        <f t="shared" si="3"/>
        <v>0</v>
      </c>
      <c r="I64" s="9"/>
      <c r="K64" s="9"/>
      <c r="L64" s="9"/>
    </row>
    <row r="65" spans="1:12" x14ac:dyDescent="0.2">
      <c r="B65" t="str">
        <f>IF(OR(C65="", ISNUMBER(SEARCH("~*",C65))),"",MAX($B$1:B64)+1)</f>
        <v/>
      </c>
      <c r="C65" s="11" t="s">
        <v>63</v>
      </c>
      <c r="D65" s="8"/>
      <c r="F65" t="e">
        <f t="shared" si="2"/>
        <v>#N/A</v>
      </c>
      <c r="H65" s="9">
        <f t="shared" si="3"/>
        <v>0</v>
      </c>
      <c r="I65" s="9"/>
      <c r="K65" s="9"/>
      <c r="L65" s="9"/>
    </row>
    <row r="66" spans="1:12" x14ac:dyDescent="0.2">
      <c r="B66">
        <f>IF(OR(C66="", ISNUMBER(SEARCH("~*",C66))),"",MAX($B$1:B65)+1)</f>
        <v>11</v>
      </c>
      <c r="C66" s="11" t="s">
        <v>64</v>
      </c>
      <c r="D66" s="8"/>
      <c r="F66" t="e">
        <f t="shared" si="2"/>
        <v>#N/A</v>
      </c>
      <c r="H66" s="9">
        <f t="shared" si="3"/>
        <v>0</v>
      </c>
      <c r="I66" s="9"/>
      <c r="K66" s="9"/>
      <c r="L66" s="9"/>
    </row>
    <row r="67" spans="1:12" x14ac:dyDescent="0.2">
      <c r="B67">
        <f>IF(OR(C67="", ISNUMBER(SEARCH("~*",C67))),"",MAX($B$1:B66)+1)</f>
        <v>12</v>
      </c>
      <c r="C67" s="11" t="s">
        <v>65</v>
      </c>
      <c r="D67" s="8"/>
      <c r="F67" t="e">
        <f t="shared" si="2"/>
        <v>#N/A</v>
      </c>
      <c r="H67" s="9">
        <f t="shared" si="3"/>
        <v>0</v>
      </c>
      <c r="I67" s="9"/>
      <c r="K67" s="9"/>
      <c r="L67" s="9"/>
    </row>
    <row r="68" spans="1:12" x14ac:dyDescent="0.2">
      <c r="B68" t="str">
        <f>IF(OR(C68="", ISNUMBER(SEARCH("~*",C68))),"",MAX($B$1:B67)+1)</f>
        <v/>
      </c>
      <c r="C68" s="11" t="s">
        <v>66</v>
      </c>
      <c r="D68" s="8"/>
      <c r="F68" t="e">
        <f t="shared" si="2"/>
        <v>#N/A</v>
      </c>
      <c r="H68" s="9">
        <f t="shared" si="3"/>
        <v>0</v>
      </c>
      <c r="I68" s="9"/>
      <c r="K68" s="9"/>
      <c r="L68" s="9"/>
    </row>
    <row r="69" spans="1:12" x14ac:dyDescent="0.2">
      <c r="B69">
        <f>IF(OR(C69="", ISNUMBER(SEARCH("~*",C69))),"",MAX($B$1:B68)+1)</f>
        <v>13</v>
      </c>
      <c r="C69" s="11" t="s">
        <v>67</v>
      </c>
      <c r="D69" s="8"/>
      <c r="F69" t="e">
        <f t="shared" si="2"/>
        <v>#N/A</v>
      </c>
      <c r="H69" s="9">
        <f t="shared" si="3"/>
        <v>0</v>
      </c>
      <c r="I69" s="9"/>
      <c r="K69" s="9"/>
      <c r="L69" s="9"/>
    </row>
    <row r="70" spans="1:12" x14ac:dyDescent="0.2">
      <c r="B70">
        <f>IF(OR(C70="", ISNUMBER(SEARCH("~*",C70))),"",MAX($B$1:B69)+1)</f>
        <v>14</v>
      </c>
      <c r="C70" s="11" t="s">
        <v>68</v>
      </c>
      <c r="D70" s="8"/>
      <c r="F70" t="e">
        <f t="shared" si="2"/>
        <v>#N/A</v>
      </c>
      <c r="H70" s="9">
        <f t="shared" si="3"/>
        <v>0</v>
      </c>
      <c r="I70" s="9"/>
      <c r="K70" s="9"/>
      <c r="L70" s="9"/>
    </row>
    <row r="71" spans="1:12" x14ac:dyDescent="0.2">
      <c r="B71">
        <f>IF(OR(C71="", ISNUMBER(SEARCH("~*",C71))),"",MAX($B$1:B70)+1)</f>
        <v>15</v>
      </c>
      <c r="C71" s="11" t="s">
        <v>69</v>
      </c>
      <c r="D71" s="13"/>
      <c r="F71" t="e">
        <f t="shared" si="2"/>
        <v>#N/A</v>
      </c>
      <c r="H71" s="9">
        <f t="shared" si="3"/>
        <v>0</v>
      </c>
      <c r="I71" s="9"/>
      <c r="K71" s="9"/>
      <c r="L71" s="9"/>
    </row>
    <row r="72" spans="1:12" x14ac:dyDescent="0.2">
      <c r="B72">
        <f>IF(OR(C72="", ISNUMBER(SEARCH("~*",C72))),"",MAX($B$1:B71)+1)</f>
        <v>16</v>
      </c>
      <c r="C72" s="11" t="s">
        <v>70</v>
      </c>
      <c r="D72" s="13"/>
      <c r="F72" t="e">
        <f t="shared" si="2"/>
        <v>#N/A</v>
      </c>
      <c r="H72" s="9">
        <f t="shared" si="3"/>
        <v>0</v>
      </c>
      <c r="I72" s="9"/>
      <c r="K72" s="9"/>
      <c r="L72" s="9"/>
    </row>
    <row r="73" spans="1:12" x14ac:dyDescent="0.2">
      <c r="A73"/>
      <c r="B73">
        <f>IF(OR(C73="", ISNUMBER(SEARCH("~*",C73))),"",MAX($B$1:B72)+1)</f>
        <v>17</v>
      </c>
      <c r="C73" s="11" t="s">
        <v>71</v>
      </c>
      <c r="D73" s="13"/>
      <c r="F73" t="e">
        <f t="shared" si="2"/>
        <v>#N/A</v>
      </c>
      <c r="H73" s="9">
        <f t="shared" si="3"/>
        <v>0</v>
      </c>
      <c r="I73" s="9"/>
      <c r="K73" s="9"/>
      <c r="L73" s="9"/>
    </row>
    <row r="74" spans="1:12" x14ac:dyDescent="0.2">
      <c r="A74"/>
      <c r="B74">
        <f>IF(OR(C74="", ISNUMBER(SEARCH("~*",C74))),"",MAX($B$1:B73)+1)</f>
        <v>18</v>
      </c>
      <c r="C74" s="11" t="s">
        <v>72</v>
      </c>
      <c r="D74" s="8"/>
      <c r="F74" t="e">
        <f t="shared" si="2"/>
        <v>#N/A</v>
      </c>
      <c r="H74" s="9">
        <f t="shared" si="3"/>
        <v>0</v>
      </c>
      <c r="I74" s="9"/>
      <c r="K74" s="9"/>
      <c r="L74" s="9"/>
    </row>
    <row r="75" spans="1:12" x14ac:dyDescent="0.2">
      <c r="A75"/>
      <c r="B75" t="str">
        <f>IF(OR(C75="", ISNUMBER(SEARCH("~*",C75))),"",MAX($B$1:B74)+1)</f>
        <v/>
      </c>
      <c r="C75" s="6"/>
      <c r="D75" s="8"/>
      <c r="F75" t="e">
        <f t="shared" si="2"/>
        <v>#N/A</v>
      </c>
      <c r="H75" s="9">
        <f t="shared" si="3"/>
        <v>0</v>
      </c>
      <c r="I75" s="9"/>
      <c r="K75" s="9"/>
      <c r="L75" s="9"/>
    </row>
    <row r="76" spans="1:12" x14ac:dyDescent="0.2">
      <c r="A76"/>
      <c r="B76" t="str">
        <f>IF(OR(C76="", ISNUMBER(SEARCH("~*",C76))),"",MAX($B$1:B75)+1)</f>
        <v/>
      </c>
      <c r="C76" s="6" t="s">
        <v>466</v>
      </c>
      <c r="D76" s="8"/>
      <c r="F76" t="e">
        <f t="shared" si="2"/>
        <v>#N/A</v>
      </c>
      <c r="H76" s="9">
        <f t="shared" si="3"/>
        <v>0</v>
      </c>
      <c r="I76" s="9"/>
      <c r="K76" s="9"/>
      <c r="L76" s="9"/>
    </row>
    <row r="77" spans="1:12" x14ac:dyDescent="0.2">
      <c r="A77"/>
      <c r="B77" t="str">
        <f>IF(OR(C77="", ISNUMBER(SEARCH("~*",C77))),"",MAX($B$1:B76)+1)</f>
        <v/>
      </c>
      <c r="C77" s="6"/>
      <c r="D77" s="8"/>
      <c r="F77" t="e">
        <f t="shared" ref="F77:F140" si="4">VLOOKUP(E77,$S$6:$U$11,3,0)</f>
        <v>#N/A</v>
      </c>
      <c r="H77" s="9">
        <f t="shared" ref="H77:H140" si="5">A77</f>
        <v>0</v>
      </c>
      <c r="I77" s="9"/>
      <c r="K77" s="9"/>
      <c r="L77" s="9"/>
    </row>
    <row r="78" spans="1:12" x14ac:dyDescent="0.2">
      <c r="A78"/>
      <c r="B78" t="str">
        <f>IF(OR(C78="", ISNUMBER(SEARCH("~*",C78))),"",MAX($B$1:B77)+1)</f>
        <v/>
      </c>
      <c r="C78" s="11" t="s">
        <v>74</v>
      </c>
      <c r="D78" s="8"/>
      <c r="F78" t="e">
        <f t="shared" si="4"/>
        <v>#N/A</v>
      </c>
      <c r="H78" s="9">
        <f t="shared" si="5"/>
        <v>0</v>
      </c>
      <c r="I78" s="9"/>
      <c r="K78" s="9"/>
      <c r="L78" s="9"/>
    </row>
    <row r="79" spans="1:12" x14ac:dyDescent="0.2">
      <c r="A79"/>
      <c r="B79" t="str">
        <f>IF(OR(C79="", ISNUMBER(SEARCH("~*",C79))),"",MAX($B$1:B78)+1)</f>
        <v/>
      </c>
      <c r="C79" s="6"/>
      <c r="D79" s="8"/>
      <c r="F79" t="e">
        <f t="shared" si="4"/>
        <v>#N/A</v>
      </c>
      <c r="H79" s="9">
        <f t="shared" si="5"/>
        <v>0</v>
      </c>
      <c r="I79" s="9"/>
      <c r="K79" s="9"/>
      <c r="L79" s="9"/>
    </row>
    <row r="80" spans="1:12" x14ac:dyDescent="0.2">
      <c r="A80"/>
      <c r="B80" t="str">
        <f>IF(OR(C80="", ISNUMBER(SEARCH("~*",C80))),"",MAX($B$1:B79)+1)</f>
        <v/>
      </c>
      <c r="C80" s="6" t="s">
        <v>75</v>
      </c>
      <c r="D80" s="8"/>
      <c r="F80" t="e">
        <f t="shared" si="4"/>
        <v>#N/A</v>
      </c>
      <c r="H80" s="9">
        <f t="shared" si="5"/>
        <v>0</v>
      </c>
      <c r="I80" s="9"/>
      <c r="K80" s="9"/>
      <c r="L80" s="9"/>
    </row>
    <row r="81" spans="1:12" x14ac:dyDescent="0.2">
      <c r="A81"/>
      <c r="B81" t="str">
        <f>IF(OR(C81="", ISNUMBER(SEARCH("~*",C81))),"",MAX($B$1:B80)+1)</f>
        <v/>
      </c>
      <c r="C81" s="6"/>
      <c r="D81" s="8"/>
      <c r="F81" t="e">
        <f t="shared" si="4"/>
        <v>#N/A</v>
      </c>
      <c r="H81" s="9">
        <f t="shared" si="5"/>
        <v>0</v>
      </c>
      <c r="I81" s="9"/>
      <c r="K81" s="9"/>
      <c r="L81" s="9"/>
    </row>
    <row r="82" spans="1:12" x14ac:dyDescent="0.2">
      <c r="A82"/>
      <c r="B82">
        <f>IF(OR(C82="", ISNUMBER(SEARCH("~*",C82))),"",MAX($B$1:B81)+1)</f>
        <v>19</v>
      </c>
      <c r="C82" s="6" t="s">
        <v>76</v>
      </c>
      <c r="D82" s="8"/>
      <c r="F82" t="e">
        <f t="shared" si="4"/>
        <v>#N/A</v>
      </c>
      <c r="H82" s="9">
        <f t="shared" si="5"/>
        <v>0</v>
      </c>
      <c r="I82" s="9"/>
      <c r="K82" s="9"/>
      <c r="L82" s="9"/>
    </row>
    <row r="83" spans="1:12" x14ac:dyDescent="0.2">
      <c r="A83"/>
      <c r="B83" t="str">
        <f>IF(OR(C83="", ISNUMBER(SEARCH("~*",C83))),"",MAX($B$1:B82)+1)</f>
        <v/>
      </c>
      <c r="C83" s="6"/>
      <c r="D83" s="8"/>
      <c r="F83" t="e">
        <f t="shared" si="4"/>
        <v>#N/A</v>
      </c>
      <c r="H83" s="9">
        <f t="shared" si="5"/>
        <v>0</v>
      </c>
      <c r="I83" s="9"/>
      <c r="K83" s="9"/>
      <c r="L83" s="9"/>
    </row>
    <row r="84" spans="1:12" x14ac:dyDescent="0.2">
      <c r="A84"/>
      <c r="B84">
        <f>IF(OR(C84="", ISNUMBER(SEARCH("~*",C84))),"",MAX($B$1:B83)+1)</f>
        <v>20</v>
      </c>
      <c r="C84" s="6" t="s">
        <v>77</v>
      </c>
      <c r="D84" s="8"/>
      <c r="F84" t="e">
        <f t="shared" si="4"/>
        <v>#N/A</v>
      </c>
      <c r="H84" s="9">
        <f t="shared" si="5"/>
        <v>0</v>
      </c>
      <c r="I84" s="9"/>
      <c r="K84" s="9"/>
      <c r="L84" s="9"/>
    </row>
    <row r="85" spans="1:12" x14ac:dyDescent="0.2">
      <c r="A85"/>
      <c r="B85" t="str">
        <f>IF(OR(C85="", ISNUMBER(SEARCH("~*",C85))),"",MAX($B$1:B84)+1)</f>
        <v/>
      </c>
      <c r="C85" s="6"/>
      <c r="D85" s="8"/>
      <c r="F85" t="e">
        <f t="shared" si="4"/>
        <v>#N/A</v>
      </c>
      <c r="H85" s="9">
        <f t="shared" si="5"/>
        <v>0</v>
      </c>
      <c r="I85" s="9"/>
      <c r="K85" s="9"/>
      <c r="L85" s="9"/>
    </row>
    <row r="86" spans="1:12" x14ac:dyDescent="0.2">
      <c r="A86"/>
      <c r="B86" t="str">
        <f>IF(OR(C86="", ISNUMBER(SEARCH("~*",C86))),"",MAX($B$1:B85)+1)</f>
        <v/>
      </c>
      <c r="C86" s="6" t="s">
        <v>78</v>
      </c>
      <c r="D86" s="8"/>
      <c r="F86" t="e">
        <f t="shared" si="4"/>
        <v>#N/A</v>
      </c>
      <c r="H86" s="9">
        <f t="shared" si="5"/>
        <v>0</v>
      </c>
      <c r="I86" s="9"/>
      <c r="K86" s="9"/>
      <c r="L86" s="9"/>
    </row>
    <row r="87" spans="1:12" x14ac:dyDescent="0.2">
      <c r="B87" t="str">
        <f>IF(OR(C87="", ISNUMBER(SEARCH("~*",C87))),"",MAX($B$1:B86)+1)</f>
        <v/>
      </c>
      <c r="C87" s="11" t="s">
        <v>79</v>
      </c>
      <c r="D87" s="8"/>
      <c r="F87" t="e">
        <f t="shared" si="4"/>
        <v>#N/A</v>
      </c>
      <c r="H87" s="9">
        <f t="shared" si="5"/>
        <v>0</v>
      </c>
      <c r="I87" s="9"/>
    </row>
    <row r="88" spans="1:12" x14ac:dyDescent="0.2">
      <c r="B88" t="str">
        <f>IF(OR(C88="", ISNUMBER(SEARCH("~*",C88))),"",MAX($B$1:B87)+1)</f>
        <v/>
      </c>
      <c r="C88" s="11"/>
      <c r="D88" s="8"/>
      <c r="F88" t="e">
        <f t="shared" si="4"/>
        <v>#N/A</v>
      </c>
      <c r="H88" s="9">
        <f t="shared" si="5"/>
        <v>0</v>
      </c>
      <c r="I88" s="9"/>
    </row>
    <row r="89" spans="1:12" x14ac:dyDescent="0.2">
      <c r="B89" t="str">
        <f>IF(OR(C89="", ISNUMBER(SEARCH("~*",C89))),"",MAX($B$1:B88)+1)</f>
        <v/>
      </c>
      <c r="C89" s="11" t="s">
        <v>80</v>
      </c>
      <c r="D89" s="8"/>
      <c r="F89" t="e">
        <f t="shared" si="4"/>
        <v>#N/A</v>
      </c>
      <c r="H89" s="9">
        <f t="shared" si="5"/>
        <v>0</v>
      </c>
      <c r="I89" s="9"/>
    </row>
    <row r="90" spans="1:12" x14ac:dyDescent="0.2">
      <c r="B90">
        <f>IF(OR(C90="", ISNUMBER(SEARCH("~*",C90))),"",MAX($B$1:B89)+1)</f>
        <v>21</v>
      </c>
      <c r="C90" s="11" t="s">
        <v>81</v>
      </c>
      <c r="D90" s="8"/>
      <c r="F90" t="e">
        <f t="shared" si="4"/>
        <v>#N/A</v>
      </c>
      <c r="H90" s="9">
        <f t="shared" si="5"/>
        <v>0</v>
      </c>
      <c r="I90" s="9"/>
    </row>
    <row r="91" spans="1:12" x14ac:dyDescent="0.2">
      <c r="B91" t="str">
        <f>IF(OR(C91="", ISNUMBER(SEARCH("~*",C91))),"",MAX($B$1:B90)+1)</f>
        <v/>
      </c>
      <c r="C91" s="6"/>
      <c r="D91" s="8"/>
      <c r="F91" t="e">
        <f t="shared" si="4"/>
        <v>#N/A</v>
      </c>
      <c r="H91" s="9">
        <f t="shared" si="5"/>
        <v>0</v>
      </c>
      <c r="I91" s="9"/>
    </row>
    <row r="92" spans="1:12" x14ac:dyDescent="0.2">
      <c r="B92" t="str">
        <f>IF(OR(C92="", ISNUMBER(SEARCH("~*",C92))),"",MAX($B$1:B91)+1)</f>
        <v/>
      </c>
      <c r="C92" s="6" t="s">
        <v>82</v>
      </c>
      <c r="D92" s="8"/>
      <c r="F92" t="e">
        <f t="shared" si="4"/>
        <v>#N/A</v>
      </c>
      <c r="H92" s="9">
        <f t="shared" si="5"/>
        <v>0</v>
      </c>
      <c r="I92" s="9"/>
    </row>
    <row r="93" spans="1:12" x14ac:dyDescent="0.2">
      <c r="A93" s="9">
        <v>0.36736111111111108</v>
      </c>
      <c r="B93">
        <f>IF(OR(C93="", ISNUMBER(SEARCH("~*",C93))),"",MAX($B$1:B92)+1)</f>
        <v>22</v>
      </c>
      <c r="C93" s="6" t="s">
        <v>83</v>
      </c>
      <c r="D93" s="8"/>
      <c r="E93" t="s">
        <v>29</v>
      </c>
      <c r="F93">
        <f t="shared" si="4"/>
        <v>6</v>
      </c>
      <c r="H93" s="9">
        <f t="shared" si="5"/>
        <v>0.36736111111111108</v>
      </c>
      <c r="I93" s="9"/>
    </row>
    <row r="94" spans="1:12" x14ac:dyDescent="0.2">
      <c r="B94">
        <f>IF(OR(C94="", ISNUMBER(SEARCH("~*",C94))),"",MAX($B$1:B93)+1)</f>
        <v>23</v>
      </c>
      <c r="C94" s="6" t="s">
        <v>84</v>
      </c>
      <c r="D94" s="8"/>
      <c r="F94" t="e">
        <f t="shared" si="4"/>
        <v>#N/A</v>
      </c>
      <c r="H94" s="9">
        <f t="shared" si="5"/>
        <v>0</v>
      </c>
      <c r="I94" s="9"/>
    </row>
    <row r="95" spans="1:12" x14ac:dyDescent="0.2">
      <c r="B95" t="str">
        <f>IF(OR(C95="", ISNUMBER(SEARCH("~*",C95))),"",MAX($B$1:B94)+1)</f>
        <v/>
      </c>
      <c r="C95" s="6"/>
      <c r="D95" s="8"/>
      <c r="F95" t="e">
        <f t="shared" si="4"/>
        <v>#N/A</v>
      </c>
      <c r="H95" s="9">
        <f t="shared" si="5"/>
        <v>0</v>
      </c>
      <c r="I95" s="9"/>
    </row>
    <row r="96" spans="1:12" x14ac:dyDescent="0.2">
      <c r="A96"/>
      <c r="B96" t="str">
        <f>IF(OR(C96="", ISNUMBER(SEARCH("~*",C96))),"",MAX($B$1:B95)+1)</f>
        <v/>
      </c>
      <c r="C96" s="6" t="s">
        <v>85</v>
      </c>
      <c r="D96" s="8"/>
      <c r="F96" t="e">
        <f t="shared" si="4"/>
        <v>#N/A</v>
      </c>
      <c r="H96" s="9">
        <f t="shared" si="5"/>
        <v>0</v>
      </c>
      <c r="I96" s="9"/>
    </row>
    <row r="97" spans="1:9" x14ac:dyDescent="0.2">
      <c r="A97"/>
      <c r="B97">
        <f>IF(OR(C97="", ISNUMBER(SEARCH("~*",C97))),"",MAX($B$1:B96)+1)</f>
        <v>24</v>
      </c>
      <c r="C97" s="6" t="s">
        <v>86</v>
      </c>
      <c r="D97" s="8"/>
      <c r="F97" t="e">
        <f t="shared" si="4"/>
        <v>#N/A</v>
      </c>
      <c r="H97" s="9">
        <f t="shared" si="5"/>
        <v>0</v>
      </c>
      <c r="I97" s="9"/>
    </row>
    <row r="98" spans="1:9" x14ac:dyDescent="0.2">
      <c r="A98"/>
      <c r="B98" t="str">
        <f>IF(OR(C98="", ISNUMBER(SEARCH("~*",C98))),"",MAX($B$1:B97)+1)</f>
        <v/>
      </c>
      <c r="C98" s="6"/>
      <c r="D98" s="13"/>
      <c r="F98" t="e">
        <f t="shared" si="4"/>
        <v>#N/A</v>
      </c>
      <c r="H98" s="9">
        <f t="shared" si="5"/>
        <v>0</v>
      </c>
      <c r="I98" s="9"/>
    </row>
    <row r="99" spans="1:9" x14ac:dyDescent="0.2">
      <c r="A99"/>
      <c r="B99" t="str">
        <f>IF(OR(C99="", ISNUMBER(SEARCH("~*",C99))),"",MAX($B$1:B98)+1)</f>
        <v/>
      </c>
      <c r="C99" s="11" t="s">
        <v>87</v>
      </c>
      <c r="D99" s="8"/>
      <c r="F99" t="e">
        <f t="shared" si="4"/>
        <v>#N/A</v>
      </c>
      <c r="H99" s="9">
        <f t="shared" si="5"/>
        <v>0</v>
      </c>
      <c r="I99" s="9"/>
    </row>
    <row r="100" spans="1:9" x14ac:dyDescent="0.2">
      <c r="A100"/>
      <c r="B100" t="str">
        <f>IF(OR(C100="", ISNUMBER(SEARCH("~*",C100))),"",MAX($B$1:B99)+1)</f>
        <v/>
      </c>
      <c r="C100" s="6"/>
      <c r="D100" s="8"/>
      <c r="F100" t="e">
        <f t="shared" si="4"/>
        <v>#N/A</v>
      </c>
      <c r="H100" s="9">
        <f t="shared" si="5"/>
        <v>0</v>
      </c>
      <c r="I100" s="9"/>
    </row>
    <row r="101" spans="1:9" x14ac:dyDescent="0.2">
      <c r="A101"/>
      <c r="B101" t="str">
        <f>IF(OR(C101="", ISNUMBER(SEARCH("~*",C101))),"",MAX($B$1:B100)+1)</f>
        <v/>
      </c>
      <c r="C101" s="6" t="s">
        <v>88</v>
      </c>
      <c r="D101" s="8"/>
      <c r="F101" t="e">
        <f t="shared" si="4"/>
        <v>#N/A</v>
      </c>
      <c r="H101" s="9">
        <f t="shared" si="5"/>
        <v>0</v>
      </c>
      <c r="I101" s="9"/>
    </row>
    <row r="102" spans="1:9" x14ac:dyDescent="0.2">
      <c r="A102"/>
      <c r="B102" t="str">
        <f>IF(OR(C102="", ISNUMBER(SEARCH("~*",C102))),"",MAX($B$1:B101)+1)</f>
        <v/>
      </c>
      <c r="C102" s="6"/>
      <c r="D102" s="8"/>
      <c r="F102" t="e">
        <f t="shared" si="4"/>
        <v>#N/A</v>
      </c>
      <c r="H102" s="9">
        <f t="shared" si="5"/>
        <v>0</v>
      </c>
      <c r="I102" s="9"/>
    </row>
    <row r="103" spans="1:9" x14ac:dyDescent="0.2">
      <c r="A103"/>
      <c r="B103">
        <f>IF(OR(C103="", ISNUMBER(SEARCH("~*",C103))),"",MAX($B$1:B102)+1)</f>
        <v>25</v>
      </c>
      <c r="C103" s="11" t="s">
        <v>89</v>
      </c>
      <c r="D103" s="8"/>
      <c r="F103" t="e">
        <f t="shared" si="4"/>
        <v>#N/A</v>
      </c>
      <c r="H103" s="9">
        <f t="shared" si="5"/>
        <v>0</v>
      </c>
      <c r="I103" s="9"/>
    </row>
    <row r="104" spans="1:9" x14ac:dyDescent="0.2">
      <c r="A104"/>
      <c r="B104">
        <f>IF(OR(C104="", ISNUMBER(SEARCH("~*",C104))),"",MAX($B$1:B103)+1)</f>
        <v>26</v>
      </c>
      <c r="C104" s="11" t="s">
        <v>90</v>
      </c>
      <c r="D104" s="8"/>
      <c r="F104" t="e">
        <f t="shared" si="4"/>
        <v>#N/A</v>
      </c>
      <c r="H104" s="9">
        <f t="shared" si="5"/>
        <v>0</v>
      </c>
      <c r="I104" s="9"/>
    </row>
    <row r="105" spans="1:9" x14ac:dyDescent="0.2">
      <c r="A105"/>
      <c r="B105" t="str">
        <f>IF(OR(C105="", ISNUMBER(SEARCH("~*",C105))),"",MAX($B$1:B104)+1)</f>
        <v/>
      </c>
      <c r="C105" s="11" t="s">
        <v>91</v>
      </c>
      <c r="D105" s="8"/>
      <c r="F105" t="e">
        <f t="shared" si="4"/>
        <v>#N/A</v>
      </c>
      <c r="H105" s="9">
        <f t="shared" si="5"/>
        <v>0</v>
      </c>
      <c r="I105" s="9"/>
    </row>
    <row r="106" spans="1:9" x14ac:dyDescent="0.2">
      <c r="A106"/>
      <c r="B106">
        <f>IF(OR(C106="", ISNUMBER(SEARCH("~*",C106))),"",MAX($B$1:B105)+1)</f>
        <v>27</v>
      </c>
      <c r="C106" s="11" t="s">
        <v>92</v>
      </c>
      <c r="D106" s="8"/>
      <c r="F106" t="e">
        <f t="shared" si="4"/>
        <v>#N/A</v>
      </c>
      <c r="H106" s="9">
        <f t="shared" si="5"/>
        <v>0</v>
      </c>
      <c r="I106" s="9"/>
    </row>
    <row r="107" spans="1:9" x14ac:dyDescent="0.2">
      <c r="A107"/>
      <c r="B107">
        <f>IF(OR(C107="", ISNUMBER(SEARCH("~*",C107))),"",MAX($B$1:B106)+1)</f>
        <v>28</v>
      </c>
      <c r="C107" s="11" t="s">
        <v>93</v>
      </c>
      <c r="D107" s="8"/>
      <c r="F107" t="e">
        <f t="shared" si="4"/>
        <v>#N/A</v>
      </c>
      <c r="H107" s="9">
        <f t="shared" si="5"/>
        <v>0</v>
      </c>
      <c r="I107" s="9"/>
    </row>
    <row r="108" spans="1:9" x14ac:dyDescent="0.2">
      <c r="A108"/>
      <c r="B108">
        <f>IF(OR(C108="", ISNUMBER(SEARCH("~*",C108))),"",MAX($B$1:B107)+1)</f>
        <v>29</v>
      </c>
      <c r="C108" s="11" t="s">
        <v>94</v>
      </c>
      <c r="D108" s="8"/>
      <c r="F108" t="e">
        <f t="shared" si="4"/>
        <v>#N/A</v>
      </c>
      <c r="H108" s="9">
        <f t="shared" si="5"/>
        <v>0</v>
      </c>
      <c r="I108" s="9"/>
    </row>
    <row r="109" spans="1:9" x14ac:dyDescent="0.2">
      <c r="A109"/>
      <c r="B109">
        <f>IF(OR(C109="", ISNUMBER(SEARCH("~*",C109))),"",MAX($B$1:B108)+1)</f>
        <v>30</v>
      </c>
      <c r="C109" s="11" t="s">
        <v>95</v>
      </c>
      <c r="D109" s="8"/>
      <c r="F109" t="e">
        <f t="shared" si="4"/>
        <v>#N/A</v>
      </c>
      <c r="H109" s="9">
        <f t="shared" si="5"/>
        <v>0</v>
      </c>
      <c r="I109" s="9"/>
    </row>
    <row r="110" spans="1:9" x14ac:dyDescent="0.2">
      <c r="A110"/>
      <c r="B110">
        <f>IF(OR(C110="", ISNUMBER(SEARCH("~*",C110))),"",MAX($B$1:B109)+1)</f>
        <v>31</v>
      </c>
      <c r="C110" s="11" t="s">
        <v>96</v>
      </c>
      <c r="D110" s="8"/>
      <c r="F110" t="e">
        <f t="shared" si="4"/>
        <v>#N/A</v>
      </c>
      <c r="H110" s="9">
        <f t="shared" si="5"/>
        <v>0</v>
      </c>
      <c r="I110" s="9"/>
    </row>
    <row r="111" spans="1:9" x14ac:dyDescent="0.2">
      <c r="A111"/>
      <c r="B111" t="str">
        <f>IF(OR(C111="", ISNUMBER(SEARCH("~*",C111))),"",MAX($B$1:B110)+1)</f>
        <v/>
      </c>
      <c r="C111" s="6"/>
      <c r="D111" s="8"/>
      <c r="F111" t="e">
        <f t="shared" si="4"/>
        <v>#N/A</v>
      </c>
      <c r="H111" s="9">
        <f t="shared" si="5"/>
        <v>0</v>
      </c>
      <c r="I111" s="9"/>
    </row>
    <row r="112" spans="1:9" x14ac:dyDescent="0.2">
      <c r="A112"/>
      <c r="B112" t="str">
        <f>IF(OR(C112="", ISNUMBER(SEARCH("~*",C112))),"",MAX($B$1:B111)+1)</f>
        <v/>
      </c>
      <c r="C112" s="6" t="s">
        <v>97</v>
      </c>
      <c r="D112" s="8"/>
      <c r="F112" t="e">
        <f t="shared" si="4"/>
        <v>#N/A</v>
      </c>
      <c r="H112" s="9">
        <f t="shared" si="5"/>
        <v>0</v>
      </c>
      <c r="I112" s="9"/>
    </row>
    <row r="113" spans="1:9" x14ac:dyDescent="0.2">
      <c r="A113"/>
      <c r="B113" t="str">
        <f>IF(OR(C113="", ISNUMBER(SEARCH("~*",C113))),"",MAX($B$1:B112)+1)</f>
        <v/>
      </c>
      <c r="C113" s="11" t="s">
        <v>98</v>
      </c>
      <c r="D113" s="8"/>
      <c r="F113" t="e">
        <f t="shared" si="4"/>
        <v>#N/A</v>
      </c>
      <c r="H113" s="9">
        <f t="shared" si="5"/>
        <v>0</v>
      </c>
      <c r="I113" s="9"/>
    </row>
    <row r="114" spans="1:9" x14ac:dyDescent="0.2">
      <c r="A114"/>
      <c r="B114" t="str">
        <f>IF(OR(C114="", ISNUMBER(SEARCH("~*",C114))),"",MAX($B$1:B113)+1)</f>
        <v/>
      </c>
      <c r="C114" s="11"/>
      <c r="D114" s="8"/>
      <c r="F114" t="e">
        <f t="shared" si="4"/>
        <v>#N/A</v>
      </c>
      <c r="H114" s="9">
        <f t="shared" si="5"/>
        <v>0</v>
      </c>
      <c r="I114" s="9"/>
    </row>
    <row r="115" spans="1:9" x14ac:dyDescent="0.2">
      <c r="A115"/>
      <c r="B115" t="str">
        <f>IF(OR(C115="", ISNUMBER(SEARCH("~*",C115))),"",MAX($B$1:B114)+1)</f>
        <v/>
      </c>
      <c r="C115" s="11" t="s">
        <v>99</v>
      </c>
      <c r="D115" s="8"/>
      <c r="F115" t="e">
        <f t="shared" si="4"/>
        <v>#N/A</v>
      </c>
      <c r="H115" s="9">
        <f t="shared" si="5"/>
        <v>0</v>
      </c>
      <c r="I115" s="9"/>
    </row>
    <row r="116" spans="1:9" x14ac:dyDescent="0.2">
      <c r="A116"/>
      <c r="B116" t="str">
        <f>IF(OR(C116="", ISNUMBER(SEARCH("~*",C116))),"",MAX($B$1:B115)+1)</f>
        <v/>
      </c>
      <c r="C116" s="6"/>
      <c r="D116" s="8"/>
      <c r="F116" t="e">
        <f t="shared" si="4"/>
        <v>#N/A</v>
      </c>
      <c r="H116" s="9">
        <f t="shared" si="5"/>
        <v>0</v>
      </c>
      <c r="I116" s="9"/>
    </row>
    <row r="117" spans="1:9" x14ac:dyDescent="0.2">
      <c r="A117"/>
      <c r="B117" t="str">
        <f>IF(OR(C117="", ISNUMBER(SEARCH("~*",C117))),"",MAX($B$1:B116)+1)</f>
        <v/>
      </c>
      <c r="C117" s="6" t="s">
        <v>100</v>
      </c>
      <c r="D117" s="8"/>
      <c r="F117" t="e">
        <f t="shared" si="4"/>
        <v>#N/A</v>
      </c>
      <c r="H117" s="9">
        <f t="shared" si="5"/>
        <v>0</v>
      </c>
      <c r="I117" s="9"/>
    </row>
    <row r="118" spans="1:9" x14ac:dyDescent="0.2">
      <c r="A118"/>
      <c r="B118" t="str">
        <f>IF(OR(C118="", ISNUMBER(SEARCH("~*",C118))),"",MAX($B$1:B117)+1)</f>
        <v/>
      </c>
      <c r="C118" s="6"/>
      <c r="D118" s="8"/>
      <c r="F118" t="e">
        <f t="shared" si="4"/>
        <v>#N/A</v>
      </c>
      <c r="H118" s="9">
        <f t="shared" si="5"/>
        <v>0</v>
      </c>
      <c r="I118" s="9"/>
    </row>
    <row r="119" spans="1:9" x14ac:dyDescent="0.2">
      <c r="A119"/>
      <c r="B119" t="str">
        <f>IF(OR(C119="", ISNUMBER(SEARCH("~*",C119))),"",MAX($B$1:B118)+1)</f>
        <v/>
      </c>
      <c r="C119" s="11" t="s">
        <v>101</v>
      </c>
      <c r="D119" s="8"/>
      <c r="F119" t="e">
        <f t="shared" si="4"/>
        <v>#N/A</v>
      </c>
      <c r="H119" s="9">
        <f t="shared" si="5"/>
        <v>0</v>
      </c>
      <c r="I119" s="9"/>
    </row>
    <row r="120" spans="1:9" x14ac:dyDescent="0.2">
      <c r="A120"/>
      <c r="B120">
        <f>IF(OR(C120="", ISNUMBER(SEARCH("~*",C120))),"",MAX($B$1:B119)+1)</f>
        <v>32</v>
      </c>
      <c r="C120" s="11" t="s">
        <v>102</v>
      </c>
      <c r="D120" s="8"/>
      <c r="F120" t="e">
        <f t="shared" si="4"/>
        <v>#N/A</v>
      </c>
      <c r="H120" s="9">
        <f t="shared" si="5"/>
        <v>0</v>
      </c>
      <c r="I120" s="9"/>
    </row>
    <row r="121" spans="1:9" x14ac:dyDescent="0.2">
      <c r="A121"/>
      <c r="B121">
        <f>IF(OR(C121="", ISNUMBER(SEARCH("~*",C121))),"",MAX($B$1:B120)+1)</f>
        <v>33</v>
      </c>
      <c r="C121" s="11" t="s">
        <v>103</v>
      </c>
      <c r="D121" s="8"/>
      <c r="F121" t="e">
        <f t="shared" si="4"/>
        <v>#N/A</v>
      </c>
      <c r="H121" s="9">
        <f t="shared" si="5"/>
        <v>0</v>
      </c>
      <c r="I121" s="9"/>
    </row>
    <row r="122" spans="1:9" ht="28" x14ac:dyDescent="0.2">
      <c r="A122"/>
      <c r="B122">
        <f>IF(OR(C122="", ISNUMBER(SEARCH("~*",C122))),"",MAX($B$1:B121)+1)</f>
        <v>34</v>
      </c>
      <c r="C122" s="11" t="s">
        <v>104</v>
      </c>
      <c r="D122" s="8"/>
      <c r="F122" t="e">
        <f t="shared" si="4"/>
        <v>#N/A</v>
      </c>
      <c r="H122" s="9">
        <f t="shared" si="5"/>
        <v>0</v>
      </c>
      <c r="I122" s="9"/>
    </row>
    <row r="123" spans="1:9" x14ac:dyDescent="0.2">
      <c r="A123"/>
      <c r="B123">
        <f>IF(OR(C123="", ISNUMBER(SEARCH("~*",C123))),"",MAX($B$1:B122)+1)</f>
        <v>35</v>
      </c>
      <c r="C123" s="11" t="s">
        <v>105</v>
      </c>
      <c r="D123" s="8"/>
      <c r="F123" t="e">
        <f t="shared" si="4"/>
        <v>#N/A</v>
      </c>
      <c r="H123" s="9">
        <f t="shared" si="5"/>
        <v>0</v>
      </c>
      <c r="I123" s="9"/>
    </row>
    <row r="124" spans="1:9" x14ac:dyDescent="0.2">
      <c r="A124"/>
      <c r="B124">
        <f>IF(OR(C124="", ISNUMBER(SEARCH("~*",C124))),"",MAX($B$1:B123)+1)</f>
        <v>36</v>
      </c>
      <c r="C124" s="11" t="s">
        <v>106</v>
      </c>
      <c r="D124" s="8"/>
      <c r="F124" t="e">
        <f t="shared" si="4"/>
        <v>#N/A</v>
      </c>
      <c r="H124" s="9">
        <f t="shared" si="5"/>
        <v>0</v>
      </c>
      <c r="I124" s="9"/>
    </row>
    <row r="125" spans="1:9" x14ac:dyDescent="0.2">
      <c r="A125"/>
      <c r="B125" t="str">
        <f>IF(OR(C125="", ISNUMBER(SEARCH("~*",C125))),"",MAX($B$1:B124)+1)</f>
        <v/>
      </c>
      <c r="C125" s="11"/>
      <c r="D125" s="8"/>
      <c r="F125" t="e">
        <f t="shared" si="4"/>
        <v>#N/A</v>
      </c>
      <c r="H125" s="9">
        <f t="shared" si="5"/>
        <v>0</v>
      </c>
      <c r="I125" s="9"/>
    </row>
    <row r="126" spans="1:9" x14ac:dyDescent="0.2">
      <c r="A126"/>
      <c r="B126" t="str">
        <f>IF(OR(C126="", ISNUMBER(SEARCH("~*",C126))),"",MAX($B$1:B125)+1)</f>
        <v/>
      </c>
      <c r="C126" s="11" t="s">
        <v>107</v>
      </c>
      <c r="D126" s="8"/>
      <c r="F126" t="e">
        <f t="shared" si="4"/>
        <v>#N/A</v>
      </c>
      <c r="H126" s="9">
        <f t="shared" si="5"/>
        <v>0</v>
      </c>
      <c r="I126" s="9"/>
    </row>
    <row r="127" spans="1:9" x14ac:dyDescent="0.2">
      <c r="A127"/>
      <c r="B127">
        <f>IF(OR(C127="", ISNUMBER(SEARCH("~*",C127))),"",MAX($B$1:B126)+1)</f>
        <v>37</v>
      </c>
      <c r="C127" s="11" t="s">
        <v>108</v>
      </c>
      <c r="D127" s="8"/>
      <c r="F127" t="e">
        <f t="shared" si="4"/>
        <v>#N/A</v>
      </c>
      <c r="H127" s="9">
        <f t="shared" si="5"/>
        <v>0</v>
      </c>
      <c r="I127" s="9"/>
    </row>
    <row r="128" spans="1:9" x14ac:dyDescent="0.2">
      <c r="B128">
        <f>IF(OR(C128="", ISNUMBER(SEARCH("~*",C128))),"",MAX($B$1:B127)+1)</f>
        <v>38</v>
      </c>
      <c r="C128" s="11" t="s">
        <v>109</v>
      </c>
      <c r="D128" s="8"/>
      <c r="F128" t="e">
        <f t="shared" si="4"/>
        <v>#N/A</v>
      </c>
      <c r="H128" s="9">
        <f t="shared" si="5"/>
        <v>0</v>
      </c>
      <c r="I128" s="9"/>
    </row>
    <row r="129" spans="1:9" x14ac:dyDescent="0.2">
      <c r="B129">
        <f>IF(OR(C129="", ISNUMBER(SEARCH("~*",C129))),"",MAX($B$1:B128)+1)</f>
        <v>39</v>
      </c>
      <c r="C129" s="11" t="s">
        <v>110</v>
      </c>
      <c r="D129" s="8"/>
      <c r="F129" t="e">
        <f t="shared" si="4"/>
        <v>#N/A</v>
      </c>
      <c r="H129" s="9">
        <f t="shared" si="5"/>
        <v>0</v>
      </c>
      <c r="I129" s="9"/>
    </row>
    <row r="130" spans="1:9" x14ac:dyDescent="0.2">
      <c r="A130" s="18">
        <v>0.46388888888888885</v>
      </c>
      <c r="B130">
        <f>IF(OR(C130="", ISNUMBER(SEARCH("~*",C130))),"",MAX($B$1:B129)+1)</f>
        <v>40</v>
      </c>
      <c r="C130" s="11" t="s">
        <v>111</v>
      </c>
      <c r="D130" s="8"/>
      <c r="E130" t="s">
        <v>29</v>
      </c>
      <c r="F130">
        <f t="shared" si="4"/>
        <v>6</v>
      </c>
      <c r="H130" s="9">
        <f t="shared" si="5"/>
        <v>0.46388888888888885</v>
      </c>
      <c r="I130" s="9"/>
    </row>
    <row r="131" spans="1:9" x14ac:dyDescent="0.2">
      <c r="A131"/>
      <c r="B131">
        <f>IF(OR(C131="", ISNUMBER(SEARCH("~*",C131))),"",MAX($B$1:B130)+1)</f>
        <v>41</v>
      </c>
      <c r="C131" s="11" t="s">
        <v>112</v>
      </c>
      <c r="D131" s="13"/>
      <c r="F131" t="e">
        <f t="shared" si="4"/>
        <v>#N/A</v>
      </c>
      <c r="H131" s="9">
        <f t="shared" si="5"/>
        <v>0</v>
      </c>
      <c r="I131" s="9"/>
    </row>
    <row r="132" spans="1:9" x14ac:dyDescent="0.2">
      <c r="A132"/>
      <c r="B132">
        <f>IF(OR(C132="", ISNUMBER(SEARCH("~*",C132))),"",MAX($B$1:B131)+1)</f>
        <v>42</v>
      </c>
      <c r="C132" s="11" t="s">
        <v>113</v>
      </c>
      <c r="D132" s="13"/>
      <c r="F132" t="e">
        <f t="shared" si="4"/>
        <v>#N/A</v>
      </c>
      <c r="H132" s="9">
        <f t="shared" si="5"/>
        <v>0</v>
      </c>
      <c r="I132" s="9"/>
    </row>
    <row r="133" spans="1:9" x14ac:dyDescent="0.2">
      <c r="A133" s="4"/>
      <c r="B133" t="str">
        <f>IF(OR(C133="", ISNUMBER(SEARCH("~*",C133))),"",MAX($B$1:B132)+1)</f>
        <v/>
      </c>
      <c r="C133" s="6"/>
      <c r="D133" s="8"/>
      <c r="F133" t="e">
        <f t="shared" si="4"/>
        <v>#N/A</v>
      </c>
      <c r="H133" s="9">
        <f t="shared" si="5"/>
        <v>0</v>
      </c>
      <c r="I133" s="9"/>
    </row>
    <row r="134" spans="1:9" x14ac:dyDescent="0.2">
      <c r="A134"/>
      <c r="B134">
        <f>IF(OR(C134="", ISNUMBER(SEARCH("~*",C134))),"",MAX($B$1:B133)+1)</f>
        <v>43</v>
      </c>
      <c r="C134" s="6" t="s">
        <v>114</v>
      </c>
      <c r="D134" s="8"/>
      <c r="F134" t="e">
        <f t="shared" si="4"/>
        <v>#N/A</v>
      </c>
      <c r="H134" s="9">
        <f t="shared" si="5"/>
        <v>0</v>
      </c>
      <c r="I134" s="9"/>
    </row>
    <row r="135" spans="1:9" x14ac:dyDescent="0.2">
      <c r="A135"/>
      <c r="B135" t="str">
        <f>IF(OR(C135="", ISNUMBER(SEARCH("~*",C135))),"",MAX($B$1:B134)+1)</f>
        <v/>
      </c>
      <c r="C135" s="6"/>
      <c r="D135" s="8"/>
      <c r="F135" t="e">
        <f t="shared" si="4"/>
        <v>#N/A</v>
      </c>
      <c r="H135" s="9">
        <f t="shared" si="5"/>
        <v>0</v>
      </c>
      <c r="I135" s="9"/>
    </row>
    <row r="136" spans="1:9" x14ac:dyDescent="0.2">
      <c r="A136"/>
      <c r="B136">
        <f>IF(OR(C136="", ISNUMBER(SEARCH("~*",C136))),"",MAX($B$1:B135)+1)</f>
        <v>44</v>
      </c>
      <c r="C136" s="6" t="s">
        <v>115</v>
      </c>
      <c r="D136" s="8"/>
      <c r="F136" t="e">
        <f t="shared" si="4"/>
        <v>#N/A</v>
      </c>
      <c r="H136" s="9">
        <f t="shared" si="5"/>
        <v>0</v>
      </c>
      <c r="I136" s="9"/>
    </row>
    <row r="137" spans="1:9" x14ac:dyDescent="0.2">
      <c r="A137"/>
      <c r="B137">
        <f>IF(OR(C137="", ISNUMBER(SEARCH("~*",C137))),"",MAX($B$1:B136)+1)</f>
        <v>45</v>
      </c>
      <c r="C137" s="6" t="s">
        <v>116</v>
      </c>
      <c r="D137" s="8"/>
      <c r="F137" t="e">
        <f t="shared" si="4"/>
        <v>#N/A</v>
      </c>
      <c r="H137" s="9">
        <f t="shared" si="5"/>
        <v>0</v>
      </c>
      <c r="I137" s="9"/>
    </row>
    <row r="138" spans="1:9" x14ac:dyDescent="0.2">
      <c r="A138"/>
      <c r="B138">
        <f>IF(OR(C138="", ISNUMBER(SEARCH("~*",C138))),"",MAX($B$1:B137)+1)</f>
        <v>46</v>
      </c>
      <c r="C138" s="6" t="s">
        <v>117</v>
      </c>
      <c r="D138" s="8"/>
      <c r="F138" t="e">
        <f t="shared" si="4"/>
        <v>#N/A</v>
      </c>
      <c r="H138" s="9">
        <f t="shared" si="5"/>
        <v>0</v>
      </c>
      <c r="I138" s="9"/>
    </row>
    <row r="139" spans="1:9" x14ac:dyDescent="0.2">
      <c r="A139"/>
      <c r="B139">
        <f>IF(OR(C139="", ISNUMBER(SEARCH("~*",C139))),"",MAX($B$1:B138)+1)</f>
        <v>47</v>
      </c>
      <c r="C139" s="6" t="s">
        <v>118</v>
      </c>
      <c r="D139" s="13"/>
      <c r="F139" t="e">
        <f t="shared" si="4"/>
        <v>#N/A</v>
      </c>
      <c r="H139" s="9">
        <f t="shared" si="5"/>
        <v>0</v>
      </c>
      <c r="I139" s="9"/>
    </row>
    <row r="140" spans="1:9" x14ac:dyDescent="0.2">
      <c r="A140"/>
      <c r="B140">
        <f>IF(OR(C140="", ISNUMBER(SEARCH("~*",C140))),"",MAX($B$1:B139)+1)</f>
        <v>48</v>
      </c>
      <c r="C140" s="6" t="s">
        <v>119</v>
      </c>
      <c r="D140" s="13"/>
      <c r="F140" t="e">
        <f t="shared" si="4"/>
        <v>#N/A</v>
      </c>
      <c r="H140" s="9">
        <f t="shared" si="5"/>
        <v>0</v>
      </c>
      <c r="I140" s="9"/>
    </row>
    <row r="141" spans="1:9" x14ac:dyDescent="0.2">
      <c r="A141"/>
      <c r="B141">
        <f>IF(OR(C141="", ISNUMBER(SEARCH("~*",C141))),"",MAX($B$1:B140)+1)</f>
        <v>49</v>
      </c>
      <c r="C141" s="6" t="s">
        <v>120</v>
      </c>
      <c r="D141" s="13"/>
      <c r="F141" t="e">
        <f t="shared" ref="F141:F204" si="6">VLOOKUP(E141,$S$6:$U$11,3,0)</f>
        <v>#N/A</v>
      </c>
      <c r="H141" s="9">
        <f t="shared" ref="H141:H204" si="7">A141</f>
        <v>0</v>
      </c>
      <c r="I141" s="9"/>
    </row>
    <row r="142" spans="1:9" x14ac:dyDescent="0.2">
      <c r="A142"/>
      <c r="B142" t="str">
        <f>IF(OR(C142="", ISNUMBER(SEARCH("~*",C142))),"",MAX($B$1:B141)+1)</f>
        <v/>
      </c>
      <c r="C142" s="6"/>
      <c r="D142" s="8"/>
      <c r="F142" t="e">
        <f t="shared" si="6"/>
        <v>#N/A</v>
      </c>
      <c r="H142" s="9">
        <f t="shared" si="7"/>
        <v>0</v>
      </c>
      <c r="I142" s="9"/>
    </row>
    <row r="143" spans="1:9" x14ac:dyDescent="0.2">
      <c r="A143"/>
      <c r="B143" t="str">
        <f>IF(OR(C143="", ISNUMBER(SEARCH("~*",C143))),"",MAX($B$1:B142)+1)</f>
        <v/>
      </c>
      <c r="C143" s="6" t="s">
        <v>121</v>
      </c>
      <c r="D143" s="8"/>
      <c r="F143" t="e">
        <f t="shared" si="6"/>
        <v>#N/A</v>
      </c>
      <c r="H143" s="9">
        <f t="shared" si="7"/>
        <v>0</v>
      </c>
      <c r="I143" s="9"/>
    </row>
    <row r="144" spans="1:9" x14ac:dyDescent="0.2">
      <c r="A144"/>
      <c r="B144" t="str">
        <f>IF(OR(C144="", ISNUMBER(SEARCH("~*",C144))),"",MAX($B$1:B143)+1)</f>
        <v/>
      </c>
      <c r="C144" s="6"/>
      <c r="D144" s="8"/>
      <c r="F144" t="e">
        <f t="shared" si="6"/>
        <v>#N/A</v>
      </c>
      <c r="H144" s="9">
        <f t="shared" si="7"/>
        <v>0</v>
      </c>
      <c r="I144" s="9"/>
    </row>
    <row r="145" spans="1:9" x14ac:dyDescent="0.2">
      <c r="B145">
        <f>IF(OR(C145="", ISNUMBER(SEARCH("~*",C145))),"",MAX($B$1:B144)+1)</f>
        <v>50</v>
      </c>
      <c r="C145" s="6" t="s">
        <v>122</v>
      </c>
      <c r="D145" s="8"/>
      <c r="F145" t="e">
        <f t="shared" si="6"/>
        <v>#N/A</v>
      </c>
      <c r="H145" s="9">
        <f t="shared" si="7"/>
        <v>0</v>
      </c>
      <c r="I145" s="9"/>
    </row>
    <row r="146" spans="1:9" x14ac:dyDescent="0.2">
      <c r="B146" t="str">
        <f>IF(OR(C146="", ISNUMBER(SEARCH("~*",C146))),"",MAX($B$1:B145)+1)</f>
        <v/>
      </c>
      <c r="C146" s="6" t="s">
        <v>123</v>
      </c>
      <c r="D146" s="8"/>
      <c r="F146" t="e">
        <f t="shared" si="6"/>
        <v>#N/A</v>
      </c>
      <c r="H146" s="9">
        <f t="shared" si="7"/>
        <v>0</v>
      </c>
      <c r="I146" s="9"/>
    </row>
    <row r="147" spans="1:9" x14ac:dyDescent="0.2">
      <c r="B147" t="str">
        <f>IF(OR(C147="", ISNUMBER(SEARCH("~*",C147))),"",MAX($B$1:B146)+1)</f>
        <v/>
      </c>
      <c r="C147" s="6"/>
      <c r="D147" s="8"/>
      <c r="F147" t="e">
        <f t="shared" si="6"/>
        <v>#N/A</v>
      </c>
      <c r="H147" s="9">
        <f t="shared" si="7"/>
        <v>0</v>
      </c>
      <c r="I147" s="9"/>
    </row>
    <row r="148" spans="1:9" x14ac:dyDescent="0.2">
      <c r="B148" t="str">
        <f>IF(OR(C148="", ISNUMBER(SEARCH("~*",C148))),"",MAX($B$1:B147)+1)</f>
        <v/>
      </c>
      <c r="C148" s="6" t="s">
        <v>124</v>
      </c>
      <c r="D148" s="8"/>
      <c r="F148" t="e">
        <f t="shared" si="6"/>
        <v>#N/A</v>
      </c>
      <c r="H148" s="9">
        <f t="shared" si="7"/>
        <v>0</v>
      </c>
      <c r="I148" s="9"/>
    </row>
    <row r="149" spans="1:9" x14ac:dyDescent="0.2">
      <c r="B149" t="str">
        <f>IF(OR(C149="", ISNUMBER(SEARCH("~*",C149))),"",MAX($B$1:B148)+1)</f>
        <v/>
      </c>
      <c r="C149" s="6"/>
      <c r="D149" s="8"/>
      <c r="F149" t="e">
        <f t="shared" si="6"/>
        <v>#N/A</v>
      </c>
      <c r="H149" s="9">
        <f t="shared" si="7"/>
        <v>0</v>
      </c>
      <c r="I149" s="9"/>
    </row>
    <row r="150" spans="1:9" x14ac:dyDescent="0.2">
      <c r="B150" t="str">
        <f>IF(OR(C150="", ISNUMBER(SEARCH("~*",C150))),"",MAX($B$1:B149)+1)</f>
        <v/>
      </c>
      <c r="C150" s="11" t="s">
        <v>125</v>
      </c>
      <c r="D150" s="8"/>
      <c r="F150" t="e">
        <f t="shared" si="6"/>
        <v>#N/A</v>
      </c>
      <c r="H150" s="9">
        <f t="shared" si="7"/>
        <v>0</v>
      </c>
      <c r="I150" s="9"/>
    </row>
    <row r="151" spans="1:9" x14ac:dyDescent="0.2">
      <c r="B151" t="str">
        <f>IF(OR(C151="", ISNUMBER(SEARCH("~*",C151))),"",MAX($B$1:B150)+1)</f>
        <v/>
      </c>
      <c r="C151" s="6"/>
      <c r="D151" s="8"/>
      <c r="F151" t="e">
        <f t="shared" si="6"/>
        <v>#N/A</v>
      </c>
      <c r="H151" s="9">
        <f t="shared" si="7"/>
        <v>0</v>
      </c>
      <c r="I151" s="9"/>
    </row>
    <row r="152" spans="1:9" x14ac:dyDescent="0.2">
      <c r="B152" t="str">
        <f>IF(OR(C152="", ISNUMBER(SEARCH("~*",C152))),"",MAX($B$1:B151)+1)</f>
        <v/>
      </c>
      <c r="C152" s="6" t="s">
        <v>126</v>
      </c>
      <c r="D152" s="8"/>
      <c r="F152" t="e">
        <f t="shared" si="6"/>
        <v>#N/A</v>
      </c>
      <c r="H152" s="9">
        <f t="shared" si="7"/>
        <v>0</v>
      </c>
      <c r="I152" s="9"/>
    </row>
    <row r="153" spans="1:9" x14ac:dyDescent="0.2">
      <c r="B153" t="str">
        <f>IF(OR(C153="", ISNUMBER(SEARCH("~*",C153))),"",MAX($B$1:B152)+1)</f>
        <v/>
      </c>
      <c r="C153" s="6"/>
      <c r="D153" s="8"/>
      <c r="F153" t="e">
        <f t="shared" si="6"/>
        <v>#N/A</v>
      </c>
      <c r="H153" s="9">
        <f t="shared" si="7"/>
        <v>0</v>
      </c>
      <c r="I153" s="9"/>
    </row>
    <row r="154" spans="1:9" x14ac:dyDescent="0.2">
      <c r="B154">
        <f>IF(OR(C154="", ISNUMBER(SEARCH("~*",C154))),"",MAX($B$1:B153)+1)</f>
        <v>51</v>
      </c>
      <c r="C154" s="6" t="s">
        <v>127</v>
      </c>
      <c r="D154" s="13"/>
      <c r="F154" t="e">
        <f t="shared" si="6"/>
        <v>#N/A</v>
      </c>
      <c r="H154" s="9">
        <f t="shared" si="7"/>
        <v>0</v>
      </c>
      <c r="I154" s="9"/>
    </row>
    <row r="155" spans="1:9" x14ac:dyDescent="0.2">
      <c r="B155" t="str">
        <f>IF(OR(C155="", ISNUMBER(SEARCH("~*",C155))),"",MAX($B$1:B154)+1)</f>
        <v/>
      </c>
      <c r="C155" s="6" t="s">
        <v>128</v>
      </c>
      <c r="D155" s="13"/>
      <c r="F155" t="e">
        <f t="shared" si="6"/>
        <v>#N/A</v>
      </c>
      <c r="H155" s="9">
        <f t="shared" si="7"/>
        <v>0</v>
      </c>
      <c r="I155" s="9"/>
    </row>
    <row r="156" spans="1:9" x14ac:dyDescent="0.2">
      <c r="A156" s="14"/>
      <c r="B156" t="str">
        <f>IF(OR(C156="", ISNUMBER(SEARCH("~*",C156))),"",MAX($B$1:B155)+1)</f>
        <v/>
      </c>
      <c r="C156" s="6"/>
      <c r="D156" s="13"/>
      <c r="F156" t="e">
        <f t="shared" si="6"/>
        <v>#N/A</v>
      </c>
      <c r="H156" s="9">
        <f t="shared" si="7"/>
        <v>0</v>
      </c>
      <c r="I156" s="9"/>
    </row>
    <row r="157" spans="1:9" x14ac:dyDescent="0.2">
      <c r="B157">
        <f>IF(OR(C157="", ISNUMBER(SEARCH("~*",C157))),"",MAX($B$1:B156)+1)</f>
        <v>52</v>
      </c>
      <c r="C157" s="6" t="s">
        <v>129</v>
      </c>
      <c r="D157" s="13"/>
      <c r="F157" t="e">
        <f t="shared" si="6"/>
        <v>#N/A</v>
      </c>
      <c r="H157" s="9">
        <f t="shared" si="7"/>
        <v>0</v>
      </c>
      <c r="I157" s="9"/>
    </row>
    <row r="158" spans="1:9" x14ac:dyDescent="0.2">
      <c r="B158" t="str">
        <f>IF(OR(C158="", ISNUMBER(SEARCH("~*",C158))),"",MAX($B$1:B157)+1)</f>
        <v/>
      </c>
      <c r="C158" s="6"/>
      <c r="D158" s="8"/>
      <c r="F158" t="e">
        <f t="shared" si="6"/>
        <v>#N/A</v>
      </c>
      <c r="H158" s="9">
        <f t="shared" si="7"/>
        <v>0</v>
      </c>
      <c r="I158" s="9"/>
    </row>
    <row r="159" spans="1:9" x14ac:dyDescent="0.2">
      <c r="B159" t="str">
        <f>IF(OR(C159="", ISNUMBER(SEARCH("~*",C159))),"",MAX($B$1:B158)+1)</f>
        <v/>
      </c>
      <c r="C159" s="6" t="s">
        <v>130</v>
      </c>
      <c r="D159" s="8"/>
      <c r="F159" t="e">
        <f t="shared" si="6"/>
        <v>#N/A</v>
      </c>
      <c r="H159" s="9">
        <f t="shared" si="7"/>
        <v>0</v>
      </c>
      <c r="I159" s="9"/>
    </row>
    <row r="160" spans="1:9" x14ac:dyDescent="0.2">
      <c r="B160" t="str">
        <f>IF(OR(C160="", ISNUMBER(SEARCH("~*",C160))),"",MAX($B$1:B159)+1)</f>
        <v/>
      </c>
      <c r="C160" s="11" t="s">
        <v>131</v>
      </c>
      <c r="D160" s="8"/>
      <c r="F160" t="e">
        <f t="shared" si="6"/>
        <v>#N/A</v>
      </c>
      <c r="H160" s="9">
        <f t="shared" si="7"/>
        <v>0</v>
      </c>
      <c r="I160" s="9"/>
    </row>
    <row r="161" spans="1:9" x14ac:dyDescent="0.2">
      <c r="B161">
        <f>IF(OR(C161="", ISNUMBER(SEARCH("~*",C161))),"",MAX($B$1:B160)+1)</f>
        <v>53</v>
      </c>
      <c r="C161" s="11" t="s">
        <v>132</v>
      </c>
      <c r="D161" s="8"/>
      <c r="F161" t="e">
        <f t="shared" si="6"/>
        <v>#N/A</v>
      </c>
      <c r="H161" s="9">
        <f t="shared" si="7"/>
        <v>0</v>
      </c>
      <c r="I161" s="9"/>
    </row>
    <row r="162" spans="1:9" x14ac:dyDescent="0.2">
      <c r="B162" t="str">
        <f>IF(OR(C162="", ISNUMBER(SEARCH("~*",C162))),"",MAX($B$1:B161)+1)</f>
        <v/>
      </c>
      <c r="C162" s="6"/>
      <c r="D162" s="8"/>
      <c r="F162" t="e">
        <f t="shared" si="6"/>
        <v>#N/A</v>
      </c>
      <c r="H162" s="9">
        <f t="shared" si="7"/>
        <v>0</v>
      </c>
      <c r="I162" s="9"/>
    </row>
    <row r="163" spans="1:9" x14ac:dyDescent="0.2">
      <c r="B163" t="str">
        <f>IF(OR(C163="", ISNUMBER(SEARCH("~*",C163))),"",MAX($B$1:B162)+1)</f>
        <v/>
      </c>
      <c r="C163" s="6" t="s">
        <v>133</v>
      </c>
      <c r="D163" s="8"/>
      <c r="F163" t="e">
        <f t="shared" si="6"/>
        <v>#N/A</v>
      </c>
      <c r="H163" s="9">
        <f t="shared" si="7"/>
        <v>0</v>
      </c>
      <c r="I163" s="9"/>
    </row>
    <row r="164" spans="1:9" x14ac:dyDescent="0.2">
      <c r="B164" t="str">
        <f>IF(OR(C164="", ISNUMBER(SEARCH("~*",C164))),"",MAX($B$1:B163)+1)</f>
        <v/>
      </c>
      <c r="C164" s="11" t="s">
        <v>134</v>
      </c>
      <c r="D164" s="8"/>
      <c r="F164" t="e">
        <f t="shared" si="6"/>
        <v>#N/A</v>
      </c>
      <c r="H164" s="9">
        <f t="shared" si="7"/>
        <v>0</v>
      </c>
      <c r="I164" s="9"/>
    </row>
    <row r="165" spans="1:9" x14ac:dyDescent="0.2">
      <c r="B165">
        <f>IF(OR(C165="", ISNUMBER(SEARCH("~*",C165))),"",MAX($B$1:B164)+1)</f>
        <v>54</v>
      </c>
      <c r="C165" s="11" t="s">
        <v>135</v>
      </c>
      <c r="D165" s="8"/>
      <c r="F165" t="e">
        <f t="shared" si="6"/>
        <v>#N/A</v>
      </c>
      <c r="H165" s="9">
        <f t="shared" si="7"/>
        <v>0</v>
      </c>
      <c r="I165" s="9"/>
    </row>
    <row r="166" spans="1:9" x14ac:dyDescent="0.2">
      <c r="B166">
        <f>IF(OR(C166="", ISNUMBER(SEARCH("~*",C166))),"",MAX($B$1:B165)+1)</f>
        <v>55</v>
      </c>
      <c r="C166" s="11" t="s">
        <v>136</v>
      </c>
      <c r="D166" s="8"/>
      <c r="F166" t="e">
        <f t="shared" si="6"/>
        <v>#N/A</v>
      </c>
      <c r="H166" s="9">
        <f t="shared" si="7"/>
        <v>0</v>
      </c>
      <c r="I166" s="9"/>
    </row>
    <row r="167" spans="1:9" x14ac:dyDescent="0.2">
      <c r="B167">
        <f>IF(OR(C167="", ISNUMBER(SEARCH("~*",C167))),"",MAX($B$1:B166)+1)</f>
        <v>56</v>
      </c>
      <c r="C167" s="11" t="s">
        <v>137</v>
      </c>
      <c r="D167" s="8"/>
      <c r="F167" t="e">
        <f t="shared" si="6"/>
        <v>#N/A</v>
      </c>
      <c r="H167" s="9">
        <f t="shared" si="7"/>
        <v>0</v>
      </c>
      <c r="I167" s="9"/>
    </row>
    <row r="168" spans="1:9" x14ac:dyDescent="0.2">
      <c r="B168">
        <f>IF(OR(C168="", ISNUMBER(SEARCH("~*",C168))),"",MAX($B$1:B167)+1)</f>
        <v>57</v>
      </c>
      <c r="C168" s="11" t="s">
        <v>138</v>
      </c>
      <c r="D168" s="8"/>
      <c r="F168" t="e">
        <f t="shared" si="6"/>
        <v>#N/A</v>
      </c>
      <c r="H168" s="9">
        <f t="shared" si="7"/>
        <v>0</v>
      </c>
      <c r="I168" s="9"/>
    </row>
    <row r="169" spans="1:9" x14ac:dyDescent="0.2">
      <c r="B169" t="str">
        <f>IF(OR(C169="", ISNUMBER(SEARCH("~*",C169))),"",MAX($B$1:B168)+1)</f>
        <v/>
      </c>
      <c r="C169" s="6"/>
      <c r="D169" s="8"/>
      <c r="F169" t="e">
        <f t="shared" si="6"/>
        <v>#N/A</v>
      </c>
      <c r="H169" s="9">
        <f t="shared" si="7"/>
        <v>0</v>
      </c>
      <c r="I169" s="9"/>
    </row>
    <row r="170" spans="1:9" x14ac:dyDescent="0.2">
      <c r="B170" t="str">
        <f>IF(OR(C170="", ISNUMBER(SEARCH("~*",C170))),"",MAX($B$1:B169)+1)</f>
        <v/>
      </c>
      <c r="C170" s="6" t="s">
        <v>139</v>
      </c>
      <c r="D170" s="8"/>
      <c r="F170" t="e">
        <f t="shared" si="6"/>
        <v>#N/A</v>
      </c>
      <c r="H170" s="9">
        <f t="shared" si="7"/>
        <v>0</v>
      </c>
      <c r="I170" s="9"/>
    </row>
    <row r="171" spans="1:9" x14ac:dyDescent="0.2">
      <c r="B171" t="str">
        <f>IF(OR(C171="", ISNUMBER(SEARCH("~*",C171))),"",MAX($B$1:B170)+1)</f>
        <v/>
      </c>
      <c r="C171" s="11" t="s">
        <v>140</v>
      </c>
      <c r="D171" s="8"/>
      <c r="F171" t="e">
        <f t="shared" si="6"/>
        <v>#N/A</v>
      </c>
      <c r="H171" s="9">
        <f t="shared" si="7"/>
        <v>0</v>
      </c>
      <c r="I171" s="9"/>
    </row>
    <row r="172" spans="1:9" x14ac:dyDescent="0.2">
      <c r="B172">
        <f>IF(OR(C172="", ISNUMBER(SEARCH("~*",C172))),"",MAX($B$1:B171)+1)</f>
        <v>58</v>
      </c>
      <c r="C172" s="11" t="s">
        <v>141</v>
      </c>
      <c r="D172" s="8"/>
      <c r="F172" t="e">
        <f t="shared" si="6"/>
        <v>#N/A</v>
      </c>
      <c r="H172" s="9">
        <f t="shared" si="7"/>
        <v>0</v>
      </c>
      <c r="I172" s="9"/>
    </row>
    <row r="173" spans="1:9" x14ac:dyDescent="0.2">
      <c r="A173" s="4"/>
      <c r="B173" t="str">
        <f>IF(OR(C173="", ISNUMBER(SEARCH("~*",C173))),"",MAX($B$1:B172)+1)</f>
        <v/>
      </c>
      <c r="C173" s="11"/>
      <c r="D173" s="8"/>
      <c r="F173" t="e">
        <f t="shared" si="6"/>
        <v>#N/A</v>
      </c>
      <c r="H173" s="9">
        <f t="shared" si="7"/>
        <v>0</v>
      </c>
      <c r="I173" s="9"/>
    </row>
    <row r="174" spans="1:9" x14ac:dyDescent="0.2">
      <c r="A174"/>
      <c r="B174" t="str">
        <f>IF(OR(C174="", ISNUMBER(SEARCH("~*",C174))),"",MAX($B$1:B173)+1)</f>
        <v/>
      </c>
      <c r="C174" s="6" t="s">
        <v>142</v>
      </c>
      <c r="D174" s="8"/>
      <c r="F174" t="e">
        <f t="shared" si="6"/>
        <v>#N/A</v>
      </c>
      <c r="H174" s="9">
        <f t="shared" si="7"/>
        <v>0</v>
      </c>
      <c r="I174" s="9"/>
    </row>
    <row r="175" spans="1:9" x14ac:dyDescent="0.2">
      <c r="A175"/>
      <c r="B175" t="str">
        <f>IF(OR(C175="", ISNUMBER(SEARCH("~*",C175))),"",MAX($B$1:B174)+1)</f>
        <v/>
      </c>
      <c r="C175" s="11" t="s">
        <v>143</v>
      </c>
      <c r="D175" s="8"/>
      <c r="F175" t="e">
        <f t="shared" si="6"/>
        <v>#N/A</v>
      </c>
      <c r="H175" s="9">
        <f t="shared" si="7"/>
        <v>0</v>
      </c>
      <c r="I175" s="9"/>
    </row>
    <row r="176" spans="1:9" x14ac:dyDescent="0.2">
      <c r="A176"/>
      <c r="B176" t="str">
        <f>IF(OR(C176="", ISNUMBER(SEARCH("~*",C176))),"",MAX($B$1:B175)+1)</f>
        <v/>
      </c>
      <c r="C176" s="11"/>
      <c r="D176" s="8"/>
      <c r="F176" t="e">
        <f t="shared" si="6"/>
        <v>#N/A</v>
      </c>
      <c r="H176" s="9">
        <f t="shared" si="7"/>
        <v>0</v>
      </c>
      <c r="I176" s="9"/>
    </row>
    <row r="177" spans="1:9" x14ac:dyDescent="0.2">
      <c r="A177"/>
      <c r="B177" t="str">
        <f>IF(OR(C177="", ISNUMBER(SEARCH("~*",C177))),"",MAX($B$1:B176)+1)</f>
        <v/>
      </c>
      <c r="C177" s="11" t="s">
        <v>144</v>
      </c>
      <c r="D177" s="8"/>
      <c r="F177" t="e">
        <f t="shared" si="6"/>
        <v>#N/A</v>
      </c>
      <c r="H177" s="9">
        <f t="shared" si="7"/>
        <v>0</v>
      </c>
      <c r="I177" s="9"/>
    </row>
    <row r="178" spans="1:9" x14ac:dyDescent="0.2">
      <c r="A178"/>
      <c r="B178">
        <f>IF(OR(C178="", ISNUMBER(SEARCH("~*",C178))),"",MAX($B$1:B177)+1)</f>
        <v>59</v>
      </c>
      <c r="C178" s="11" t="s">
        <v>145</v>
      </c>
      <c r="D178" s="8"/>
      <c r="F178" t="e">
        <f t="shared" si="6"/>
        <v>#N/A</v>
      </c>
      <c r="H178" s="9">
        <f t="shared" si="7"/>
        <v>0</v>
      </c>
      <c r="I178" s="9"/>
    </row>
    <row r="179" spans="1:9" x14ac:dyDescent="0.2">
      <c r="A179"/>
      <c r="B179">
        <f>IF(OR(C179="", ISNUMBER(SEARCH("~*",C179))),"",MAX($B$1:B178)+1)</f>
        <v>60</v>
      </c>
      <c r="C179" s="11" t="s">
        <v>146</v>
      </c>
      <c r="D179" s="8"/>
      <c r="F179" t="e">
        <f t="shared" si="6"/>
        <v>#N/A</v>
      </c>
      <c r="H179" s="9">
        <f t="shared" si="7"/>
        <v>0</v>
      </c>
      <c r="I179" s="9"/>
    </row>
    <row r="180" spans="1:9" x14ac:dyDescent="0.2">
      <c r="A180"/>
      <c r="B180" t="str">
        <f>IF(OR(C180="", ISNUMBER(SEARCH("~*",C180))),"",MAX($B$1:B179)+1)</f>
        <v/>
      </c>
      <c r="C180" s="11"/>
      <c r="D180" s="8"/>
      <c r="F180" t="e">
        <f t="shared" si="6"/>
        <v>#N/A</v>
      </c>
      <c r="H180" s="9">
        <f t="shared" si="7"/>
        <v>0</v>
      </c>
      <c r="I180" s="9"/>
    </row>
    <row r="181" spans="1:9" x14ac:dyDescent="0.2">
      <c r="A181"/>
      <c r="B181" t="str">
        <f>IF(OR(C181="", ISNUMBER(SEARCH("~*",C181))),"",MAX($B$1:B180)+1)</f>
        <v/>
      </c>
      <c r="C181" s="11" t="s">
        <v>147</v>
      </c>
      <c r="D181" s="8"/>
      <c r="F181" t="e">
        <f t="shared" si="6"/>
        <v>#N/A</v>
      </c>
      <c r="H181" s="9">
        <f t="shared" si="7"/>
        <v>0</v>
      </c>
      <c r="I181" s="9"/>
    </row>
    <row r="182" spans="1:9" ht="28" x14ac:dyDescent="0.2">
      <c r="A182"/>
      <c r="B182">
        <f>IF(OR(C182="", ISNUMBER(SEARCH("~*",C182))),"",MAX($B$1:B181)+1)</f>
        <v>61</v>
      </c>
      <c r="C182" s="11" t="s">
        <v>148</v>
      </c>
      <c r="D182" s="13"/>
      <c r="F182" t="e">
        <f t="shared" si="6"/>
        <v>#N/A</v>
      </c>
      <c r="H182" s="9">
        <f t="shared" si="7"/>
        <v>0</v>
      </c>
      <c r="I182" s="9"/>
    </row>
    <row r="183" spans="1:9" x14ac:dyDescent="0.2">
      <c r="A183"/>
      <c r="B183" t="str">
        <f>IF(OR(C183="", ISNUMBER(SEARCH("~*",C183))),"",MAX($B$1:B182)+1)</f>
        <v/>
      </c>
      <c r="C183" s="6"/>
      <c r="D183" s="13"/>
      <c r="F183" t="e">
        <f t="shared" si="6"/>
        <v>#N/A</v>
      </c>
      <c r="H183" s="9">
        <f t="shared" si="7"/>
        <v>0</v>
      </c>
      <c r="I183" s="9"/>
    </row>
    <row r="184" spans="1:9" x14ac:dyDescent="0.2">
      <c r="A184"/>
      <c r="B184" t="str">
        <f>IF(OR(C184="", ISNUMBER(SEARCH("~*",C184))),"",MAX($B$1:B183)+1)</f>
        <v/>
      </c>
      <c r="C184" s="6" t="s">
        <v>149</v>
      </c>
      <c r="D184" s="8"/>
      <c r="F184" t="e">
        <f t="shared" si="6"/>
        <v>#N/A</v>
      </c>
      <c r="H184" s="9">
        <f t="shared" si="7"/>
        <v>0</v>
      </c>
      <c r="I184" s="9"/>
    </row>
    <row r="185" spans="1:9" x14ac:dyDescent="0.2">
      <c r="A185"/>
      <c r="B185" t="str">
        <f>IF(OR(C185="", ISNUMBER(SEARCH("~*",C185))),"",MAX($B$1:B184)+1)</f>
        <v/>
      </c>
      <c r="C185" s="11" t="s">
        <v>150</v>
      </c>
      <c r="D185" s="8"/>
      <c r="F185" t="e">
        <f t="shared" si="6"/>
        <v>#N/A</v>
      </c>
      <c r="H185" s="9">
        <f t="shared" si="7"/>
        <v>0</v>
      </c>
      <c r="I185" s="9"/>
    </row>
    <row r="186" spans="1:9" x14ac:dyDescent="0.2">
      <c r="A186"/>
      <c r="B186">
        <f>IF(OR(C186="", ISNUMBER(SEARCH("~*",C186))),"",MAX($B$1:B185)+1)</f>
        <v>62</v>
      </c>
      <c r="C186" s="11" t="s">
        <v>151</v>
      </c>
      <c r="D186" s="8"/>
      <c r="F186" t="e">
        <f t="shared" si="6"/>
        <v>#N/A</v>
      </c>
      <c r="H186" s="9">
        <f t="shared" si="7"/>
        <v>0</v>
      </c>
      <c r="I186" s="9"/>
    </row>
    <row r="187" spans="1:9" x14ac:dyDescent="0.2">
      <c r="B187" t="str">
        <f>IF(OR(C187="", ISNUMBER(SEARCH("~*",C187))),"",MAX($B$1:B186)+1)</f>
        <v/>
      </c>
      <c r="C187" s="6"/>
      <c r="D187" s="8"/>
      <c r="F187" t="e">
        <f t="shared" si="6"/>
        <v>#N/A</v>
      </c>
      <c r="H187" s="9">
        <f t="shared" si="7"/>
        <v>0</v>
      </c>
      <c r="I187" s="9"/>
    </row>
    <row r="188" spans="1:9" x14ac:dyDescent="0.2">
      <c r="B188" t="str">
        <f>IF(OR(C188="", ISNUMBER(SEARCH("~*",C188))),"",MAX($B$1:B187)+1)</f>
        <v/>
      </c>
      <c r="C188" s="6" t="s">
        <v>152</v>
      </c>
      <c r="D188" s="8"/>
      <c r="F188" t="e">
        <f t="shared" si="6"/>
        <v>#N/A</v>
      </c>
      <c r="H188" s="9">
        <f t="shared" si="7"/>
        <v>0</v>
      </c>
      <c r="I188" s="9"/>
    </row>
    <row r="189" spans="1:9" x14ac:dyDescent="0.2">
      <c r="B189" t="str">
        <f>IF(OR(C189="", ISNUMBER(SEARCH("~*",C189))),"",MAX($B$1:B188)+1)</f>
        <v/>
      </c>
      <c r="C189" s="11" t="s">
        <v>153</v>
      </c>
      <c r="D189" s="8"/>
      <c r="F189" t="e">
        <f t="shared" si="6"/>
        <v>#N/A</v>
      </c>
      <c r="H189" s="9">
        <f t="shared" si="7"/>
        <v>0</v>
      </c>
      <c r="I189" s="9"/>
    </row>
    <row r="190" spans="1:9" x14ac:dyDescent="0.2">
      <c r="B190">
        <f>IF(OR(C190="", ISNUMBER(SEARCH("~*",C190))),"",MAX($B$1:B189)+1)</f>
        <v>63</v>
      </c>
      <c r="C190" s="11" t="s">
        <v>154</v>
      </c>
      <c r="D190" s="8"/>
      <c r="F190" t="e">
        <f t="shared" si="6"/>
        <v>#N/A</v>
      </c>
      <c r="H190" s="9">
        <f t="shared" si="7"/>
        <v>0</v>
      </c>
      <c r="I190" s="9"/>
    </row>
    <row r="191" spans="1:9" x14ac:dyDescent="0.2">
      <c r="B191">
        <f>IF(OR(C191="", ISNUMBER(SEARCH("~*",C191))),"",MAX($B$1:B190)+1)</f>
        <v>64</v>
      </c>
      <c r="C191" s="11" t="s">
        <v>155</v>
      </c>
      <c r="D191" s="8"/>
      <c r="F191" t="e">
        <f t="shared" si="6"/>
        <v>#N/A</v>
      </c>
      <c r="H191" s="9">
        <f t="shared" si="7"/>
        <v>0</v>
      </c>
      <c r="I191" s="9"/>
    </row>
    <row r="192" spans="1:9" x14ac:dyDescent="0.2">
      <c r="B192" t="str">
        <f>IF(OR(C192="", ISNUMBER(SEARCH("~*",C192))),"",MAX($B$1:B191)+1)</f>
        <v/>
      </c>
      <c r="C192" s="6"/>
      <c r="D192" s="8"/>
      <c r="F192" t="e">
        <f t="shared" si="6"/>
        <v>#N/A</v>
      </c>
      <c r="H192" s="9">
        <f t="shared" si="7"/>
        <v>0</v>
      </c>
      <c r="I192" s="9"/>
    </row>
    <row r="193" spans="1:9" x14ac:dyDescent="0.2">
      <c r="B193" t="str">
        <f>IF(OR(C193="", ISNUMBER(SEARCH("~*",C193))),"",MAX($B$1:B192)+1)</f>
        <v/>
      </c>
      <c r="C193" s="6" t="s">
        <v>156</v>
      </c>
      <c r="D193" s="8"/>
      <c r="F193" t="e">
        <f t="shared" si="6"/>
        <v>#N/A</v>
      </c>
      <c r="H193" s="9">
        <f t="shared" si="7"/>
        <v>0</v>
      </c>
      <c r="I193" s="9"/>
    </row>
    <row r="194" spans="1:9" x14ac:dyDescent="0.2">
      <c r="B194" t="str">
        <f>IF(OR(C194="", ISNUMBER(SEARCH("~*",C194))),"",MAX($B$1:B193)+1)</f>
        <v/>
      </c>
      <c r="C194" s="11" t="s">
        <v>157</v>
      </c>
      <c r="D194" s="13"/>
      <c r="F194" t="e">
        <f t="shared" si="6"/>
        <v>#N/A</v>
      </c>
      <c r="H194" s="9">
        <f t="shared" si="7"/>
        <v>0</v>
      </c>
      <c r="I194" s="9"/>
    </row>
    <row r="195" spans="1:9" x14ac:dyDescent="0.2">
      <c r="B195">
        <f>IF(OR(C195="", ISNUMBER(SEARCH("~*",C195))),"",MAX($B$1:B194)+1)</f>
        <v>65</v>
      </c>
      <c r="C195" s="11" t="s">
        <v>158</v>
      </c>
      <c r="D195" s="13"/>
      <c r="F195" t="e">
        <f t="shared" si="6"/>
        <v>#N/A</v>
      </c>
      <c r="H195" s="9">
        <f t="shared" si="7"/>
        <v>0</v>
      </c>
      <c r="I195" s="9"/>
    </row>
    <row r="196" spans="1:9" x14ac:dyDescent="0.2">
      <c r="A196" s="14"/>
      <c r="B196">
        <f>IF(OR(C196="", ISNUMBER(SEARCH("~*",C196))),"",MAX($B$1:B195)+1)</f>
        <v>66</v>
      </c>
      <c r="C196" s="11" t="s">
        <v>159</v>
      </c>
      <c r="D196" s="13"/>
      <c r="F196" t="e">
        <f t="shared" si="6"/>
        <v>#N/A</v>
      </c>
      <c r="H196" s="9">
        <f t="shared" si="7"/>
        <v>0</v>
      </c>
      <c r="I196" s="9"/>
    </row>
    <row r="197" spans="1:9" x14ac:dyDescent="0.2">
      <c r="A197" s="14"/>
      <c r="B197">
        <f>IF(OR(C197="", ISNUMBER(SEARCH("~*",C197))),"",MAX($B$1:B196)+1)</f>
        <v>67</v>
      </c>
      <c r="C197" s="11" t="s">
        <v>160</v>
      </c>
      <c r="D197" s="13"/>
      <c r="F197" t="e">
        <f t="shared" si="6"/>
        <v>#N/A</v>
      </c>
      <c r="H197" s="9">
        <f t="shared" si="7"/>
        <v>0</v>
      </c>
      <c r="I197" s="9"/>
    </row>
    <row r="198" spans="1:9" x14ac:dyDescent="0.2">
      <c r="A198" s="14"/>
      <c r="B198" t="str">
        <f>IF(OR(C198="", ISNUMBER(SEARCH("~*",C198))),"",MAX($B$1:B197)+1)</f>
        <v/>
      </c>
      <c r="C198" s="6"/>
      <c r="D198" s="13"/>
      <c r="F198" t="e">
        <f t="shared" si="6"/>
        <v>#N/A</v>
      </c>
      <c r="H198" s="9">
        <f t="shared" si="7"/>
        <v>0</v>
      </c>
      <c r="I198" s="9"/>
    </row>
    <row r="199" spans="1:9" x14ac:dyDescent="0.2">
      <c r="B199" t="str">
        <f>IF(OR(C199="", ISNUMBER(SEARCH("~*",C199))),"",MAX($B$1:B198)+1)</f>
        <v/>
      </c>
      <c r="C199" s="6" t="s">
        <v>161</v>
      </c>
      <c r="D199" s="13"/>
      <c r="F199" t="e">
        <f t="shared" si="6"/>
        <v>#N/A</v>
      </c>
      <c r="H199" s="9">
        <f t="shared" si="7"/>
        <v>0</v>
      </c>
      <c r="I199" s="9"/>
    </row>
    <row r="200" spans="1:9" x14ac:dyDescent="0.2">
      <c r="B200" t="str">
        <f>IF(OR(C200="", ISNUMBER(SEARCH("~*",C200))),"",MAX($B$1:B199)+1)</f>
        <v/>
      </c>
      <c r="C200" s="6"/>
      <c r="D200" s="8"/>
      <c r="F200" t="e">
        <f t="shared" si="6"/>
        <v>#N/A</v>
      </c>
      <c r="H200" s="9">
        <f t="shared" si="7"/>
        <v>0</v>
      </c>
      <c r="I200" s="9"/>
    </row>
    <row r="201" spans="1:9" x14ac:dyDescent="0.2">
      <c r="B201" t="str">
        <f>IF(OR(C201="", ISNUMBER(SEARCH("~*",C201))),"",MAX($B$1:B200)+1)</f>
        <v/>
      </c>
      <c r="C201" s="6" t="s">
        <v>162</v>
      </c>
      <c r="D201" s="8"/>
      <c r="F201" t="e">
        <f t="shared" si="6"/>
        <v>#N/A</v>
      </c>
      <c r="H201" s="9">
        <f t="shared" si="7"/>
        <v>0</v>
      </c>
      <c r="I201" s="9"/>
    </row>
    <row r="202" spans="1:9" x14ac:dyDescent="0.2">
      <c r="B202" t="str">
        <f>IF(OR(C202="", ISNUMBER(SEARCH("~*",C202))),"",MAX($B$1:B201)+1)</f>
        <v/>
      </c>
      <c r="C202" s="6" t="s">
        <v>465</v>
      </c>
      <c r="D202" s="8"/>
      <c r="F202" t="e">
        <f t="shared" si="6"/>
        <v>#N/A</v>
      </c>
      <c r="H202" s="9">
        <f t="shared" si="7"/>
        <v>0</v>
      </c>
      <c r="I202" s="9"/>
    </row>
    <row r="203" spans="1:9" x14ac:dyDescent="0.2">
      <c r="B203" t="str">
        <f>IF(OR(C203="", ISNUMBER(SEARCH("~*",C203))),"",MAX($B$1:B202)+1)</f>
        <v/>
      </c>
      <c r="C203" s="6"/>
      <c r="D203" s="8"/>
      <c r="F203" t="e">
        <f t="shared" si="6"/>
        <v>#N/A</v>
      </c>
      <c r="H203" s="9">
        <f t="shared" si="7"/>
        <v>0</v>
      </c>
      <c r="I203" s="9"/>
    </row>
    <row r="204" spans="1:9" x14ac:dyDescent="0.2">
      <c r="B204" t="str">
        <f>IF(OR(C204="", ISNUMBER(SEARCH("~*",C204))),"",MAX($B$1:B203)+1)</f>
        <v/>
      </c>
      <c r="C204" s="6" t="s">
        <v>164</v>
      </c>
      <c r="D204" s="8"/>
      <c r="F204" t="e">
        <f t="shared" si="6"/>
        <v>#N/A</v>
      </c>
      <c r="H204" s="9">
        <f t="shared" si="7"/>
        <v>0</v>
      </c>
      <c r="I204" s="9"/>
    </row>
    <row r="205" spans="1:9" x14ac:dyDescent="0.2">
      <c r="B205" t="str">
        <f>IF(OR(C205="", ISNUMBER(SEARCH("~*",C205))),"",MAX($B$1:B204)+1)</f>
        <v/>
      </c>
      <c r="C205" s="6" t="s">
        <v>165</v>
      </c>
      <c r="D205" s="8"/>
      <c r="F205" t="e">
        <f t="shared" ref="F205:F268" si="8">VLOOKUP(E205,$S$6:$U$11,3,0)</f>
        <v>#N/A</v>
      </c>
      <c r="H205" s="9">
        <f t="shared" ref="H205:H268" si="9">A205</f>
        <v>0</v>
      </c>
      <c r="I205" s="9"/>
    </row>
    <row r="206" spans="1:9" x14ac:dyDescent="0.2">
      <c r="B206" t="str">
        <f>IF(OR(C206="", ISNUMBER(SEARCH("~*",C206))),"",MAX($B$1:B205)+1)</f>
        <v/>
      </c>
      <c r="C206" s="6"/>
      <c r="D206" s="8"/>
      <c r="F206" t="e">
        <f t="shared" si="8"/>
        <v>#N/A</v>
      </c>
      <c r="H206" s="9">
        <f t="shared" si="9"/>
        <v>0</v>
      </c>
      <c r="I206" s="9"/>
    </row>
    <row r="207" spans="1:9" x14ac:dyDescent="0.2">
      <c r="B207" t="str">
        <f>IF(OR(C207="", ISNUMBER(SEARCH("~*",C207))),"",MAX($B$1:B206)+1)</f>
        <v/>
      </c>
      <c r="C207" s="6" t="s">
        <v>166</v>
      </c>
      <c r="D207" s="8"/>
      <c r="F207" t="e">
        <f t="shared" si="8"/>
        <v>#N/A</v>
      </c>
      <c r="H207" s="9">
        <f t="shared" si="9"/>
        <v>0</v>
      </c>
      <c r="I207" s="9"/>
    </row>
    <row r="208" spans="1:9" x14ac:dyDescent="0.2">
      <c r="A208"/>
      <c r="B208" t="str">
        <f>IF(OR(C208="", ISNUMBER(SEARCH("~*",C208))),"",MAX($B$1:B207)+1)</f>
        <v/>
      </c>
      <c r="C208" s="6" t="s">
        <v>167</v>
      </c>
      <c r="D208" s="8"/>
      <c r="F208" t="e">
        <f t="shared" si="8"/>
        <v>#N/A</v>
      </c>
      <c r="H208" s="9">
        <f t="shared" si="9"/>
        <v>0</v>
      </c>
      <c r="I208" s="9"/>
    </row>
    <row r="209" spans="1:9" x14ac:dyDescent="0.2">
      <c r="A209"/>
      <c r="B209" t="str">
        <f>IF(OR(C209="", ISNUMBER(SEARCH("~*",C209))),"",MAX($B$1:B208)+1)</f>
        <v/>
      </c>
      <c r="C209" s="6"/>
      <c r="D209" s="8"/>
      <c r="F209" t="e">
        <f t="shared" si="8"/>
        <v>#N/A</v>
      </c>
      <c r="H209" s="9">
        <f t="shared" si="9"/>
        <v>0</v>
      </c>
      <c r="I209" s="9"/>
    </row>
    <row r="210" spans="1:9" x14ac:dyDescent="0.2">
      <c r="A210"/>
      <c r="B210">
        <f>IF(OR(C210="", ISNUMBER(SEARCH("~*",C210))),"",MAX($B$1:B209)+1)</f>
        <v>68</v>
      </c>
      <c r="C210" s="11" t="s">
        <v>168</v>
      </c>
      <c r="D210" s="8"/>
      <c r="F210" t="e">
        <f t="shared" si="8"/>
        <v>#N/A</v>
      </c>
      <c r="H210" s="9">
        <f t="shared" si="9"/>
        <v>0</v>
      </c>
      <c r="I210" s="9"/>
    </row>
    <row r="211" spans="1:9" x14ac:dyDescent="0.2">
      <c r="A211"/>
      <c r="B211">
        <f>IF(OR(C211="", ISNUMBER(SEARCH("~*",C211))),"",MAX($B$1:B210)+1)</f>
        <v>69</v>
      </c>
      <c r="C211" s="11" t="s">
        <v>169</v>
      </c>
      <c r="D211" s="8"/>
      <c r="F211" t="e">
        <f t="shared" si="8"/>
        <v>#N/A</v>
      </c>
      <c r="H211" s="9">
        <f t="shared" si="9"/>
        <v>0</v>
      </c>
      <c r="I211" s="9"/>
    </row>
    <row r="212" spans="1:9" x14ac:dyDescent="0.2">
      <c r="A212"/>
      <c r="B212">
        <f>IF(OR(C212="", ISNUMBER(SEARCH("~*",C212))),"",MAX($B$1:B211)+1)</f>
        <v>70</v>
      </c>
      <c r="C212" s="11" t="s">
        <v>170</v>
      </c>
      <c r="D212" s="8"/>
      <c r="F212" t="e">
        <f t="shared" si="8"/>
        <v>#N/A</v>
      </c>
      <c r="H212" s="9">
        <f t="shared" si="9"/>
        <v>0</v>
      </c>
      <c r="I212" s="9"/>
    </row>
    <row r="213" spans="1:9" x14ac:dyDescent="0.2">
      <c r="A213"/>
      <c r="B213">
        <f>IF(OR(C213="", ISNUMBER(SEARCH("~*",C213))),"",MAX($B$1:B212)+1)</f>
        <v>71</v>
      </c>
      <c r="C213" s="11" t="s">
        <v>171</v>
      </c>
      <c r="D213" s="8"/>
      <c r="F213" t="e">
        <f t="shared" si="8"/>
        <v>#N/A</v>
      </c>
      <c r="H213" s="9">
        <f t="shared" si="9"/>
        <v>0</v>
      </c>
      <c r="I213" s="9"/>
    </row>
    <row r="214" spans="1:9" x14ac:dyDescent="0.2">
      <c r="A214"/>
      <c r="B214">
        <f>IF(OR(C214="", ISNUMBER(SEARCH("~*",C214))),"",MAX($B$1:B213)+1)</f>
        <v>72</v>
      </c>
      <c r="C214" s="11" t="s">
        <v>172</v>
      </c>
      <c r="D214" s="8"/>
      <c r="F214" t="e">
        <f t="shared" si="8"/>
        <v>#N/A</v>
      </c>
      <c r="H214" s="9">
        <f t="shared" si="9"/>
        <v>0</v>
      </c>
      <c r="I214" s="9"/>
    </row>
    <row r="215" spans="1:9" x14ac:dyDescent="0.2">
      <c r="A215"/>
      <c r="B215" t="str">
        <f>IF(OR(C215="", ISNUMBER(SEARCH("~*",C215))),"",MAX($B$1:B214)+1)</f>
        <v/>
      </c>
      <c r="C215" s="11" t="s">
        <v>173</v>
      </c>
      <c r="D215" s="8"/>
      <c r="F215" t="e">
        <f t="shared" si="8"/>
        <v>#N/A</v>
      </c>
      <c r="H215" s="9">
        <f t="shared" si="9"/>
        <v>0</v>
      </c>
      <c r="I215" s="9"/>
    </row>
    <row r="216" spans="1:9" x14ac:dyDescent="0.2">
      <c r="A216"/>
      <c r="B216">
        <f>IF(OR(C216="", ISNUMBER(SEARCH("~*",C216))),"",MAX($B$1:B215)+1)</f>
        <v>73</v>
      </c>
      <c r="C216" s="11" t="s">
        <v>174</v>
      </c>
      <c r="D216" s="8"/>
      <c r="F216" t="e">
        <f t="shared" si="8"/>
        <v>#N/A</v>
      </c>
      <c r="H216" s="9">
        <f t="shared" si="9"/>
        <v>0</v>
      </c>
      <c r="I216" s="9"/>
    </row>
    <row r="217" spans="1:9" x14ac:dyDescent="0.2">
      <c r="A217" s="58">
        <v>0.97777777777777775</v>
      </c>
      <c r="B217">
        <f>IF(OR(C217="", ISNUMBER(SEARCH("~*",C217))),"",MAX($B$1:B216)+1)</f>
        <v>74</v>
      </c>
      <c r="C217" s="11" t="s">
        <v>175</v>
      </c>
      <c r="D217" s="8"/>
      <c r="E217" t="s">
        <v>29</v>
      </c>
      <c r="F217">
        <f t="shared" si="8"/>
        <v>6</v>
      </c>
      <c r="H217" s="9">
        <f t="shared" si="9"/>
        <v>0.97777777777777775</v>
      </c>
      <c r="I217" s="9"/>
    </row>
    <row r="218" spans="1:9" x14ac:dyDescent="0.2">
      <c r="A218"/>
      <c r="B218">
        <f>IF(OR(C218="", ISNUMBER(SEARCH("~*",C218))),"",MAX($B$1:B217)+1)</f>
        <v>75</v>
      </c>
      <c r="C218" s="11" t="s">
        <v>176</v>
      </c>
      <c r="D218" s="8"/>
      <c r="F218" t="e">
        <f t="shared" si="8"/>
        <v>#N/A</v>
      </c>
      <c r="H218" s="9">
        <f t="shared" si="9"/>
        <v>0</v>
      </c>
      <c r="I218" s="9"/>
    </row>
    <row r="219" spans="1:9" x14ac:dyDescent="0.2">
      <c r="A219"/>
      <c r="B219">
        <f>IF(OR(C219="", ISNUMBER(SEARCH("~*",C219))),"",MAX($B$1:B218)+1)</f>
        <v>76</v>
      </c>
      <c r="C219" s="11" t="s">
        <v>177</v>
      </c>
      <c r="D219" s="8"/>
      <c r="F219" t="e">
        <f t="shared" si="8"/>
        <v>#N/A</v>
      </c>
      <c r="H219" s="9">
        <f t="shared" si="9"/>
        <v>0</v>
      </c>
      <c r="I219" s="9"/>
    </row>
    <row r="220" spans="1:9" x14ac:dyDescent="0.2">
      <c r="A220"/>
      <c r="B220" t="str">
        <f>IF(OR(C220="", ISNUMBER(SEARCH("~*",C220))),"",MAX($B$1:B219)+1)</f>
        <v/>
      </c>
      <c r="C220" s="6"/>
      <c r="D220" s="8"/>
      <c r="F220" t="e">
        <f t="shared" si="8"/>
        <v>#N/A</v>
      </c>
      <c r="H220" s="9">
        <f t="shared" si="9"/>
        <v>0</v>
      </c>
      <c r="I220" s="9"/>
    </row>
    <row r="221" spans="1:9" x14ac:dyDescent="0.2">
      <c r="A221"/>
      <c r="B221">
        <f>IF(OR(C221="", ISNUMBER(SEARCH("~*",C221))),"",MAX($B$1:B220)+1)</f>
        <v>77</v>
      </c>
      <c r="C221" s="6" t="s">
        <v>178</v>
      </c>
      <c r="D221" s="8"/>
      <c r="F221" t="e">
        <f t="shared" si="8"/>
        <v>#N/A</v>
      </c>
      <c r="H221" s="9">
        <f t="shared" si="9"/>
        <v>0</v>
      </c>
      <c r="I221" s="9"/>
    </row>
    <row r="222" spans="1:9" x14ac:dyDescent="0.2">
      <c r="A222"/>
      <c r="B222">
        <f>IF(OR(C222="", ISNUMBER(SEARCH("~*",C222))),"",MAX($B$1:B221)+1)</f>
        <v>78</v>
      </c>
      <c r="C222" s="6" t="s">
        <v>179</v>
      </c>
      <c r="D222" s="8"/>
      <c r="F222" t="e">
        <f t="shared" si="8"/>
        <v>#N/A</v>
      </c>
      <c r="H222" s="9">
        <f t="shared" si="9"/>
        <v>0</v>
      </c>
      <c r="I222" s="9"/>
    </row>
    <row r="223" spans="1:9" x14ac:dyDescent="0.2">
      <c r="A223"/>
      <c r="B223" t="str">
        <f>IF(OR(C223="", ISNUMBER(SEARCH("~*",C223))),"",MAX($B$1:B222)+1)</f>
        <v/>
      </c>
      <c r="C223" s="6" t="s">
        <v>180</v>
      </c>
      <c r="D223" s="8"/>
      <c r="F223" t="e">
        <f t="shared" si="8"/>
        <v>#N/A</v>
      </c>
      <c r="H223" s="9">
        <f t="shared" si="9"/>
        <v>0</v>
      </c>
      <c r="I223" s="9"/>
    </row>
    <row r="224" spans="1:9" x14ac:dyDescent="0.2">
      <c r="A224"/>
      <c r="B224" t="str">
        <f>IF(OR(C224="", ISNUMBER(SEARCH("~*",C224))),"",MAX($B$1:B223)+1)</f>
        <v/>
      </c>
      <c r="C224" s="6"/>
      <c r="D224" s="8"/>
      <c r="F224" t="e">
        <f t="shared" si="8"/>
        <v>#N/A</v>
      </c>
      <c r="H224" s="9">
        <f t="shared" si="9"/>
        <v>0</v>
      </c>
      <c r="I224" s="9"/>
    </row>
    <row r="225" spans="1:9" x14ac:dyDescent="0.2">
      <c r="A225"/>
      <c r="B225" t="str">
        <f>IF(OR(C225="", ISNUMBER(SEARCH("~*",C225))),"",MAX($B$1:B224)+1)</f>
        <v/>
      </c>
      <c r="C225" s="6" t="s">
        <v>181</v>
      </c>
      <c r="D225" s="8"/>
      <c r="F225" t="e">
        <f t="shared" si="8"/>
        <v>#N/A</v>
      </c>
      <c r="H225" s="9">
        <f t="shared" si="9"/>
        <v>0</v>
      </c>
      <c r="I225" s="9"/>
    </row>
    <row r="226" spans="1:9" x14ac:dyDescent="0.2">
      <c r="A226"/>
      <c r="B226" t="str">
        <f>IF(OR(C226="", ISNUMBER(SEARCH("~*",C226))),"",MAX($B$1:B225)+1)</f>
        <v/>
      </c>
      <c r="C226" s="6"/>
      <c r="D226" s="8"/>
      <c r="F226" t="e">
        <f t="shared" si="8"/>
        <v>#N/A</v>
      </c>
      <c r="H226" s="9">
        <f t="shared" si="9"/>
        <v>0</v>
      </c>
      <c r="I226" s="9"/>
    </row>
    <row r="227" spans="1:9" x14ac:dyDescent="0.2">
      <c r="A227"/>
      <c r="B227">
        <f>IF(OR(C227="", ISNUMBER(SEARCH("~*",C227))),"",MAX($B$1:B226)+1)</f>
        <v>79</v>
      </c>
      <c r="C227" s="6" t="s">
        <v>182</v>
      </c>
      <c r="D227" s="8"/>
      <c r="F227" t="e">
        <f t="shared" si="8"/>
        <v>#N/A</v>
      </c>
      <c r="H227" s="9">
        <f t="shared" si="9"/>
        <v>0</v>
      </c>
      <c r="I227" s="9"/>
    </row>
    <row r="228" spans="1:9" x14ac:dyDescent="0.2">
      <c r="A228"/>
      <c r="B228" t="str">
        <f>IF(OR(C228="", ISNUMBER(SEARCH("~*",C228))),"",MAX($B$1:B227)+1)</f>
        <v/>
      </c>
      <c r="C228" s="6"/>
      <c r="D228" s="8"/>
      <c r="F228" t="e">
        <f t="shared" si="8"/>
        <v>#N/A</v>
      </c>
      <c r="H228" s="9">
        <f t="shared" si="9"/>
        <v>0</v>
      </c>
      <c r="I228" s="9"/>
    </row>
    <row r="229" spans="1:9" x14ac:dyDescent="0.2">
      <c r="A229"/>
      <c r="B229" t="str">
        <f>IF(OR(C229="", ISNUMBER(SEARCH("~*",C229))),"",MAX($B$1:B228)+1)</f>
        <v/>
      </c>
      <c r="C229" s="6" t="s">
        <v>183</v>
      </c>
      <c r="D229" s="8"/>
      <c r="F229" t="e">
        <f t="shared" si="8"/>
        <v>#N/A</v>
      </c>
      <c r="H229" s="9">
        <f t="shared" si="9"/>
        <v>0</v>
      </c>
      <c r="I229" s="9"/>
    </row>
    <row r="230" spans="1:9" x14ac:dyDescent="0.2">
      <c r="A230"/>
      <c r="B230" t="str">
        <f>IF(OR(C230="", ISNUMBER(SEARCH("~*",C230))),"",MAX($B$1:B229)+1)</f>
        <v/>
      </c>
      <c r="C230" s="6" t="s">
        <v>184</v>
      </c>
      <c r="D230" s="8"/>
      <c r="F230" t="e">
        <f t="shared" si="8"/>
        <v>#N/A</v>
      </c>
      <c r="H230" s="9">
        <f t="shared" si="9"/>
        <v>0</v>
      </c>
      <c r="I230" s="9"/>
    </row>
    <row r="231" spans="1:9" x14ac:dyDescent="0.2">
      <c r="A231"/>
      <c r="B231" t="str">
        <f>IF(OR(C231="", ISNUMBER(SEARCH("~*",C231))),"",MAX($B$1:B230)+1)</f>
        <v/>
      </c>
      <c r="C231" s="6"/>
      <c r="D231" s="8"/>
      <c r="F231" t="e">
        <f t="shared" si="8"/>
        <v>#N/A</v>
      </c>
      <c r="H231" s="9">
        <f t="shared" si="9"/>
        <v>0</v>
      </c>
      <c r="I231" s="9"/>
    </row>
    <row r="232" spans="1:9" x14ac:dyDescent="0.2">
      <c r="A232"/>
      <c r="B232" t="str">
        <f>IF(OR(C232="", ISNUMBER(SEARCH("~*",C232))),"",MAX($B$1:B231)+1)</f>
        <v/>
      </c>
      <c r="C232" s="6" t="s">
        <v>185</v>
      </c>
      <c r="D232" s="8"/>
      <c r="F232" t="e">
        <f t="shared" si="8"/>
        <v>#N/A</v>
      </c>
      <c r="H232" s="9">
        <f t="shared" si="9"/>
        <v>0</v>
      </c>
      <c r="I232" s="9"/>
    </row>
    <row r="233" spans="1:9" x14ac:dyDescent="0.2">
      <c r="A233"/>
      <c r="B233" t="str">
        <f>IF(OR(C233="", ISNUMBER(SEARCH("~*",C233))),"",MAX($B$1:B232)+1)</f>
        <v/>
      </c>
      <c r="C233" s="6"/>
      <c r="D233" s="8"/>
      <c r="F233" t="e">
        <f t="shared" si="8"/>
        <v>#N/A</v>
      </c>
      <c r="H233" s="9">
        <f t="shared" si="9"/>
        <v>0</v>
      </c>
      <c r="I233" s="9"/>
    </row>
    <row r="234" spans="1:9" x14ac:dyDescent="0.2">
      <c r="A234"/>
      <c r="B234" t="str">
        <f>IF(OR(C234="", ISNUMBER(SEARCH("~*",C234))),"",MAX($B$1:B233)+1)</f>
        <v/>
      </c>
      <c r="C234" s="6" t="s">
        <v>186</v>
      </c>
      <c r="D234" s="8"/>
      <c r="F234" t="e">
        <f t="shared" si="8"/>
        <v>#N/A</v>
      </c>
      <c r="H234" s="9">
        <f t="shared" si="9"/>
        <v>0</v>
      </c>
      <c r="I234" s="9"/>
    </row>
    <row r="235" spans="1:9" x14ac:dyDescent="0.2">
      <c r="A235"/>
      <c r="B235" t="str">
        <f>IF(OR(C235="", ISNUMBER(SEARCH("~*",C235))),"",MAX($B$1:B234)+1)</f>
        <v/>
      </c>
      <c r="C235" s="6"/>
      <c r="D235" s="8"/>
      <c r="F235" t="e">
        <f t="shared" si="8"/>
        <v>#N/A</v>
      </c>
      <c r="H235" s="9">
        <f t="shared" si="9"/>
        <v>0</v>
      </c>
      <c r="I235" s="9"/>
    </row>
    <row r="236" spans="1:9" x14ac:dyDescent="0.2">
      <c r="A236"/>
      <c r="B236">
        <f>IF(OR(C236="", ISNUMBER(SEARCH("~*",C236))),"",MAX($B$1:B235)+1)</f>
        <v>80</v>
      </c>
      <c r="C236" s="6" t="s">
        <v>187</v>
      </c>
      <c r="D236" s="8"/>
      <c r="F236" t="e">
        <f t="shared" si="8"/>
        <v>#N/A</v>
      </c>
      <c r="H236" s="9">
        <f t="shared" si="9"/>
        <v>0</v>
      </c>
      <c r="I236" s="9"/>
    </row>
    <row r="237" spans="1:9" x14ac:dyDescent="0.2">
      <c r="A237"/>
      <c r="B237">
        <f>IF(OR(C237="", ISNUMBER(SEARCH("~*",C237))),"",MAX($B$1:B236)+1)</f>
        <v>81</v>
      </c>
      <c r="C237" s="6" t="s">
        <v>188</v>
      </c>
      <c r="D237" s="13"/>
      <c r="F237" t="e">
        <f t="shared" si="8"/>
        <v>#N/A</v>
      </c>
      <c r="H237" s="9">
        <f t="shared" si="9"/>
        <v>0</v>
      </c>
      <c r="I237" s="9"/>
    </row>
    <row r="238" spans="1:9" x14ac:dyDescent="0.2">
      <c r="A238"/>
      <c r="B238">
        <f>IF(OR(C238="", ISNUMBER(SEARCH("~*",C238))),"",MAX($B$1:B237)+1)</f>
        <v>82</v>
      </c>
      <c r="C238" s="6" t="s">
        <v>189</v>
      </c>
      <c r="D238" s="13"/>
      <c r="F238" t="e">
        <f t="shared" si="8"/>
        <v>#N/A</v>
      </c>
      <c r="H238" s="9">
        <f t="shared" si="9"/>
        <v>0</v>
      </c>
      <c r="I238" s="9"/>
    </row>
    <row r="239" spans="1:9" x14ac:dyDescent="0.2">
      <c r="A239"/>
      <c r="B239">
        <f>IF(OR(C239="", ISNUMBER(SEARCH("~*",C239))),"",MAX($B$1:B238)+1)</f>
        <v>83</v>
      </c>
      <c r="C239" s="6" t="s">
        <v>190</v>
      </c>
      <c r="D239" s="13"/>
      <c r="F239" t="e">
        <f t="shared" si="8"/>
        <v>#N/A</v>
      </c>
      <c r="H239" s="9">
        <f t="shared" si="9"/>
        <v>0</v>
      </c>
      <c r="I239" s="9"/>
    </row>
    <row r="240" spans="1:9" x14ac:dyDescent="0.2">
      <c r="B240">
        <f>IF(OR(C240="", ISNUMBER(SEARCH("~*",C240))),"",MAX($B$1:B239)+1)</f>
        <v>84</v>
      </c>
      <c r="C240" s="6" t="s">
        <v>191</v>
      </c>
      <c r="D240" s="13"/>
      <c r="F240" t="e">
        <f t="shared" si="8"/>
        <v>#N/A</v>
      </c>
      <c r="H240" s="9">
        <f t="shared" si="9"/>
        <v>0</v>
      </c>
      <c r="I240" s="9"/>
    </row>
    <row r="241" spans="1:9" x14ac:dyDescent="0.2">
      <c r="B241">
        <f>IF(OR(C241="", ISNUMBER(SEARCH("~*",C241))),"",MAX($B$1:B240)+1)</f>
        <v>85</v>
      </c>
      <c r="C241" s="6" t="s">
        <v>192</v>
      </c>
      <c r="D241" s="13"/>
      <c r="F241" t="e">
        <f t="shared" si="8"/>
        <v>#N/A</v>
      </c>
      <c r="H241" s="9">
        <f t="shared" si="9"/>
        <v>0</v>
      </c>
      <c r="I241" s="9"/>
    </row>
    <row r="242" spans="1:9" x14ac:dyDescent="0.2">
      <c r="B242" t="str">
        <f>IF(OR(C242="", ISNUMBER(SEARCH("~*",C242))),"",MAX($B$1:B241)+1)</f>
        <v/>
      </c>
      <c r="C242" s="6"/>
      <c r="D242" s="13"/>
      <c r="F242" t="e">
        <f t="shared" si="8"/>
        <v>#N/A</v>
      </c>
      <c r="H242" s="9">
        <f t="shared" si="9"/>
        <v>0</v>
      </c>
      <c r="I242" s="9"/>
    </row>
    <row r="243" spans="1:9" x14ac:dyDescent="0.2">
      <c r="A243" s="14"/>
      <c r="B243">
        <f>IF(OR(C243="", ISNUMBER(SEARCH("~*",C243))),"",MAX($B$1:B242)+1)</f>
        <v>86</v>
      </c>
      <c r="C243" s="6" t="s">
        <v>193</v>
      </c>
      <c r="D243" s="13"/>
      <c r="F243" t="e">
        <f t="shared" si="8"/>
        <v>#N/A</v>
      </c>
      <c r="H243" s="9">
        <f t="shared" si="9"/>
        <v>0</v>
      </c>
      <c r="I243" s="9"/>
    </row>
    <row r="244" spans="1:9" x14ac:dyDescent="0.2">
      <c r="A244" s="14"/>
      <c r="B244">
        <f>IF(OR(C244="", ISNUMBER(SEARCH("~*",C244))),"",MAX($B$1:B243)+1)</f>
        <v>87</v>
      </c>
      <c r="C244" s="6" t="s">
        <v>194</v>
      </c>
      <c r="D244" s="13"/>
      <c r="F244" t="e">
        <f t="shared" si="8"/>
        <v>#N/A</v>
      </c>
      <c r="H244" s="9">
        <f t="shared" si="9"/>
        <v>0</v>
      </c>
      <c r="I244" s="9"/>
    </row>
    <row r="245" spans="1:9" x14ac:dyDescent="0.2">
      <c r="B245" t="str">
        <f>IF(OR(C245="", ISNUMBER(SEARCH("~*",C245))),"",MAX($B$1:B244)+1)</f>
        <v/>
      </c>
      <c r="C245" s="6"/>
      <c r="D245" s="13"/>
      <c r="F245" t="e">
        <f t="shared" si="8"/>
        <v>#N/A</v>
      </c>
      <c r="H245" s="9">
        <f t="shared" si="9"/>
        <v>0</v>
      </c>
      <c r="I245" s="9"/>
    </row>
    <row r="246" spans="1:9" x14ac:dyDescent="0.2">
      <c r="A246"/>
      <c r="B246">
        <f>IF(OR(C246="", ISNUMBER(SEARCH("~*",C246))),"",MAX($B$1:B245)+1)</f>
        <v>88</v>
      </c>
      <c r="C246" s="6" t="s">
        <v>195</v>
      </c>
      <c r="D246" s="13"/>
      <c r="F246" t="e">
        <f t="shared" si="8"/>
        <v>#N/A</v>
      </c>
      <c r="H246" s="9">
        <f t="shared" si="9"/>
        <v>0</v>
      </c>
      <c r="I246" s="9"/>
    </row>
    <row r="247" spans="1:9" x14ac:dyDescent="0.2">
      <c r="A247"/>
      <c r="B247">
        <f>IF(OR(C247="", ISNUMBER(SEARCH("~*",C247))),"",MAX($B$1:B246)+1)</f>
        <v>89</v>
      </c>
      <c r="C247" s="6" t="s">
        <v>196</v>
      </c>
      <c r="D247" s="8"/>
      <c r="F247" t="e">
        <f t="shared" si="8"/>
        <v>#N/A</v>
      </c>
      <c r="H247" s="9">
        <f t="shared" si="9"/>
        <v>0</v>
      </c>
      <c r="I247" s="9"/>
    </row>
    <row r="248" spans="1:9" x14ac:dyDescent="0.2">
      <c r="A248"/>
      <c r="B248">
        <f>IF(OR(C248="", ISNUMBER(SEARCH("~*",C248))),"",MAX($B$1:B247)+1)</f>
        <v>90</v>
      </c>
      <c r="C248" s="6" t="s">
        <v>197</v>
      </c>
      <c r="D248" s="8"/>
      <c r="F248" t="e">
        <f t="shared" si="8"/>
        <v>#N/A</v>
      </c>
      <c r="H248" s="9">
        <f t="shared" si="9"/>
        <v>0</v>
      </c>
      <c r="I248" s="9"/>
    </row>
    <row r="249" spans="1:9" x14ac:dyDescent="0.2">
      <c r="A249"/>
      <c r="B249">
        <f>IF(OR(C249="", ISNUMBER(SEARCH("~*",C249))),"",MAX($B$1:B248)+1)</f>
        <v>91</v>
      </c>
      <c r="C249" s="6" t="s">
        <v>198</v>
      </c>
      <c r="D249" s="13"/>
      <c r="F249" t="e">
        <f t="shared" si="8"/>
        <v>#N/A</v>
      </c>
      <c r="H249" s="9">
        <f t="shared" si="9"/>
        <v>0</v>
      </c>
      <c r="I249" s="9"/>
    </row>
    <row r="250" spans="1:9" x14ac:dyDescent="0.2">
      <c r="A250"/>
      <c r="B250">
        <f>IF(OR(C250="", ISNUMBER(SEARCH("~*",C250))),"",MAX($B$1:B249)+1)</f>
        <v>92</v>
      </c>
      <c r="C250" s="6" t="s">
        <v>199</v>
      </c>
      <c r="D250" s="13"/>
      <c r="F250" t="e">
        <f t="shared" si="8"/>
        <v>#N/A</v>
      </c>
      <c r="H250" s="9">
        <f t="shared" si="9"/>
        <v>0</v>
      </c>
      <c r="I250" s="9"/>
    </row>
    <row r="251" spans="1:9" x14ac:dyDescent="0.2">
      <c r="A251"/>
      <c r="B251">
        <f>IF(OR(C251="", ISNUMBER(SEARCH("~*",C251))),"",MAX($B$1:B250)+1)</f>
        <v>93</v>
      </c>
      <c r="C251" s="6" t="s">
        <v>200</v>
      </c>
      <c r="D251" s="13"/>
      <c r="F251" t="e">
        <f t="shared" si="8"/>
        <v>#N/A</v>
      </c>
      <c r="H251" s="9">
        <f t="shared" si="9"/>
        <v>0</v>
      </c>
      <c r="I251" s="9"/>
    </row>
    <row r="252" spans="1:9" ht="28" x14ac:dyDescent="0.2">
      <c r="A252"/>
      <c r="B252">
        <f>IF(OR(C252="", ISNUMBER(SEARCH("~*",C252))),"",MAX($B$1:B251)+1)</f>
        <v>94</v>
      </c>
      <c r="C252" s="6" t="s">
        <v>201</v>
      </c>
      <c r="D252" s="13"/>
      <c r="F252" t="e">
        <f t="shared" si="8"/>
        <v>#N/A</v>
      </c>
      <c r="H252" s="9">
        <f t="shared" si="9"/>
        <v>0</v>
      </c>
      <c r="I252" s="9"/>
    </row>
    <row r="253" spans="1:9" ht="28" x14ac:dyDescent="0.2">
      <c r="A253"/>
      <c r="B253">
        <f>IF(OR(C253="", ISNUMBER(SEARCH("~*",C253))),"",MAX($B$1:B252)+1)</f>
        <v>95</v>
      </c>
      <c r="C253" s="6" t="s">
        <v>202</v>
      </c>
      <c r="D253" s="13"/>
      <c r="F253" t="e">
        <f t="shared" si="8"/>
        <v>#N/A</v>
      </c>
      <c r="H253" s="9">
        <f t="shared" si="9"/>
        <v>0</v>
      </c>
      <c r="I253" s="9"/>
    </row>
    <row r="254" spans="1:9" x14ac:dyDescent="0.2">
      <c r="A254"/>
      <c r="B254" t="str">
        <f>IF(OR(C254="", ISNUMBER(SEARCH("~*",C254))),"",MAX($B$1:B253)+1)</f>
        <v/>
      </c>
      <c r="C254" s="6"/>
      <c r="D254" s="13"/>
      <c r="F254" t="e">
        <f t="shared" si="8"/>
        <v>#N/A</v>
      </c>
      <c r="H254" s="9">
        <f t="shared" si="9"/>
        <v>0</v>
      </c>
      <c r="I254" s="9"/>
    </row>
    <row r="255" spans="1:9" ht="28" x14ac:dyDescent="0.2">
      <c r="A255"/>
      <c r="B255">
        <f>IF(OR(C255="", ISNUMBER(SEARCH("~*",C255))),"",MAX($B$1:B254)+1)</f>
        <v>96</v>
      </c>
      <c r="C255" s="6" t="s">
        <v>203</v>
      </c>
      <c r="D255" s="13"/>
      <c r="F255" t="e">
        <f t="shared" si="8"/>
        <v>#N/A</v>
      </c>
      <c r="H255" s="9">
        <f t="shared" si="9"/>
        <v>0</v>
      </c>
      <c r="I255" s="9"/>
    </row>
    <row r="256" spans="1:9" x14ac:dyDescent="0.2">
      <c r="A256"/>
      <c r="B256" t="str">
        <f>IF(OR(C256="", ISNUMBER(SEARCH("~*",C256))),"",MAX($B$1:B255)+1)</f>
        <v/>
      </c>
      <c r="C256" s="6"/>
      <c r="D256" s="13"/>
      <c r="F256" t="e">
        <f t="shared" si="8"/>
        <v>#N/A</v>
      </c>
      <c r="H256" s="9">
        <f t="shared" si="9"/>
        <v>0</v>
      </c>
      <c r="I256" s="9"/>
    </row>
    <row r="257" spans="1:9" x14ac:dyDescent="0.2">
      <c r="A257"/>
      <c r="B257" t="str">
        <f>IF(OR(C257="", ISNUMBER(SEARCH("~*",C257))),"",MAX($B$1:B256)+1)</f>
        <v/>
      </c>
      <c r="C257" s="11" t="s">
        <v>204</v>
      </c>
      <c r="D257" s="13"/>
      <c r="F257" t="e">
        <f t="shared" si="8"/>
        <v>#N/A</v>
      </c>
      <c r="H257" s="9">
        <f t="shared" si="9"/>
        <v>0</v>
      </c>
      <c r="I257" s="9"/>
    </row>
    <row r="258" spans="1:9" x14ac:dyDescent="0.2">
      <c r="B258">
        <f>IF(OR(C258="", ISNUMBER(SEARCH("~*",C258))),"",MAX($B$1:B257)+1)</f>
        <v>97</v>
      </c>
      <c r="C258" s="11" t="s">
        <v>205</v>
      </c>
      <c r="D258" s="13"/>
      <c r="F258" t="e">
        <f t="shared" si="8"/>
        <v>#N/A</v>
      </c>
      <c r="H258" s="9">
        <f t="shared" si="9"/>
        <v>0</v>
      </c>
      <c r="I258" s="9"/>
    </row>
    <row r="259" spans="1:9" x14ac:dyDescent="0.2">
      <c r="B259">
        <f>IF(OR(C259="", ISNUMBER(SEARCH("~*",C259))),"",MAX($B$1:B258)+1)</f>
        <v>98</v>
      </c>
      <c r="C259" s="11" t="s">
        <v>206</v>
      </c>
      <c r="D259" s="13"/>
      <c r="F259" t="e">
        <f t="shared" si="8"/>
        <v>#N/A</v>
      </c>
      <c r="H259" s="9">
        <f t="shared" si="9"/>
        <v>0</v>
      </c>
      <c r="I259" s="9"/>
    </row>
    <row r="260" spans="1:9" x14ac:dyDescent="0.2">
      <c r="B260" t="str">
        <f>IF(OR(C260="", ISNUMBER(SEARCH("~*",C260))),"",MAX($B$1:B259)+1)</f>
        <v/>
      </c>
      <c r="C260" s="6"/>
      <c r="D260" s="13"/>
      <c r="F260" t="e">
        <f t="shared" si="8"/>
        <v>#N/A</v>
      </c>
      <c r="H260" s="9">
        <f t="shared" si="9"/>
        <v>0</v>
      </c>
      <c r="I260" s="9"/>
    </row>
    <row r="261" spans="1:9" x14ac:dyDescent="0.2">
      <c r="B261" t="str">
        <f>IF(OR(C261="", ISNUMBER(SEARCH("~*",C261))),"",MAX($B$1:B260)+1)</f>
        <v/>
      </c>
      <c r="C261" s="6" t="s">
        <v>207</v>
      </c>
      <c r="D261" s="8"/>
      <c r="F261" t="e">
        <f t="shared" si="8"/>
        <v>#N/A</v>
      </c>
      <c r="H261" s="9">
        <f t="shared" si="9"/>
        <v>0</v>
      </c>
      <c r="I261" s="9"/>
    </row>
    <row r="262" spans="1:9" x14ac:dyDescent="0.2">
      <c r="B262" t="str">
        <f>IF(OR(C262="", ISNUMBER(SEARCH("~*",C262))),"",MAX($B$1:B261)+1)</f>
        <v/>
      </c>
      <c r="C262" s="6" t="s">
        <v>208</v>
      </c>
      <c r="D262" s="8"/>
      <c r="F262" t="e">
        <f t="shared" si="8"/>
        <v>#N/A</v>
      </c>
      <c r="H262" s="9">
        <f t="shared" si="9"/>
        <v>0</v>
      </c>
      <c r="I262" s="9"/>
    </row>
    <row r="263" spans="1:9" x14ac:dyDescent="0.2">
      <c r="B263" t="str">
        <f>IF(OR(C263="", ISNUMBER(SEARCH("~*",C263))),"",MAX($B$1:B262)+1)</f>
        <v/>
      </c>
      <c r="C263" s="6"/>
      <c r="D263" s="8"/>
      <c r="F263" t="e">
        <f t="shared" si="8"/>
        <v>#N/A</v>
      </c>
      <c r="H263" s="9">
        <f t="shared" si="9"/>
        <v>0</v>
      </c>
      <c r="I263" s="9"/>
    </row>
    <row r="264" spans="1:9" x14ac:dyDescent="0.2">
      <c r="B264" t="str">
        <f>IF(OR(C264="", ISNUMBER(SEARCH("~*",C264))),"",MAX($B$1:B263)+1)</f>
        <v/>
      </c>
      <c r="C264" s="6" t="s">
        <v>209</v>
      </c>
      <c r="D264" s="8"/>
      <c r="F264" t="e">
        <f t="shared" si="8"/>
        <v>#N/A</v>
      </c>
      <c r="H264" s="9">
        <f t="shared" si="9"/>
        <v>0</v>
      </c>
      <c r="I264" s="9"/>
    </row>
    <row r="265" spans="1:9" x14ac:dyDescent="0.2">
      <c r="B265" t="str">
        <f>IF(OR(C265="", ISNUMBER(SEARCH("~*",C265))),"",MAX($B$1:B264)+1)</f>
        <v/>
      </c>
      <c r="C265" s="6"/>
      <c r="D265" s="13"/>
      <c r="F265" t="e">
        <f t="shared" si="8"/>
        <v>#N/A</v>
      </c>
      <c r="H265" s="9">
        <f t="shared" si="9"/>
        <v>0</v>
      </c>
      <c r="I265" s="9"/>
    </row>
    <row r="266" spans="1:9" x14ac:dyDescent="0.2">
      <c r="B266" t="str">
        <f>IF(OR(C266="", ISNUMBER(SEARCH("~*",C266))),"",MAX($B$1:B265)+1)</f>
        <v/>
      </c>
      <c r="C266" s="6" t="s">
        <v>210</v>
      </c>
      <c r="D266" s="13"/>
      <c r="F266" t="e">
        <f t="shared" si="8"/>
        <v>#N/A</v>
      </c>
      <c r="H266" s="9">
        <f t="shared" si="9"/>
        <v>0</v>
      </c>
      <c r="I266" s="9"/>
    </row>
    <row r="267" spans="1:9" x14ac:dyDescent="0.2">
      <c r="B267" t="str">
        <f>IF(OR(C267="", ISNUMBER(SEARCH("~*",C267))),"",MAX($B$1:B266)+1)</f>
        <v/>
      </c>
      <c r="C267" s="6"/>
      <c r="D267" s="13"/>
      <c r="F267" t="e">
        <f t="shared" si="8"/>
        <v>#N/A</v>
      </c>
      <c r="H267" s="9">
        <f t="shared" si="9"/>
        <v>0</v>
      </c>
      <c r="I267" s="9"/>
    </row>
    <row r="268" spans="1:9" ht="28" x14ac:dyDescent="0.2">
      <c r="B268">
        <f>IF(OR(C268="", ISNUMBER(SEARCH("~*",C268))),"",MAX($B$1:B267)+1)</f>
        <v>99</v>
      </c>
      <c r="C268" s="6" t="s">
        <v>211</v>
      </c>
      <c r="D268" s="13"/>
      <c r="F268" t="e">
        <f t="shared" si="8"/>
        <v>#N/A</v>
      </c>
      <c r="H268" s="9">
        <f t="shared" si="9"/>
        <v>0</v>
      </c>
      <c r="I268" s="9"/>
    </row>
    <row r="269" spans="1:9" x14ac:dyDescent="0.2">
      <c r="B269" t="str">
        <f>IF(OR(C269="", ISNUMBER(SEARCH("~*",C269))),"",MAX($B$1:B268)+1)</f>
        <v/>
      </c>
      <c r="C269" s="6"/>
      <c r="D269" s="13"/>
      <c r="F269" t="e">
        <f t="shared" ref="F269:F313" si="10">VLOOKUP(E269,$S$6:$U$11,3,0)</f>
        <v>#N/A</v>
      </c>
      <c r="H269" s="9">
        <f t="shared" ref="H269:H313" si="11">A269</f>
        <v>0</v>
      </c>
      <c r="I269" s="9"/>
    </row>
    <row r="270" spans="1:9" ht="28" x14ac:dyDescent="0.2">
      <c r="B270">
        <f>IF(OR(C270="", ISNUMBER(SEARCH("~*",C270))),"",MAX($B$1:B269)+1)</f>
        <v>100</v>
      </c>
      <c r="C270" s="6" t="s">
        <v>212</v>
      </c>
      <c r="D270" s="13"/>
      <c r="F270" t="e">
        <f t="shared" si="10"/>
        <v>#N/A</v>
      </c>
      <c r="H270" s="9">
        <f t="shared" si="11"/>
        <v>0</v>
      </c>
      <c r="I270" s="9"/>
    </row>
    <row r="271" spans="1:9" ht="28" x14ac:dyDescent="0.2">
      <c r="B271">
        <f>IF(OR(C271="", ISNUMBER(SEARCH("~*",C271))),"",MAX($B$1:B270)+1)</f>
        <v>101</v>
      </c>
      <c r="C271" s="6" t="s">
        <v>213</v>
      </c>
      <c r="D271" s="8"/>
      <c r="F271" t="e">
        <f t="shared" si="10"/>
        <v>#N/A</v>
      </c>
      <c r="H271" s="9">
        <f t="shared" si="11"/>
        <v>0</v>
      </c>
      <c r="I271" s="9"/>
    </row>
    <row r="272" spans="1:9" x14ac:dyDescent="0.2">
      <c r="B272" t="str">
        <f>IF(OR(C272="", ISNUMBER(SEARCH("~*",C272))),"",MAX($B$1:B271)+1)</f>
        <v/>
      </c>
      <c r="C272" s="6"/>
      <c r="D272" s="8"/>
      <c r="F272" t="e">
        <f t="shared" si="10"/>
        <v>#N/A</v>
      </c>
      <c r="H272" s="9">
        <f t="shared" si="11"/>
        <v>0</v>
      </c>
      <c r="I272" s="9"/>
    </row>
    <row r="273" spans="1:9" x14ac:dyDescent="0.2">
      <c r="A273" s="4"/>
      <c r="B273" t="str">
        <f>IF(OR(C273="", ISNUMBER(SEARCH("~*",C273))),"",MAX($B$1:B272)+1)</f>
        <v/>
      </c>
      <c r="C273" s="6" t="s">
        <v>214</v>
      </c>
      <c r="D273" s="8"/>
      <c r="F273" t="e">
        <f t="shared" si="10"/>
        <v>#N/A</v>
      </c>
      <c r="H273" s="9">
        <f t="shared" si="11"/>
        <v>0</v>
      </c>
      <c r="I273" s="9"/>
    </row>
    <row r="274" spans="1:9" x14ac:dyDescent="0.2">
      <c r="A274" s="4"/>
      <c r="B274" t="str">
        <f>IF(OR(C274="", ISNUMBER(SEARCH("~*",C274))),"",MAX($B$1:B273)+1)</f>
        <v/>
      </c>
      <c r="C274" s="6"/>
      <c r="D274" s="8"/>
      <c r="F274" t="e">
        <f t="shared" si="10"/>
        <v>#N/A</v>
      </c>
      <c r="H274" s="9">
        <f t="shared" si="11"/>
        <v>0</v>
      </c>
      <c r="I274" s="9"/>
    </row>
    <row r="275" spans="1:9" ht="28" x14ac:dyDescent="0.2">
      <c r="A275"/>
      <c r="B275">
        <f>IF(OR(C275="", ISNUMBER(SEARCH("~*",C275))),"",MAX($B$1:B274)+1)</f>
        <v>102</v>
      </c>
      <c r="C275" s="6" t="s">
        <v>215</v>
      </c>
      <c r="D275" s="8"/>
      <c r="F275" t="e">
        <f t="shared" si="10"/>
        <v>#N/A</v>
      </c>
      <c r="H275" s="9">
        <f t="shared" si="11"/>
        <v>0</v>
      </c>
      <c r="I275" s="9"/>
    </row>
    <row r="276" spans="1:9" x14ac:dyDescent="0.2">
      <c r="A276"/>
      <c r="B276" t="str">
        <f>IF(OR(C276="", ISNUMBER(SEARCH("~*",C276))),"",MAX($B$1:B275)+1)</f>
        <v/>
      </c>
      <c r="C276" s="6"/>
      <c r="D276" s="8"/>
      <c r="F276" t="e">
        <f t="shared" si="10"/>
        <v>#N/A</v>
      </c>
      <c r="H276" s="9">
        <f t="shared" si="11"/>
        <v>0</v>
      </c>
      <c r="I276" s="9"/>
    </row>
    <row r="277" spans="1:9" x14ac:dyDescent="0.2">
      <c r="A277"/>
      <c r="B277">
        <f>IF(OR(C277="", ISNUMBER(SEARCH("~*",C277))),"",MAX($B$1:B276)+1)</f>
        <v>103</v>
      </c>
      <c r="C277" s="6" t="s">
        <v>216</v>
      </c>
      <c r="D277" s="8"/>
      <c r="F277" t="e">
        <f t="shared" si="10"/>
        <v>#N/A</v>
      </c>
      <c r="H277" s="9">
        <f t="shared" si="11"/>
        <v>0</v>
      </c>
      <c r="I277" s="9"/>
    </row>
    <row r="278" spans="1:9" x14ac:dyDescent="0.2">
      <c r="A278"/>
      <c r="B278">
        <f>IF(OR(C278="", ISNUMBER(SEARCH("~*",C278))),"",MAX($B$1:B277)+1)</f>
        <v>104</v>
      </c>
      <c r="C278" s="6" t="s">
        <v>217</v>
      </c>
      <c r="D278" s="8"/>
      <c r="F278" t="e">
        <f t="shared" si="10"/>
        <v>#N/A</v>
      </c>
      <c r="H278" s="9">
        <f t="shared" si="11"/>
        <v>0</v>
      </c>
      <c r="I278" s="9"/>
    </row>
    <row r="279" spans="1:9" x14ac:dyDescent="0.2">
      <c r="A279"/>
      <c r="B279" t="str">
        <f>IF(OR(C279="", ISNUMBER(SEARCH("~*",C279))),"",MAX($B$1:B278)+1)</f>
        <v/>
      </c>
      <c r="C279" s="6"/>
      <c r="D279" s="8"/>
      <c r="F279" t="e">
        <f t="shared" si="10"/>
        <v>#N/A</v>
      </c>
      <c r="H279" s="9">
        <f t="shared" si="11"/>
        <v>0</v>
      </c>
      <c r="I279" s="9"/>
    </row>
    <row r="280" spans="1:9" x14ac:dyDescent="0.2">
      <c r="A280"/>
      <c r="B280" t="str">
        <f>IF(OR(C280="", ISNUMBER(SEARCH("~*",C280))),"",MAX($B$1:B279)+1)</f>
        <v/>
      </c>
      <c r="C280" s="6" t="s">
        <v>218</v>
      </c>
      <c r="D280" s="8"/>
      <c r="F280" t="e">
        <f t="shared" si="10"/>
        <v>#N/A</v>
      </c>
      <c r="H280" s="9">
        <f t="shared" si="11"/>
        <v>0</v>
      </c>
      <c r="I280" s="9"/>
    </row>
    <row r="281" spans="1:9" x14ac:dyDescent="0.2">
      <c r="A281"/>
      <c r="B281" t="str">
        <f>IF(OR(C281="", ISNUMBER(SEARCH("~*",C281))),"",MAX($B$1:B280)+1)</f>
        <v/>
      </c>
      <c r="C281" s="6"/>
      <c r="D281" s="8"/>
      <c r="F281" t="e">
        <f t="shared" si="10"/>
        <v>#N/A</v>
      </c>
      <c r="H281" s="9">
        <f t="shared" si="11"/>
        <v>0</v>
      </c>
      <c r="I281" s="9"/>
    </row>
    <row r="282" spans="1:9" x14ac:dyDescent="0.2">
      <c r="A282"/>
      <c r="B282" t="str">
        <f>IF(OR(C282="", ISNUMBER(SEARCH("~*",C282))),"",MAX($B$1:B281)+1)</f>
        <v/>
      </c>
      <c r="C282" s="6" t="s">
        <v>219</v>
      </c>
      <c r="D282" s="8"/>
      <c r="F282" t="e">
        <f t="shared" si="10"/>
        <v>#N/A</v>
      </c>
      <c r="H282" s="9">
        <f t="shared" si="11"/>
        <v>0</v>
      </c>
      <c r="I282" s="9"/>
    </row>
    <row r="283" spans="1:9" x14ac:dyDescent="0.2">
      <c r="A283"/>
      <c r="B283" t="str">
        <f>IF(OR(C283="", ISNUMBER(SEARCH("~*",C283))),"",MAX($B$1:B282)+1)</f>
        <v/>
      </c>
      <c r="C283" s="11" t="s">
        <v>220</v>
      </c>
      <c r="D283" s="13"/>
      <c r="F283" t="e">
        <f t="shared" si="10"/>
        <v>#N/A</v>
      </c>
      <c r="H283" s="9">
        <f t="shared" si="11"/>
        <v>0</v>
      </c>
      <c r="I283" s="9"/>
    </row>
    <row r="284" spans="1:9" ht="28" x14ac:dyDescent="0.2">
      <c r="A284"/>
      <c r="B284">
        <f>IF(OR(C284="", ISNUMBER(SEARCH("~*",C284))),"",MAX($B$1:B283)+1)</f>
        <v>105</v>
      </c>
      <c r="C284" s="11" t="s">
        <v>221</v>
      </c>
      <c r="D284" s="13"/>
      <c r="F284" t="e">
        <f t="shared" si="10"/>
        <v>#N/A</v>
      </c>
      <c r="H284" s="9">
        <f t="shared" si="11"/>
        <v>0</v>
      </c>
      <c r="I284" s="9"/>
    </row>
    <row r="285" spans="1:9" x14ac:dyDescent="0.2">
      <c r="A285"/>
      <c r="B285">
        <f>IF(OR(C285="", ISNUMBER(SEARCH("~*",C285))),"",MAX($B$1:B284)+1)</f>
        <v>106</v>
      </c>
      <c r="C285" s="11" t="s">
        <v>222</v>
      </c>
      <c r="D285" s="13"/>
      <c r="F285" t="e">
        <f t="shared" si="10"/>
        <v>#N/A</v>
      </c>
      <c r="H285" s="9">
        <f t="shared" si="11"/>
        <v>0</v>
      </c>
      <c r="I285" s="9"/>
    </row>
    <row r="286" spans="1:9" x14ac:dyDescent="0.2">
      <c r="A286"/>
      <c r="B286">
        <f>IF(OR(C286="", ISNUMBER(SEARCH("~*",C286))),"",MAX($B$1:B285)+1)</f>
        <v>107</v>
      </c>
      <c r="C286" s="11" t="s">
        <v>223</v>
      </c>
      <c r="D286" s="13"/>
      <c r="F286" t="e">
        <f t="shared" si="10"/>
        <v>#N/A</v>
      </c>
      <c r="H286" s="9">
        <f t="shared" si="11"/>
        <v>0</v>
      </c>
      <c r="I286" s="9"/>
    </row>
    <row r="287" spans="1:9" x14ac:dyDescent="0.2">
      <c r="A287" s="4"/>
      <c r="B287">
        <f>IF(OR(C287="", ISNUMBER(SEARCH("~*",C287))),"",MAX($B$1:B286)+1)</f>
        <v>108</v>
      </c>
      <c r="C287" s="11" t="s">
        <v>224</v>
      </c>
      <c r="D287" s="13"/>
      <c r="F287" t="e">
        <f t="shared" si="10"/>
        <v>#N/A</v>
      </c>
      <c r="H287" s="9">
        <f t="shared" si="11"/>
        <v>0</v>
      </c>
      <c r="I287" s="9"/>
    </row>
    <row r="288" spans="1:9" x14ac:dyDescent="0.2">
      <c r="A288"/>
      <c r="B288">
        <f>IF(OR(C288="", ISNUMBER(SEARCH("~*",C288))),"",MAX($B$1:B287)+1)</f>
        <v>109</v>
      </c>
      <c r="C288" s="11" t="s">
        <v>225</v>
      </c>
      <c r="D288" s="13"/>
      <c r="F288" t="e">
        <f t="shared" si="10"/>
        <v>#N/A</v>
      </c>
      <c r="H288" s="9">
        <f t="shared" si="11"/>
        <v>0</v>
      </c>
      <c r="I288" s="9"/>
    </row>
    <row r="289" spans="1:9" x14ac:dyDescent="0.2">
      <c r="A289"/>
      <c r="B289">
        <f>IF(OR(C289="", ISNUMBER(SEARCH("~*",C289))),"",MAX($B$1:B288)+1)</f>
        <v>110</v>
      </c>
      <c r="C289" s="11" t="s">
        <v>226</v>
      </c>
      <c r="D289" s="8"/>
      <c r="F289" t="e">
        <f t="shared" si="10"/>
        <v>#N/A</v>
      </c>
      <c r="H289" s="9">
        <f t="shared" si="11"/>
        <v>0</v>
      </c>
      <c r="I289" s="9"/>
    </row>
    <row r="290" spans="1:9" x14ac:dyDescent="0.2">
      <c r="A290"/>
      <c r="B290">
        <f>IF(OR(C290="", ISNUMBER(SEARCH("~*",C290))),"",MAX($B$1:B289)+1)</f>
        <v>111</v>
      </c>
      <c r="C290" s="11" t="s">
        <v>227</v>
      </c>
      <c r="D290" s="13"/>
      <c r="F290" t="e">
        <f t="shared" si="10"/>
        <v>#N/A</v>
      </c>
      <c r="H290" s="9">
        <f t="shared" si="11"/>
        <v>0</v>
      </c>
      <c r="I290" s="9"/>
    </row>
    <row r="291" spans="1:9" x14ac:dyDescent="0.2">
      <c r="A291"/>
      <c r="B291" t="str">
        <f>IF(OR(C291="", ISNUMBER(SEARCH("~*",C291))),"",MAX($B$1:B290)+1)</f>
        <v/>
      </c>
      <c r="C291" s="6"/>
      <c r="D291" s="13"/>
      <c r="F291" t="e">
        <f t="shared" si="10"/>
        <v>#N/A</v>
      </c>
      <c r="H291" s="9">
        <f t="shared" si="11"/>
        <v>0</v>
      </c>
      <c r="I291" s="9"/>
    </row>
    <row r="292" spans="1:9" x14ac:dyDescent="0.2">
      <c r="A292"/>
      <c r="B292" t="str">
        <f>IF(OR(C292="", ISNUMBER(SEARCH("~*",C292))),"",MAX($B$1:B291)+1)</f>
        <v/>
      </c>
      <c r="C292" s="6" t="s">
        <v>228</v>
      </c>
      <c r="D292" s="13"/>
      <c r="F292" t="e">
        <f t="shared" si="10"/>
        <v>#N/A</v>
      </c>
      <c r="H292" s="9">
        <f t="shared" si="11"/>
        <v>0</v>
      </c>
      <c r="I292" s="9"/>
    </row>
    <row r="293" spans="1:9" x14ac:dyDescent="0.2">
      <c r="A293"/>
      <c r="B293" t="str">
        <f>IF(OR(C293="", ISNUMBER(SEARCH("~*",C293))),"",MAX($B$1:B292)+1)</f>
        <v/>
      </c>
      <c r="C293" s="6"/>
      <c r="D293" s="13"/>
      <c r="F293" t="e">
        <f t="shared" si="10"/>
        <v>#N/A</v>
      </c>
      <c r="H293" s="9">
        <f t="shared" si="11"/>
        <v>0</v>
      </c>
      <c r="I293" s="9"/>
    </row>
    <row r="294" spans="1:9" x14ac:dyDescent="0.2">
      <c r="A294"/>
      <c r="B294">
        <f>IF(OR(C294="", ISNUMBER(SEARCH("~*",C294))),"",MAX($B$1:B293)+1)</f>
        <v>112</v>
      </c>
      <c r="C294" s="6" t="s">
        <v>229</v>
      </c>
      <c r="D294" s="13"/>
      <c r="F294" t="e">
        <f t="shared" si="10"/>
        <v>#N/A</v>
      </c>
      <c r="H294" s="9">
        <f t="shared" si="11"/>
        <v>0</v>
      </c>
      <c r="I294" s="9"/>
    </row>
    <row r="295" spans="1:9" x14ac:dyDescent="0.2">
      <c r="A295"/>
      <c r="B295">
        <f>IF(OR(C295="", ISNUMBER(SEARCH("~*",C295))),"",MAX($B$1:B294)+1)</f>
        <v>113</v>
      </c>
      <c r="C295" s="6" t="s">
        <v>230</v>
      </c>
      <c r="D295" s="13"/>
      <c r="F295" t="e">
        <f t="shared" si="10"/>
        <v>#N/A</v>
      </c>
      <c r="H295" s="9">
        <f t="shared" si="11"/>
        <v>0</v>
      </c>
      <c r="I295" s="9"/>
    </row>
    <row r="296" spans="1:9" x14ac:dyDescent="0.2">
      <c r="A296" s="4"/>
      <c r="B296" t="str">
        <f>IF(OR(C296="", ISNUMBER(SEARCH("~*",C296))),"",MAX($B$1:B295)+1)</f>
        <v/>
      </c>
      <c r="C296" s="6" t="s">
        <v>438</v>
      </c>
      <c r="D296" s="13"/>
      <c r="F296" t="e">
        <f t="shared" si="10"/>
        <v>#N/A</v>
      </c>
      <c r="H296" s="9">
        <f t="shared" si="11"/>
        <v>0</v>
      </c>
      <c r="I296" s="9"/>
    </row>
    <row r="297" spans="1:9" x14ac:dyDescent="0.2">
      <c r="A297"/>
      <c r="B297" t="str">
        <f>IF(OR(C297="", ISNUMBER(SEARCH("~*",C297))),"",MAX($B$1:B296)+1)</f>
        <v/>
      </c>
      <c r="C297" s="6"/>
      <c r="D297" s="13"/>
      <c r="F297" t="e">
        <f t="shared" si="10"/>
        <v>#N/A</v>
      </c>
      <c r="H297" s="9">
        <f t="shared" si="11"/>
        <v>0</v>
      </c>
      <c r="I297" s="9"/>
    </row>
    <row r="298" spans="1:9" x14ac:dyDescent="0.2">
      <c r="A298" s="4"/>
      <c r="B298" t="str">
        <f>IF(OR(C298="", ISNUMBER(SEARCH("~*",C298))),"",MAX($B$1:B297)+1)</f>
        <v/>
      </c>
      <c r="C298" s="6" t="s">
        <v>232</v>
      </c>
      <c r="D298" s="13"/>
      <c r="F298" t="e">
        <f t="shared" si="10"/>
        <v>#N/A</v>
      </c>
      <c r="H298" s="9">
        <f t="shared" si="11"/>
        <v>0</v>
      </c>
      <c r="I298" s="9"/>
    </row>
    <row r="299" spans="1:9" x14ac:dyDescent="0.2">
      <c r="A299"/>
      <c r="B299" t="str">
        <f>IF(OR(C299="", ISNUMBER(SEARCH("~*",C299))),"",MAX($B$1:B298)+1)</f>
        <v/>
      </c>
      <c r="C299" s="6"/>
      <c r="D299" s="13"/>
      <c r="F299" t="e">
        <f t="shared" si="10"/>
        <v>#N/A</v>
      </c>
      <c r="H299" s="9">
        <f t="shared" si="11"/>
        <v>0</v>
      </c>
      <c r="I299" s="9"/>
    </row>
    <row r="300" spans="1:9" x14ac:dyDescent="0.2">
      <c r="A300"/>
      <c r="B300" t="str">
        <f>IF(OR(C300="", ISNUMBER(SEARCH("~*",C300))),"",MAX($B$1:B299)+1)</f>
        <v/>
      </c>
      <c r="C300" s="11" t="s">
        <v>233</v>
      </c>
      <c r="D300" s="13"/>
      <c r="F300" t="e">
        <f t="shared" si="10"/>
        <v>#N/A</v>
      </c>
      <c r="H300" s="9">
        <f t="shared" si="11"/>
        <v>0</v>
      </c>
      <c r="I300" s="9"/>
    </row>
    <row r="301" spans="1:9" x14ac:dyDescent="0.2">
      <c r="A301"/>
      <c r="B301">
        <f>IF(OR(C301="", ISNUMBER(SEARCH("~*",C301))),"",MAX($B$1:B300)+1)</f>
        <v>114</v>
      </c>
      <c r="C301" s="11" t="s">
        <v>234</v>
      </c>
      <c r="D301" s="13"/>
      <c r="F301" t="e">
        <f t="shared" si="10"/>
        <v>#N/A</v>
      </c>
      <c r="H301" s="9">
        <f t="shared" si="11"/>
        <v>0</v>
      </c>
      <c r="I301" s="9"/>
    </row>
    <row r="302" spans="1:9" x14ac:dyDescent="0.2">
      <c r="A302"/>
      <c r="B302">
        <f>IF(OR(C302="", ISNUMBER(SEARCH("~*",C302))),"",MAX($B$1:B301)+1)</f>
        <v>115</v>
      </c>
      <c r="C302" s="11" t="s">
        <v>235</v>
      </c>
      <c r="D302" s="13"/>
      <c r="F302" t="e">
        <f t="shared" si="10"/>
        <v>#N/A</v>
      </c>
      <c r="H302" s="9">
        <f t="shared" si="11"/>
        <v>0</v>
      </c>
      <c r="I302" s="9"/>
    </row>
    <row r="303" spans="1:9" x14ac:dyDescent="0.2">
      <c r="B303">
        <f>IF(OR(C303="", ISNUMBER(SEARCH("~*",C303))),"",MAX($B$1:B302)+1)</f>
        <v>116</v>
      </c>
      <c r="C303" s="11" t="s">
        <v>236</v>
      </c>
      <c r="D303" s="8"/>
      <c r="F303" t="e">
        <f t="shared" si="10"/>
        <v>#N/A</v>
      </c>
      <c r="H303" s="9">
        <f t="shared" si="11"/>
        <v>0</v>
      </c>
      <c r="I303" s="9"/>
    </row>
    <row r="304" spans="1:9" x14ac:dyDescent="0.2">
      <c r="B304">
        <f>IF(OR(C304="", ISNUMBER(SEARCH("~*",C304))),"",MAX($B$1:B303)+1)</f>
        <v>117</v>
      </c>
      <c r="C304" s="11" t="s">
        <v>237</v>
      </c>
      <c r="D304" s="8"/>
      <c r="F304" t="e">
        <f t="shared" si="10"/>
        <v>#N/A</v>
      </c>
      <c r="H304" s="9">
        <f t="shared" si="11"/>
        <v>0</v>
      </c>
      <c r="I304" s="9"/>
    </row>
    <row r="305" spans="1:9" x14ac:dyDescent="0.2">
      <c r="B305">
        <f>IF(OR(C305="", ISNUMBER(SEARCH("~*",C305))),"",MAX($B$1:B304)+1)</f>
        <v>118</v>
      </c>
      <c r="C305" s="11" t="s">
        <v>238</v>
      </c>
      <c r="D305" s="8"/>
      <c r="F305" t="e">
        <f t="shared" si="10"/>
        <v>#N/A</v>
      </c>
      <c r="H305" s="9">
        <f t="shared" si="11"/>
        <v>0</v>
      </c>
      <c r="I305" s="9"/>
    </row>
    <row r="306" spans="1:9" x14ac:dyDescent="0.2">
      <c r="B306" t="str">
        <f>IF(OR(C306="", ISNUMBER(SEARCH("~*",C306))),"",MAX($B$1:B305)+1)</f>
        <v/>
      </c>
      <c r="C306" s="11"/>
      <c r="D306" s="8"/>
      <c r="F306" t="e">
        <f t="shared" si="10"/>
        <v>#N/A</v>
      </c>
      <c r="H306" s="9">
        <f t="shared" si="11"/>
        <v>0</v>
      </c>
      <c r="I306" s="9"/>
    </row>
    <row r="307" spans="1:9" x14ac:dyDescent="0.2">
      <c r="B307">
        <f>IF(OR(C307="", ISNUMBER(SEARCH("~*",C307))),"",MAX($B$1:B306)+1)</f>
        <v>119</v>
      </c>
      <c r="C307" s="11" t="s">
        <v>239</v>
      </c>
      <c r="D307" s="8"/>
      <c r="F307" t="e">
        <f t="shared" si="10"/>
        <v>#N/A</v>
      </c>
      <c r="H307" s="9">
        <f t="shared" si="11"/>
        <v>0</v>
      </c>
      <c r="I307" s="9"/>
    </row>
    <row r="308" spans="1:9" x14ac:dyDescent="0.2">
      <c r="B308">
        <f>IF(OR(C308="", ISNUMBER(SEARCH("~*",C308))),"",MAX($B$1:B307)+1)</f>
        <v>120</v>
      </c>
      <c r="C308" s="11" t="s">
        <v>240</v>
      </c>
      <c r="D308" s="8"/>
      <c r="F308" t="e">
        <f t="shared" si="10"/>
        <v>#N/A</v>
      </c>
      <c r="H308" s="9">
        <f t="shared" si="11"/>
        <v>0</v>
      </c>
      <c r="I308" s="9"/>
    </row>
    <row r="309" spans="1:9" x14ac:dyDescent="0.2">
      <c r="B309">
        <f>IF(OR(C309="", ISNUMBER(SEARCH("~*",C309))),"",MAX($B$1:B308)+1)</f>
        <v>121</v>
      </c>
      <c r="C309" s="11" t="s">
        <v>241</v>
      </c>
      <c r="D309" s="8"/>
      <c r="F309" t="e">
        <f t="shared" si="10"/>
        <v>#N/A</v>
      </c>
      <c r="H309" s="9">
        <f t="shared" si="11"/>
        <v>0</v>
      </c>
      <c r="I309" s="9"/>
    </row>
    <row r="310" spans="1:9" x14ac:dyDescent="0.2">
      <c r="B310">
        <f>IF(OR(C310="", ISNUMBER(SEARCH("~*",C310))),"",MAX($B$1:B309)+1)</f>
        <v>122</v>
      </c>
      <c r="C310" s="11" t="s">
        <v>242</v>
      </c>
      <c r="D310" s="13"/>
      <c r="F310" t="e">
        <f t="shared" si="10"/>
        <v>#N/A</v>
      </c>
      <c r="H310" s="9">
        <f t="shared" si="11"/>
        <v>0</v>
      </c>
      <c r="I310" s="9"/>
    </row>
    <row r="311" spans="1:9" ht="28" x14ac:dyDescent="0.2">
      <c r="B311">
        <f>IF(OR(C311="", ISNUMBER(SEARCH("~*",C311))),"",MAX($B$1:B310)+1)</f>
        <v>123</v>
      </c>
      <c r="C311" s="11" t="s">
        <v>243</v>
      </c>
      <c r="D311" s="13"/>
      <c r="F311" t="e">
        <f t="shared" si="10"/>
        <v>#N/A</v>
      </c>
      <c r="H311" s="9">
        <f t="shared" si="11"/>
        <v>0</v>
      </c>
      <c r="I311" s="9"/>
    </row>
    <row r="312" spans="1:9" x14ac:dyDescent="0.2">
      <c r="B312">
        <f>IF(OR(C312="", ISNUMBER(SEARCH("~*",C312))),"",MAX($B$1:B311)+1)</f>
        <v>124</v>
      </c>
      <c r="C312" s="11" t="s">
        <v>244</v>
      </c>
      <c r="D312" s="13"/>
      <c r="F312" t="e">
        <f t="shared" si="10"/>
        <v>#N/A</v>
      </c>
      <c r="H312" s="9">
        <f t="shared" si="11"/>
        <v>0</v>
      </c>
      <c r="I312" s="9"/>
    </row>
    <row r="313" spans="1:9" x14ac:dyDescent="0.2">
      <c r="B313" t="str">
        <f>IF(OR(C313="", ISNUMBER(SEARCH("~*",C313))),"",MAX($B$1:B312)+1)</f>
        <v/>
      </c>
      <c r="C313" s="6"/>
      <c r="D313" s="13"/>
      <c r="F313" t="e">
        <f t="shared" si="10"/>
        <v>#N/A</v>
      </c>
      <c r="H313" s="9">
        <f t="shared" si="11"/>
        <v>0</v>
      </c>
      <c r="I313" s="9"/>
    </row>
    <row r="314" spans="1:9" x14ac:dyDescent="0.2">
      <c r="B314" t="str">
        <f>IF(OR(C314="", ISNUMBER(SEARCH("~*",C314))),"",MAX($B$1:B313)+1)</f>
        <v/>
      </c>
      <c r="C314" s="15" t="s">
        <v>462</v>
      </c>
      <c r="D314" s="13"/>
      <c r="H314" s="9"/>
      <c r="I314" s="9"/>
    </row>
    <row r="315" spans="1:9" x14ac:dyDescent="0.2">
      <c r="A315" s="14"/>
      <c r="B315" t="str">
        <f>IF(OR(C315="", ISNUMBER(SEARCH("~*",C315))),"",MAX($B$1:B314)+1)</f>
        <v/>
      </c>
      <c r="C315" s="6"/>
      <c r="D315" s="13"/>
      <c r="H315" s="9"/>
      <c r="I315" s="9"/>
    </row>
    <row r="316" spans="1:9" ht="21" x14ac:dyDescent="0.2">
      <c r="B316" t="str">
        <f>IF(OR(C316="", ISNUMBER(SEARCH("~*",C316))),"",MAX($B$1:B315)+1)</f>
        <v/>
      </c>
      <c r="C316" s="16" t="s">
        <v>463</v>
      </c>
      <c r="D316" s="13"/>
      <c r="F316" t="e">
        <f t="shared" ref="F316:F347" si="12">VLOOKUP(E316,$S$6:$U$11,3,0)</f>
        <v>#N/A</v>
      </c>
      <c r="H316" s="17">
        <f>IF(A316&gt;0,A316+H$1,0)</f>
        <v>0</v>
      </c>
      <c r="I316" s="18" t="s">
        <v>247</v>
      </c>
    </row>
    <row r="317" spans="1:9" x14ac:dyDescent="0.2">
      <c r="B317" t="str">
        <f>IF(OR(C317="", ISNUMBER(SEARCH("~*",C317))),"",MAX($B$1:B316)+1)</f>
        <v/>
      </c>
      <c r="C317" s="6" t="s">
        <v>464</v>
      </c>
      <c r="D317" s="13"/>
      <c r="F317" t="e">
        <f t="shared" si="12"/>
        <v>#N/A</v>
      </c>
      <c r="H317" s="17">
        <f t="shared" ref="H317:H380" si="13">IF(A317&gt;0,A317+H$1,0)</f>
        <v>0</v>
      </c>
      <c r="I317" s="9"/>
    </row>
    <row r="318" spans="1:9" x14ac:dyDescent="0.2">
      <c r="A318"/>
      <c r="B318" t="str">
        <f>IF(OR(C318="", ISNUMBER(SEARCH("~*",C318))),"",MAX($B$1:B317)+1)</f>
        <v/>
      </c>
      <c r="C318" s="6"/>
      <c r="D318" s="8"/>
      <c r="F318" t="e">
        <f t="shared" si="12"/>
        <v>#N/A</v>
      </c>
      <c r="H318" s="17">
        <f t="shared" si="13"/>
        <v>0</v>
      </c>
      <c r="I318" s="9"/>
    </row>
    <row r="319" spans="1:9" x14ac:dyDescent="0.2">
      <c r="A319"/>
      <c r="B319">
        <f>IF(OR(C319="", ISNUMBER(SEARCH("~*",C319))),"",MAX($B$1:B318)+1)</f>
        <v>125</v>
      </c>
      <c r="C319" s="11" t="s">
        <v>249</v>
      </c>
      <c r="D319" s="8"/>
      <c r="F319" t="e">
        <f t="shared" si="12"/>
        <v>#N/A</v>
      </c>
      <c r="H319" s="17">
        <f t="shared" si="13"/>
        <v>0</v>
      </c>
      <c r="I319" s="9"/>
    </row>
    <row r="320" spans="1:9" x14ac:dyDescent="0.2">
      <c r="A320" s="4"/>
      <c r="B320" t="str">
        <f>IF(OR(C320="", ISNUMBER(SEARCH("~*",C320))),"",MAX($B$1:B319)+1)</f>
        <v/>
      </c>
      <c r="C320" s="11" t="s">
        <v>250</v>
      </c>
      <c r="D320" s="8"/>
      <c r="F320" t="e">
        <f t="shared" si="12"/>
        <v>#N/A</v>
      </c>
      <c r="H320" s="17">
        <f t="shared" si="13"/>
        <v>0</v>
      </c>
      <c r="I320" s="9"/>
    </row>
    <row r="321" spans="1:9" x14ac:dyDescent="0.2">
      <c r="A321"/>
      <c r="B321">
        <f>IF(OR(C321="", ISNUMBER(SEARCH("~*",C321))),"",MAX($B$1:B320)+1)</f>
        <v>126</v>
      </c>
      <c r="C321" s="11" t="s">
        <v>251</v>
      </c>
      <c r="D321" s="8"/>
      <c r="F321" t="e">
        <f t="shared" si="12"/>
        <v>#N/A</v>
      </c>
      <c r="H321" s="17">
        <f t="shared" si="13"/>
        <v>0</v>
      </c>
      <c r="I321" s="9"/>
    </row>
    <row r="322" spans="1:9" x14ac:dyDescent="0.2">
      <c r="A322"/>
      <c r="B322" t="str">
        <f>IF(OR(C322="", ISNUMBER(SEARCH("~*",C322))),"",MAX($B$1:B321)+1)</f>
        <v/>
      </c>
      <c r="C322" s="11" t="s">
        <v>252</v>
      </c>
      <c r="D322" s="8"/>
      <c r="F322" t="e">
        <f t="shared" si="12"/>
        <v>#N/A</v>
      </c>
      <c r="H322" s="17">
        <f t="shared" si="13"/>
        <v>0</v>
      </c>
      <c r="I322" s="9"/>
    </row>
    <row r="323" spans="1:9" x14ac:dyDescent="0.2">
      <c r="A323"/>
      <c r="B323">
        <f>IF(OR(C323="", ISNUMBER(SEARCH("~*",C323))),"",MAX($B$1:B322)+1)</f>
        <v>127</v>
      </c>
      <c r="C323" s="11" t="s">
        <v>253</v>
      </c>
      <c r="D323" s="8"/>
      <c r="F323" t="e">
        <f t="shared" si="12"/>
        <v>#N/A</v>
      </c>
      <c r="H323" s="17">
        <f t="shared" si="13"/>
        <v>0</v>
      </c>
      <c r="I323" s="9"/>
    </row>
    <row r="324" spans="1:9" x14ac:dyDescent="0.2">
      <c r="A324"/>
      <c r="B324">
        <f>IF(OR(C324="", ISNUMBER(SEARCH("~*",C324))),"",MAX($B$1:B323)+1)</f>
        <v>128</v>
      </c>
      <c r="C324" s="11" t="s">
        <v>254</v>
      </c>
      <c r="D324" s="8"/>
      <c r="F324" t="e">
        <f t="shared" si="12"/>
        <v>#N/A</v>
      </c>
      <c r="H324" s="17">
        <f t="shared" si="13"/>
        <v>0</v>
      </c>
      <c r="I324" s="9"/>
    </row>
    <row r="325" spans="1:9" x14ac:dyDescent="0.2">
      <c r="A325"/>
      <c r="B325" t="str">
        <f>IF(OR(C325="", ISNUMBER(SEARCH("~*",C325))),"",MAX($B$1:B324)+1)</f>
        <v/>
      </c>
      <c r="C325" s="6"/>
      <c r="D325" s="13"/>
      <c r="F325" t="e">
        <f t="shared" si="12"/>
        <v>#N/A</v>
      </c>
      <c r="H325" s="17">
        <f t="shared" si="13"/>
        <v>0</v>
      </c>
      <c r="I325" s="9"/>
    </row>
    <row r="326" spans="1:9" x14ac:dyDescent="0.2">
      <c r="A326"/>
      <c r="B326" t="str">
        <f>IF(OR(C326="", ISNUMBER(SEARCH("~*",C326))),"",MAX($B$1:B325)+1)</f>
        <v/>
      </c>
      <c r="C326" s="6" t="s">
        <v>255</v>
      </c>
      <c r="D326" s="13"/>
      <c r="F326" t="e">
        <f t="shared" si="12"/>
        <v>#N/A</v>
      </c>
      <c r="H326" s="17">
        <f t="shared" si="13"/>
        <v>0</v>
      </c>
      <c r="I326" s="9"/>
    </row>
    <row r="327" spans="1:9" x14ac:dyDescent="0.2">
      <c r="A327"/>
      <c r="B327" t="str">
        <f>IF(OR(C327="", ISNUMBER(SEARCH("~*",C327))),"",MAX($B$1:B326)+1)</f>
        <v/>
      </c>
      <c r="C327" s="6" t="s">
        <v>256</v>
      </c>
      <c r="D327" s="13"/>
      <c r="F327" t="e">
        <f t="shared" si="12"/>
        <v>#N/A</v>
      </c>
      <c r="H327" s="17">
        <f t="shared" si="13"/>
        <v>0</v>
      </c>
      <c r="I327" s="9"/>
    </row>
    <row r="328" spans="1:9" x14ac:dyDescent="0.2">
      <c r="A328"/>
      <c r="B328" t="str">
        <f>IF(OR(C328="", ISNUMBER(SEARCH("~*",C328))),"",MAX($B$1:B327)+1)</f>
        <v/>
      </c>
      <c r="C328" s="6" t="s">
        <v>257</v>
      </c>
      <c r="D328" s="13"/>
      <c r="F328" t="e">
        <f t="shared" si="12"/>
        <v>#N/A</v>
      </c>
      <c r="H328" s="17">
        <f t="shared" si="13"/>
        <v>0</v>
      </c>
      <c r="I328" s="9"/>
    </row>
    <row r="329" spans="1:9" x14ac:dyDescent="0.2">
      <c r="A329"/>
      <c r="B329" t="str">
        <f>IF(OR(C329="", ISNUMBER(SEARCH("~*",C329))),"",MAX($B$1:B328)+1)</f>
        <v/>
      </c>
      <c r="C329" s="6"/>
      <c r="D329" s="13"/>
      <c r="F329" t="e">
        <f t="shared" si="12"/>
        <v>#N/A</v>
      </c>
      <c r="H329" s="17">
        <f t="shared" si="13"/>
        <v>0</v>
      </c>
      <c r="I329" s="9"/>
    </row>
    <row r="330" spans="1:9" x14ac:dyDescent="0.2">
      <c r="A330"/>
      <c r="B330" t="str">
        <f>IF(OR(C330="", ISNUMBER(SEARCH("~*",C330))),"",MAX($B$1:B329)+1)</f>
        <v/>
      </c>
      <c r="C330" s="11" t="s">
        <v>258</v>
      </c>
      <c r="D330" s="13"/>
      <c r="F330" t="e">
        <f t="shared" si="12"/>
        <v>#N/A</v>
      </c>
      <c r="H330" s="17">
        <f t="shared" si="13"/>
        <v>0</v>
      </c>
      <c r="I330" s="9"/>
    </row>
    <row r="331" spans="1:9" x14ac:dyDescent="0.2">
      <c r="A331"/>
      <c r="B331">
        <f>IF(OR(C331="", ISNUMBER(SEARCH("~*",C331))),"",MAX($B$1:B330)+1)</f>
        <v>129</v>
      </c>
      <c r="C331" s="11" t="s">
        <v>259</v>
      </c>
      <c r="D331" s="13"/>
      <c r="F331" t="e">
        <f t="shared" si="12"/>
        <v>#N/A</v>
      </c>
      <c r="H331" s="17">
        <f t="shared" si="13"/>
        <v>0</v>
      </c>
      <c r="I331" s="9"/>
    </row>
    <row r="332" spans="1:9" ht="28" x14ac:dyDescent="0.2">
      <c r="A332"/>
      <c r="B332">
        <f>IF(OR(C332="", ISNUMBER(SEARCH("~*",C332))),"",MAX($B$1:B331)+1)</f>
        <v>130</v>
      </c>
      <c r="C332" s="11" t="s">
        <v>260</v>
      </c>
      <c r="D332" s="13"/>
      <c r="F332" t="e">
        <f t="shared" si="12"/>
        <v>#N/A</v>
      </c>
      <c r="H332" s="17">
        <f t="shared" si="13"/>
        <v>0</v>
      </c>
      <c r="I332" s="9"/>
    </row>
    <row r="333" spans="1:9" x14ac:dyDescent="0.2">
      <c r="A333" s="3"/>
      <c r="B333" t="str">
        <f>IF(OR(C333="", ISNUMBER(SEARCH("~*",C333))),"",MAX($B$1:B332)+1)</f>
        <v/>
      </c>
      <c r="C333" s="11"/>
      <c r="D333" s="13"/>
      <c r="F333" t="e">
        <f t="shared" si="12"/>
        <v>#N/A</v>
      </c>
      <c r="H333" s="17">
        <f t="shared" si="13"/>
        <v>0</v>
      </c>
      <c r="I333" s="9"/>
    </row>
    <row r="334" spans="1:9" x14ac:dyDescent="0.2">
      <c r="A334"/>
      <c r="B334" t="str">
        <f>IF(OR(C334="", ISNUMBER(SEARCH("~*",C334))),"",MAX($B$1:B333)+1)</f>
        <v/>
      </c>
      <c r="C334" s="11" t="s">
        <v>261</v>
      </c>
      <c r="D334" s="13"/>
      <c r="F334" t="e">
        <f t="shared" si="12"/>
        <v>#N/A</v>
      </c>
      <c r="H334" s="17">
        <f t="shared" si="13"/>
        <v>0</v>
      </c>
      <c r="I334" s="9"/>
    </row>
    <row r="335" spans="1:9" ht="28" x14ac:dyDescent="0.2">
      <c r="A335"/>
      <c r="B335">
        <f>IF(OR(C335="", ISNUMBER(SEARCH("~*",C335))),"",MAX($B$1:B334)+1)</f>
        <v>131</v>
      </c>
      <c r="C335" s="11" t="s">
        <v>262</v>
      </c>
      <c r="D335" s="13"/>
      <c r="F335" t="e">
        <f t="shared" si="12"/>
        <v>#N/A</v>
      </c>
      <c r="H335" s="17">
        <f t="shared" si="13"/>
        <v>0</v>
      </c>
      <c r="I335" s="9"/>
    </row>
    <row r="336" spans="1:9" x14ac:dyDescent="0.2">
      <c r="A336"/>
      <c r="B336">
        <f>IF(OR(C336="", ISNUMBER(SEARCH("~*",C336))),"",MAX($B$1:B335)+1)</f>
        <v>132</v>
      </c>
      <c r="C336" s="11" t="s">
        <v>263</v>
      </c>
      <c r="D336" s="13"/>
      <c r="F336" t="e">
        <f t="shared" si="12"/>
        <v>#N/A</v>
      </c>
      <c r="H336" s="17">
        <f t="shared" si="13"/>
        <v>0</v>
      </c>
      <c r="I336" s="9"/>
    </row>
    <row r="337" spans="1:9" x14ac:dyDescent="0.2">
      <c r="A337" s="19"/>
      <c r="B337">
        <f>IF(OR(C337="", ISNUMBER(SEARCH("~*",C337))),"",MAX($B$1:B336)+1)</f>
        <v>133</v>
      </c>
      <c r="C337" s="11" t="s">
        <v>264</v>
      </c>
      <c r="D337" s="13"/>
      <c r="F337" t="e">
        <f t="shared" si="12"/>
        <v>#N/A</v>
      </c>
      <c r="H337" s="17">
        <f t="shared" si="13"/>
        <v>0</v>
      </c>
      <c r="I337" s="9"/>
    </row>
    <row r="338" spans="1:9" x14ac:dyDescent="0.2">
      <c r="A338" s="3"/>
      <c r="B338" t="str">
        <f>IF(OR(C338="", ISNUMBER(SEARCH("~*",C338))),"",MAX($B$1:B337)+1)</f>
        <v/>
      </c>
      <c r="C338" s="6"/>
      <c r="D338" s="13"/>
      <c r="F338" t="e">
        <f t="shared" si="12"/>
        <v>#N/A</v>
      </c>
      <c r="H338" s="17">
        <f t="shared" si="13"/>
        <v>0</v>
      </c>
      <c r="I338" s="9"/>
    </row>
    <row r="339" spans="1:9" x14ac:dyDescent="0.2">
      <c r="A339"/>
      <c r="B339" t="str">
        <f>IF(OR(C339="", ISNUMBER(SEARCH("~*",C339))),"",MAX($B$1:B338)+1)</f>
        <v/>
      </c>
      <c r="C339" s="6" t="s">
        <v>265</v>
      </c>
      <c r="D339" s="13"/>
      <c r="F339" t="e">
        <f t="shared" si="12"/>
        <v>#N/A</v>
      </c>
      <c r="H339" s="17">
        <f t="shared" si="13"/>
        <v>0</v>
      </c>
      <c r="I339" s="9"/>
    </row>
    <row r="340" spans="1:9" x14ac:dyDescent="0.2">
      <c r="A340"/>
      <c r="B340" t="str">
        <f>IF(OR(C340="", ISNUMBER(SEARCH("~*",C340))),"",MAX($B$1:B339)+1)</f>
        <v/>
      </c>
      <c r="C340" s="6"/>
      <c r="D340" s="13"/>
      <c r="F340" t="e">
        <f t="shared" si="12"/>
        <v>#N/A</v>
      </c>
      <c r="H340" s="17">
        <f t="shared" si="13"/>
        <v>0</v>
      </c>
      <c r="I340" s="9"/>
    </row>
    <row r="341" spans="1:9" x14ac:dyDescent="0.2">
      <c r="A341"/>
      <c r="B341">
        <f>IF(OR(C341="", ISNUMBER(SEARCH("~*",C341))),"",MAX($B$1:B340)+1)</f>
        <v>134</v>
      </c>
      <c r="C341" s="6" t="s">
        <v>266</v>
      </c>
      <c r="D341" s="8"/>
      <c r="F341" t="e">
        <f t="shared" si="12"/>
        <v>#N/A</v>
      </c>
      <c r="H341" s="17">
        <f t="shared" si="13"/>
        <v>0</v>
      </c>
      <c r="I341" s="9"/>
    </row>
    <row r="342" spans="1:9" x14ac:dyDescent="0.2">
      <c r="A342" s="3"/>
      <c r="B342" t="str">
        <f>IF(OR(C342="", ISNUMBER(SEARCH("~*",C342))),"",MAX($B$1:B341)+1)</f>
        <v/>
      </c>
      <c r="C342" s="6" t="s">
        <v>435</v>
      </c>
      <c r="D342" s="8"/>
      <c r="F342" t="e">
        <f t="shared" si="12"/>
        <v>#N/A</v>
      </c>
      <c r="H342" s="17">
        <f t="shared" si="13"/>
        <v>0</v>
      </c>
      <c r="I342" s="9"/>
    </row>
    <row r="343" spans="1:9" x14ac:dyDescent="0.2">
      <c r="A343"/>
      <c r="B343" t="str">
        <f>IF(OR(C343="", ISNUMBER(SEARCH("~*",C343))),"",MAX($B$1:B342)+1)</f>
        <v/>
      </c>
      <c r="C343" s="6"/>
      <c r="D343" s="8"/>
      <c r="F343" t="e">
        <f t="shared" si="12"/>
        <v>#N/A</v>
      </c>
      <c r="H343" s="17">
        <f t="shared" si="13"/>
        <v>0</v>
      </c>
      <c r="I343" s="9"/>
    </row>
    <row r="344" spans="1:9" x14ac:dyDescent="0.2">
      <c r="A344" s="3"/>
      <c r="B344" t="str">
        <f>IF(OR(C344="", ISNUMBER(SEARCH("~*",C344))),"",MAX($B$1:B343)+1)</f>
        <v/>
      </c>
      <c r="C344" s="11" t="s">
        <v>268</v>
      </c>
      <c r="D344" s="8"/>
      <c r="F344" t="e">
        <f t="shared" si="12"/>
        <v>#N/A</v>
      </c>
      <c r="H344" s="17">
        <f t="shared" si="13"/>
        <v>0</v>
      </c>
      <c r="I344" s="9"/>
    </row>
    <row r="345" spans="1:9" x14ac:dyDescent="0.2">
      <c r="A345"/>
      <c r="B345">
        <f>IF(OR(C345="", ISNUMBER(SEARCH("~*",C345))),"",MAX($B$1:B344)+1)</f>
        <v>135</v>
      </c>
      <c r="C345" s="11" t="s">
        <v>269</v>
      </c>
      <c r="D345" s="8"/>
      <c r="F345" t="e">
        <f t="shared" si="12"/>
        <v>#N/A</v>
      </c>
      <c r="H345" s="17">
        <f t="shared" si="13"/>
        <v>0</v>
      </c>
      <c r="I345" s="9"/>
    </row>
    <row r="346" spans="1:9" x14ac:dyDescent="0.2">
      <c r="A346"/>
      <c r="B346">
        <f>IF(OR(C346="", ISNUMBER(SEARCH("~*",C346))),"",MAX($B$1:B345)+1)</f>
        <v>136</v>
      </c>
      <c r="C346" s="11" t="s">
        <v>270</v>
      </c>
      <c r="D346" s="8"/>
      <c r="F346" t="e">
        <f t="shared" si="12"/>
        <v>#N/A</v>
      </c>
      <c r="H346" s="17">
        <f t="shared" si="13"/>
        <v>0</v>
      </c>
      <c r="I346" s="9"/>
    </row>
    <row r="347" spans="1:9" x14ac:dyDescent="0.2">
      <c r="B347">
        <f>IF(OR(C347="", ISNUMBER(SEARCH("~*",C347))),"",MAX($B$1:B346)+1)</f>
        <v>137</v>
      </c>
      <c r="C347" s="11" t="s">
        <v>271</v>
      </c>
      <c r="D347" s="8"/>
      <c r="F347" t="e">
        <f t="shared" si="12"/>
        <v>#N/A</v>
      </c>
      <c r="H347" s="17">
        <f t="shared" si="13"/>
        <v>0</v>
      </c>
      <c r="I347" s="9"/>
    </row>
    <row r="348" spans="1:9" x14ac:dyDescent="0.2">
      <c r="B348" t="str">
        <f>IF(OR(C348="", ISNUMBER(SEARCH("~*",C348))),"",MAX($B$1:B347)+1)</f>
        <v/>
      </c>
      <c r="C348" s="6"/>
      <c r="D348" s="8"/>
      <c r="F348" t="e">
        <f t="shared" ref="F348:F379" si="14">VLOOKUP(E348,$S$6:$U$11,3,0)</f>
        <v>#N/A</v>
      </c>
      <c r="H348" s="17">
        <f t="shared" si="13"/>
        <v>0</v>
      </c>
      <c r="I348" s="9"/>
    </row>
    <row r="349" spans="1:9" x14ac:dyDescent="0.2">
      <c r="B349" t="str">
        <f>IF(OR(C349="", ISNUMBER(SEARCH("~*",C349))),"",MAX($B$1:B348)+1)</f>
        <v/>
      </c>
      <c r="C349" s="6" t="s">
        <v>272</v>
      </c>
      <c r="D349" s="13"/>
      <c r="F349" t="e">
        <f t="shared" si="14"/>
        <v>#N/A</v>
      </c>
      <c r="H349" s="17">
        <f t="shared" si="13"/>
        <v>0</v>
      </c>
      <c r="I349" s="9"/>
    </row>
    <row r="350" spans="1:9" x14ac:dyDescent="0.2">
      <c r="B350" t="str">
        <f>IF(OR(C350="", ISNUMBER(SEARCH("~*",C350))),"",MAX($B$1:B349)+1)</f>
        <v/>
      </c>
      <c r="C350" s="6"/>
      <c r="D350" s="13"/>
      <c r="F350" t="e">
        <f t="shared" si="14"/>
        <v>#N/A</v>
      </c>
      <c r="H350" s="17">
        <f t="shared" si="13"/>
        <v>0</v>
      </c>
      <c r="I350" s="9"/>
    </row>
    <row r="351" spans="1:9" x14ac:dyDescent="0.2">
      <c r="B351" t="str">
        <f>IF(OR(C351="", ISNUMBER(SEARCH("~*",C351))),"",MAX($B$1:B350)+1)</f>
        <v/>
      </c>
      <c r="C351" s="11" t="s">
        <v>273</v>
      </c>
      <c r="D351" s="13"/>
      <c r="F351" t="e">
        <f t="shared" si="14"/>
        <v>#N/A</v>
      </c>
      <c r="H351" s="17">
        <f t="shared" si="13"/>
        <v>0</v>
      </c>
      <c r="I351" s="9"/>
    </row>
    <row r="352" spans="1:9" x14ac:dyDescent="0.2">
      <c r="B352">
        <f>IF(OR(C352="", ISNUMBER(SEARCH("~*",C352))),"",MAX($B$1:B351)+1)</f>
        <v>138</v>
      </c>
      <c r="C352" s="11" t="s">
        <v>274</v>
      </c>
      <c r="D352" s="13"/>
      <c r="F352" t="e">
        <f t="shared" si="14"/>
        <v>#N/A</v>
      </c>
      <c r="H352" s="17">
        <f t="shared" si="13"/>
        <v>0</v>
      </c>
      <c r="I352" s="9"/>
    </row>
    <row r="353" spans="1:9" ht="28" x14ac:dyDescent="0.2">
      <c r="B353">
        <f>IF(OR(C353="", ISNUMBER(SEARCH("~*",C353))),"",MAX($B$1:B352)+1)</f>
        <v>139</v>
      </c>
      <c r="C353" s="11" t="s">
        <v>275</v>
      </c>
      <c r="D353" s="13"/>
      <c r="F353" t="e">
        <f t="shared" si="14"/>
        <v>#N/A</v>
      </c>
      <c r="H353" s="17">
        <f t="shared" si="13"/>
        <v>0</v>
      </c>
      <c r="I353" s="9"/>
    </row>
    <row r="354" spans="1:9" x14ac:dyDescent="0.2">
      <c r="B354">
        <f>IF(OR(C354="", ISNUMBER(SEARCH("~*",C354))),"",MAX($B$1:B353)+1)</f>
        <v>140</v>
      </c>
      <c r="C354" s="11" t="s">
        <v>276</v>
      </c>
      <c r="D354" s="13"/>
      <c r="F354" t="e">
        <f t="shared" si="14"/>
        <v>#N/A</v>
      </c>
      <c r="H354" s="17">
        <f t="shared" si="13"/>
        <v>0</v>
      </c>
      <c r="I354" s="9"/>
    </row>
    <row r="355" spans="1:9" x14ac:dyDescent="0.2">
      <c r="B355">
        <f>IF(OR(C355="", ISNUMBER(SEARCH("~*",C355))),"",MAX($B$1:B354)+1)</f>
        <v>141</v>
      </c>
      <c r="C355" s="11" t="s">
        <v>277</v>
      </c>
      <c r="D355" s="13"/>
      <c r="F355" t="e">
        <f t="shared" si="14"/>
        <v>#N/A</v>
      </c>
      <c r="H355" s="17">
        <f t="shared" si="13"/>
        <v>0</v>
      </c>
      <c r="I355" s="9"/>
    </row>
    <row r="356" spans="1:9" x14ac:dyDescent="0.2">
      <c r="A356" s="14"/>
      <c r="B356">
        <f>IF(OR(C356="", ISNUMBER(SEARCH("~*",C356))),"",MAX($B$1:B355)+1)</f>
        <v>142</v>
      </c>
      <c r="C356" s="11" t="s">
        <v>278</v>
      </c>
      <c r="D356" s="13"/>
      <c r="F356" t="e">
        <f t="shared" si="14"/>
        <v>#N/A</v>
      </c>
      <c r="H356" s="17">
        <f t="shared" si="13"/>
        <v>0</v>
      </c>
      <c r="I356" s="9"/>
    </row>
    <row r="357" spans="1:9" x14ac:dyDescent="0.2">
      <c r="B357" t="str">
        <f>IF(OR(C357="", ISNUMBER(SEARCH("~*",C357))),"",MAX($B$1:B356)+1)</f>
        <v/>
      </c>
      <c r="C357" s="6"/>
      <c r="D357" s="13"/>
      <c r="F357" t="e">
        <f t="shared" si="14"/>
        <v>#N/A</v>
      </c>
      <c r="H357" s="17">
        <f t="shared" si="13"/>
        <v>0</v>
      </c>
      <c r="I357" s="9"/>
    </row>
    <row r="358" spans="1:9" x14ac:dyDescent="0.2">
      <c r="B358">
        <f>IF(OR(C358="", ISNUMBER(SEARCH("~*",C358))),"",MAX($B$1:B357)+1)</f>
        <v>143</v>
      </c>
      <c r="C358" s="6" t="s">
        <v>279</v>
      </c>
      <c r="D358" s="13"/>
      <c r="F358" t="e">
        <f t="shared" si="14"/>
        <v>#N/A</v>
      </c>
      <c r="H358" s="17">
        <f t="shared" si="13"/>
        <v>0</v>
      </c>
      <c r="I358" s="9"/>
    </row>
    <row r="359" spans="1:9" x14ac:dyDescent="0.2">
      <c r="B359">
        <f>IF(OR(C359="", ISNUMBER(SEARCH("~*",C359))),"",MAX($B$1:B358)+1)</f>
        <v>144</v>
      </c>
      <c r="C359" s="6" t="s">
        <v>280</v>
      </c>
      <c r="D359" s="13"/>
      <c r="F359" t="e">
        <f t="shared" si="14"/>
        <v>#N/A</v>
      </c>
      <c r="H359" s="17">
        <f t="shared" si="13"/>
        <v>0</v>
      </c>
      <c r="I359" s="9"/>
    </row>
    <row r="360" spans="1:9" x14ac:dyDescent="0.2">
      <c r="B360" t="str">
        <f>IF(OR(C360="", ISNUMBER(SEARCH("~*",C360))),"",MAX($B$1:B359)+1)</f>
        <v/>
      </c>
      <c r="C360" s="6"/>
      <c r="D360" s="13"/>
      <c r="F360" t="e">
        <f t="shared" si="14"/>
        <v>#N/A</v>
      </c>
      <c r="H360" s="17">
        <f t="shared" si="13"/>
        <v>0</v>
      </c>
      <c r="I360" s="9"/>
    </row>
    <row r="361" spans="1:9" x14ac:dyDescent="0.2">
      <c r="B361">
        <f>IF(OR(C361="", ISNUMBER(SEARCH("~*",C361))),"",MAX($B$1:B360)+1)</f>
        <v>145</v>
      </c>
      <c r="C361" s="6" t="s">
        <v>281</v>
      </c>
      <c r="D361" s="13"/>
      <c r="F361" t="e">
        <f t="shared" si="14"/>
        <v>#N/A</v>
      </c>
      <c r="H361" s="17">
        <f t="shared" si="13"/>
        <v>0</v>
      </c>
      <c r="I361" s="9"/>
    </row>
    <row r="362" spans="1:9" x14ac:dyDescent="0.2">
      <c r="B362">
        <f>IF(OR(C362="", ISNUMBER(SEARCH("~*",C362))),"",MAX($B$1:B361)+1)</f>
        <v>146</v>
      </c>
      <c r="C362" s="6" t="s">
        <v>282</v>
      </c>
      <c r="D362" s="13"/>
      <c r="F362" t="e">
        <f t="shared" si="14"/>
        <v>#N/A</v>
      </c>
      <c r="H362" s="17">
        <f t="shared" si="13"/>
        <v>0</v>
      </c>
      <c r="I362" s="9"/>
    </row>
    <row r="363" spans="1:9" x14ac:dyDescent="0.2">
      <c r="B363">
        <f>IF(OR(C363="", ISNUMBER(SEARCH("~*",C363))),"",MAX($B$1:B362)+1)</f>
        <v>147</v>
      </c>
      <c r="C363" s="6" t="s">
        <v>283</v>
      </c>
      <c r="D363" s="13"/>
      <c r="F363" t="e">
        <f t="shared" si="14"/>
        <v>#N/A</v>
      </c>
      <c r="H363" s="17">
        <f t="shared" si="13"/>
        <v>0</v>
      </c>
      <c r="I363" s="9"/>
    </row>
    <row r="364" spans="1:9" x14ac:dyDescent="0.2">
      <c r="B364">
        <f>IF(OR(C364="", ISNUMBER(SEARCH("~*",C364))),"",MAX($B$1:B363)+1)</f>
        <v>148</v>
      </c>
      <c r="C364" s="6" t="s">
        <v>284</v>
      </c>
      <c r="D364" s="13"/>
      <c r="F364" t="e">
        <f t="shared" si="14"/>
        <v>#N/A</v>
      </c>
      <c r="H364" s="17">
        <f t="shared" si="13"/>
        <v>0</v>
      </c>
      <c r="I364" s="9"/>
    </row>
    <row r="365" spans="1:9" x14ac:dyDescent="0.2">
      <c r="B365">
        <f>IF(OR(C365="", ISNUMBER(SEARCH("~*",C365))),"",MAX($B$1:B364)+1)</f>
        <v>149</v>
      </c>
      <c r="C365" s="6" t="s">
        <v>285</v>
      </c>
      <c r="D365" s="13"/>
      <c r="F365" t="e">
        <f t="shared" si="14"/>
        <v>#N/A</v>
      </c>
      <c r="H365" s="17">
        <f t="shared" si="13"/>
        <v>0</v>
      </c>
      <c r="I365" s="9"/>
    </row>
    <row r="366" spans="1:9" x14ac:dyDescent="0.2">
      <c r="B366" t="str">
        <f>IF(OR(C366="", ISNUMBER(SEARCH("~*",C366))),"",MAX($B$1:B365)+1)</f>
        <v/>
      </c>
      <c r="C366" s="6"/>
      <c r="D366" s="13"/>
      <c r="F366" t="e">
        <f t="shared" si="14"/>
        <v>#N/A</v>
      </c>
      <c r="H366" s="17">
        <f t="shared" si="13"/>
        <v>0</v>
      </c>
      <c r="I366" s="9"/>
    </row>
    <row r="367" spans="1:9" x14ac:dyDescent="0.2">
      <c r="B367" t="str">
        <f>IF(OR(C367="", ISNUMBER(SEARCH("~*",C367))),"",MAX($B$1:B366)+1)</f>
        <v/>
      </c>
      <c r="C367" s="6" t="s">
        <v>286</v>
      </c>
      <c r="D367" s="13"/>
      <c r="F367" t="e">
        <f t="shared" si="14"/>
        <v>#N/A</v>
      </c>
      <c r="H367" s="17">
        <f t="shared" si="13"/>
        <v>0</v>
      </c>
      <c r="I367" s="9"/>
    </row>
    <row r="368" spans="1:9" x14ac:dyDescent="0.2">
      <c r="B368" t="str">
        <f>IF(OR(C368="", ISNUMBER(SEARCH("~*",C368))),"",MAX($B$1:B367)+1)</f>
        <v/>
      </c>
      <c r="C368" s="6" t="s">
        <v>287</v>
      </c>
      <c r="D368" s="13"/>
      <c r="F368" t="e">
        <f t="shared" si="14"/>
        <v>#N/A</v>
      </c>
      <c r="H368" s="17">
        <f t="shared" si="13"/>
        <v>0</v>
      </c>
      <c r="I368" s="9"/>
    </row>
    <row r="369" spans="1:9" x14ac:dyDescent="0.2">
      <c r="B369" t="str">
        <f>IF(OR(C369="", ISNUMBER(SEARCH("~*",C369))),"",MAX($B$1:B368)+1)</f>
        <v/>
      </c>
      <c r="C369" s="6" t="s">
        <v>288</v>
      </c>
      <c r="D369" s="13"/>
      <c r="F369" t="e">
        <f t="shared" si="14"/>
        <v>#N/A</v>
      </c>
      <c r="H369" s="17">
        <f t="shared" si="13"/>
        <v>0</v>
      </c>
      <c r="I369" s="9"/>
    </row>
    <row r="370" spans="1:9" x14ac:dyDescent="0.2">
      <c r="B370" t="str">
        <f>IF(OR(C370="", ISNUMBER(SEARCH("~*",C370))),"",MAX($B$1:B369)+1)</f>
        <v/>
      </c>
      <c r="C370" s="11" t="s">
        <v>289</v>
      </c>
      <c r="D370" s="13"/>
      <c r="F370" t="e">
        <f t="shared" si="14"/>
        <v>#N/A</v>
      </c>
      <c r="H370" s="17">
        <f t="shared" si="13"/>
        <v>0</v>
      </c>
      <c r="I370" s="9"/>
    </row>
    <row r="371" spans="1:9" x14ac:dyDescent="0.2">
      <c r="B371">
        <f>IF(OR(C371="", ISNUMBER(SEARCH("~*",C371))),"",MAX($B$1:B370)+1)</f>
        <v>150</v>
      </c>
      <c r="C371" s="11" t="s">
        <v>290</v>
      </c>
      <c r="D371" s="13"/>
      <c r="F371" t="e">
        <f t="shared" si="14"/>
        <v>#N/A</v>
      </c>
      <c r="H371" s="17">
        <f t="shared" si="13"/>
        <v>0</v>
      </c>
      <c r="I371" s="9"/>
    </row>
    <row r="372" spans="1:9" x14ac:dyDescent="0.2">
      <c r="A372" s="14"/>
      <c r="B372">
        <f>IF(OR(C372="", ISNUMBER(SEARCH("~*",C372))),"",MAX($B$1:B371)+1)</f>
        <v>151</v>
      </c>
      <c r="C372" s="11" t="s">
        <v>291</v>
      </c>
      <c r="D372" s="13"/>
      <c r="F372" t="e">
        <f t="shared" si="14"/>
        <v>#N/A</v>
      </c>
      <c r="H372" s="17">
        <f t="shared" si="13"/>
        <v>0</v>
      </c>
      <c r="I372" s="9"/>
    </row>
    <row r="373" spans="1:9" x14ac:dyDescent="0.2">
      <c r="B373" t="str">
        <f>IF(OR(C373="", ISNUMBER(SEARCH("~*",C373))),"",MAX($B$1:B372)+1)</f>
        <v/>
      </c>
      <c r="C373" s="6" t="s">
        <v>292</v>
      </c>
      <c r="D373" s="13"/>
      <c r="F373" t="e">
        <f t="shared" si="14"/>
        <v>#N/A</v>
      </c>
      <c r="H373" s="17">
        <f t="shared" si="13"/>
        <v>0</v>
      </c>
      <c r="I373" s="9"/>
    </row>
    <row r="374" spans="1:9" x14ac:dyDescent="0.2">
      <c r="B374" t="str">
        <f>IF(OR(C374="", ISNUMBER(SEARCH("~*",C374))),"",MAX($B$1:B373)+1)</f>
        <v/>
      </c>
      <c r="C374" s="6"/>
      <c r="D374" s="13"/>
      <c r="F374" t="e">
        <f t="shared" si="14"/>
        <v>#N/A</v>
      </c>
      <c r="H374" s="17">
        <f t="shared" si="13"/>
        <v>0</v>
      </c>
      <c r="I374" s="9"/>
    </row>
    <row r="375" spans="1:9" x14ac:dyDescent="0.2">
      <c r="B375" t="str">
        <f>IF(OR(C375="", ISNUMBER(SEARCH("~*",C375))),"",MAX($B$1:B374)+1)</f>
        <v/>
      </c>
      <c r="C375" s="6" t="s">
        <v>293</v>
      </c>
      <c r="D375" s="13"/>
      <c r="F375" t="e">
        <f t="shared" si="14"/>
        <v>#N/A</v>
      </c>
      <c r="H375" s="17">
        <f t="shared" si="13"/>
        <v>0</v>
      </c>
      <c r="I375" s="9"/>
    </row>
    <row r="376" spans="1:9" x14ac:dyDescent="0.2">
      <c r="B376" t="str">
        <f>IF(OR(C376="", ISNUMBER(SEARCH("~*",C376))),"",MAX($B$1:B375)+1)</f>
        <v/>
      </c>
      <c r="C376" s="6"/>
      <c r="D376" s="13"/>
      <c r="F376" t="e">
        <f t="shared" si="14"/>
        <v>#N/A</v>
      </c>
      <c r="H376" s="17">
        <f t="shared" si="13"/>
        <v>0</v>
      </c>
      <c r="I376" s="9"/>
    </row>
    <row r="377" spans="1:9" x14ac:dyDescent="0.2">
      <c r="A377"/>
      <c r="B377" t="str">
        <f>IF(OR(C377="", ISNUMBER(SEARCH("~*",C377))),"",MAX($B$1:B376)+1)</f>
        <v/>
      </c>
      <c r="C377" s="6" t="s">
        <v>294</v>
      </c>
      <c r="D377" s="13"/>
      <c r="F377" t="e">
        <f t="shared" si="14"/>
        <v>#N/A</v>
      </c>
      <c r="H377" s="17">
        <f t="shared" si="13"/>
        <v>0</v>
      </c>
      <c r="I377" s="9"/>
    </row>
    <row r="378" spans="1:9" x14ac:dyDescent="0.2">
      <c r="A378"/>
      <c r="B378">
        <f>IF(OR(C378="", ISNUMBER(SEARCH("~*",C378))),"",MAX($B$1:B377)+1)</f>
        <v>152</v>
      </c>
      <c r="C378" s="11" t="s">
        <v>295</v>
      </c>
      <c r="D378" s="8"/>
      <c r="F378" t="e">
        <f t="shared" si="14"/>
        <v>#N/A</v>
      </c>
      <c r="H378" s="17">
        <f t="shared" si="13"/>
        <v>0</v>
      </c>
      <c r="I378" s="9"/>
    </row>
    <row r="379" spans="1:9" ht="28" x14ac:dyDescent="0.2">
      <c r="A379"/>
      <c r="B379">
        <f>IF(OR(C379="", ISNUMBER(SEARCH("~*",C379))),"",MAX($B$1:B378)+1)</f>
        <v>153</v>
      </c>
      <c r="C379" s="11" t="s">
        <v>296</v>
      </c>
      <c r="D379" s="8"/>
      <c r="F379" t="e">
        <f t="shared" si="14"/>
        <v>#N/A</v>
      </c>
      <c r="H379" s="17">
        <f t="shared" si="13"/>
        <v>0</v>
      </c>
      <c r="I379" s="9"/>
    </row>
    <row r="380" spans="1:9" x14ac:dyDescent="0.2">
      <c r="A380"/>
      <c r="B380">
        <f>IF(OR(C380="", ISNUMBER(SEARCH("~*",C380))),"",MAX($B$1:B379)+1)</f>
        <v>154</v>
      </c>
      <c r="C380" s="11" t="s">
        <v>297</v>
      </c>
      <c r="D380" s="8"/>
      <c r="F380" t="e">
        <f t="shared" ref="F380:F411" si="15">VLOOKUP(E380,$S$6:$U$11,3,0)</f>
        <v>#N/A</v>
      </c>
      <c r="H380" s="17">
        <f t="shared" si="13"/>
        <v>0</v>
      </c>
      <c r="I380" s="9"/>
    </row>
    <row r="381" spans="1:9" x14ac:dyDescent="0.2">
      <c r="A381"/>
      <c r="B381">
        <f>IF(OR(C381="", ISNUMBER(SEARCH("~*",C381))),"",MAX($B$1:B380)+1)</f>
        <v>155</v>
      </c>
      <c r="C381" s="11" t="s">
        <v>298</v>
      </c>
      <c r="D381" s="8"/>
      <c r="F381" t="e">
        <f t="shared" si="15"/>
        <v>#N/A</v>
      </c>
      <c r="H381" s="17">
        <f t="shared" ref="H381:H432" si="16">IF(A381&gt;0,A381+H$1,0)</f>
        <v>0</v>
      </c>
      <c r="I381" s="9"/>
    </row>
    <row r="382" spans="1:9" ht="28" x14ac:dyDescent="0.2">
      <c r="A382"/>
      <c r="B382">
        <f>IF(OR(C382="", ISNUMBER(SEARCH("~*",C382))),"",MAX($B$1:B381)+1)</f>
        <v>156</v>
      </c>
      <c r="C382" s="11" t="s">
        <v>299</v>
      </c>
      <c r="D382" s="8"/>
      <c r="F382" t="e">
        <f t="shared" si="15"/>
        <v>#N/A</v>
      </c>
      <c r="H382" s="17">
        <f t="shared" si="16"/>
        <v>0</v>
      </c>
      <c r="I382" s="9"/>
    </row>
    <row r="383" spans="1:9" x14ac:dyDescent="0.2">
      <c r="A383"/>
      <c r="B383" t="str">
        <f>IF(OR(C383="", ISNUMBER(SEARCH("~*",C383))),"",MAX($B$1:B382)+1)</f>
        <v/>
      </c>
      <c r="C383" s="11" t="s">
        <v>300</v>
      </c>
      <c r="D383" s="8"/>
      <c r="F383" t="e">
        <f t="shared" si="15"/>
        <v>#N/A</v>
      </c>
      <c r="H383" s="17">
        <f t="shared" si="16"/>
        <v>0</v>
      </c>
      <c r="I383" s="9"/>
    </row>
    <row r="384" spans="1:9" x14ac:dyDescent="0.2">
      <c r="A384"/>
      <c r="B384">
        <f>IF(OR(C384="", ISNUMBER(SEARCH("~*",C384))),"",MAX($B$1:B383)+1)</f>
        <v>157</v>
      </c>
      <c r="C384" s="11" t="s">
        <v>301</v>
      </c>
      <c r="D384" s="13"/>
      <c r="F384" t="e">
        <f t="shared" si="15"/>
        <v>#N/A</v>
      </c>
      <c r="H384" s="17">
        <f t="shared" si="16"/>
        <v>0</v>
      </c>
      <c r="I384" s="9"/>
    </row>
    <row r="385" spans="1:9" x14ac:dyDescent="0.2">
      <c r="A385"/>
      <c r="B385" t="str">
        <f>IF(OR(C385="", ISNUMBER(SEARCH("~*",C385))),"",MAX($B$1:B384)+1)</f>
        <v/>
      </c>
      <c r="C385" s="6"/>
      <c r="D385" s="13"/>
      <c r="F385" t="e">
        <f t="shared" si="15"/>
        <v>#N/A</v>
      </c>
      <c r="H385" s="17">
        <f t="shared" si="16"/>
        <v>0</v>
      </c>
      <c r="I385" s="9"/>
    </row>
    <row r="386" spans="1:9" x14ac:dyDescent="0.2">
      <c r="A386"/>
      <c r="B386">
        <f>IF(OR(C386="", ISNUMBER(SEARCH("~*",C386))),"",MAX($B$1:B385)+1)</f>
        <v>158</v>
      </c>
      <c r="C386" s="6" t="s">
        <v>302</v>
      </c>
      <c r="D386" s="13"/>
      <c r="F386" t="e">
        <f t="shared" si="15"/>
        <v>#N/A</v>
      </c>
      <c r="H386" s="17">
        <f t="shared" si="16"/>
        <v>0</v>
      </c>
      <c r="I386" s="9"/>
    </row>
    <row r="387" spans="1:9" x14ac:dyDescent="0.2">
      <c r="A387"/>
      <c r="B387" t="str">
        <f>IF(OR(C387="", ISNUMBER(SEARCH("~*",C387))),"",MAX($B$1:B386)+1)</f>
        <v/>
      </c>
      <c r="C387" s="6"/>
      <c r="D387" s="13"/>
      <c r="F387" t="e">
        <f t="shared" si="15"/>
        <v>#N/A</v>
      </c>
      <c r="H387" s="17">
        <f t="shared" si="16"/>
        <v>0</v>
      </c>
      <c r="I387" s="9"/>
    </row>
    <row r="388" spans="1:9" x14ac:dyDescent="0.2">
      <c r="A388"/>
      <c r="B388">
        <f>IF(OR(C388="", ISNUMBER(SEARCH("~*",C388))),"",MAX($B$1:B387)+1)</f>
        <v>159</v>
      </c>
      <c r="C388" s="6" t="s">
        <v>303</v>
      </c>
      <c r="D388" s="13"/>
      <c r="F388" t="e">
        <f t="shared" si="15"/>
        <v>#N/A</v>
      </c>
      <c r="H388" s="17">
        <f t="shared" si="16"/>
        <v>0</v>
      </c>
      <c r="I388" s="9"/>
    </row>
    <row r="389" spans="1:9" x14ac:dyDescent="0.2">
      <c r="A389"/>
      <c r="B389" t="str">
        <f>IF(OR(C389="", ISNUMBER(SEARCH("~*",C389))),"",MAX($B$1:B388)+1)</f>
        <v/>
      </c>
      <c r="C389" s="6"/>
      <c r="D389" s="13"/>
      <c r="F389" t="e">
        <f t="shared" si="15"/>
        <v>#N/A</v>
      </c>
      <c r="H389" s="17">
        <f t="shared" si="16"/>
        <v>0</v>
      </c>
      <c r="I389" s="9"/>
    </row>
    <row r="390" spans="1:9" x14ac:dyDescent="0.2">
      <c r="A390"/>
      <c r="B390">
        <f>IF(OR(C390="", ISNUMBER(SEARCH("~*",C390))),"",MAX($B$1:B389)+1)</f>
        <v>160</v>
      </c>
      <c r="C390" s="6" t="s">
        <v>304</v>
      </c>
      <c r="D390" s="13"/>
      <c r="F390" t="e">
        <f t="shared" si="15"/>
        <v>#N/A</v>
      </c>
      <c r="H390" s="17">
        <f t="shared" si="16"/>
        <v>0</v>
      </c>
      <c r="I390" s="9"/>
    </row>
    <row r="391" spans="1:9" x14ac:dyDescent="0.2">
      <c r="A391"/>
      <c r="B391">
        <f>IF(OR(C391="", ISNUMBER(SEARCH("~*",C391))),"",MAX($B$1:B390)+1)</f>
        <v>161</v>
      </c>
      <c r="C391" s="6" t="s">
        <v>305</v>
      </c>
      <c r="D391" s="13"/>
      <c r="F391" t="e">
        <f t="shared" si="15"/>
        <v>#N/A</v>
      </c>
      <c r="H391" s="17">
        <f t="shared" si="16"/>
        <v>0</v>
      </c>
      <c r="I391" s="9"/>
    </row>
    <row r="392" spans="1:9" x14ac:dyDescent="0.2">
      <c r="A392" s="14"/>
      <c r="B392">
        <f>IF(OR(C392="", ISNUMBER(SEARCH("~*",C392))),"",MAX($B$1:B391)+1)</f>
        <v>162</v>
      </c>
      <c r="C392" s="6" t="s">
        <v>306</v>
      </c>
      <c r="D392" s="13"/>
      <c r="F392" t="e">
        <f t="shared" si="15"/>
        <v>#N/A</v>
      </c>
      <c r="H392" s="17">
        <f t="shared" si="16"/>
        <v>0</v>
      </c>
      <c r="I392" s="9"/>
    </row>
    <row r="393" spans="1:9" ht="28" x14ac:dyDescent="0.2">
      <c r="A393" s="3"/>
      <c r="B393">
        <f>IF(OR(C393="", ISNUMBER(SEARCH("~*",C393))),"",MAX($B$1:B392)+1)</f>
        <v>163</v>
      </c>
      <c r="C393" s="6" t="s">
        <v>307</v>
      </c>
      <c r="D393" s="13"/>
      <c r="F393" t="e">
        <f t="shared" si="15"/>
        <v>#N/A</v>
      </c>
      <c r="H393" s="17">
        <f t="shared" si="16"/>
        <v>0</v>
      </c>
      <c r="I393" s="9"/>
    </row>
    <row r="394" spans="1:9" x14ac:dyDescent="0.2">
      <c r="A394"/>
      <c r="B394">
        <f>IF(OR(C394="", ISNUMBER(SEARCH("~*",C394))),"",MAX($B$1:B393)+1)</f>
        <v>164</v>
      </c>
      <c r="C394" s="6" t="s">
        <v>308</v>
      </c>
      <c r="D394" s="13"/>
      <c r="F394" t="e">
        <f t="shared" si="15"/>
        <v>#N/A</v>
      </c>
      <c r="H394" s="17">
        <f t="shared" si="16"/>
        <v>0</v>
      </c>
      <c r="I394" s="9"/>
    </row>
    <row r="395" spans="1:9" x14ac:dyDescent="0.2">
      <c r="A395"/>
      <c r="B395">
        <f>IF(OR(C395="", ISNUMBER(SEARCH("~*",C395))),"",MAX($B$1:B394)+1)</f>
        <v>165</v>
      </c>
      <c r="C395" s="6" t="s">
        <v>309</v>
      </c>
      <c r="D395" s="8"/>
      <c r="F395" t="e">
        <f t="shared" si="15"/>
        <v>#N/A</v>
      </c>
      <c r="H395" s="17">
        <f t="shared" si="16"/>
        <v>0</v>
      </c>
      <c r="I395" s="9"/>
    </row>
    <row r="396" spans="1:9" x14ac:dyDescent="0.2">
      <c r="A396"/>
      <c r="B396" t="str">
        <f>IF(OR(C396="", ISNUMBER(SEARCH("~*",C396))),"",MAX($B$1:B395)+1)</f>
        <v/>
      </c>
      <c r="C396" s="6"/>
      <c r="D396" s="8"/>
      <c r="F396" t="e">
        <f t="shared" si="15"/>
        <v>#N/A</v>
      </c>
      <c r="H396" s="17">
        <f t="shared" si="16"/>
        <v>0</v>
      </c>
      <c r="I396" s="9"/>
    </row>
    <row r="397" spans="1:9" x14ac:dyDescent="0.2">
      <c r="A397"/>
      <c r="B397" t="str">
        <f>IF(OR(C397="", ISNUMBER(SEARCH("~*",C397))),"",MAX($B$1:B396)+1)</f>
        <v/>
      </c>
      <c r="C397" s="6" t="s">
        <v>310</v>
      </c>
      <c r="D397" s="8"/>
      <c r="F397" t="e">
        <f t="shared" si="15"/>
        <v>#N/A</v>
      </c>
      <c r="H397" s="17">
        <f t="shared" si="16"/>
        <v>0</v>
      </c>
      <c r="I397" s="9"/>
    </row>
    <row r="398" spans="1:9" x14ac:dyDescent="0.2">
      <c r="A398"/>
      <c r="B398" t="str">
        <f>IF(OR(C398="", ISNUMBER(SEARCH("~*",C398))),"",MAX($B$1:B397)+1)</f>
        <v/>
      </c>
      <c r="C398" s="11" t="s">
        <v>311</v>
      </c>
      <c r="D398" s="13"/>
      <c r="F398" t="e">
        <f t="shared" si="15"/>
        <v>#N/A</v>
      </c>
      <c r="H398" s="17">
        <f t="shared" si="16"/>
        <v>0</v>
      </c>
      <c r="I398" s="9"/>
    </row>
    <row r="399" spans="1:9" x14ac:dyDescent="0.2">
      <c r="A399"/>
      <c r="B399" t="str">
        <f>IF(OR(C399="", ISNUMBER(SEARCH("~*",C399))),"",MAX($B$1:B398)+1)</f>
        <v/>
      </c>
      <c r="C399" s="6"/>
      <c r="D399" s="8"/>
      <c r="F399" t="e">
        <f t="shared" si="15"/>
        <v>#N/A</v>
      </c>
      <c r="H399" s="17">
        <f t="shared" si="16"/>
        <v>0</v>
      </c>
      <c r="I399" s="9"/>
    </row>
    <row r="400" spans="1:9" x14ac:dyDescent="0.2">
      <c r="A400"/>
      <c r="B400" t="str">
        <f>IF(OR(C400="", ISNUMBER(SEARCH("~*",C400))),"",MAX($B$1:B399)+1)</f>
        <v/>
      </c>
      <c r="C400" s="6" t="s">
        <v>312</v>
      </c>
      <c r="D400" s="8"/>
      <c r="F400" t="e">
        <f t="shared" si="15"/>
        <v>#N/A</v>
      </c>
      <c r="H400" s="17">
        <f t="shared" si="16"/>
        <v>0</v>
      </c>
      <c r="I400" s="9"/>
    </row>
    <row r="401" spans="1:9" x14ac:dyDescent="0.2">
      <c r="A401"/>
      <c r="B401" t="str">
        <f>IF(OR(C401="", ISNUMBER(SEARCH("~*",C401))),"",MAX($B$1:B400)+1)</f>
        <v/>
      </c>
      <c r="C401" s="11" t="s">
        <v>313</v>
      </c>
      <c r="D401" s="8"/>
      <c r="F401" t="e">
        <f t="shared" si="15"/>
        <v>#N/A</v>
      </c>
      <c r="H401" s="17">
        <f t="shared" si="16"/>
        <v>0</v>
      </c>
      <c r="I401" s="9"/>
    </row>
    <row r="402" spans="1:9" x14ac:dyDescent="0.2">
      <c r="A402"/>
      <c r="B402" t="str">
        <f>IF(OR(C402="", ISNUMBER(SEARCH("~*",C402))),"",MAX($B$1:B401)+1)</f>
        <v/>
      </c>
      <c r="C402" s="6" t="s">
        <v>314</v>
      </c>
      <c r="D402" s="13"/>
      <c r="F402" t="e">
        <f t="shared" si="15"/>
        <v>#N/A</v>
      </c>
      <c r="H402" s="17">
        <f t="shared" si="16"/>
        <v>0</v>
      </c>
      <c r="I402" s="9"/>
    </row>
    <row r="403" spans="1:9" x14ac:dyDescent="0.2">
      <c r="A403"/>
      <c r="B403" t="str">
        <f>IF(OR(C403="", ISNUMBER(SEARCH("~*",C403))),"",MAX($B$1:B402)+1)</f>
        <v/>
      </c>
      <c r="C403" s="6"/>
      <c r="D403" s="13"/>
      <c r="F403" t="e">
        <f t="shared" si="15"/>
        <v>#N/A</v>
      </c>
      <c r="H403" s="17">
        <f t="shared" si="16"/>
        <v>0</v>
      </c>
      <c r="I403" s="9"/>
    </row>
    <row r="404" spans="1:9" x14ac:dyDescent="0.2">
      <c r="A404"/>
      <c r="B404" t="str">
        <f>IF(OR(C404="", ISNUMBER(SEARCH("~*",C404))),"",MAX($B$1:B403)+1)</f>
        <v/>
      </c>
      <c r="C404" s="11" t="s">
        <v>315</v>
      </c>
      <c r="D404" s="13"/>
      <c r="F404" t="e">
        <f t="shared" si="15"/>
        <v>#N/A</v>
      </c>
      <c r="H404" s="17">
        <f t="shared" si="16"/>
        <v>0</v>
      </c>
      <c r="I404" s="9"/>
    </row>
    <row r="405" spans="1:9" x14ac:dyDescent="0.2">
      <c r="A405"/>
      <c r="B405">
        <f>IF(OR(C405="", ISNUMBER(SEARCH("~*",C405))),"",MAX($B$1:B404)+1)</f>
        <v>166</v>
      </c>
      <c r="C405" s="11" t="s">
        <v>316</v>
      </c>
      <c r="D405" s="13"/>
      <c r="F405" t="e">
        <f t="shared" si="15"/>
        <v>#N/A</v>
      </c>
      <c r="H405" s="17">
        <f t="shared" si="16"/>
        <v>0</v>
      </c>
      <c r="I405" s="9"/>
    </row>
    <row r="406" spans="1:9" x14ac:dyDescent="0.2">
      <c r="A406"/>
      <c r="B406" t="str">
        <f>IF(OR(C406="", ISNUMBER(SEARCH("~*",C406))),"",MAX($B$1:B405)+1)</f>
        <v/>
      </c>
      <c r="C406" s="6"/>
      <c r="D406" s="13"/>
      <c r="F406" t="e">
        <f t="shared" si="15"/>
        <v>#N/A</v>
      </c>
      <c r="H406" s="17">
        <f t="shared" si="16"/>
        <v>0</v>
      </c>
      <c r="I406" s="9"/>
    </row>
    <row r="407" spans="1:9" x14ac:dyDescent="0.2">
      <c r="A407"/>
      <c r="B407" t="str">
        <f>IF(OR(C407="", ISNUMBER(SEARCH("~*",C407))),"",MAX($B$1:B406)+1)</f>
        <v/>
      </c>
      <c r="C407" s="6" t="s">
        <v>317</v>
      </c>
      <c r="D407" s="13"/>
      <c r="F407" t="e">
        <f t="shared" si="15"/>
        <v>#N/A</v>
      </c>
      <c r="H407" s="17">
        <f t="shared" si="16"/>
        <v>0</v>
      </c>
      <c r="I407" s="9"/>
    </row>
    <row r="408" spans="1:9" x14ac:dyDescent="0.2">
      <c r="A408"/>
      <c r="B408" t="str">
        <f>IF(OR(C408="", ISNUMBER(SEARCH("~*",C408))),"",MAX($B$1:B407)+1)</f>
        <v/>
      </c>
      <c r="C408" s="6"/>
      <c r="D408" s="13"/>
      <c r="F408" t="e">
        <f t="shared" si="15"/>
        <v>#N/A</v>
      </c>
      <c r="H408" s="17">
        <f t="shared" si="16"/>
        <v>0</v>
      </c>
      <c r="I408" s="9"/>
    </row>
    <row r="409" spans="1:9" x14ac:dyDescent="0.2">
      <c r="B409" t="str">
        <f>IF(OR(C409="", ISNUMBER(SEARCH("~*",C409))),"",MAX($B$1:B408)+1)</f>
        <v/>
      </c>
      <c r="C409" s="11" t="s">
        <v>318</v>
      </c>
      <c r="D409" s="20"/>
      <c r="F409" t="e">
        <f t="shared" si="15"/>
        <v>#N/A</v>
      </c>
      <c r="H409" s="17">
        <f t="shared" si="16"/>
        <v>0</v>
      </c>
      <c r="I409" s="9"/>
    </row>
    <row r="410" spans="1:9" x14ac:dyDescent="0.2">
      <c r="B410">
        <f>IF(OR(C410="", ISNUMBER(SEARCH("~*",C410))),"",MAX($B$1:B409)+1)</f>
        <v>167</v>
      </c>
      <c r="C410" s="11" t="s">
        <v>319</v>
      </c>
      <c r="D410" s="13"/>
      <c r="F410" t="e">
        <f t="shared" si="15"/>
        <v>#N/A</v>
      </c>
      <c r="H410" s="17">
        <f t="shared" si="16"/>
        <v>0</v>
      </c>
      <c r="I410" s="9"/>
    </row>
    <row r="411" spans="1:9" x14ac:dyDescent="0.2">
      <c r="B411" t="str">
        <f>IF(OR(C411="", ISNUMBER(SEARCH("~*",C411))),"",MAX($B$1:B410)+1)</f>
        <v/>
      </c>
      <c r="C411" s="11"/>
      <c r="D411" s="13"/>
      <c r="F411" t="e">
        <f t="shared" si="15"/>
        <v>#N/A</v>
      </c>
      <c r="H411" s="17">
        <f t="shared" si="16"/>
        <v>0</v>
      </c>
      <c r="I411" s="9"/>
    </row>
    <row r="412" spans="1:9" x14ac:dyDescent="0.2">
      <c r="B412">
        <f>IF(OR(C412="", ISNUMBER(SEARCH("~*",C412))),"",MAX($B$1:B411)+1)</f>
        <v>168</v>
      </c>
      <c r="C412" s="11" t="s">
        <v>320</v>
      </c>
      <c r="D412" s="13"/>
      <c r="F412" t="e">
        <f t="shared" ref="F412:F443" si="17">VLOOKUP(E412,$S$6:$U$11,3,0)</f>
        <v>#N/A</v>
      </c>
      <c r="H412" s="17">
        <f t="shared" si="16"/>
        <v>0</v>
      </c>
    </row>
    <row r="413" spans="1:9" ht="28" x14ac:dyDescent="0.2">
      <c r="B413">
        <f>IF(OR(C413="", ISNUMBER(SEARCH("~*",C413))),"",MAX($B$1:B412)+1)</f>
        <v>169</v>
      </c>
      <c r="C413" s="11" t="s">
        <v>321</v>
      </c>
      <c r="D413" s="13"/>
      <c r="F413" t="e">
        <f t="shared" si="17"/>
        <v>#N/A</v>
      </c>
      <c r="H413" s="17">
        <f t="shared" si="16"/>
        <v>0</v>
      </c>
    </row>
    <row r="414" spans="1:9" x14ac:dyDescent="0.2">
      <c r="B414" t="str">
        <f>IF(OR(C414="", ISNUMBER(SEARCH("~*",C414))),"",MAX($B$1:B413)+1)</f>
        <v/>
      </c>
      <c r="C414" s="11"/>
      <c r="D414" s="13"/>
      <c r="F414" t="e">
        <f t="shared" si="17"/>
        <v>#N/A</v>
      </c>
      <c r="H414" s="17">
        <f t="shared" si="16"/>
        <v>0</v>
      </c>
    </row>
    <row r="415" spans="1:9" x14ac:dyDescent="0.2">
      <c r="B415" t="str">
        <f>IF(OR(C415="", ISNUMBER(SEARCH("~*",C415))),"",MAX($B$1:B414)+1)</f>
        <v/>
      </c>
      <c r="C415" s="11" t="s">
        <v>322</v>
      </c>
      <c r="D415" s="13"/>
      <c r="F415" t="e">
        <f t="shared" si="17"/>
        <v>#N/A</v>
      </c>
      <c r="H415" s="17">
        <f t="shared" si="16"/>
        <v>0</v>
      </c>
      <c r="I415" s="9"/>
    </row>
    <row r="416" spans="1:9" x14ac:dyDescent="0.2">
      <c r="B416">
        <f>IF(OR(C416="", ISNUMBER(SEARCH("~*",C416))),"",MAX($B$1:B415)+1)</f>
        <v>170</v>
      </c>
      <c r="C416" s="11" t="s">
        <v>323</v>
      </c>
      <c r="D416" s="13"/>
      <c r="F416" t="e">
        <f t="shared" si="17"/>
        <v>#N/A</v>
      </c>
      <c r="H416" s="17">
        <f t="shared" si="16"/>
        <v>0</v>
      </c>
      <c r="I416" s="9"/>
    </row>
    <row r="417" spans="1:9" x14ac:dyDescent="0.2">
      <c r="B417">
        <f>IF(OR(C417="", ISNUMBER(SEARCH("~*",C417))),"",MAX($B$1:B416)+1)</f>
        <v>171</v>
      </c>
      <c r="C417" s="11" t="s">
        <v>324</v>
      </c>
      <c r="D417" s="13"/>
      <c r="F417" t="e">
        <f t="shared" si="17"/>
        <v>#N/A</v>
      </c>
      <c r="H417" s="17">
        <f t="shared" si="16"/>
        <v>0</v>
      </c>
      <c r="I417" s="9"/>
    </row>
    <row r="418" spans="1:9" x14ac:dyDescent="0.2">
      <c r="B418">
        <f>IF(OR(C418="", ISNUMBER(SEARCH("~*",C418))),"",MAX($B$1:B417)+1)</f>
        <v>172</v>
      </c>
      <c r="C418" s="11" t="s">
        <v>325</v>
      </c>
      <c r="D418" s="13"/>
      <c r="F418" t="e">
        <f t="shared" si="17"/>
        <v>#N/A</v>
      </c>
      <c r="H418" s="17">
        <f t="shared" si="16"/>
        <v>0</v>
      </c>
      <c r="I418" s="9"/>
    </row>
    <row r="419" spans="1:9" x14ac:dyDescent="0.2">
      <c r="B419" t="str">
        <f>IF(OR(C419="", ISNUMBER(SEARCH("~*",C419))),"",MAX($B$1:B418)+1)</f>
        <v/>
      </c>
      <c r="C419" s="11"/>
      <c r="D419" s="13"/>
      <c r="F419" t="e">
        <f t="shared" si="17"/>
        <v>#N/A</v>
      </c>
      <c r="H419" s="17">
        <f t="shared" si="16"/>
        <v>0</v>
      </c>
      <c r="I419" s="9"/>
    </row>
    <row r="420" spans="1:9" x14ac:dyDescent="0.2">
      <c r="B420" t="str">
        <f>IF(OR(C420="", ISNUMBER(SEARCH("~*",C420))),"",MAX($B$1:B419)+1)</f>
        <v/>
      </c>
      <c r="C420" s="11" t="s">
        <v>326</v>
      </c>
      <c r="D420" s="13"/>
      <c r="F420" t="e">
        <f t="shared" si="17"/>
        <v>#N/A</v>
      </c>
      <c r="H420" s="17">
        <f t="shared" si="16"/>
        <v>0</v>
      </c>
      <c r="I420" s="9"/>
    </row>
    <row r="421" spans="1:9" x14ac:dyDescent="0.2">
      <c r="B421" t="str">
        <f>IF(OR(C421="", ISNUMBER(SEARCH("~*",C421))),"",MAX($B$1:B420)+1)</f>
        <v/>
      </c>
      <c r="C421" s="6"/>
      <c r="D421" s="8"/>
      <c r="F421" t="e">
        <f t="shared" si="17"/>
        <v>#N/A</v>
      </c>
      <c r="H421" s="17">
        <f t="shared" si="16"/>
        <v>0</v>
      </c>
      <c r="I421" s="9"/>
    </row>
    <row r="422" spans="1:9" x14ac:dyDescent="0.2">
      <c r="A422"/>
      <c r="B422" t="str">
        <f>IF(OR(C422="", ISNUMBER(SEARCH("~*",C422))),"",MAX($B$1:B421)+1)</f>
        <v/>
      </c>
      <c r="C422" s="6" t="s">
        <v>327</v>
      </c>
      <c r="D422" s="8"/>
      <c r="F422" t="e">
        <f t="shared" si="17"/>
        <v>#N/A</v>
      </c>
      <c r="H422" s="17">
        <f t="shared" si="16"/>
        <v>0</v>
      </c>
      <c r="I422" s="9"/>
    </row>
    <row r="423" spans="1:9" x14ac:dyDescent="0.2">
      <c r="A423"/>
      <c r="B423" t="str">
        <f>IF(OR(C423="", ISNUMBER(SEARCH("~*",C423))),"",MAX($B$1:B422)+1)</f>
        <v/>
      </c>
      <c r="C423" s="11"/>
      <c r="D423" s="13"/>
      <c r="F423" t="e">
        <f t="shared" si="17"/>
        <v>#N/A</v>
      </c>
      <c r="H423" s="17">
        <f t="shared" si="16"/>
        <v>0</v>
      </c>
      <c r="I423" s="9"/>
    </row>
    <row r="424" spans="1:9" x14ac:dyDescent="0.2">
      <c r="A424"/>
      <c r="B424" t="str">
        <f>IF(OR(C424="", ISNUMBER(SEARCH("~*",C424))),"",MAX($B$1:B423)+1)</f>
        <v/>
      </c>
      <c r="C424" s="11" t="s">
        <v>328</v>
      </c>
      <c r="D424" s="13"/>
      <c r="F424" t="e">
        <f t="shared" si="17"/>
        <v>#N/A</v>
      </c>
      <c r="H424" s="17">
        <f t="shared" si="16"/>
        <v>0</v>
      </c>
      <c r="I424" s="9"/>
    </row>
    <row r="425" spans="1:9" x14ac:dyDescent="0.2">
      <c r="A425"/>
      <c r="B425">
        <f>IF(OR(C425="", ISNUMBER(SEARCH("~*",C425))),"",MAX($B$1:B424)+1)</f>
        <v>173</v>
      </c>
      <c r="C425" s="11" t="s">
        <v>329</v>
      </c>
      <c r="D425" s="13"/>
      <c r="F425" t="e">
        <f t="shared" si="17"/>
        <v>#N/A</v>
      </c>
      <c r="H425" s="17">
        <f t="shared" si="16"/>
        <v>0</v>
      </c>
      <c r="I425" s="9"/>
    </row>
    <row r="426" spans="1:9" x14ac:dyDescent="0.2">
      <c r="A426"/>
      <c r="B426">
        <f>IF(OR(C426="", ISNUMBER(SEARCH("~*",C426))),"",MAX($B$1:B425)+1)</f>
        <v>174</v>
      </c>
      <c r="C426" s="21" t="s">
        <v>330</v>
      </c>
      <c r="D426" s="13"/>
      <c r="F426" t="e">
        <f t="shared" si="17"/>
        <v>#N/A</v>
      </c>
      <c r="H426" s="17">
        <f t="shared" si="16"/>
        <v>0</v>
      </c>
      <c r="I426" s="9"/>
    </row>
    <row r="427" spans="1:9" x14ac:dyDescent="0.2">
      <c r="A427"/>
      <c r="B427" t="str">
        <f>IF(OR(C427="", ISNUMBER(SEARCH("~*",C427))),"",MAX($B$1:B426)+1)</f>
        <v/>
      </c>
      <c r="C427" s="11" t="s">
        <v>331</v>
      </c>
      <c r="D427" s="13"/>
      <c r="F427" t="e">
        <f t="shared" si="17"/>
        <v>#N/A</v>
      </c>
      <c r="H427" s="17">
        <f t="shared" si="16"/>
        <v>0</v>
      </c>
      <c r="I427" s="9"/>
    </row>
    <row r="428" spans="1:9" x14ac:dyDescent="0.2">
      <c r="A428"/>
      <c r="B428" t="str">
        <f>IF(OR(C428="", ISNUMBER(SEARCH("~*",C428))),"",MAX($B$1:B427)+1)</f>
        <v/>
      </c>
      <c r="C428" s="6"/>
      <c r="D428" s="13"/>
      <c r="F428" t="e">
        <f t="shared" si="17"/>
        <v>#N/A</v>
      </c>
      <c r="H428" s="17">
        <f t="shared" si="16"/>
        <v>0</v>
      </c>
      <c r="I428" s="9"/>
    </row>
    <row r="429" spans="1:9" x14ac:dyDescent="0.2">
      <c r="A429"/>
      <c r="B429">
        <f>IF(OR(C429="", ISNUMBER(SEARCH("~*",C429))),"",MAX($B$1:B428)+1)</f>
        <v>175</v>
      </c>
      <c r="C429" s="6" t="s">
        <v>332</v>
      </c>
      <c r="D429" s="8"/>
      <c r="F429" t="e">
        <f t="shared" si="17"/>
        <v>#N/A</v>
      </c>
      <c r="H429" s="17">
        <f t="shared" si="16"/>
        <v>0</v>
      </c>
      <c r="I429" s="9"/>
    </row>
    <row r="430" spans="1:9" x14ac:dyDescent="0.2">
      <c r="A430"/>
      <c r="B430">
        <f>IF(OR(C430="", ISNUMBER(SEARCH("~*",C430))),"",MAX($B$1:B429)+1)</f>
        <v>176</v>
      </c>
      <c r="C430" s="6" t="s">
        <v>333</v>
      </c>
      <c r="D430" s="8"/>
      <c r="F430" t="e">
        <f t="shared" si="17"/>
        <v>#N/A</v>
      </c>
      <c r="H430" s="17">
        <f t="shared" si="16"/>
        <v>0</v>
      </c>
      <c r="I430" s="9"/>
    </row>
    <row r="431" spans="1:9" x14ac:dyDescent="0.2">
      <c r="A431"/>
      <c r="B431">
        <f>IF(OR(C431="", ISNUMBER(SEARCH("~*",C431))),"",MAX($B$1:B430)+1)</f>
        <v>177</v>
      </c>
      <c r="C431" s="6" t="s">
        <v>334</v>
      </c>
      <c r="D431" s="13"/>
      <c r="F431" t="e">
        <f t="shared" si="17"/>
        <v>#N/A</v>
      </c>
      <c r="H431" s="17">
        <f t="shared" si="16"/>
        <v>0</v>
      </c>
      <c r="I431" s="9"/>
    </row>
    <row r="432" spans="1:9" x14ac:dyDescent="0.2">
      <c r="A432"/>
      <c r="B432">
        <f>IF(OR(C432="", ISNUMBER(SEARCH("~*",C432))),"",MAX($B$1:B431)+1)</f>
        <v>178</v>
      </c>
      <c r="C432" s="6" t="s">
        <v>335</v>
      </c>
      <c r="D432" s="13"/>
      <c r="F432" t="e">
        <f t="shared" si="17"/>
        <v>#N/A</v>
      </c>
      <c r="H432" s="17">
        <f t="shared" si="16"/>
        <v>0</v>
      </c>
      <c r="I432" s="9"/>
    </row>
    <row r="433" spans="1:9" x14ac:dyDescent="0.2">
      <c r="A433"/>
      <c r="B433" t="str">
        <f>IF(OR(C433="", ISNUMBER(SEARCH("~*",C433))),"",MAX($B$1:B432)+1)</f>
        <v/>
      </c>
      <c r="C433" s="6"/>
      <c r="D433" s="8"/>
      <c r="F433" t="e">
        <f t="shared" si="17"/>
        <v>#N/A</v>
      </c>
      <c r="H433" s="17">
        <f>IF(A433&gt;0,A433+H$1,0)</f>
        <v>0</v>
      </c>
    </row>
    <row r="434" spans="1:9" ht="28" x14ac:dyDescent="0.2">
      <c r="A434"/>
      <c r="B434" t="str">
        <f>IF(OR(C434="", ISNUMBER(SEARCH("~*",C434))),"",MAX($B$1:B433)+1)</f>
        <v/>
      </c>
      <c r="C434" s="6" t="s">
        <v>336</v>
      </c>
      <c r="D434" s="8"/>
      <c r="F434" t="e">
        <f t="shared" si="17"/>
        <v>#N/A</v>
      </c>
      <c r="H434" s="17">
        <f t="shared" ref="H434:H475" si="18">IF(A434&gt;0,A434+H$1,0)</f>
        <v>0</v>
      </c>
      <c r="I434" s="9"/>
    </row>
    <row r="435" spans="1:9" x14ac:dyDescent="0.2">
      <c r="A435"/>
      <c r="B435" t="str">
        <f>IF(OR(C435="", ISNUMBER(SEARCH("~*",C435))),"",MAX($B$1:B434)+1)</f>
        <v/>
      </c>
      <c r="C435" s="6" t="s">
        <v>461</v>
      </c>
      <c r="D435" s="20"/>
      <c r="F435" t="e">
        <f t="shared" si="17"/>
        <v>#N/A</v>
      </c>
      <c r="H435" s="17">
        <f t="shared" si="18"/>
        <v>0</v>
      </c>
      <c r="I435" s="9"/>
    </row>
    <row r="436" spans="1:9" ht="30" x14ac:dyDescent="0.2">
      <c r="A436"/>
      <c r="B436">
        <f>IF(OR(C436="", ISNUMBER(SEARCH("~*",C436))),"",MAX($B$1:B435)+1)</f>
        <v>179</v>
      </c>
      <c r="C436" s="22" t="s">
        <v>338</v>
      </c>
      <c r="D436" s="20"/>
      <c r="F436" t="e">
        <f t="shared" si="17"/>
        <v>#N/A</v>
      </c>
      <c r="H436" s="17">
        <f t="shared" si="18"/>
        <v>0</v>
      </c>
      <c r="I436" s="9"/>
    </row>
    <row r="437" spans="1:9" x14ac:dyDescent="0.2">
      <c r="A437"/>
      <c r="B437">
        <f>IF(OR(C437="", ISNUMBER(SEARCH("~*",C437))),"",MAX($B$1:B436)+1)</f>
        <v>180</v>
      </c>
      <c r="C437" s="22" t="s">
        <v>339</v>
      </c>
      <c r="D437" s="23"/>
      <c r="F437" t="e">
        <f t="shared" si="17"/>
        <v>#N/A</v>
      </c>
      <c r="H437" s="17">
        <f t="shared" si="18"/>
        <v>0</v>
      </c>
      <c r="I437" s="9"/>
    </row>
    <row r="438" spans="1:9" x14ac:dyDescent="0.2">
      <c r="B438" t="str">
        <f>IF(OR(C438="", ISNUMBER(SEARCH("~*",C438))),"",MAX($B$1:B437)+1)</f>
        <v/>
      </c>
      <c r="C438" s="22" t="s">
        <v>340</v>
      </c>
      <c r="D438" s="8"/>
      <c r="F438" t="e">
        <f t="shared" si="17"/>
        <v>#N/A</v>
      </c>
      <c r="H438" s="17">
        <f t="shared" si="18"/>
        <v>0</v>
      </c>
      <c r="I438" s="9"/>
    </row>
    <row r="439" spans="1:9" ht="30" x14ac:dyDescent="0.2">
      <c r="B439">
        <f>IF(OR(C439="", ISNUMBER(SEARCH("~*",C439))),"",MAX($B$1:B438)+1)</f>
        <v>181</v>
      </c>
      <c r="C439" s="22" t="s">
        <v>341</v>
      </c>
      <c r="D439" s="8"/>
      <c r="F439" t="e">
        <f t="shared" si="17"/>
        <v>#N/A</v>
      </c>
      <c r="H439" s="17">
        <f t="shared" si="18"/>
        <v>0</v>
      </c>
      <c r="I439" s="9"/>
    </row>
    <row r="440" spans="1:9" x14ac:dyDescent="0.2">
      <c r="B440">
        <f>IF(OR(C440="", ISNUMBER(SEARCH("~*",C440))),"",MAX($B$1:B439)+1)</f>
        <v>182</v>
      </c>
      <c r="C440" s="22" t="s">
        <v>342</v>
      </c>
      <c r="D440" s="8"/>
      <c r="F440" t="e">
        <f t="shared" si="17"/>
        <v>#N/A</v>
      </c>
      <c r="H440" s="17">
        <f t="shared" si="18"/>
        <v>0</v>
      </c>
      <c r="I440" s="9"/>
    </row>
    <row r="441" spans="1:9" ht="30" x14ac:dyDescent="0.2">
      <c r="B441">
        <f>IF(OR(C441="", ISNUMBER(SEARCH("~*",C441))),"",MAX($B$1:B440)+1)</f>
        <v>183</v>
      </c>
      <c r="C441" s="22" t="s">
        <v>343</v>
      </c>
      <c r="D441" s="8"/>
      <c r="F441" t="e">
        <f t="shared" si="17"/>
        <v>#N/A</v>
      </c>
      <c r="H441" s="17">
        <f t="shared" si="18"/>
        <v>0</v>
      </c>
      <c r="I441" s="9"/>
    </row>
    <row r="442" spans="1:9" x14ac:dyDescent="0.2">
      <c r="B442">
        <f>IF(OR(C442="", ISNUMBER(SEARCH("~*",C442))),"",MAX($B$1:B441)+1)</f>
        <v>184</v>
      </c>
      <c r="C442" s="22" t="s">
        <v>344</v>
      </c>
      <c r="D442" s="8"/>
      <c r="F442" t="e">
        <f t="shared" si="17"/>
        <v>#N/A</v>
      </c>
      <c r="H442" s="17">
        <f t="shared" si="18"/>
        <v>0</v>
      </c>
      <c r="I442" s="9"/>
    </row>
    <row r="443" spans="1:9" x14ac:dyDescent="0.2">
      <c r="B443">
        <f>IF(OR(C443="", ISNUMBER(SEARCH("~*",C443))),"",MAX($B$1:B442)+1)</f>
        <v>185</v>
      </c>
      <c r="C443" s="22" t="s">
        <v>345</v>
      </c>
      <c r="D443" s="8"/>
      <c r="F443" t="e">
        <f t="shared" si="17"/>
        <v>#N/A</v>
      </c>
      <c r="H443" s="17">
        <f t="shared" si="18"/>
        <v>0</v>
      </c>
      <c r="I443" s="9"/>
    </row>
    <row r="444" spans="1:9" x14ac:dyDescent="0.2">
      <c r="B444">
        <f>IF(OR(C444="", ISNUMBER(SEARCH("~*",C444))),"",MAX($B$1:B443)+1)</f>
        <v>186</v>
      </c>
      <c r="C444" s="22" t="s">
        <v>346</v>
      </c>
      <c r="D444" s="8"/>
      <c r="F444" t="e">
        <f t="shared" ref="F444:F475" si="19">VLOOKUP(E444,$S$6:$U$11,3,0)</f>
        <v>#N/A</v>
      </c>
      <c r="H444" s="17">
        <f t="shared" si="18"/>
        <v>0</v>
      </c>
      <c r="I444" s="9"/>
    </row>
    <row r="445" spans="1:9" ht="30" x14ac:dyDescent="0.2">
      <c r="B445">
        <f>IF(OR(C445="", ISNUMBER(SEARCH("~*",C445))),"",MAX($B$1:B444)+1)</f>
        <v>187</v>
      </c>
      <c r="C445" s="22" t="s">
        <v>347</v>
      </c>
      <c r="D445" s="8"/>
      <c r="F445" t="e">
        <f t="shared" si="19"/>
        <v>#N/A</v>
      </c>
      <c r="H445" s="17">
        <f t="shared" si="18"/>
        <v>0</v>
      </c>
      <c r="I445" s="9"/>
    </row>
    <row r="446" spans="1:9" x14ac:dyDescent="0.2">
      <c r="B446">
        <f>IF(OR(C446="", ISNUMBER(SEARCH("~*",C446))),"",MAX($B$1:B445)+1)</f>
        <v>188</v>
      </c>
      <c r="C446" s="22" t="s">
        <v>348</v>
      </c>
      <c r="D446" s="8"/>
      <c r="F446" t="e">
        <f t="shared" si="19"/>
        <v>#N/A</v>
      </c>
      <c r="H446" s="17">
        <f t="shared" si="18"/>
        <v>0</v>
      </c>
      <c r="I446" s="9"/>
    </row>
    <row r="447" spans="1:9" x14ac:dyDescent="0.2">
      <c r="B447">
        <f>IF(OR(C447="", ISNUMBER(SEARCH("~*",C447))),"",MAX($B$1:B446)+1)</f>
        <v>189</v>
      </c>
      <c r="C447" s="22" t="s">
        <v>349</v>
      </c>
      <c r="D447" s="8"/>
      <c r="F447" t="e">
        <f t="shared" si="19"/>
        <v>#N/A</v>
      </c>
      <c r="H447" s="17">
        <f t="shared" si="18"/>
        <v>0</v>
      </c>
      <c r="I447" s="9"/>
    </row>
    <row r="448" spans="1:9" x14ac:dyDescent="0.2">
      <c r="B448">
        <f>IF(OR(C448="", ISNUMBER(SEARCH("~*",C448))),"",MAX($B$1:B447)+1)</f>
        <v>190</v>
      </c>
      <c r="C448" s="22" t="s">
        <v>350</v>
      </c>
      <c r="D448" s="8"/>
      <c r="F448" t="e">
        <f t="shared" si="19"/>
        <v>#N/A</v>
      </c>
      <c r="H448" s="17">
        <f t="shared" si="18"/>
        <v>0</v>
      </c>
      <c r="I448" s="9"/>
    </row>
    <row r="449" spans="1:9" ht="30" x14ac:dyDescent="0.2">
      <c r="B449">
        <f>IF(OR(C449="", ISNUMBER(SEARCH("~*",C449))),"",MAX($B$1:B448)+1)</f>
        <v>191</v>
      </c>
      <c r="C449" s="22" t="s">
        <v>351</v>
      </c>
      <c r="D449" s="8"/>
      <c r="F449" t="e">
        <f t="shared" si="19"/>
        <v>#N/A</v>
      </c>
      <c r="H449" s="17">
        <f t="shared" si="18"/>
        <v>0</v>
      </c>
      <c r="I449" s="9"/>
    </row>
    <row r="450" spans="1:9" ht="29" x14ac:dyDescent="0.2">
      <c r="B450">
        <f>IF(OR(C450="", ISNUMBER(SEARCH("~*",C450))),"",MAX($B$1:B449)+1)</f>
        <v>192</v>
      </c>
      <c r="C450" s="22" t="s">
        <v>352</v>
      </c>
      <c r="D450" s="8"/>
      <c r="F450" t="e">
        <f t="shared" si="19"/>
        <v>#N/A</v>
      </c>
      <c r="H450" s="17">
        <f t="shared" si="18"/>
        <v>0</v>
      </c>
      <c r="I450" s="9"/>
    </row>
    <row r="451" spans="1:9" x14ac:dyDescent="0.2">
      <c r="B451">
        <f>IF(OR(C451="", ISNUMBER(SEARCH("~*",C451))),"",MAX($B$1:B450)+1)</f>
        <v>193</v>
      </c>
      <c r="C451" s="11" t="s">
        <v>353</v>
      </c>
      <c r="D451" s="8"/>
      <c r="F451" t="e">
        <f t="shared" si="19"/>
        <v>#N/A</v>
      </c>
      <c r="H451" s="17">
        <f t="shared" si="18"/>
        <v>0</v>
      </c>
      <c r="I451" s="9"/>
    </row>
    <row r="452" spans="1:9" x14ac:dyDescent="0.2">
      <c r="B452">
        <f>IF(OR(C452="", ISNUMBER(SEARCH("~*",C452))),"",MAX($B$1:B451)+1)</f>
        <v>194</v>
      </c>
      <c r="C452" s="11" t="s">
        <v>354</v>
      </c>
      <c r="D452" s="8"/>
      <c r="F452" t="e">
        <f t="shared" si="19"/>
        <v>#N/A</v>
      </c>
      <c r="H452" s="17">
        <f t="shared" si="18"/>
        <v>0</v>
      </c>
      <c r="I452" s="9"/>
    </row>
    <row r="453" spans="1:9" ht="30" x14ac:dyDescent="0.2">
      <c r="B453">
        <f>IF(OR(C453="", ISNUMBER(SEARCH("~*",C453))),"",MAX($B$1:B452)+1)</f>
        <v>195</v>
      </c>
      <c r="C453" s="22" t="s">
        <v>355</v>
      </c>
      <c r="D453" s="8"/>
      <c r="F453" t="e">
        <f t="shared" si="19"/>
        <v>#N/A</v>
      </c>
      <c r="H453" s="17">
        <f t="shared" si="18"/>
        <v>0</v>
      </c>
      <c r="I453" s="9"/>
    </row>
    <row r="454" spans="1:9" ht="30" x14ac:dyDescent="0.2">
      <c r="A454" s="9">
        <v>0.70208333333333339</v>
      </c>
      <c r="B454">
        <f>IF(OR(C454="", ISNUMBER(SEARCH("~*",C454))),"",MAX($B$1:B453)+1)</f>
        <v>196</v>
      </c>
      <c r="C454" s="22" t="s">
        <v>356</v>
      </c>
      <c r="D454" s="8"/>
      <c r="E454" t="s">
        <v>27</v>
      </c>
      <c r="F454">
        <f t="shared" si="19"/>
        <v>5</v>
      </c>
      <c r="H454" s="17">
        <f t="shared" si="18"/>
        <v>2.2020833333333334</v>
      </c>
      <c r="I454" s="9"/>
    </row>
    <row r="455" spans="1:9" ht="30" x14ac:dyDescent="0.2">
      <c r="A455"/>
      <c r="B455">
        <f>IF(OR(C455="", ISNUMBER(SEARCH("~*",C455))),"",MAX($B$1:B454)+1)</f>
        <v>197</v>
      </c>
      <c r="C455" s="22" t="s">
        <v>357</v>
      </c>
      <c r="D455" s="8"/>
      <c r="F455" t="e">
        <f t="shared" si="19"/>
        <v>#N/A</v>
      </c>
      <c r="H455" s="17">
        <f t="shared" si="18"/>
        <v>0</v>
      </c>
      <c r="I455" s="9"/>
    </row>
    <row r="456" spans="1:9" x14ac:dyDescent="0.2">
      <c r="A456" s="4">
        <v>0.71180555555555547</v>
      </c>
      <c r="B456">
        <f>IF(OR(C456="", ISNUMBER(SEARCH("~*",C456))),"",MAX($B$1:B455)+1)</f>
        <v>198</v>
      </c>
      <c r="C456" s="22" t="s">
        <v>358</v>
      </c>
      <c r="D456" s="8"/>
      <c r="E456" t="s">
        <v>21</v>
      </c>
      <c r="F456">
        <f t="shared" si="19"/>
        <v>4</v>
      </c>
      <c r="H456" s="17">
        <f t="shared" si="18"/>
        <v>2.2118055555555554</v>
      </c>
      <c r="I456" s="9"/>
    </row>
    <row r="457" spans="1:9" x14ac:dyDescent="0.2">
      <c r="A457"/>
      <c r="B457">
        <f>IF(OR(C457="", ISNUMBER(SEARCH("~*",C457))),"",MAX($B$1:B456)+1)</f>
        <v>199</v>
      </c>
      <c r="C457" s="22" t="s">
        <v>359</v>
      </c>
      <c r="D457" s="8"/>
      <c r="F457" t="e">
        <f t="shared" si="19"/>
        <v>#N/A</v>
      </c>
      <c r="H457" s="17">
        <f t="shared" si="18"/>
        <v>0</v>
      </c>
      <c r="I457" s="9"/>
    </row>
    <row r="458" spans="1:9" ht="30" x14ac:dyDescent="0.2">
      <c r="A458"/>
      <c r="B458">
        <f>IF(OR(C458="", ISNUMBER(SEARCH("~*",C458))),"",MAX($B$1:B457)+1)</f>
        <v>200</v>
      </c>
      <c r="C458" s="22" t="s">
        <v>360</v>
      </c>
      <c r="D458" s="8"/>
      <c r="F458" t="e">
        <f t="shared" si="19"/>
        <v>#N/A</v>
      </c>
      <c r="H458" s="17">
        <f t="shared" si="18"/>
        <v>0</v>
      </c>
      <c r="I458" s="9"/>
    </row>
    <row r="459" spans="1:9" x14ac:dyDescent="0.2">
      <c r="A459" s="4">
        <v>0.71805555555555556</v>
      </c>
      <c r="B459">
        <f>IF(OR(C459="", ISNUMBER(SEARCH("~*",C459))),"",MAX($B$1:B458)+1)</f>
        <v>201</v>
      </c>
      <c r="C459" s="22" t="s">
        <v>361</v>
      </c>
      <c r="D459" s="8"/>
      <c r="E459" t="s">
        <v>27</v>
      </c>
      <c r="F459">
        <f t="shared" si="19"/>
        <v>5</v>
      </c>
      <c r="H459" s="17">
        <f t="shared" si="18"/>
        <v>2.2180555555555554</v>
      </c>
      <c r="I459" s="9"/>
    </row>
    <row r="460" spans="1:9" x14ac:dyDescent="0.2">
      <c r="A460"/>
      <c r="B460">
        <f>IF(OR(C460="", ISNUMBER(SEARCH("~*",C460))),"",MAX($B$1:B459)+1)</f>
        <v>202</v>
      </c>
      <c r="C460" s="22" t="s">
        <v>362</v>
      </c>
      <c r="D460" s="8"/>
      <c r="F460" t="e">
        <f t="shared" si="19"/>
        <v>#N/A</v>
      </c>
      <c r="H460" s="17">
        <f t="shared" si="18"/>
        <v>0</v>
      </c>
      <c r="I460" s="9"/>
    </row>
    <row r="461" spans="1:9" x14ac:dyDescent="0.2">
      <c r="A461"/>
      <c r="B461">
        <f>IF(OR(C461="", ISNUMBER(SEARCH("~*",C461))),"",MAX($B$1:B460)+1)</f>
        <v>203</v>
      </c>
      <c r="C461" s="22" t="s">
        <v>363</v>
      </c>
      <c r="D461" s="8"/>
      <c r="F461" t="e">
        <f t="shared" si="19"/>
        <v>#N/A</v>
      </c>
      <c r="H461" s="17">
        <f t="shared" si="18"/>
        <v>0</v>
      </c>
      <c r="I461" s="9"/>
    </row>
    <row r="462" spans="1:9" x14ac:dyDescent="0.2">
      <c r="A462" s="4"/>
      <c r="B462">
        <f>IF(OR(C462="", ISNUMBER(SEARCH("~*",C462))),"",MAX($B$1:B461)+1)</f>
        <v>204</v>
      </c>
      <c r="C462" s="22" t="s">
        <v>364</v>
      </c>
      <c r="D462" s="13"/>
      <c r="F462" t="e">
        <f t="shared" si="19"/>
        <v>#N/A</v>
      </c>
      <c r="H462" s="17">
        <f t="shared" si="18"/>
        <v>0</v>
      </c>
      <c r="I462" s="9"/>
    </row>
    <row r="463" spans="1:9" x14ac:dyDescent="0.2">
      <c r="A463"/>
      <c r="B463">
        <f>IF(OR(C463="", ISNUMBER(SEARCH("~*",C463))),"",MAX($B$1:B462)+1)</f>
        <v>205</v>
      </c>
      <c r="C463" s="22" t="s">
        <v>365</v>
      </c>
      <c r="D463" s="13"/>
      <c r="F463" t="e">
        <f t="shared" si="19"/>
        <v>#N/A</v>
      </c>
      <c r="H463" s="17">
        <f t="shared" si="18"/>
        <v>0</v>
      </c>
      <c r="I463" s="9"/>
    </row>
    <row r="464" spans="1:9" x14ac:dyDescent="0.2">
      <c r="A464"/>
      <c r="B464">
        <f>IF(OR(C464="", ISNUMBER(SEARCH("~*",C464))),"",MAX($B$1:B463)+1)</f>
        <v>206</v>
      </c>
      <c r="C464" s="22" t="s">
        <v>366</v>
      </c>
      <c r="D464" s="13"/>
      <c r="F464" t="e">
        <f t="shared" si="19"/>
        <v>#N/A</v>
      </c>
      <c r="H464" s="17">
        <f t="shared" si="18"/>
        <v>0</v>
      </c>
      <c r="I464" s="9"/>
    </row>
    <row r="465" spans="1:9" x14ac:dyDescent="0.2">
      <c r="A465"/>
      <c r="B465" t="str">
        <f>IF(OR(C465="", ISNUMBER(SEARCH("~*",C465))),"",MAX($B$1:B464)+1)</f>
        <v/>
      </c>
      <c r="C465" s="11"/>
      <c r="D465" s="13"/>
      <c r="F465" t="e">
        <f t="shared" si="19"/>
        <v>#N/A</v>
      </c>
      <c r="H465" s="17">
        <f t="shared" si="18"/>
        <v>0</v>
      </c>
      <c r="I465" s="9"/>
    </row>
    <row r="466" spans="1:9" x14ac:dyDescent="0.2">
      <c r="A466"/>
      <c r="B466" t="str">
        <f>IF(OR(C466="", ISNUMBER(SEARCH("~*",C466))),"",MAX($B$1:B465)+1)</f>
        <v/>
      </c>
      <c r="C466" s="6"/>
      <c r="D466" s="13"/>
      <c r="F466" t="e">
        <f t="shared" si="19"/>
        <v>#N/A</v>
      </c>
      <c r="H466" s="17">
        <f t="shared" si="18"/>
        <v>0</v>
      </c>
      <c r="I466" s="9"/>
    </row>
    <row r="467" spans="1:9" x14ac:dyDescent="0.2">
      <c r="A467"/>
      <c r="B467" t="str">
        <f>IF(OR(C467="", ISNUMBER(SEARCH("~*",C467))),"",MAX($B$1:B466)+1)</f>
        <v/>
      </c>
      <c r="C467" s="6" t="s">
        <v>367</v>
      </c>
      <c r="D467" s="13"/>
      <c r="F467" t="e">
        <f t="shared" si="19"/>
        <v>#N/A</v>
      </c>
      <c r="H467" s="17">
        <f t="shared" si="18"/>
        <v>0</v>
      </c>
      <c r="I467" s="9"/>
    </row>
    <row r="468" spans="1:9" x14ac:dyDescent="0.2">
      <c r="B468" t="str">
        <f>IF(OR(C468="", ISNUMBER(SEARCH("~*",C468))),"",MAX($B$1:B467)+1)</f>
        <v/>
      </c>
      <c r="C468" s="6"/>
      <c r="D468" s="13"/>
      <c r="F468" t="e">
        <f t="shared" si="19"/>
        <v>#N/A</v>
      </c>
      <c r="H468" s="17">
        <f t="shared" si="18"/>
        <v>0</v>
      </c>
      <c r="I468" s="9"/>
    </row>
    <row r="469" spans="1:9" x14ac:dyDescent="0.2">
      <c r="B469">
        <f>IF(OR(C469="", ISNUMBER(SEARCH("~*",C469))),"",MAX($B$1:B468)+1)</f>
        <v>207</v>
      </c>
      <c r="C469" s="6" t="s">
        <v>368</v>
      </c>
      <c r="D469" s="13"/>
      <c r="F469" t="e">
        <f t="shared" si="19"/>
        <v>#N/A</v>
      </c>
      <c r="H469" s="17">
        <f t="shared" si="18"/>
        <v>0</v>
      </c>
      <c r="I469" s="9"/>
    </row>
    <row r="470" spans="1:9" x14ac:dyDescent="0.2">
      <c r="B470" t="str">
        <f>IF(OR(C470="", ISNUMBER(SEARCH("~*",C470))),"",MAX($B$1:B469)+1)</f>
        <v/>
      </c>
      <c r="C470" s="6"/>
      <c r="D470" s="13"/>
      <c r="F470" t="e">
        <f t="shared" si="19"/>
        <v>#N/A</v>
      </c>
      <c r="H470" s="17">
        <f t="shared" si="18"/>
        <v>0</v>
      </c>
      <c r="I470" s="9"/>
    </row>
    <row r="471" spans="1:9" x14ac:dyDescent="0.2">
      <c r="B471">
        <f>IF(OR(C471="", ISNUMBER(SEARCH("~*",C471))),"",MAX($B$1:B470)+1)</f>
        <v>208</v>
      </c>
      <c r="C471" s="6" t="s">
        <v>369</v>
      </c>
      <c r="D471" s="8"/>
      <c r="F471" t="e">
        <f t="shared" si="19"/>
        <v>#N/A</v>
      </c>
      <c r="H471" s="17">
        <f t="shared" si="18"/>
        <v>0</v>
      </c>
      <c r="I471" s="9"/>
    </row>
    <row r="472" spans="1:9" x14ac:dyDescent="0.2">
      <c r="B472" t="str">
        <f>IF(OR(C472="", ISNUMBER(SEARCH("~*",C472))),"",MAX($B$1:B471)+1)</f>
        <v/>
      </c>
      <c r="C472" s="6"/>
      <c r="D472" s="8"/>
      <c r="F472" t="e">
        <f t="shared" si="19"/>
        <v>#N/A</v>
      </c>
      <c r="H472" s="17">
        <f t="shared" si="18"/>
        <v>0</v>
      </c>
      <c r="I472" s="9"/>
    </row>
    <row r="473" spans="1:9" x14ac:dyDescent="0.2">
      <c r="B473">
        <f>IF(OR(C473="", ISNUMBER(SEARCH("~*",C473))),"",MAX($B$1:B472)+1)</f>
        <v>209</v>
      </c>
      <c r="C473" s="6" t="s">
        <v>370</v>
      </c>
      <c r="D473" s="8"/>
      <c r="F473" t="e">
        <f t="shared" si="19"/>
        <v>#N/A</v>
      </c>
      <c r="H473" s="17">
        <f t="shared" si="18"/>
        <v>0</v>
      </c>
      <c r="I473" s="9"/>
    </row>
    <row r="474" spans="1:9" x14ac:dyDescent="0.2">
      <c r="B474">
        <f>IF(OR(C474="", ISNUMBER(SEARCH("~*",C474))),"",MAX($B$1:B473)+1)</f>
        <v>210</v>
      </c>
      <c r="C474" s="6" t="s">
        <v>371</v>
      </c>
      <c r="D474" s="8"/>
      <c r="F474" t="e">
        <f t="shared" si="19"/>
        <v>#N/A</v>
      </c>
      <c r="H474" s="17">
        <f t="shared" si="18"/>
        <v>0</v>
      </c>
      <c r="I474" s="9"/>
    </row>
    <row r="475" spans="1:9" x14ac:dyDescent="0.2">
      <c r="B475">
        <f>IF(OR(C475="", ISNUMBER(SEARCH("~*",C475))),"",MAX($B$1:B474)+1)</f>
        <v>211</v>
      </c>
      <c r="C475" s="6" t="s">
        <v>372</v>
      </c>
      <c r="D475" s="8"/>
      <c r="F475" t="e">
        <f t="shared" si="19"/>
        <v>#N/A</v>
      </c>
      <c r="H475" s="17">
        <f t="shared" si="18"/>
        <v>0</v>
      </c>
      <c r="I475" s="9"/>
    </row>
    <row r="476" spans="1:9" x14ac:dyDescent="0.2">
      <c r="C476" s="6"/>
      <c r="D476" s="8"/>
      <c r="H476" s="17"/>
      <c r="I476" s="9"/>
    </row>
    <row r="477" spans="1:9" x14ac:dyDescent="0.2">
      <c r="D477" s="13"/>
      <c r="H477" s="17"/>
      <c r="I477" s="9"/>
    </row>
    <row r="478" spans="1:9" ht="17" x14ac:dyDescent="0.2">
      <c r="A478" s="14"/>
      <c r="B478" s="14"/>
      <c r="C478" s="24"/>
      <c r="D478" s="13"/>
      <c r="H478" s="17"/>
      <c r="I478" s="9"/>
    </row>
    <row r="479" spans="1:9" ht="17" x14ac:dyDescent="0.2">
      <c r="C479" s="24"/>
      <c r="D479" s="13"/>
      <c r="H479" s="17"/>
      <c r="I479" s="9"/>
    </row>
    <row r="480" spans="1:9" x14ac:dyDescent="0.2">
      <c r="C480" s="25"/>
      <c r="D480" s="13"/>
      <c r="H480" s="17"/>
      <c r="I480" s="9"/>
    </row>
    <row r="481" spans="1:9" x14ac:dyDescent="0.2">
      <c r="A481"/>
      <c r="B481"/>
      <c r="C481" s="25"/>
      <c r="D481" s="23"/>
      <c r="H481" s="17"/>
      <c r="I481" s="9"/>
    </row>
    <row r="482" spans="1:9" x14ac:dyDescent="0.2">
      <c r="A482"/>
      <c r="B482"/>
      <c r="C482" s="25"/>
      <c r="D482" s="8"/>
      <c r="H482" s="17"/>
      <c r="I482" s="9"/>
    </row>
    <row r="483" spans="1:9" x14ac:dyDescent="0.2">
      <c r="A483"/>
      <c r="B483"/>
      <c r="C483" s="25"/>
      <c r="D483" s="8"/>
      <c r="H483" s="17"/>
      <c r="I483" s="9"/>
    </row>
    <row r="484" spans="1:9" x14ac:dyDescent="0.2">
      <c r="A484"/>
      <c r="B484"/>
      <c r="C484" s="25"/>
      <c r="D484" s="26"/>
      <c r="H484" s="17"/>
      <c r="I484" s="9"/>
    </row>
    <row r="485" spans="1:9" x14ac:dyDescent="0.2">
      <c r="A485"/>
      <c r="B485"/>
      <c r="C485" s="25"/>
      <c r="D485" s="26"/>
      <c r="H485" s="17"/>
      <c r="I485" s="9"/>
    </row>
    <row r="486" spans="1:9" x14ac:dyDescent="0.2">
      <c r="A486"/>
      <c r="B486"/>
      <c r="C486" s="25"/>
      <c r="D486" s="26"/>
      <c r="H486" s="17"/>
      <c r="I486" s="9"/>
    </row>
    <row r="487" spans="1:9" x14ac:dyDescent="0.2">
      <c r="A487"/>
      <c r="B487"/>
      <c r="C487" s="25"/>
      <c r="D487" s="26"/>
      <c r="H487" s="17"/>
      <c r="I487" s="9"/>
    </row>
    <row r="488" spans="1:9" x14ac:dyDescent="0.2">
      <c r="A488"/>
      <c r="B488"/>
      <c r="C488" s="25"/>
      <c r="D488" s="26"/>
      <c r="H488" s="17"/>
      <c r="I488" s="9"/>
    </row>
    <row r="489" spans="1:9" x14ac:dyDescent="0.2">
      <c r="A489"/>
      <c r="B489"/>
      <c r="C489" s="25"/>
      <c r="D489" s="26"/>
      <c r="H489" s="17"/>
      <c r="I489" s="9"/>
    </row>
    <row r="490" spans="1:9" x14ac:dyDescent="0.2">
      <c r="A490"/>
      <c r="B490"/>
      <c r="C490" s="25"/>
      <c r="D490" s="26"/>
      <c r="H490" s="17"/>
      <c r="I490" s="9"/>
    </row>
    <row r="491" spans="1:9" x14ac:dyDescent="0.2">
      <c r="A491" s="4"/>
      <c r="B491" s="4"/>
      <c r="C491" s="25"/>
      <c r="D491" s="26"/>
      <c r="H491" s="17"/>
      <c r="I491" s="9"/>
    </row>
    <row r="492" spans="1:9" x14ac:dyDescent="0.2">
      <c r="A492"/>
      <c r="B492"/>
      <c r="C492" s="25"/>
      <c r="D492" s="8"/>
      <c r="H492" s="17"/>
      <c r="I492" s="9"/>
    </row>
    <row r="493" spans="1:9" x14ac:dyDescent="0.2">
      <c r="A493"/>
      <c r="B493"/>
      <c r="C493" s="25"/>
      <c r="D493" s="8"/>
      <c r="H493" s="17"/>
      <c r="I493" s="9"/>
    </row>
    <row r="494" spans="1:9" x14ac:dyDescent="0.2">
      <c r="A494"/>
      <c r="B494"/>
      <c r="C494" s="25"/>
      <c r="D494" s="26"/>
      <c r="H494" s="17"/>
      <c r="I494" s="9"/>
    </row>
    <row r="495" spans="1:9" x14ac:dyDescent="0.2">
      <c r="A495"/>
      <c r="B495"/>
      <c r="C495" s="25"/>
      <c r="D495" s="26"/>
      <c r="H495" s="17"/>
      <c r="I495" s="9"/>
    </row>
    <row r="496" spans="1:9" x14ac:dyDescent="0.2">
      <c r="A496"/>
      <c r="B496"/>
      <c r="C496" s="25"/>
      <c r="D496" s="26"/>
      <c r="H496" s="17"/>
      <c r="I496" s="9"/>
    </row>
    <row r="497" spans="1:9" x14ac:dyDescent="0.2">
      <c r="A497"/>
      <c r="B497"/>
      <c r="C497" s="25"/>
      <c r="D497" s="26"/>
      <c r="H497" s="17"/>
      <c r="I497" s="9"/>
    </row>
    <row r="498" spans="1:9" x14ac:dyDescent="0.2">
      <c r="A498"/>
      <c r="B498"/>
      <c r="C498" s="25"/>
      <c r="D498" s="26"/>
      <c r="H498" s="17"/>
      <c r="I498" s="9"/>
    </row>
    <row r="499" spans="1:9" x14ac:dyDescent="0.2">
      <c r="A499"/>
      <c r="B499"/>
      <c r="C499" s="25"/>
      <c r="D499" s="26"/>
      <c r="H499" s="17"/>
      <c r="I499" s="9"/>
    </row>
    <row r="500" spans="1:9" x14ac:dyDescent="0.2">
      <c r="A500"/>
      <c r="B500"/>
      <c r="C500" s="25"/>
      <c r="D500" s="26"/>
      <c r="H500" s="17"/>
      <c r="I500" s="9"/>
    </row>
    <row r="501" spans="1:9" x14ac:dyDescent="0.2">
      <c r="A501"/>
      <c r="B501"/>
      <c r="C501" s="25"/>
      <c r="D501" s="26"/>
      <c r="H501" s="17"/>
      <c r="I501" s="9"/>
    </row>
    <row r="502" spans="1:9" x14ac:dyDescent="0.2">
      <c r="A502"/>
      <c r="B502"/>
      <c r="C502" s="25"/>
      <c r="D502" s="26"/>
      <c r="H502" s="17"/>
      <c r="I502" s="9"/>
    </row>
    <row r="503" spans="1:9" x14ac:dyDescent="0.2">
      <c r="A503"/>
      <c r="B503"/>
      <c r="C503" s="25"/>
      <c r="D503" s="8"/>
      <c r="H503" s="17"/>
      <c r="I503" s="9"/>
    </row>
    <row r="504" spans="1:9" x14ac:dyDescent="0.2">
      <c r="A504"/>
      <c r="B504"/>
      <c r="C504" s="25"/>
      <c r="D504" s="8"/>
      <c r="H504" s="17"/>
      <c r="I504" s="9"/>
    </row>
    <row r="505" spans="1:9" x14ac:dyDescent="0.2">
      <c r="A505"/>
      <c r="B505"/>
      <c r="C505" s="25"/>
      <c r="D505" s="8"/>
      <c r="H505" s="17"/>
      <c r="I505" s="9"/>
    </row>
    <row r="506" spans="1:9" x14ac:dyDescent="0.2">
      <c r="A506"/>
      <c r="B506"/>
      <c r="C506" s="25"/>
      <c r="D506" s="8"/>
      <c r="H506" s="17"/>
      <c r="I506" s="9"/>
    </row>
    <row r="507" spans="1:9" x14ac:dyDescent="0.2">
      <c r="A507"/>
      <c r="B507"/>
      <c r="C507" s="25"/>
      <c r="D507" s="8"/>
      <c r="H507" s="17"/>
      <c r="I507" s="9"/>
    </row>
    <row r="508" spans="1:9" x14ac:dyDescent="0.2">
      <c r="A508"/>
      <c r="B508"/>
      <c r="C508" s="25"/>
      <c r="D508" s="13"/>
      <c r="H508" s="17"/>
      <c r="I508" s="9"/>
    </row>
    <row r="509" spans="1:9" x14ac:dyDescent="0.2">
      <c r="A509"/>
      <c r="B509"/>
      <c r="C509" s="25"/>
      <c r="D509" s="13"/>
      <c r="H509" s="17"/>
      <c r="I509" s="9"/>
    </row>
    <row r="510" spans="1:9" x14ac:dyDescent="0.2">
      <c r="A510"/>
      <c r="B510"/>
      <c r="C510" s="25"/>
      <c r="D510" s="13"/>
      <c r="H510" s="17"/>
      <c r="I510" s="9"/>
    </row>
    <row r="511" spans="1:9" x14ac:dyDescent="0.2">
      <c r="A511"/>
      <c r="B511"/>
      <c r="C511" s="25"/>
      <c r="D511" s="13"/>
      <c r="H511" s="17"/>
      <c r="I511" s="9"/>
    </row>
    <row r="512" spans="1:9" x14ac:dyDescent="0.2">
      <c r="A512"/>
      <c r="B512"/>
      <c r="C512" s="25"/>
      <c r="D512" s="8"/>
      <c r="H512" s="17"/>
      <c r="I512" s="9"/>
    </row>
    <row r="513" spans="1:9" x14ac:dyDescent="0.2">
      <c r="A513"/>
      <c r="B513"/>
      <c r="C513" s="25"/>
      <c r="D513" s="8"/>
      <c r="H513" s="17"/>
      <c r="I513" s="9"/>
    </row>
    <row r="514" spans="1:9" x14ac:dyDescent="0.2">
      <c r="A514"/>
      <c r="B514"/>
      <c r="C514" s="25"/>
      <c r="D514" s="8"/>
      <c r="H514" s="17"/>
      <c r="I514" s="9"/>
    </row>
    <row r="515" spans="1:9" x14ac:dyDescent="0.2">
      <c r="A515"/>
      <c r="B515"/>
      <c r="C515" s="25"/>
      <c r="D515" s="8"/>
      <c r="H515" s="17"/>
      <c r="I515" s="9"/>
    </row>
    <row r="516" spans="1:9" x14ac:dyDescent="0.2">
      <c r="A516"/>
      <c r="B516"/>
      <c r="C516" s="25"/>
      <c r="D516" s="8"/>
      <c r="H516" s="17"/>
      <c r="I516" s="9"/>
    </row>
    <row r="517" spans="1:9" x14ac:dyDescent="0.2">
      <c r="A517"/>
      <c r="B517"/>
      <c r="C517" s="25"/>
      <c r="D517" s="8"/>
      <c r="H517" s="17"/>
      <c r="I517" s="9"/>
    </row>
    <row r="518" spans="1:9" x14ac:dyDescent="0.2">
      <c r="A518"/>
      <c r="B518"/>
      <c r="C518" s="25"/>
      <c r="D518" s="13"/>
      <c r="H518" s="17"/>
      <c r="I518" s="9"/>
    </row>
    <row r="519" spans="1:9" x14ac:dyDescent="0.2">
      <c r="A519"/>
      <c r="B519"/>
      <c r="C519" s="25"/>
      <c r="D519" s="8"/>
      <c r="H519" s="17"/>
      <c r="I519" s="9"/>
    </row>
    <row r="520" spans="1:9" x14ac:dyDescent="0.2">
      <c r="C520" s="25"/>
      <c r="D520" s="8"/>
      <c r="H520" s="17"/>
      <c r="I520" s="9"/>
    </row>
    <row r="521" spans="1:9" x14ac:dyDescent="0.2">
      <c r="A521"/>
      <c r="B521"/>
      <c r="C521" s="25"/>
      <c r="D521" s="8"/>
      <c r="H521" s="17"/>
      <c r="I521" s="9"/>
    </row>
    <row r="522" spans="1:9" x14ac:dyDescent="0.2">
      <c r="A522"/>
      <c r="B522"/>
      <c r="C522" s="25"/>
      <c r="D522" s="27"/>
      <c r="H522" s="17"/>
      <c r="I522" s="9"/>
    </row>
    <row r="523" spans="1:9" x14ac:dyDescent="0.2">
      <c r="A523"/>
      <c r="B523"/>
      <c r="C523" s="25"/>
      <c r="D523" s="8"/>
      <c r="H523" s="17"/>
      <c r="I523" s="9"/>
    </row>
    <row r="524" spans="1:9" x14ac:dyDescent="0.2">
      <c r="A524"/>
      <c r="B524"/>
      <c r="C524" s="25"/>
      <c r="D524" s="8"/>
      <c r="H524" s="17"/>
      <c r="I524" s="9"/>
    </row>
    <row r="525" spans="1:9" x14ac:dyDescent="0.2">
      <c r="A525"/>
      <c r="B525"/>
      <c r="C525" s="25"/>
      <c r="D525" s="8"/>
      <c r="H525" s="17"/>
      <c r="I525" s="9"/>
    </row>
    <row r="526" spans="1:9" x14ac:dyDescent="0.2">
      <c r="A526"/>
      <c r="B526"/>
      <c r="C526" s="25"/>
      <c r="D526" s="13"/>
      <c r="H526" s="17"/>
      <c r="I526" s="9"/>
    </row>
    <row r="527" spans="1:9" x14ac:dyDescent="0.2">
      <c r="A527"/>
      <c r="B527"/>
      <c r="C527" s="25"/>
      <c r="D527" s="8"/>
      <c r="H527" s="17"/>
      <c r="I527" s="9"/>
    </row>
    <row r="528" spans="1:9" x14ac:dyDescent="0.2">
      <c r="A528"/>
      <c r="B528"/>
      <c r="C528" s="25"/>
      <c r="D528" s="8"/>
      <c r="H528" s="17"/>
      <c r="I528" s="9"/>
    </row>
    <row r="529" spans="1:9" x14ac:dyDescent="0.2">
      <c r="A529"/>
      <c r="B529"/>
      <c r="C529" s="25"/>
      <c r="D529" s="8"/>
      <c r="H529" s="17"/>
      <c r="I529" s="9"/>
    </row>
    <row r="530" spans="1:9" x14ac:dyDescent="0.2">
      <c r="A530"/>
      <c r="B530"/>
      <c r="C530" s="25"/>
      <c r="D530" s="8"/>
      <c r="H530" s="17"/>
      <c r="I530" s="9"/>
    </row>
    <row r="531" spans="1:9" x14ac:dyDescent="0.2">
      <c r="A531"/>
      <c r="B531"/>
      <c r="C531" s="25"/>
      <c r="D531" s="8"/>
      <c r="H531" s="17"/>
      <c r="I531" s="9"/>
    </row>
    <row r="532" spans="1:9" x14ac:dyDescent="0.2">
      <c r="A532"/>
      <c r="B532"/>
      <c r="C532" s="25"/>
      <c r="D532" s="8"/>
      <c r="H532" s="17"/>
      <c r="I532" s="9"/>
    </row>
    <row r="533" spans="1:9" x14ac:dyDescent="0.2">
      <c r="A533"/>
      <c r="B533"/>
      <c r="C533" s="25"/>
      <c r="D533" s="8"/>
      <c r="H533" s="17"/>
      <c r="I533" s="9"/>
    </row>
    <row r="534" spans="1:9" x14ac:dyDescent="0.2">
      <c r="A534"/>
      <c r="B534"/>
      <c r="C534" s="25"/>
      <c r="D534" s="8"/>
      <c r="H534" s="17"/>
      <c r="I534" s="9"/>
    </row>
    <row r="535" spans="1:9" x14ac:dyDescent="0.2">
      <c r="A535"/>
      <c r="B535"/>
      <c r="C535" s="25"/>
      <c r="D535" s="8"/>
      <c r="H535" s="17"/>
      <c r="I535" s="9"/>
    </row>
    <row r="536" spans="1:9" x14ac:dyDescent="0.2">
      <c r="C536" s="25"/>
      <c r="D536" s="8"/>
      <c r="H536" s="17"/>
      <c r="I536" s="9"/>
    </row>
    <row r="537" spans="1:9" x14ac:dyDescent="0.2">
      <c r="C537" s="25"/>
      <c r="D537" s="8"/>
      <c r="H537" s="17"/>
      <c r="I537" s="9"/>
    </row>
    <row r="538" spans="1:9" x14ac:dyDescent="0.2">
      <c r="C538" s="25"/>
      <c r="D538" s="8"/>
      <c r="H538" s="17"/>
      <c r="I538" s="9"/>
    </row>
    <row r="539" spans="1:9" x14ac:dyDescent="0.2">
      <c r="C539" s="25"/>
      <c r="D539" s="26"/>
      <c r="H539" s="17"/>
      <c r="I539" s="9"/>
    </row>
    <row r="540" spans="1:9" x14ac:dyDescent="0.2">
      <c r="C540" s="25"/>
      <c r="D540" s="26"/>
      <c r="H540" s="17"/>
      <c r="I540" s="9"/>
    </row>
    <row r="541" spans="1:9" x14ac:dyDescent="0.2">
      <c r="C541" s="25"/>
      <c r="D541" s="26"/>
      <c r="H541" s="17"/>
      <c r="I541" s="9"/>
    </row>
    <row r="542" spans="1:9" x14ac:dyDescent="0.2">
      <c r="C542" s="25"/>
      <c r="D542" s="26"/>
      <c r="H542" s="17"/>
      <c r="I542" s="9"/>
    </row>
    <row r="543" spans="1:9" x14ac:dyDescent="0.2">
      <c r="C543" s="25"/>
      <c r="D543" s="26"/>
      <c r="H543" s="17"/>
      <c r="I543" s="9"/>
    </row>
    <row r="544" spans="1:9" x14ac:dyDescent="0.2">
      <c r="A544"/>
      <c r="B544"/>
      <c r="C544" s="25"/>
      <c r="D544" s="26"/>
      <c r="H544" s="17"/>
      <c r="I544" s="9"/>
    </row>
    <row r="545" spans="1:9" x14ac:dyDescent="0.2">
      <c r="A545"/>
      <c r="B545"/>
      <c r="C545" s="25"/>
      <c r="D545" s="26"/>
      <c r="H545" s="17"/>
      <c r="I545" s="9"/>
    </row>
    <row r="546" spans="1:9" x14ac:dyDescent="0.2">
      <c r="A546"/>
      <c r="B546"/>
      <c r="C546" s="25"/>
      <c r="D546" s="26"/>
      <c r="H546" s="17"/>
      <c r="I546" s="9"/>
    </row>
    <row r="547" spans="1:9" x14ac:dyDescent="0.2">
      <c r="A547"/>
      <c r="B547"/>
      <c r="C547" s="25"/>
      <c r="D547" s="26"/>
      <c r="H547" s="17"/>
      <c r="I547" s="9"/>
    </row>
    <row r="548" spans="1:9" x14ac:dyDescent="0.2">
      <c r="A548"/>
      <c r="B548"/>
      <c r="C548" s="25"/>
      <c r="D548" s="26"/>
      <c r="H548" s="17"/>
      <c r="I548" s="9"/>
    </row>
    <row r="549" spans="1:9" x14ac:dyDescent="0.2">
      <c r="A549"/>
      <c r="B549"/>
      <c r="C549" s="25"/>
      <c r="D549" s="26"/>
      <c r="H549" s="17"/>
      <c r="I549" s="9"/>
    </row>
    <row r="550" spans="1:9" x14ac:dyDescent="0.2">
      <c r="A550"/>
      <c r="B550"/>
      <c r="C550" s="25"/>
      <c r="D550" s="8"/>
      <c r="H550" s="17"/>
      <c r="I550" s="9"/>
    </row>
    <row r="551" spans="1:9" x14ac:dyDescent="0.2">
      <c r="A551"/>
      <c r="B551"/>
      <c r="C551" s="25"/>
      <c r="D551" s="8"/>
      <c r="H551" s="17"/>
      <c r="I551" s="9"/>
    </row>
    <row r="552" spans="1:9" x14ac:dyDescent="0.2">
      <c r="A552"/>
      <c r="B552"/>
      <c r="C552" s="25"/>
      <c r="D552" s="8"/>
      <c r="H552" s="17"/>
      <c r="I552" s="9"/>
    </row>
    <row r="553" spans="1:9" x14ac:dyDescent="0.2">
      <c r="A553"/>
      <c r="B553"/>
      <c r="C553" s="25"/>
      <c r="D553" s="23"/>
      <c r="H553" s="17"/>
      <c r="I553" s="9"/>
    </row>
    <row r="554" spans="1:9" x14ac:dyDescent="0.2">
      <c r="A554"/>
      <c r="B554"/>
      <c r="C554" s="25"/>
      <c r="D554" s="8"/>
      <c r="H554" s="17"/>
      <c r="I554" s="9"/>
    </row>
    <row r="555" spans="1:9" x14ac:dyDescent="0.2">
      <c r="A555"/>
      <c r="B555"/>
      <c r="C555" s="25"/>
      <c r="D555" s="8"/>
      <c r="H555" s="17"/>
      <c r="I555" s="9"/>
    </row>
    <row r="556" spans="1:9" x14ac:dyDescent="0.2">
      <c r="A556"/>
      <c r="B556"/>
      <c r="C556" s="25"/>
      <c r="D556" s="8"/>
      <c r="H556" s="17"/>
      <c r="I556" s="9"/>
    </row>
    <row r="557" spans="1:9" x14ac:dyDescent="0.2">
      <c r="A557"/>
      <c r="B557"/>
      <c r="C557" s="25"/>
      <c r="D557" s="13"/>
      <c r="H557" s="17"/>
      <c r="I557" s="9"/>
    </row>
    <row r="558" spans="1:9" x14ac:dyDescent="0.2">
      <c r="A558"/>
      <c r="B558"/>
      <c r="C558" s="25"/>
      <c r="D558" s="13"/>
      <c r="H558" s="17"/>
      <c r="I558" s="9"/>
    </row>
    <row r="559" spans="1:9" x14ac:dyDescent="0.2">
      <c r="A559"/>
      <c r="B559"/>
      <c r="C559" s="25"/>
      <c r="D559" s="13"/>
      <c r="H559" s="17"/>
      <c r="I559" s="9"/>
    </row>
    <row r="560" spans="1:9" x14ac:dyDescent="0.2">
      <c r="C560" s="25"/>
      <c r="D560" s="13"/>
      <c r="H560" s="17"/>
      <c r="I560" s="9"/>
    </row>
    <row r="561" spans="1:10" x14ac:dyDescent="0.2">
      <c r="A561" s="28"/>
      <c r="B561" s="28"/>
      <c r="C561" s="25"/>
      <c r="D561" s="13"/>
      <c r="H561" s="17"/>
      <c r="I561" s="9"/>
    </row>
    <row r="562" spans="1:10" x14ac:dyDescent="0.2">
      <c r="A562" s="28"/>
      <c r="B562" s="28"/>
      <c r="C562" s="25"/>
      <c r="D562" s="13"/>
      <c r="H562" s="17"/>
      <c r="I562" s="9"/>
    </row>
    <row r="563" spans="1:10" x14ac:dyDescent="0.2">
      <c r="A563" s="29"/>
      <c r="B563" s="29"/>
      <c r="C563" s="25"/>
      <c r="D563" s="13"/>
      <c r="H563" s="17"/>
      <c r="I563" s="9"/>
    </row>
    <row r="564" spans="1:10" x14ac:dyDescent="0.2">
      <c r="A564" s="30"/>
      <c r="B564" s="30"/>
      <c r="C564" s="25"/>
      <c r="D564" s="13"/>
      <c r="H564" s="17"/>
      <c r="I564" s="9"/>
    </row>
    <row r="565" spans="1:10" x14ac:dyDescent="0.2">
      <c r="A565" s="31"/>
      <c r="B565" s="31"/>
      <c r="C565" s="25"/>
      <c r="D565" s="13"/>
      <c r="H565" s="17"/>
      <c r="I565" s="9"/>
    </row>
    <row r="566" spans="1:10" x14ac:dyDescent="0.2">
      <c r="A566" s="30"/>
      <c r="B566" s="30"/>
      <c r="C566" s="25"/>
      <c r="D566" s="13"/>
      <c r="H566" s="17"/>
      <c r="I566" s="9"/>
    </row>
    <row r="567" spans="1:10" x14ac:dyDescent="0.2">
      <c r="A567" s="31"/>
      <c r="B567" s="31"/>
      <c r="C567" s="25"/>
      <c r="D567" s="13"/>
      <c r="H567" s="17"/>
      <c r="I567" s="9"/>
    </row>
    <row r="568" spans="1:10" x14ac:dyDescent="0.2">
      <c r="A568" s="30"/>
      <c r="B568" s="30"/>
      <c r="C568" s="25"/>
      <c r="D568" s="13"/>
      <c r="H568" s="17"/>
      <c r="I568" s="9"/>
    </row>
    <row r="569" spans="1:10" x14ac:dyDescent="0.2">
      <c r="A569" s="30"/>
      <c r="B569" s="30"/>
      <c r="C569" s="25"/>
      <c r="D569" s="13"/>
      <c r="H569" s="17"/>
      <c r="I569" s="9"/>
    </row>
    <row r="570" spans="1:10" x14ac:dyDescent="0.2">
      <c r="A570" s="30"/>
      <c r="B570" s="30"/>
      <c r="C570" s="25"/>
      <c r="D570" s="13"/>
      <c r="H570" s="17"/>
      <c r="I570" s="9"/>
    </row>
    <row r="571" spans="1:10" x14ac:dyDescent="0.2">
      <c r="A571" s="32"/>
      <c r="B571" s="32"/>
      <c r="C571" s="25"/>
      <c r="D571" s="13"/>
      <c r="H571" s="17"/>
      <c r="I571" s="9"/>
    </row>
    <row r="572" spans="1:10" x14ac:dyDescent="0.2">
      <c r="A572"/>
      <c r="B572"/>
      <c r="C572" s="25"/>
      <c r="D572" s="13"/>
      <c r="H572" s="17"/>
      <c r="I572" s="9"/>
    </row>
    <row r="573" spans="1:10" x14ac:dyDescent="0.2">
      <c r="A573"/>
      <c r="B573"/>
      <c r="C573" s="25"/>
      <c r="D573" s="13"/>
      <c r="H573" s="17"/>
      <c r="I573" s="9"/>
    </row>
    <row r="574" spans="1:10" x14ac:dyDescent="0.2">
      <c r="A574"/>
      <c r="B574"/>
      <c r="C574" s="25"/>
      <c r="D574" s="13"/>
      <c r="H574" s="17"/>
      <c r="I574" s="9"/>
      <c r="J574" s="3"/>
    </row>
    <row r="575" spans="1:10" x14ac:dyDescent="0.2">
      <c r="A575" s="4"/>
      <c r="B575" s="4"/>
      <c r="C575" s="25"/>
      <c r="D575" s="13"/>
      <c r="H575" s="17"/>
      <c r="I575" s="9"/>
    </row>
    <row r="576" spans="1:10" x14ac:dyDescent="0.2">
      <c r="A576"/>
      <c r="B576"/>
      <c r="C576" s="25"/>
      <c r="D576" s="13"/>
      <c r="H576" s="17"/>
      <c r="I576" s="9"/>
    </row>
    <row r="577" spans="1:9" x14ac:dyDescent="0.2">
      <c r="C577" s="25"/>
      <c r="D577" s="13"/>
      <c r="H577" s="17"/>
      <c r="I577" s="9"/>
    </row>
    <row r="578" spans="1:9" x14ac:dyDescent="0.2">
      <c r="C578" s="25"/>
      <c r="D578" s="13"/>
      <c r="H578" s="17"/>
      <c r="I578" s="9"/>
    </row>
    <row r="579" spans="1:9" x14ac:dyDescent="0.2">
      <c r="A579" s="29"/>
      <c r="B579" s="29"/>
      <c r="C579" s="25"/>
      <c r="D579" s="13"/>
      <c r="H579" s="17"/>
      <c r="I579" s="9"/>
    </row>
    <row r="580" spans="1:9" x14ac:dyDescent="0.2">
      <c r="C580" s="25"/>
      <c r="D580" s="13"/>
      <c r="H580" s="17"/>
      <c r="I580" s="9"/>
    </row>
    <row r="581" spans="1:9" x14ac:dyDescent="0.2">
      <c r="C581" s="25"/>
      <c r="D581" s="8"/>
      <c r="H581" s="17"/>
      <c r="I581" s="9"/>
    </row>
    <row r="582" spans="1:9" x14ac:dyDescent="0.2">
      <c r="C582" s="25"/>
      <c r="D582" s="8"/>
      <c r="H582" s="17"/>
      <c r="I582" s="9"/>
    </row>
    <row r="583" spans="1:9" x14ac:dyDescent="0.2">
      <c r="C583" s="25"/>
      <c r="D583" s="8"/>
      <c r="H583" s="17"/>
      <c r="I583" s="9"/>
    </row>
    <row r="584" spans="1:9" x14ac:dyDescent="0.2">
      <c r="C584" s="25"/>
      <c r="D584" s="8"/>
      <c r="H584" s="17"/>
      <c r="I584" s="9"/>
    </row>
    <row r="585" spans="1:9" x14ac:dyDescent="0.2">
      <c r="C585" s="25"/>
      <c r="D585" s="8"/>
      <c r="H585" s="17"/>
      <c r="I585" s="9"/>
    </row>
    <row r="586" spans="1:9" x14ac:dyDescent="0.2">
      <c r="C586" s="25"/>
      <c r="D586" s="8"/>
      <c r="H586" s="17"/>
      <c r="I586" s="9"/>
    </row>
    <row r="587" spans="1:9" x14ac:dyDescent="0.2">
      <c r="C587" s="25"/>
      <c r="D587" s="8"/>
      <c r="H587" s="17"/>
      <c r="I587" s="9"/>
    </row>
    <row r="588" spans="1:9" x14ac:dyDescent="0.2">
      <c r="C588" s="25"/>
      <c r="D588" s="8"/>
      <c r="H588" s="17"/>
      <c r="I588" s="9"/>
    </row>
    <row r="589" spans="1:9" x14ac:dyDescent="0.2">
      <c r="C589" s="25"/>
      <c r="D589" s="8"/>
      <c r="H589" s="17"/>
      <c r="I589" s="9"/>
    </row>
    <row r="590" spans="1:9" x14ac:dyDescent="0.2">
      <c r="C590" s="25"/>
      <c r="D590" s="8"/>
      <c r="H590" s="17"/>
      <c r="I590" s="9"/>
    </row>
    <row r="591" spans="1:9" x14ac:dyDescent="0.2">
      <c r="A591"/>
      <c r="B591"/>
      <c r="C591" s="25"/>
      <c r="D591" s="8"/>
      <c r="H591" s="17"/>
      <c r="I591" s="9"/>
    </row>
    <row r="592" spans="1:9" x14ac:dyDescent="0.2">
      <c r="A592"/>
      <c r="B592"/>
      <c r="C592" s="25"/>
      <c r="D592" s="8"/>
      <c r="H592" s="17"/>
      <c r="I592" s="9"/>
    </row>
    <row r="593" spans="1:9" x14ac:dyDescent="0.2">
      <c r="A593"/>
      <c r="B593"/>
      <c r="C593" s="25"/>
      <c r="D593" s="8"/>
      <c r="H593" s="17"/>
      <c r="I593" s="9"/>
    </row>
    <row r="594" spans="1:9" x14ac:dyDescent="0.2">
      <c r="A594"/>
      <c r="B594"/>
      <c r="C594" s="25"/>
      <c r="D594" s="8"/>
      <c r="H594" s="17"/>
      <c r="I594" s="9"/>
    </row>
    <row r="595" spans="1:9" x14ac:dyDescent="0.2">
      <c r="A595"/>
      <c r="B595"/>
      <c r="C595" s="25"/>
      <c r="D595" s="8"/>
      <c r="H595" s="17"/>
      <c r="I595" s="9"/>
    </row>
    <row r="596" spans="1:9" x14ac:dyDescent="0.2">
      <c r="A596"/>
      <c r="B596"/>
      <c r="C596" s="25"/>
      <c r="D596" s="8"/>
      <c r="H596" s="17"/>
      <c r="I596" s="9"/>
    </row>
    <row r="597" spans="1:9" x14ac:dyDescent="0.2">
      <c r="A597"/>
      <c r="B597"/>
      <c r="C597" s="25"/>
      <c r="D597" s="8"/>
      <c r="H597" s="17"/>
      <c r="I597" s="9"/>
    </row>
    <row r="598" spans="1:9" x14ac:dyDescent="0.2">
      <c r="A598"/>
      <c r="B598"/>
      <c r="C598" s="25"/>
      <c r="D598" s="8"/>
      <c r="H598" s="17"/>
      <c r="I598" s="9"/>
    </row>
    <row r="599" spans="1:9" x14ac:dyDescent="0.2">
      <c r="A599"/>
      <c r="B599"/>
      <c r="C599" s="25"/>
      <c r="D599" s="8"/>
      <c r="H599" s="17"/>
      <c r="I599" s="9"/>
    </row>
    <row r="600" spans="1:9" x14ac:dyDescent="0.2">
      <c r="A600"/>
      <c r="B600"/>
      <c r="C600" s="25"/>
      <c r="D600" s="8"/>
      <c r="H600" s="17"/>
      <c r="I600" s="9"/>
    </row>
    <row r="601" spans="1:9" x14ac:dyDescent="0.2">
      <c r="A601"/>
      <c r="B601"/>
      <c r="C601" s="25"/>
      <c r="D601" s="8"/>
      <c r="H601" s="17"/>
      <c r="I601" s="9"/>
    </row>
    <row r="602" spans="1:9" x14ac:dyDescent="0.2">
      <c r="A602"/>
      <c r="B602"/>
      <c r="C602" s="25"/>
      <c r="D602" s="8"/>
      <c r="H602" s="17"/>
      <c r="I602" s="9"/>
    </row>
    <row r="603" spans="1:9" x14ac:dyDescent="0.2">
      <c r="C603" s="25"/>
      <c r="D603" s="13"/>
      <c r="H603" s="17"/>
    </row>
    <row r="604" spans="1:9" x14ac:dyDescent="0.2">
      <c r="A604"/>
      <c r="B604"/>
      <c r="C604" s="25"/>
      <c r="D604" s="13"/>
      <c r="H604" s="17"/>
    </row>
    <row r="605" spans="1:9" x14ac:dyDescent="0.2">
      <c r="A605"/>
      <c r="B605"/>
      <c r="C605" s="25"/>
      <c r="D605" s="13"/>
      <c r="H605" s="17"/>
    </row>
    <row r="606" spans="1:9" x14ac:dyDescent="0.2">
      <c r="A606"/>
      <c r="B606"/>
      <c r="C606" s="25"/>
      <c r="D606" s="13"/>
      <c r="H606" s="17"/>
    </row>
    <row r="607" spans="1:9" x14ac:dyDescent="0.2">
      <c r="A607"/>
      <c r="B607"/>
      <c r="C607" s="25"/>
      <c r="D607" s="13"/>
      <c r="H607" s="17"/>
    </row>
    <row r="608" spans="1:9" x14ac:dyDescent="0.2">
      <c r="A608"/>
      <c r="B608"/>
      <c r="C608" s="25"/>
      <c r="D608" s="13"/>
      <c r="H608" s="17"/>
    </row>
    <row r="609" spans="1:8" x14ac:dyDescent="0.2">
      <c r="A609"/>
      <c r="B609"/>
      <c r="C609" s="25"/>
      <c r="D609" s="8"/>
      <c r="H609" s="17"/>
    </row>
    <row r="610" spans="1:8" x14ac:dyDescent="0.2">
      <c r="A610"/>
      <c r="B610"/>
      <c r="C610" s="25"/>
      <c r="D610" s="8"/>
      <c r="H610" s="17"/>
    </row>
    <row r="611" spans="1:8" x14ac:dyDescent="0.2">
      <c r="A611"/>
      <c r="B611"/>
      <c r="C611" s="25"/>
      <c r="D611" s="8"/>
      <c r="H611" s="17"/>
    </row>
    <row r="612" spans="1:8" x14ac:dyDescent="0.2">
      <c r="A612"/>
      <c r="B612"/>
      <c r="C612" s="25"/>
      <c r="D612" s="8"/>
      <c r="H612" s="17"/>
    </row>
    <row r="613" spans="1:8" x14ac:dyDescent="0.2">
      <c r="A613"/>
      <c r="B613"/>
      <c r="C613" s="25"/>
      <c r="D613" s="8"/>
      <c r="H613" s="17"/>
    </row>
    <row r="614" spans="1:8" x14ac:dyDescent="0.2">
      <c r="A614"/>
      <c r="B614"/>
      <c r="C614" s="25"/>
      <c r="D614" s="8"/>
      <c r="H614" s="17"/>
    </row>
    <row r="615" spans="1:8" x14ac:dyDescent="0.2">
      <c r="A615"/>
      <c r="B615"/>
      <c r="C615" s="25"/>
      <c r="D615" s="8"/>
      <c r="H615" s="17"/>
    </row>
    <row r="616" spans="1:8" x14ac:dyDescent="0.2">
      <c r="A616"/>
      <c r="B616"/>
      <c r="C616" s="25"/>
      <c r="D616" s="8"/>
      <c r="H616" s="17"/>
    </row>
    <row r="617" spans="1:8" x14ac:dyDescent="0.2">
      <c r="A617"/>
      <c r="B617"/>
      <c r="C617" s="25"/>
      <c r="D617" s="8"/>
      <c r="H617" s="17"/>
    </row>
    <row r="618" spans="1:8" x14ac:dyDescent="0.2">
      <c r="A618"/>
      <c r="B618"/>
      <c r="C618" s="25"/>
      <c r="D618" s="8"/>
      <c r="H618" s="17"/>
    </row>
    <row r="619" spans="1:8" x14ac:dyDescent="0.2">
      <c r="A619"/>
      <c r="B619"/>
      <c r="C619" s="25"/>
      <c r="D619" s="8"/>
      <c r="H619" s="17"/>
    </row>
    <row r="620" spans="1:8" x14ac:dyDescent="0.2">
      <c r="A620"/>
      <c r="B620"/>
      <c r="C620" s="25"/>
      <c r="D620" s="8"/>
      <c r="H620" s="17"/>
    </row>
    <row r="621" spans="1:8" x14ac:dyDescent="0.2">
      <c r="A621"/>
      <c r="B621"/>
      <c r="C621" s="25"/>
      <c r="D621" s="8"/>
      <c r="H621" s="17"/>
    </row>
    <row r="622" spans="1:8" x14ac:dyDescent="0.2">
      <c r="A622"/>
      <c r="B622"/>
      <c r="C622" s="25"/>
      <c r="D622" s="8"/>
      <c r="H622" s="17"/>
    </row>
    <row r="623" spans="1:8" x14ac:dyDescent="0.2">
      <c r="A623"/>
      <c r="B623"/>
      <c r="C623" s="25"/>
      <c r="D623" s="8"/>
      <c r="H623" s="17"/>
    </row>
    <row r="624" spans="1:8" x14ac:dyDescent="0.2">
      <c r="A624"/>
      <c r="B624"/>
      <c r="C624" s="25"/>
      <c r="D624" s="8"/>
      <c r="H624" s="17"/>
    </row>
    <row r="625" spans="1:8" x14ac:dyDescent="0.2">
      <c r="A625"/>
      <c r="B625"/>
      <c r="C625" s="25"/>
      <c r="D625" s="8"/>
      <c r="H625" s="17"/>
    </row>
    <row r="626" spans="1:8" x14ac:dyDescent="0.2">
      <c r="A626"/>
      <c r="B626"/>
      <c r="C626" s="25"/>
      <c r="D626" s="8"/>
      <c r="H626" s="17"/>
    </row>
    <row r="627" spans="1:8" x14ac:dyDescent="0.2">
      <c r="A627"/>
      <c r="B627"/>
      <c r="C627" s="25"/>
      <c r="D627" s="8"/>
      <c r="H627" s="17"/>
    </row>
    <row r="628" spans="1:8" x14ac:dyDescent="0.2">
      <c r="A628"/>
      <c r="B628"/>
      <c r="C628" s="25"/>
      <c r="D628" s="8"/>
      <c r="H628" s="17"/>
    </row>
    <row r="629" spans="1:8" x14ac:dyDescent="0.2">
      <c r="A629"/>
      <c r="B629"/>
      <c r="C629" s="25"/>
      <c r="D629" s="8"/>
      <c r="H629" s="17"/>
    </row>
    <row r="630" spans="1:8" x14ac:dyDescent="0.2">
      <c r="A630"/>
      <c r="B630"/>
      <c r="C630" s="25"/>
      <c r="D630" s="8"/>
      <c r="H630" s="17"/>
    </row>
    <row r="631" spans="1:8" x14ac:dyDescent="0.2">
      <c r="A631"/>
      <c r="B631"/>
      <c r="C631" s="25"/>
      <c r="D631" s="8"/>
      <c r="H631" s="17"/>
    </row>
    <row r="632" spans="1:8" x14ac:dyDescent="0.2">
      <c r="A632"/>
      <c r="B632"/>
      <c r="C632" s="25"/>
      <c r="D632" s="8"/>
      <c r="H632" s="17"/>
    </row>
    <row r="633" spans="1:8" x14ac:dyDescent="0.2">
      <c r="A633"/>
      <c r="B633"/>
      <c r="C633" s="25"/>
      <c r="D633" s="8"/>
      <c r="H633" s="17"/>
    </row>
    <row r="634" spans="1:8" x14ac:dyDescent="0.2">
      <c r="A634"/>
      <c r="B634"/>
      <c r="C634" s="25"/>
      <c r="D634" s="8"/>
      <c r="H634" s="17"/>
    </row>
    <row r="635" spans="1:8" x14ac:dyDescent="0.2">
      <c r="A635"/>
      <c r="B635"/>
      <c r="C635" s="25"/>
      <c r="D635" s="20"/>
      <c r="H635" s="17"/>
    </row>
    <row r="636" spans="1:8" x14ac:dyDescent="0.2">
      <c r="A636"/>
      <c r="B636"/>
      <c r="C636" s="25"/>
      <c r="D636" s="8"/>
      <c r="H636" s="17"/>
    </row>
    <row r="637" spans="1:8" x14ac:dyDescent="0.2">
      <c r="A637"/>
      <c r="B637"/>
      <c r="C637" s="25"/>
      <c r="D637" s="13"/>
      <c r="H637" s="17"/>
    </row>
    <row r="638" spans="1:8" x14ac:dyDescent="0.2">
      <c r="A638"/>
      <c r="B638"/>
      <c r="C638" s="25"/>
      <c r="D638" s="13"/>
      <c r="H638" s="17"/>
    </row>
    <row r="639" spans="1:8" x14ac:dyDescent="0.2">
      <c r="A639"/>
      <c r="B639"/>
      <c r="C639" s="25"/>
      <c r="D639" s="13"/>
      <c r="H639" s="17"/>
    </row>
    <row r="640" spans="1:8" x14ac:dyDescent="0.2">
      <c r="A640"/>
      <c r="B640"/>
      <c r="C640" s="25"/>
      <c r="D640" s="13"/>
      <c r="H640" s="17"/>
    </row>
    <row r="641" spans="1:8" x14ac:dyDescent="0.2">
      <c r="A641"/>
      <c r="B641"/>
      <c r="C641" s="25"/>
      <c r="D641" s="13"/>
      <c r="H641" s="17"/>
    </row>
    <row r="642" spans="1:8" x14ac:dyDescent="0.2">
      <c r="A642"/>
      <c r="B642"/>
      <c r="C642" s="25"/>
      <c r="D642" s="13"/>
      <c r="H642" s="17"/>
    </row>
    <row r="643" spans="1:8" x14ac:dyDescent="0.2">
      <c r="A643"/>
      <c r="B643"/>
      <c r="C643" s="25"/>
      <c r="D643" s="13"/>
      <c r="H643" s="17"/>
    </row>
    <row r="644" spans="1:8" x14ac:dyDescent="0.2">
      <c r="A644"/>
      <c r="B644"/>
      <c r="C644" s="25"/>
      <c r="D644" s="13"/>
      <c r="H644" s="17"/>
    </row>
    <row r="645" spans="1:8" x14ac:dyDescent="0.2">
      <c r="A645"/>
      <c r="B645"/>
      <c r="C645" s="25"/>
      <c r="D645" s="13"/>
      <c r="H645" s="17"/>
    </row>
    <row r="646" spans="1:8" x14ac:dyDescent="0.2">
      <c r="A646"/>
      <c r="B646"/>
      <c r="C646" s="25"/>
      <c r="D646" s="8"/>
      <c r="H646" s="17"/>
    </row>
    <row r="647" spans="1:8" x14ac:dyDescent="0.2">
      <c r="C647" s="25"/>
      <c r="H647" s="17"/>
    </row>
    <row r="648" spans="1:8" x14ac:dyDescent="0.2">
      <c r="C648" s="25"/>
      <c r="H648" s="17"/>
    </row>
    <row r="649" spans="1:8" x14ac:dyDescent="0.2">
      <c r="C649" s="25"/>
      <c r="H649" s="17"/>
    </row>
    <row r="650" spans="1:8" x14ac:dyDescent="0.2">
      <c r="C650" s="25"/>
      <c r="H650" s="17"/>
    </row>
    <row r="651" spans="1:8" x14ac:dyDescent="0.2">
      <c r="C651" s="25"/>
      <c r="H651" s="17"/>
    </row>
    <row r="652" spans="1:8" x14ac:dyDescent="0.2">
      <c r="C652" s="25"/>
      <c r="H652" s="17"/>
    </row>
    <row r="653" spans="1:8" x14ac:dyDescent="0.2">
      <c r="C653" s="25"/>
      <c r="H653" s="17"/>
    </row>
    <row r="654" spans="1:8" x14ac:dyDescent="0.2">
      <c r="C654" s="25"/>
      <c r="H654" s="17"/>
    </row>
    <row r="655" spans="1:8" x14ac:dyDescent="0.2">
      <c r="C655" s="25"/>
      <c r="H655" s="17"/>
    </row>
    <row r="656" spans="1:8" x14ac:dyDescent="0.2">
      <c r="A656"/>
      <c r="B656"/>
      <c r="C656" s="25"/>
      <c r="H656" s="17"/>
    </row>
    <row r="657" spans="1:8" x14ac:dyDescent="0.2">
      <c r="A657"/>
      <c r="B657"/>
      <c r="C657" s="25"/>
      <c r="H657" s="17"/>
    </row>
    <row r="658" spans="1:8" x14ac:dyDescent="0.2">
      <c r="A658"/>
      <c r="B658"/>
      <c r="C658" s="25"/>
      <c r="H658" s="17"/>
    </row>
    <row r="659" spans="1:8" x14ac:dyDescent="0.2">
      <c r="A659"/>
      <c r="B659"/>
      <c r="C659" s="25"/>
      <c r="H659" s="17"/>
    </row>
    <row r="660" spans="1:8" x14ac:dyDescent="0.2">
      <c r="A660"/>
      <c r="B660"/>
      <c r="C660" s="25"/>
      <c r="H660" s="17"/>
    </row>
    <row r="661" spans="1:8" x14ac:dyDescent="0.2">
      <c r="A661"/>
      <c r="B661"/>
      <c r="C661" s="25"/>
      <c r="H661" s="17"/>
    </row>
    <row r="662" spans="1:8" x14ac:dyDescent="0.2">
      <c r="A662"/>
      <c r="B662"/>
      <c r="C662" s="25"/>
      <c r="H662" s="17"/>
    </row>
    <row r="663" spans="1:8" x14ac:dyDescent="0.2">
      <c r="A663"/>
      <c r="B663"/>
      <c r="C663" s="25"/>
      <c r="H663" s="17"/>
    </row>
    <row r="664" spans="1:8" x14ac:dyDescent="0.2">
      <c r="A664"/>
      <c r="B664"/>
      <c r="C664" s="25"/>
      <c r="H664" s="17"/>
    </row>
    <row r="665" spans="1:8" x14ac:dyDescent="0.2">
      <c r="A665"/>
      <c r="B665"/>
      <c r="C665" s="25"/>
      <c r="H665" s="17"/>
    </row>
    <row r="666" spans="1:8" x14ac:dyDescent="0.2">
      <c r="A666"/>
      <c r="B666"/>
      <c r="C666" s="25"/>
      <c r="H666" s="17"/>
    </row>
    <row r="667" spans="1:8" x14ac:dyDescent="0.2">
      <c r="A667"/>
      <c r="B667"/>
      <c r="C667" s="25"/>
      <c r="H667" s="17"/>
    </row>
    <row r="668" spans="1:8" x14ac:dyDescent="0.2">
      <c r="A668"/>
      <c r="B668"/>
      <c r="C668" s="25"/>
      <c r="H668" s="17"/>
    </row>
    <row r="669" spans="1:8" x14ac:dyDescent="0.2">
      <c r="A669"/>
      <c r="B669"/>
      <c r="C669" s="25"/>
      <c r="H669" s="17"/>
    </row>
    <row r="670" spans="1:8" x14ac:dyDescent="0.2">
      <c r="A670"/>
      <c r="B670"/>
      <c r="C670" s="25"/>
      <c r="H670" s="17"/>
    </row>
    <row r="671" spans="1:8" x14ac:dyDescent="0.2">
      <c r="A671"/>
      <c r="B671"/>
      <c r="C671" s="25"/>
      <c r="H671" s="17"/>
    </row>
    <row r="672" spans="1:8" x14ac:dyDescent="0.2">
      <c r="A672"/>
      <c r="B672"/>
      <c r="C672" s="25"/>
      <c r="H672" s="17"/>
    </row>
    <row r="673" spans="1:8" x14ac:dyDescent="0.2">
      <c r="A673"/>
      <c r="B673"/>
      <c r="C673" s="25"/>
      <c r="H673" s="17"/>
    </row>
    <row r="674" spans="1:8" x14ac:dyDescent="0.2">
      <c r="A674"/>
      <c r="B674"/>
      <c r="C674" s="25"/>
      <c r="H674" s="17"/>
    </row>
    <row r="675" spans="1:8" x14ac:dyDescent="0.2">
      <c r="A675"/>
      <c r="B675"/>
      <c r="C675" s="25"/>
      <c r="H675" s="17"/>
    </row>
    <row r="676" spans="1:8" x14ac:dyDescent="0.2">
      <c r="A676"/>
      <c r="B676"/>
      <c r="C676" s="25"/>
      <c r="H676" s="17"/>
    </row>
    <row r="677" spans="1:8" x14ac:dyDescent="0.2">
      <c r="A677"/>
      <c r="B677"/>
      <c r="C677" s="25"/>
      <c r="H677" s="17"/>
    </row>
    <row r="678" spans="1:8" x14ac:dyDescent="0.2">
      <c r="A678"/>
      <c r="B678"/>
      <c r="C678" s="25"/>
      <c r="H678" s="17"/>
    </row>
    <row r="679" spans="1:8" x14ac:dyDescent="0.2">
      <c r="A679"/>
      <c r="B679"/>
      <c r="C679" s="25"/>
      <c r="H679" s="17"/>
    </row>
    <row r="680" spans="1:8" x14ac:dyDescent="0.2">
      <c r="A680"/>
      <c r="B680"/>
      <c r="C680" s="25"/>
      <c r="H680" s="17"/>
    </row>
    <row r="681" spans="1:8" x14ac:dyDescent="0.2">
      <c r="A681"/>
      <c r="B681"/>
      <c r="C681" s="25"/>
      <c r="H681" s="17"/>
    </row>
    <row r="682" spans="1:8" x14ac:dyDescent="0.2">
      <c r="A682"/>
      <c r="B682"/>
      <c r="C682" s="25"/>
      <c r="H682" s="17"/>
    </row>
    <row r="683" spans="1:8" x14ac:dyDescent="0.2">
      <c r="A683"/>
      <c r="B683"/>
      <c r="C683" s="25"/>
      <c r="H683" s="17"/>
    </row>
    <row r="684" spans="1:8" x14ac:dyDescent="0.2">
      <c r="A684"/>
      <c r="B684"/>
      <c r="C684" s="25"/>
      <c r="H684" s="17"/>
    </row>
    <row r="685" spans="1:8" x14ac:dyDescent="0.2">
      <c r="A685"/>
      <c r="B685"/>
      <c r="C685" s="25"/>
      <c r="H685" s="17"/>
    </row>
    <row r="686" spans="1:8" x14ac:dyDescent="0.2">
      <c r="A686"/>
      <c r="B686"/>
      <c r="C686" s="25"/>
      <c r="H686" s="17"/>
    </row>
    <row r="687" spans="1:8" x14ac:dyDescent="0.2">
      <c r="A687"/>
      <c r="B687"/>
      <c r="C687" s="25"/>
      <c r="H687" s="17"/>
    </row>
    <row r="688" spans="1:8" x14ac:dyDescent="0.2">
      <c r="A688"/>
      <c r="B688"/>
      <c r="C688" s="25"/>
      <c r="H688" s="17"/>
    </row>
    <row r="689" spans="1:8" x14ac:dyDescent="0.2">
      <c r="A689"/>
      <c r="B689"/>
      <c r="C689" s="25"/>
      <c r="H689" s="17"/>
    </row>
    <row r="690" spans="1:8" x14ac:dyDescent="0.2">
      <c r="A690"/>
      <c r="B690"/>
      <c r="C690" s="25"/>
      <c r="H690" s="17"/>
    </row>
    <row r="691" spans="1:8" x14ac:dyDescent="0.2">
      <c r="A691"/>
      <c r="B691"/>
      <c r="C691" s="25"/>
      <c r="H691" s="17"/>
    </row>
    <row r="692" spans="1:8" x14ac:dyDescent="0.2">
      <c r="A692"/>
      <c r="B692"/>
      <c r="C692" s="25"/>
      <c r="H692" s="17"/>
    </row>
    <row r="693" spans="1:8" x14ac:dyDescent="0.2">
      <c r="A693"/>
      <c r="B693"/>
      <c r="C693" s="25"/>
      <c r="H693" s="17"/>
    </row>
    <row r="694" spans="1:8" x14ac:dyDescent="0.2">
      <c r="A694"/>
      <c r="B694"/>
      <c r="C694" s="25"/>
      <c r="H694" s="17"/>
    </row>
    <row r="695" spans="1:8" x14ac:dyDescent="0.2">
      <c r="A695"/>
      <c r="B695"/>
      <c r="C695" s="25"/>
      <c r="H695" s="17"/>
    </row>
    <row r="696" spans="1:8" x14ac:dyDescent="0.2">
      <c r="A696"/>
      <c r="B696"/>
      <c r="C696" s="25"/>
      <c r="H696" s="17"/>
    </row>
    <row r="697" spans="1:8" x14ac:dyDescent="0.2">
      <c r="A697"/>
      <c r="B697"/>
      <c r="C697" s="25"/>
      <c r="H697" s="17"/>
    </row>
    <row r="698" spans="1:8" x14ac:dyDescent="0.2">
      <c r="A698"/>
      <c r="B698"/>
      <c r="C698" s="25"/>
      <c r="H698" s="17"/>
    </row>
    <row r="699" spans="1:8" x14ac:dyDescent="0.2">
      <c r="A699"/>
      <c r="B699"/>
      <c r="C699" s="25"/>
      <c r="H699" s="17"/>
    </row>
    <row r="700" spans="1:8" x14ac:dyDescent="0.2">
      <c r="A700"/>
      <c r="B700"/>
      <c r="C700" s="25"/>
      <c r="H700" s="17"/>
    </row>
    <row r="701" spans="1:8" x14ac:dyDescent="0.2">
      <c r="A701"/>
      <c r="B701"/>
      <c r="C701" s="25"/>
      <c r="H701" s="17"/>
    </row>
    <row r="702" spans="1:8" x14ac:dyDescent="0.2">
      <c r="A702"/>
      <c r="B702"/>
      <c r="C702" s="25"/>
      <c r="H702" s="17"/>
    </row>
    <row r="703" spans="1:8" x14ac:dyDescent="0.2">
      <c r="A703"/>
      <c r="B703"/>
      <c r="C703" s="25"/>
      <c r="H703" s="17"/>
    </row>
    <row r="704" spans="1:8" x14ac:dyDescent="0.2">
      <c r="A704"/>
      <c r="B704"/>
      <c r="C704" s="25"/>
      <c r="H704" s="17"/>
    </row>
    <row r="705" spans="1:8" x14ac:dyDescent="0.2">
      <c r="A705"/>
      <c r="B705"/>
      <c r="C705" s="25"/>
      <c r="H705" s="17"/>
    </row>
    <row r="706" spans="1:8" x14ac:dyDescent="0.2">
      <c r="A706"/>
      <c r="B706"/>
      <c r="C706" s="25"/>
      <c r="H706" s="17"/>
    </row>
    <row r="707" spans="1:8" x14ac:dyDescent="0.2">
      <c r="A707"/>
      <c r="B707"/>
      <c r="C707" s="25"/>
    </row>
    <row r="708" spans="1:8" x14ac:dyDescent="0.2">
      <c r="A708"/>
      <c r="B708"/>
      <c r="C708" s="25"/>
    </row>
    <row r="709" spans="1:8" x14ac:dyDescent="0.2">
      <c r="A709"/>
      <c r="B709"/>
      <c r="C709" s="25"/>
    </row>
    <row r="710" spans="1:8" x14ac:dyDescent="0.2">
      <c r="A710"/>
      <c r="B710"/>
      <c r="C710" s="25"/>
    </row>
    <row r="711" spans="1:8" x14ac:dyDescent="0.2">
      <c r="A711"/>
      <c r="B711"/>
      <c r="C711" s="25"/>
    </row>
    <row r="712" spans="1:8" x14ac:dyDescent="0.2">
      <c r="A712"/>
      <c r="B712"/>
      <c r="C712" s="25"/>
    </row>
    <row r="713" spans="1:8" x14ac:dyDescent="0.2">
      <c r="A713"/>
      <c r="B713"/>
      <c r="C713" s="25"/>
    </row>
    <row r="714" spans="1:8" x14ac:dyDescent="0.2">
      <c r="A714"/>
      <c r="B714"/>
      <c r="C714" s="25"/>
    </row>
    <row r="715" spans="1:8" ht="21" x14ac:dyDescent="0.2">
      <c r="A715"/>
      <c r="B715"/>
      <c r="C715" s="33"/>
    </row>
    <row r="716" spans="1:8" x14ac:dyDescent="0.2">
      <c r="A716"/>
      <c r="B716"/>
      <c r="C716" s="25"/>
    </row>
    <row r="717" spans="1:8" x14ac:dyDescent="0.2">
      <c r="A717"/>
      <c r="B717"/>
      <c r="C717" s="25"/>
    </row>
    <row r="718" spans="1:8" x14ac:dyDescent="0.2">
      <c r="A718"/>
      <c r="B718"/>
      <c r="C718" s="25"/>
    </row>
    <row r="719" spans="1:8" x14ac:dyDescent="0.2">
      <c r="A719"/>
      <c r="B719"/>
      <c r="C719" s="25"/>
    </row>
    <row r="720" spans="1:8" x14ac:dyDescent="0.2">
      <c r="A720"/>
      <c r="B720"/>
      <c r="C720" s="25"/>
      <c r="D720"/>
    </row>
    <row r="721" spans="1:4" x14ac:dyDescent="0.2">
      <c r="A721"/>
      <c r="B721"/>
      <c r="C721" s="25"/>
      <c r="D721"/>
    </row>
    <row r="722" spans="1:4" x14ac:dyDescent="0.2">
      <c r="A722"/>
      <c r="B722"/>
      <c r="C722" s="25"/>
      <c r="D722"/>
    </row>
    <row r="723" spans="1:4" x14ac:dyDescent="0.2">
      <c r="A723"/>
      <c r="B723"/>
      <c r="C723" s="25"/>
      <c r="D723"/>
    </row>
    <row r="724" spans="1:4" x14ac:dyDescent="0.2">
      <c r="A724"/>
      <c r="B724"/>
      <c r="C724" s="25"/>
      <c r="D724"/>
    </row>
    <row r="725" spans="1:4" x14ac:dyDescent="0.2">
      <c r="A725"/>
      <c r="B725"/>
      <c r="C725" s="25"/>
      <c r="D725"/>
    </row>
    <row r="726" spans="1:4" x14ac:dyDescent="0.2">
      <c r="A726"/>
      <c r="B726"/>
      <c r="C726" s="25"/>
      <c r="D726"/>
    </row>
    <row r="727" spans="1:4" x14ac:dyDescent="0.2">
      <c r="A727"/>
      <c r="B727"/>
      <c r="C727" s="25"/>
      <c r="D727"/>
    </row>
    <row r="728" spans="1:4" x14ac:dyDescent="0.2">
      <c r="A728"/>
      <c r="B728"/>
      <c r="C728" s="25"/>
      <c r="D728"/>
    </row>
    <row r="729" spans="1:4" x14ac:dyDescent="0.2">
      <c r="A729"/>
      <c r="B729"/>
      <c r="C729" s="25"/>
      <c r="D729"/>
    </row>
    <row r="730" spans="1:4" x14ac:dyDescent="0.2">
      <c r="A730"/>
      <c r="B730"/>
      <c r="C730" s="25"/>
      <c r="D730"/>
    </row>
    <row r="731" spans="1:4" x14ac:dyDescent="0.2">
      <c r="A731"/>
      <c r="B731"/>
      <c r="C731" s="25"/>
      <c r="D731"/>
    </row>
    <row r="732" spans="1:4" x14ac:dyDescent="0.2">
      <c r="A732"/>
      <c r="B732"/>
      <c r="C732" s="25"/>
      <c r="D732"/>
    </row>
    <row r="733" spans="1:4" x14ac:dyDescent="0.2">
      <c r="A733"/>
      <c r="B733"/>
      <c r="C733" s="25"/>
      <c r="D733"/>
    </row>
    <row r="734" spans="1:4" x14ac:dyDescent="0.2">
      <c r="A734"/>
      <c r="B734"/>
      <c r="C734" s="25"/>
      <c r="D734"/>
    </row>
    <row r="735" spans="1:4" x14ac:dyDescent="0.2">
      <c r="A735"/>
      <c r="B735"/>
      <c r="C735" s="25"/>
      <c r="D735"/>
    </row>
    <row r="736" spans="1:4" x14ac:dyDescent="0.2">
      <c r="A736"/>
      <c r="B736"/>
      <c r="C736" s="25"/>
      <c r="D736"/>
    </row>
    <row r="737" spans="1:4" x14ac:dyDescent="0.2">
      <c r="A737"/>
      <c r="B737"/>
      <c r="C737" s="25"/>
      <c r="D737"/>
    </row>
    <row r="738" spans="1:4" x14ac:dyDescent="0.2">
      <c r="A738"/>
      <c r="B738"/>
      <c r="C738" s="25"/>
      <c r="D738"/>
    </row>
    <row r="739" spans="1:4" x14ac:dyDescent="0.2">
      <c r="A739"/>
      <c r="B739"/>
      <c r="C739" s="25"/>
      <c r="D739"/>
    </row>
    <row r="740" spans="1:4" x14ac:dyDescent="0.2">
      <c r="A740"/>
      <c r="B740"/>
      <c r="C740" s="25"/>
      <c r="D740"/>
    </row>
    <row r="741" spans="1:4" x14ac:dyDescent="0.2">
      <c r="A741"/>
      <c r="B741"/>
      <c r="C741" s="25"/>
      <c r="D741"/>
    </row>
    <row r="742" spans="1:4" x14ac:dyDescent="0.2">
      <c r="A742"/>
      <c r="B742"/>
      <c r="C742" s="25"/>
      <c r="D742"/>
    </row>
    <row r="743" spans="1:4" x14ac:dyDescent="0.2">
      <c r="A743"/>
      <c r="B743"/>
      <c r="C743" s="25"/>
      <c r="D743"/>
    </row>
    <row r="744" spans="1:4" x14ac:dyDescent="0.2">
      <c r="A744"/>
      <c r="B744"/>
      <c r="C744" s="25"/>
      <c r="D744"/>
    </row>
    <row r="745" spans="1:4" x14ac:dyDescent="0.2">
      <c r="A745"/>
      <c r="B745"/>
      <c r="C745" s="25"/>
      <c r="D745"/>
    </row>
  </sheetData>
  <conditionalFormatting sqref="C1:C1048576">
    <cfRule type="containsText" dxfId="3" priority="1" operator="containsText" text="~*">
      <formula>NOT(ISERROR(SEARCH("~*",C1)))</formula>
    </cfRule>
  </conditionalFormatting>
  <pageMargins left="0.75" right="0.75" top="1" bottom="1" header="0.5" footer="0.5"/>
  <pageSetup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39"/>
  <sheetViews>
    <sheetView workbookViewId="0">
      <selection activeCell="B14" sqref="B14"/>
    </sheetView>
  </sheetViews>
  <sheetFormatPr baseColWidth="10" defaultRowHeight="16" x14ac:dyDescent="0.2"/>
  <cols>
    <col min="2" max="2" width="4.1640625" bestFit="1" customWidth="1"/>
    <col min="3" max="3" width="85.5" style="45" customWidth="1"/>
    <col min="4" max="4" width="6.1640625" customWidth="1"/>
  </cols>
  <sheetData>
    <row r="1" spans="2:9" x14ac:dyDescent="0.2">
      <c r="H1" s="49">
        <v>0.2</v>
      </c>
      <c r="I1" s="49">
        <v>0.33</v>
      </c>
    </row>
    <row r="2" spans="2:9" x14ac:dyDescent="0.2">
      <c r="C2" s="46" t="s">
        <v>1</v>
      </c>
      <c r="E2" t="s">
        <v>437</v>
      </c>
      <c r="F2">
        <f>B469</f>
        <v>213</v>
      </c>
      <c r="H2">
        <f>F2*0.2</f>
        <v>42.6</v>
      </c>
      <c r="I2">
        <f>F2*0.33</f>
        <v>70.290000000000006</v>
      </c>
    </row>
    <row r="3" spans="2:9" x14ac:dyDescent="0.2">
      <c r="C3" s="25"/>
    </row>
    <row r="4" spans="2:9" x14ac:dyDescent="0.2">
      <c r="C4" s="25" t="s">
        <v>14</v>
      </c>
      <c r="F4">
        <f>22+29</f>
        <v>51</v>
      </c>
      <c r="H4" s="51">
        <f>F4/F2</f>
        <v>0.23943661971830985</v>
      </c>
    </row>
    <row r="5" spans="2:9" x14ac:dyDescent="0.2">
      <c r="C5" s="25" t="s">
        <v>17</v>
      </c>
    </row>
    <row r="6" spans="2:9" x14ac:dyDescent="0.2">
      <c r="C6" s="25"/>
    </row>
    <row r="7" spans="2:9" x14ac:dyDescent="0.2">
      <c r="B7">
        <v>0</v>
      </c>
      <c r="C7" s="25" t="s">
        <v>30</v>
      </c>
    </row>
    <row r="8" spans="2:9" x14ac:dyDescent="0.2">
      <c r="B8" t="str">
        <f>IF(OR(C8="", ISNUMBER(SEARCH("~*",C8))),"",MAX($B$1:B7)+1)</f>
        <v/>
      </c>
      <c r="C8" s="25"/>
    </row>
    <row r="9" spans="2:9" x14ac:dyDescent="0.2">
      <c r="B9" t="str">
        <f>IF(OR(C9="", ISNUMBER(SEARCH("~*",C9))),"",MAX($B$1:B8)+1)</f>
        <v/>
      </c>
      <c r="C9" s="22" t="s">
        <v>31</v>
      </c>
    </row>
    <row r="10" spans="2:9" x14ac:dyDescent="0.2">
      <c r="B10" t="str">
        <f>IF(OR(C10="", ISNUMBER(SEARCH("~*",C10))),"",MAX($B$1:B9)+1)</f>
        <v/>
      </c>
      <c r="C10" s="25"/>
    </row>
    <row r="11" spans="2:9" x14ac:dyDescent="0.2">
      <c r="B11" t="str">
        <f>IF(OR(C11="", ISNUMBER(SEARCH("~*",C11))),"",MAX($B$1:B10)+1)</f>
        <v/>
      </c>
      <c r="C11" s="25" t="s">
        <v>32</v>
      </c>
    </row>
    <row r="12" spans="2:9" x14ac:dyDescent="0.2">
      <c r="B12" t="str">
        <f>IF(OR(C12="", ISNUMBER(SEARCH("~*",C12))),"",MAX($B$1:B11)+1)</f>
        <v/>
      </c>
      <c r="C12" s="25"/>
    </row>
    <row r="13" spans="2:9" x14ac:dyDescent="0.2">
      <c r="B13" t="str">
        <f>IF(OR(C13="", ISNUMBER(SEARCH("~*",C13))),"",MAX($B$1:B12)+1)</f>
        <v/>
      </c>
      <c r="C13" s="22" t="s">
        <v>33</v>
      </c>
    </row>
    <row r="14" spans="2:9" x14ac:dyDescent="0.2">
      <c r="B14">
        <f>IF(OR(C14="", ISNUMBER(SEARCH("~*",C14))),"",MAX($B$1:B13)+1)</f>
        <v>1</v>
      </c>
      <c r="C14" s="22" t="s">
        <v>34</v>
      </c>
    </row>
    <row r="15" spans="2:9" x14ac:dyDescent="0.2">
      <c r="B15" t="str">
        <f>IF(OR(C15="", ISNUMBER(SEARCH("~*",C15))),"",MAX($B$1:B14)+1)</f>
        <v/>
      </c>
      <c r="C15" s="25"/>
    </row>
    <row r="16" spans="2:9" x14ac:dyDescent="0.2">
      <c r="B16" t="str">
        <f>IF(OR(C16="", ISNUMBER(SEARCH("~*",C16))),"",MAX($B$1:B15)+1)</f>
        <v/>
      </c>
      <c r="C16" s="25" t="s">
        <v>35</v>
      </c>
    </row>
    <row r="17" spans="2:3" x14ac:dyDescent="0.2">
      <c r="B17" t="str">
        <f>IF(OR(C17="", ISNUMBER(SEARCH("~*",C17))),"",MAX($B$1:B16)+1)</f>
        <v/>
      </c>
      <c r="C17" s="25"/>
    </row>
    <row r="18" spans="2:3" x14ac:dyDescent="0.2">
      <c r="B18">
        <f>IF(OR(C18="", ISNUMBER(SEARCH("~*",C18))),"",MAX($B$1:B17)+1)</f>
        <v>2</v>
      </c>
      <c r="C18" s="25" t="s">
        <v>36</v>
      </c>
    </row>
    <row r="19" spans="2:3" x14ac:dyDescent="0.2">
      <c r="B19">
        <f>IF(OR(C19="", ISNUMBER(SEARCH("~*",C19))),"",MAX($B$1:B18)+1)</f>
        <v>3</v>
      </c>
      <c r="C19" s="25" t="s">
        <v>37</v>
      </c>
    </row>
    <row r="20" spans="2:3" x14ac:dyDescent="0.2">
      <c r="B20" t="str">
        <f>IF(OR(C20="", ISNUMBER(SEARCH("~*",C20))),"",MAX($B$1:B19)+1)</f>
        <v/>
      </c>
      <c r="C20" s="25"/>
    </row>
    <row r="21" spans="2:3" x14ac:dyDescent="0.2">
      <c r="B21" t="str">
        <f>IF(OR(C21="", ISNUMBER(SEARCH("~*",C21))),"",MAX($B$1:B20)+1)</f>
        <v/>
      </c>
      <c r="C21" s="25" t="s">
        <v>38</v>
      </c>
    </row>
    <row r="22" spans="2:3" x14ac:dyDescent="0.2">
      <c r="B22" t="str">
        <f>IF(OR(C22="", ISNUMBER(SEARCH("~*",C22))),"",MAX($B$1:B21)+1)</f>
        <v/>
      </c>
      <c r="C22" s="25"/>
    </row>
    <row r="23" spans="2:3" x14ac:dyDescent="0.2">
      <c r="B23" t="str">
        <f>IF(OR(C23="", ISNUMBER(SEARCH("~*",C23))),"",MAX($B$1:B22)+1)</f>
        <v/>
      </c>
      <c r="C23" s="25" t="s">
        <v>39</v>
      </c>
    </row>
    <row r="24" spans="2:3" x14ac:dyDescent="0.2">
      <c r="B24" t="str">
        <f>IF(OR(C24="", ISNUMBER(SEARCH("~*",C24))),"",MAX($B$1:B23)+1)</f>
        <v/>
      </c>
      <c r="C24" s="25"/>
    </row>
    <row r="25" spans="2:3" x14ac:dyDescent="0.2">
      <c r="B25">
        <f>IF(OR(C25="", ISNUMBER(SEARCH("~*",C25))),"",MAX($B$1:B24)+1)</f>
        <v>4</v>
      </c>
      <c r="C25" s="25" t="s">
        <v>40</v>
      </c>
    </row>
    <row r="26" spans="2:3" x14ac:dyDescent="0.2">
      <c r="B26">
        <f>IF(OR(C26="", ISNUMBER(SEARCH("~*",C26))),"",MAX($B$1:B25)+1)</f>
        <v>5</v>
      </c>
      <c r="C26" s="25" t="s">
        <v>41</v>
      </c>
    </row>
    <row r="27" spans="2:3" x14ac:dyDescent="0.2">
      <c r="B27">
        <f>IF(OR(C27="", ISNUMBER(SEARCH("~*",C27))),"",MAX($B$1:B26)+1)</f>
        <v>6</v>
      </c>
      <c r="C27" s="25" t="s">
        <v>42</v>
      </c>
    </row>
    <row r="28" spans="2:3" x14ac:dyDescent="0.2">
      <c r="B28" t="str">
        <f>IF(OR(C28="", ISNUMBER(SEARCH("~*",C28))),"",MAX($B$1:B27)+1)</f>
        <v/>
      </c>
      <c r="C28" s="25" t="s">
        <v>43</v>
      </c>
    </row>
    <row r="29" spans="2:3" x14ac:dyDescent="0.2">
      <c r="B29" t="str">
        <f>IF(OR(C29="", ISNUMBER(SEARCH("~*",C29))),"",MAX($B$1:B28)+1)</f>
        <v/>
      </c>
      <c r="C29" s="25"/>
    </row>
    <row r="30" spans="2:3" x14ac:dyDescent="0.2">
      <c r="B30" t="str">
        <f>IF(OR(C30="", ISNUMBER(SEARCH("~*",C30))),"",MAX($B$1:B29)+1)</f>
        <v/>
      </c>
      <c r="C30" s="22" t="s">
        <v>44</v>
      </c>
    </row>
    <row r="31" spans="2:3" x14ac:dyDescent="0.2">
      <c r="B31" t="str">
        <f>IF(OR(C31="", ISNUMBER(SEARCH("~*",C31))),"",MAX($B$1:B30)+1)</f>
        <v/>
      </c>
      <c r="C31" s="22"/>
    </row>
    <row r="32" spans="2:3" x14ac:dyDescent="0.2">
      <c r="B32" t="str">
        <f>IF(OR(C32="", ISNUMBER(SEARCH("~*",C32))),"",MAX($B$1:B31)+1)</f>
        <v/>
      </c>
      <c r="C32" s="22" t="s">
        <v>45</v>
      </c>
    </row>
    <row r="33" spans="2:3" x14ac:dyDescent="0.2">
      <c r="B33">
        <f>IF(OR(C33="", ISNUMBER(SEARCH("~*",C33))),"",MAX($B$1:B32)+1)</f>
        <v>7</v>
      </c>
      <c r="C33" s="22" t="s">
        <v>46</v>
      </c>
    </row>
    <row r="34" spans="2:3" ht="30" x14ac:dyDescent="0.2">
      <c r="B34">
        <f>IF(OR(C34="", ISNUMBER(SEARCH("~*",C34))),"",MAX($B$1:B33)+1)</f>
        <v>8</v>
      </c>
      <c r="C34" s="22" t="s">
        <v>47</v>
      </c>
    </row>
    <row r="35" spans="2:3" x14ac:dyDescent="0.2">
      <c r="B35" t="str">
        <f>IF(OR(C35="", ISNUMBER(SEARCH("~*",C35))),"",MAX($B$1:B34)+1)</f>
        <v/>
      </c>
      <c r="C35" s="25"/>
    </row>
    <row r="36" spans="2:3" x14ac:dyDescent="0.2">
      <c r="B36" t="str">
        <f>IF(OR(C36="", ISNUMBER(SEARCH("~*",C36))),"",MAX($B$1:B35)+1)</f>
        <v/>
      </c>
      <c r="C36" s="25" t="s">
        <v>48</v>
      </c>
    </row>
    <row r="37" spans="2:3" x14ac:dyDescent="0.2">
      <c r="B37" t="str">
        <f>IF(OR(C37="", ISNUMBER(SEARCH("~*",C37))),"",MAX($B$1:B36)+1)</f>
        <v/>
      </c>
      <c r="C37" s="25"/>
    </row>
    <row r="38" spans="2:3" x14ac:dyDescent="0.2">
      <c r="B38" t="str">
        <f>IF(OR(C38="", ISNUMBER(SEARCH("~*",C38))),"",MAX($B$1:B37)+1)</f>
        <v/>
      </c>
      <c r="C38" s="22" t="s">
        <v>49</v>
      </c>
    </row>
    <row r="39" spans="2:3" x14ac:dyDescent="0.2">
      <c r="B39" t="str">
        <f>IF(OR(C39="", ISNUMBER(SEARCH("~*",C39))),"",MAX($B$1:B38)+1)</f>
        <v/>
      </c>
      <c r="C39" s="25"/>
    </row>
    <row r="40" spans="2:3" x14ac:dyDescent="0.2">
      <c r="B40" t="str">
        <f>IF(OR(C40="", ISNUMBER(SEARCH("~*",C40))),"",MAX($B$1:B39)+1)</f>
        <v/>
      </c>
      <c r="C40" s="25" t="s">
        <v>50</v>
      </c>
    </row>
    <row r="41" spans="2:3" x14ac:dyDescent="0.2">
      <c r="B41" t="str">
        <f>IF(OR(C41="", ISNUMBER(SEARCH("~*",C41))),"",MAX($B$1:B40)+1)</f>
        <v/>
      </c>
      <c r="C41" s="22" t="s">
        <v>51</v>
      </c>
    </row>
    <row r="42" spans="2:3" x14ac:dyDescent="0.2">
      <c r="B42" t="str">
        <f>IF(OR(C42="", ISNUMBER(SEARCH("~*",C42))),"",MAX($B$1:B41)+1)</f>
        <v/>
      </c>
      <c r="C42" s="22" t="s">
        <v>52</v>
      </c>
    </row>
    <row r="43" spans="2:3" x14ac:dyDescent="0.2">
      <c r="B43" t="str">
        <f>IF(OR(C43="", ISNUMBER(SEARCH("~*",C43))),"",MAX($B$1:B42)+1)</f>
        <v/>
      </c>
      <c r="C43" s="25" t="s">
        <v>53</v>
      </c>
    </row>
    <row r="44" spans="2:3" x14ac:dyDescent="0.2">
      <c r="B44" t="str">
        <f>IF(OR(C44="", ISNUMBER(SEARCH("~*",C44))),"",MAX($B$1:B43)+1)</f>
        <v/>
      </c>
      <c r="C44" s="22" t="s">
        <v>54</v>
      </c>
    </row>
    <row r="45" spans="2:3" x14ac:dyDescent="0.2">
      <c r="B45" t="str">
        <f>IF(OR(C45="", ISNUMBER(SEARCH("~*",C45))),"",MAX($B$1:B44)+1)</f>
        <v/>
      </c>
      <c r="C45" s="25" t="s">
        <v>55</v>
      </c>
    </row>
    <row r="46" spans="2:3" x14ac:dyDescent="0.2">
      <c r="B46" t="str">
        <f>IF(OR(C46="", ISNUMBER(SEARCH("~*",C46))),"",MAX($B$1:B45)+1)</f>
        <v/>
      </c>
      <c r="C46" s="25"/>
    </row>
    <row r="47" spans="2:3" x14ac:dyDescent="0.2">
      <c r="B47" t="str">
        <f>IF(OR(C47="", ISNUMBER(SEARCH("~*",C47))),"",MAX($B$1:B46)+1)</f>
        <v/>
      </c>
      <c r="C47" s="25" t="s">
        <v>56</v>
      </c>
    </row>
    <row r="48" spans="2:3" x14ac:dyDescent="0.2">
      <c r="B48" t="str">
        <f>IF(OR(C48="", ISNUMBER(SEARCH("~*",C48))),"",MAX($B$1:B47)+1)</f>
        <v/>
      </c>
      <c r="C48" s="22" t="s">
        <v>57</v>
      </c>
    </row>
    <row r="49" spans="2:3" x14ac:dyDescent="0.2">
      <c r="B49" t="str">
        <f>IF(OR(C49="", ISNUMBER(SEARCH("~*",C49))),"",MAX($B$1:B48)+1)</f>
        <v/>
      </c>
      <c r="C49" s="25"/>
    </row>
    <row r="50" spans="2:3" x14ac:dyDescent="0.2">
      <c r="B50">
        <f>IF(OR(C50="", ISNUMBER(SEARCH("~*",C50))),"",MAX($B$1:B49)+1)</f>
        <v>9</v>
      </c>
      <c r="C50" s="25" t="s">
        <v>58</v>
      </c>
    </row>
    <row r="51" spans="2:3" x14ac:dyDescent="0.2">
      <c r="B51" t="str">
        <f>IF(OR(C51="", ISNUMBER(SEARCH("~*",C51))),"",MAX($B$1:B50)+1)</f>
        <v/>
      </c>
      <c r="C51" s="25"/>
    </row>
    <row r="52" spans="2:3" x14ac:dyDescent="0.2">
      <c r="B52" t="str">
        <f>IF(OR(C52="", ISNUMBER(SEARCH("~*",C52))),"",MAX($B$1:B51)+1)</f>
        <v/>
      </c>
      <c r="C52" s="22" t="s">
        <v>59</v>
      </c>
    </row>
    <row r="53" spans="2:3" x14ac:dyDescent="0.2">
      <c r="B53" t="str">
        <f>IF(OR(C53="", ISNUMBER(SEARCH("~*",C53))),"",MAX($B$1:B52)+1)</f>
        <v/>
      </c>
      <c r="C53" s="22"/>
    </row>
    <row r="54" spans="2:3" x14ac:dyDescent="0.2">
      <c r="B54" t="str">
        <f>IF(OR(C54="", ISNUMBER(SEARCH("~*",C54))),"",MAX($B$1:B53)+1)</f>
        <v/>
      </c>
      <c r="C54" s="22" t="s">
        <v>60</v>
      </c>
    </row>
    <row r="55" spans="2:3" x14ac:dyDescent="0.2">
      <c r="B55">
        <f>IF(OR(C55="", ISNUMBER(SEARCH("~*",C55))),"",MAX($B$1:B54)+1)</f>
        <v>10</v>
      </c>
      <c r="C55" s="22" t="s">
        <v>61</v>
      </c>
    </row>
    <row r="56" spans="2:3" x14ac:dyDescent="0.2">
      <c r="B56" t="str">
        <f>IF(OR(C56="", ISNUMBER(SEARCH("~*",C56))),"",MAX($B$1:B55)+1)</f>
        <v/>
      </c>
      <c r="C56" s="25"/>
    </row>
    <row r="57" spans="2:3" x14ac:dyDescent="0.2">
      <c r="B57" t="str">
        <f>IF(OR(C57="", ISNUMBER(SEARCH("~*",C57))),"",MAX($B$1:B56)+1)</f>
        <v/>
      </c>
      <c r="C57" s="25" t="s">
        <v>62</v>
      </c>
    </row>
    <row r="58" spans="2:3" x14ac:dyDescent="0.2">
      <c r="B58" t="str">
        <f>IF(OR(C58="", ISNUMBER(SEARCH("~*",C58))),"",MAX($B$1:B57)+1)</f>
        <v/>
      </c>
      <c r="C58" s="25"/>
    </row>
    <row r="59" spans="2:3" x14ac:dyDescent="0.2">
      <c r="B59" t="str">
        <f>IF(OR(C59="", ISNUMBER(SEARCH("~*",C59))),"",MAX($B$1:B58)+1)</f>
        <v/>
      </c>
      <c r="C59" s="22" t="s">
        <v>63</v>
      </c>
    </row>
    <row r="60" spans="2:3" x14ac:dyDescent="0.2">
      <c r="B60">
        <f>IF(OR(C60="", ISNUMBER(SEARCH("~*",C60))),"",MAX($B$1:B59)+1)</f>
        <v>11</v>
      </c>
      <c r="C60" s="22" t="s">
        <v>64</v>
      </c>
    </row>
    <row r="61" spans="2:3" x14ac:dyDescent="0.2">
      <c r="B61">
        <f>IF(OR(C61="", ISNUMBER(SEARCH("~*",C61))),"",MAX($B$1:B60)+1)</f>
        <v>12</v>
      </c>
      <c r="C61" s="22" t="s">
        <v>65</v>
      </c>
    </row>
    <row r="62" spans="2:3" x14ac:dyDescent="0.2">
      <c r="B62" t="str">
        <f>IF(OR(C62="", ISNUMBER(SEARCH("~*",C62))),"",MAX($B$1:B61)+1)</f>
        <v/>
      </c>
      <c r="C62" s="22" t="s">
        <v>66</v>
      </c>
    </row>
    <row r="63" spans="2:3" x14ac:dyDescent="0.2">
      <c r="B63">
        <f>IF(OR(C63="", ISNUMBER(SEARCH("~*",C63))),"",MAX($B$1:B62)+1)</f>
        <v>13</v>
      </c>
      <c r="C63" s="22" t="s">
        <v>67</v>
      </c>
    </row>
    <row r="64" spans="2:3" x14ac:dyDescent="0.2">
      <c r="B64">
        <f>IF(OR(C64="", ISNUMBER(SEARCH("~*",C64))),"",MAX($B$1:B63)+1)</f>
        <v>14</v>
      </c>
      <c r="C64" s="22" t="s">
        <v>68</v>
      </c>
    </row>
    <row r="65" spans="2:3" x14ac:dyDescent="0.2">
      <c r="B65">
        <f>IF(OR(C65="", ISNUMBER(SEARCH("~*",C65))),"",MAX($B$1:B64)+1)</f>
        <v>15</v>
      </c>
      <c r="C65" s="22" t="s">
        <v>69</v>
      </c>
    </row>
    <row r="66" spans="2:3" x14ac:dyDescent="0.2">
      <c r="B66">
        <f>IF(OR(C66="", ISNUMBER(SEARCH("~*",C66))),"",MAX($B$1:B65)+1)</f>
        <v>16</v>
      </c>
      <c r="C66" s="22" t="s">
        <v>70</v>
      </c>
    </row>
    <row r="67" spans="2:3" x14ac:dyDescent="0.2">
      <c r="B67">
        <f>IF(OR(C67="", ISNUMBER(SEARCH("~*",C67))),"",MAX($B$1:B66)+1)</f>
        <v>17</v>
      </c>
      <c r="C67" s="22" t="s">
        <v>71</v>
      </c>
    </row>
    <row r="68" spans="2:3" x14ac:dyDescent="0.2">
      <c r="B68">
        <f>IF(OR(C68="", ISNUMBER(SEARCH("~*",C68))),"",MAX($B$1:B67)+1)</f>
        <v>18</v>
      </c>
      <c r="C68" s="22" t="s">
        <v>72</v>
      </c>
    </row>
    <row r="69" spans="2:3" x14ac:dyDescent="0.2">
      <c r="B69" t="str">
        <f>IF(OR(C69="", ISNUMBER(SEARCH("~*",C69))),"",MAX($B$1:B68)+1)</f>
        <v/>
      </c>
      <c r="C69" s="25"/>
    </row>
    <row r="70" spans="2:3" ht="30" x14ac:dyDescent="0.2">
      <c r="B70" t="str">
        <f>IF(OR(C70="", ISNUMBER(SEARCH("~*",C70))),"",MAX($B$1:B69)+1)</f>
        <v/>
      </c>
      <c r="C70" s="25" t="s">
        <v>73</v>
      </c>
    </row>
    <row r="71" spans="2:3" x14ac:dyDescent="0.2">
      <c r="B71" t="str">
        <f>IF(OR(C71="", ISNUMBER(SEARCH("~*",C71))),"",MAX($B$1:B70)+1)</f>
        <v/>
      </c>
      <c r="C71" s="25"/>
    </row>
    <row r="72" spans="2:3" x14ac:dyDescent="0.2">
      <c r="B72" t="str">
        <f>IF(OR(C72="", ISNUMBER(SEARCH("~*",C72))),"",MAX($B$1:B71)+1)</f>
        <v/>
      </c>
      <c r="C72" s="22" t="s">
        <v>74</v>
      </c>
    </row>
    <row r="73" spans="2:3" x14ac:dyDescent="0.2">
      <c r="B73" t="str">
        <f>IF(OR(C73="", ISNUMBER(SEARCH("~*",C73))),"",MAX($B$1:B72)+1)</f>
        <v/>
      </c>
      <c r="C73" s="25"/>
    </row>
    <row r="74" spans="2:3" x14ac:dyDescent="0.2">
      <c r="B74" t="str">
        <f>IF(OR(C74="", ISNUMBER(SEARCH("~*",C74))),"",MAX($B$1:B73)+1)</f>
        <v/>
      </c>
      <c r="C74" s="25" t="s">
        <v>75</v>
      </c>
    </row>
    <row r="75" spans="2:3" x14ac:dyDescent="0.2">
      <c r="B75" t="str">
        <f>IF(OR(C75="", ISNUMBER(SEARCH("~*",C75))),"",MAX($B$1:B74)+1)</f>
        <v/>
      </c>
      <c r="C75" s="25"/>
    </row>
    <row r="76" spans="2:3" x14ac:dyDescent="0.2">
      <c r="B76">
        <f>IF(OR(C76="", ISNUMBER(SEARCH("~*",C76))),"",MAX($B$1:B75)+1)</f>
        <v>19</v>
      </c>
      <c r="C76" s="25" t="s">
        <v>76</v>
      </c>
    </row>
    <row r="77" spans="2:3" x14ac:dyDescent="0.2">
      <c r="B77" t="str">
        <f>IF(OR(C77="", ISNUMBER(SEARCH("~*",C77))),"",MAX($B$1:B76)+1)</f>
        <v/>
      </c>
      <c r="C77" s="25"/>
    </row>
    <row r="78" spans="2:3" x14ac:dyDescent="0.2">
      <c r="B78">
        <f>IF(OR(C78="", ISNUMBER(SEARCH("~*",C78))),"",MAX($B$1:B77)+1)</f>
        <v>20</v>
      </c>
      <c r="C78" s="25" t="s">
        <v>77</v>
      </c>
    </row>
    <row r="79" spans="2:3" x14ac:dyDescent="0.2">
      <c r="B79" t="str">
        <f>IF(OR(C79="", ISNUMBER(SEARCH("~*",C79))),"",MAX($B$1:B78)+1)</f>
        <v/>
      </c>
      <c r="C79" s="25"/>
    </row>
    <row r="80" spans="2:3" x14ac:dyDescent="0.2">
      <c r="B80" t="str">
        <f>IF(OR(C80="", ISNUMBER(SEARCH("~*",C80))),"",MAX($B$1:B79)+1)</f>
        <v/>
      </c>
      <c r="C80" s="25" t="s">
        <v>78</v>
      </c>
    </row>
    <row r="81" spans="1:5" x14ac:dyDescent="0.2">
      <c r="B81" t="str">
        <f>IF(OR(C81="", ISNUMBER(SEARCH("~*",C81))),"",MAX($B$1:B80)+1)</f>
        <v/>
      </c>
      <c r="C81" s="22" t="s">
        <v>79</v>
      </c>
    </row>
    <row r="82" spans="1:5" x14ac:dyDescent="0.2">
      <c r="B82" t="str">
        <f>IF(OR(C82="", ISNUMBER(SEARCH("~*",C82))),"",MAX($B$1:B81)+1)</f>
        <v/>
      </c>
      <c r="C82" s="22"/>
    </row>
    <row r="83" spans="1:5" x14ac:dyDescent="0.2">
      <c r="A83" s="50"/>
      <c r="C83" s="22" t="s">
        <v>439</v>
      </c>
    </row>
    <row r="84" spans="1:5" x14ac:dyDescent="0.2">
      <c r="A84" s="50"/>
      <c r="B84" t="str">
        <f>IF(OR(C84="", ISNUMBER(SEARCH("~*",C84))),"",MAX($B$1:B82)+1)</f>
        <v/>
      </c>
      <c r="C84" s="22" t="s">
        <v>80</v>
      </c>
    </row>
    <row r="85" spans="1:5" x14ac:dyDescent="0.2">
      <c r="A85" s="50"/>
      <c r="B85">
        <f>IF(OR(C85="", ISNUMBER(SEARCH("~*",C85))),"",MAX($B$1:B84)+1)</f>
        <v>21</v>
      </c>
      <c r="C85" s="22" t="s">
        <v>81</v>
      </c>
      <c r="D85">
        <v>21</v>
      </c>
      <c r="E85">
        <f>42-21+1</f>
        <v>22</v>
      </c>
    </row>
    <row r="86" spans="1:5" x14ac:dyDescent="0.2">
      <c r="A86" s="50"/>
      <c r="B86" t="str">
        <f>IF(OR(C86="", ISNUMBER(SEARCH("~*",C86))),"",MAX($B$1:B85)+1)</f>
        <v/>
      </c>
      <c r="C86" s="25"/>
    </row>
    <row r="87" spans="1:5" x14ac:dyDescent="0.2">
      <c r="A87" s="50"/>
      <c r="C87" s="25" t="s">
        <v>440</v>
      </c>
    </row>
    <row r="88" spans="1:5" x14ac:dyDescent="0.2">
      <c r="A88" s="50"/>
      <c r="B88" t="str">
        <f>IF(OR(C88="", ISNUMBER(SEARCH("~*",C88))),"",MAX($B$1:B86)+1)</f>
        <v/>
      </c>
      <c r="C88" s="25" t="s">
        <v>443</v>
      </c>
    </row>
    <row r="89" spans="1:5" x14ac:dyDescent="0.2">
      <c r="A89" s="50"/>
      <c r="B89">
        <f>IF(OR(C89="", ISNUMBER(SEARCH("~*",C89))),"",MAX($B$1:B88)+1)</f>
        <v>22</v>
      </c>
      <c r="C89" s="25" t="s">
        <v>83</v>
      </c>
    </row>
    <row r="90" spans="1:5" x14ac:dyDescent="0.2">
      <c r="A90" s="50"/>
      <c r="B90">
        <f>IF(OR(C90="", ISNUMBER(SEARCH("~*",C90))),"",MAX($B$1:B89)+1)</f>
        <v>23</v>
      </c>
      <c r="C90" s="25" t="s">
        <v>84</v>
      </c>
    </row>
    <row r="91" spans="1:5" x14ac:dyDescent="0.2">
      <c r="A91" s="50"/>
      <c r="B91" t="str">
        <f>IF(OR(C91="", ISNUMBER(SEARCH("~*",C91))),"",MAX($B$1:B90)+1)</f>
        <v/>
      </c>
      <c r="C91" s="25"/>
    </row>
    <row r="92" spans="1:5" x14ac:dyDescent="0.2">
      <c r="A92" s="50"/>
      <c r="B92" t="str">
        <f>IF(OR(C92="", ISNUMBER(SEARCH("~*",C92))),"",MAX($B$1:B91)+1)</f>
        <v/>
      </c>
      <c r="C92" s="25" t="s">
        <v>85</v>
      </c>
    </row>
    <row r="93" spans="1:5" x14ac:dyDescent="0.2">
      <c r="A93" s="50"/>
      <c r="B93">
        <f>IF(OR(C93="", ISNUMBER(SEARCH("~*",C93))),"",MAX($B$1:B92)+1)</f>
        <v>24</v>
      </c>
      <c r="C93" s="25" t="s">
        <v>86</v>
      </c>
    </row>
    <row r="94" spans="1:5" x14ac:dyDescent="0.2">
      <c r="A94" s="50"/>
      <c r="B94" t="str">
        <f>IF(OR(C94="", ISNUMBER(SEARCH("~*",C94))),"",MAX($B$1:B93)+1)</f>
        <v/>
      </c>
      <c r="C94" s="25"/>
    </row>
    <row r="95" spans="1:5" x14ac:dyDescent="0.2">
      <c r="A95" s="50"/>
      <c r="C95" s="25" t="s">
        <v>439</v>
      </c>
    </row>
    <row r="96" spans="1:5" x14ac:dyDescent="0.2">
      <c r="A96" s="50"/>
      <c r="B96" t="str">
        <f>IF(OR(C96="", ISNUMBER(SEARCH("~*",C96))),"",MAX($B$1:B94)+1)</f>
        <v/>
      </c>
      <c r="C96" s="22" t="s">
        <v>87</v>
      </c>
    </row>
    <row r="97" spans="1:3" x14ac:dyDescent="0.2">
      <c r="A97" s="50"/>
      <c r="B97" t="str">
        <f>IF(OR(C97="", ISNUMBER(SEARCH("~*",C97))),"",MAX($B$1:B96)+1)</f>
        <v/>
      </c>
      <c r="C97" s="25"/>
    </row>
    <row r="98" spans="1:3" x14ac:dyDescent="0.2">
      <c r="A98" s="50"/>
      <c r="B98">
        <f>IF(OR(C98="", ISNUMBER(SEARCH("~*",C98))),"",MAX($B$1:B97)+1)</f>
        <v>25</v>
      </c>
      <c r="C98" s="22" t="s">
        <v>89</v>
      </c>
    </row>
    <row r="99" spans="1:3" x14ac:dyDescent="0.2">
      <c r="A99" s="50"/>
      <c r="B99">
        <f>IF(OR(C99="", ISNUMBER(SEARCH("~*",C99))),"",MAX($B$1:B98)+1)</f>
        <v>26</v>
      </c>
      <c r="C99" s="22" t="s">
        <v>90</v>
      </c>
    </row>
    <row r="100" spans="1:3" x14ac:dyDescent="0.2">
      <c r="A100" s="50"/>
      <c r="B100" t="str">
        <f>IF(OR(C100="", ISNUMBER(SEARCH("~*",C100))),"",MAX($B$1:B99)+1)</f>
        <v/>
      </c>
      <c r="C100" s="22" t="s">
        <v>91</v>
      </c>
    </row>
    <row r="101" spans="1:3" x14ac:dyDescent="0.2">
      <c r="A101" s="50"/>
      <c r="B101">
        <f>IF(OR(C101="", ISNUMBER(SEARCH("~*",C101))),"",MAX($B$1:B100)+1)</f>
        <v>27</v>
      </c>
      <c r="C101" s="22" t="s">
        <v>92</v>
      </c>
    </row>
    <row r="102" spans="1:3" x14ac:dyDescent="0.2">
      <c r="A102" s="50"/>
      <c r="B102">
        <f>IF(OR(C102="", ISNUMBER(SEARCH("~*",C102))),"",MAX($B$1:B101)+1)</f>
        <v>28</v>
      </c>
      <c r="C102" s="22" t="s">
        <v>93</v>
      </c>
    </row>
    <row r="103" spans="1:3" x14ac:dyDescent="0.2">
      <c r="A103" s="50"/>
      <c r="B103">
        <f>IF(OR(C103="", ISNUMBER(SEARCH("~*",C103))),"",MAX($B$1:B102)+1)</f>
        <v>29</v>
      </c>
      <c r="C103" s="22" t="s">
        <v>94</v>
      </c>
    </row>
    <row r="104" spans="1:3" x14ac:dyDescent="0.2">
      <c r="A104" s="50"/>
      <c r="B104">
        <f>IF(OR(C104="", ISNUMBER(SEARCH("~*",C104))),"",MAX($B$1:B103)+1)</f>
        <v>30</v>
      </c>
      <c r="C104" s="22" t="s">
        <v>95</v>
      </c>
    </row>
    <row r="105" spans="1:3" x14ac:dyDescent="0.2">
      <c r="A105" s="50"/>
      <c r="B105">
        <f>IF(OR(C105="", ISNUMBER(SEARCH("~*",C105))),"",MAX($B$1:B104)+1)</f>
        <v>31</v>
      </c>
      <c r="C105" s="22" t="s">
        <v>96</v>
      </c>
    </row>
    <row r="106" spans="1:3" x14ac:dyDescent="0.2">
      <c r="A106" s="50"/>
      <c r="B106" t="str">
        <f>IF(OR(C106="", ISNUMBER(SEARCH("~*",C106))),"",MAX($B$1:B105)+1)</f>
        <v/>
      </c>
      <c r="C106" s="25"/>
    </row>
    <row r="107" spans="1:3" ht="30" x14ac:dyDescent="0.2">
      <c r="A107" s="50"/>
      <c r="B107" t="str">
        <f>IF(OR(C107="", ISNUMBER(SEARCH("~*",C107))),"",MAX($B$1:B106)+1)</f>
        <v/>
      </c>
      <c r="C107" s="25" t="s">
        <v>441</v>
      </c>
    </row>
    <row r="108" spans="1:3" x14ac:dyDescent="0.2">
      <c r="A108" s="50"/>
      <c r="B108" t="str">
        <f>IF(OR(C108="", ISNUMBER(SEARCH("~*",C108))),"",MAX($B$1:B107)+1)</f>
        <v/>
      </c>
      <c r="C108" s="22" t="s">
        <v>98</v>
      </c>
    </row>
    <row r="109" spans="1:3" x14ac:dyDescent="0.2">
      <c r="A109" s="50"/>
      <c r="B109" t="str">
        <f>IF(OR(C109="", ISNUMBER(SEARCH("~*",C109))),"",MAX($B$1:B108)+1)</f>
        <v/>
      </c>
      <c r="C109" s="22"/>
    </row>
    <row r="110" spans="1:3" x14ac:dyDescent="0.2">
      <c r="A110" s="50"/>
      <c r="B110" t="str">
        <f>IF(OR(C110="", ISNUMBER(SEARCH("~*",C110))),"",MAX($B$1:B109)+1)</f>
        <v/>
      </c>
      <c r="C110" s="22" t="s">
        <v>99</v>
      </c>
    </row>
    <row r="111" spans="1:3" x14ac:dyDescent="0.2">
      <c r="A111" s="50"/>
      <c r="C111" s="22"/>
    </row>
    <row r="112" spans="1:3" x14ac:dyDescent="0.2">
      <c r="A112" s="50"/>
      <c r="B112" t="str">
        <f>IF(OR(C112="", ISNUMBER(SEARCH("~*",C112))),"",MAX($B$1:B110)+1)</f>
        <v/>
      </c>
      <c r="C112" s="25" t="s">
        <v>440</v>
      </c>
    </row>
    <row r="113" spans="1:3" x14ac:dyDescent="0.2">
      <c r="A113" s="50"/>
      <c r="B113" t="str">
        <f>IF(OR(C113="", ISNUMBER(SEARCH("~*",C113))),"",MAX($B$1:B112)+1)</f>
        <v/>
      </c>
      <c r="C113" s="25" t="s">
        <v>100</v>
      </c>
    </row>
    <row r="114" spans="1:3" x14ac:dyDescent="0.2">
      <c r="A114" s="50"/>
      <c r="B114" t="str">
        <f>IF(OR(C114="", ISNUMBER(SEARCH("~*",C114))),"",MAX($B$1:B113)+1)</f>
        <v/>
      </c>
      <c r="C114" s="25"/>
    </row>
    <row r="115" spans="1:3" x14ac:dyDescent="0.2">
      <c r="A115" s="50"/>
      <c r="C115" s="25" t="s">
        <v>442</v>
      </c>
    </row>
    <row r="116" spans="1:3" x14ac:dyDescent="0.2">
      <c r="A116" s="50"/>
      <c r="B116" t="str">
        <f>IF(OR(C116="", ISNUMBER(SEARCH("~*",C116))),"",MAX($B$1:B114)+1)</f>
        <v/>
      </c>
      <c r="C116" s="22" t="s">
        <v>101</v>
      </c>
    </row>
    <row r="117" spans="1:3" x14ac:dyDescent="0.2">
      <c r="A117" s="50"/>
      <c r="B117">
        <f>IF(OR(C117="", ISNUMBER(SEARCH("~*",C117))),"",MAX($B$1:B116)+1)</f>
        <v>32</v>
      </c>
      <c r="C117" s="22" t="s">
        <v>102</v>
      </c>
    </row>
    <row r="118" spans="1:3" x14ac:dyDescent="0.2">
      <c r="A118" s="50"/>
      <c r="B118">
        <f>IF(OR(C118="", ISNUMBER(SEARCH("~*",C118))),"",MAX($B$1:B117)+1)</f>
        <v>33</v>
      </c>
      <c r="C118" s="22" t="s">
        <v>103</v>
      </c>
    </row>
    <row r="119" spans="1:3" ht="30" x14ac:dyDescent="0.2">
      <c r="A119" s="50"/>
      <c r="B119">
        <f>IF(OR(C119="", ISNUMBER(SEARCH("~*",C119))),"",MAX($B$1:B118)+1)</f>
        <v>34</v>
      </c>
      <c r="C119" s="22" t="s">
        <v>104</v>
      </c>
    </row>
    <row r="120" spans="1:3" x14ac:dyDescent="0.2">
      <c r="A120" s="50"/>
      <c r="B120">
        <f>IF(OR(C120="", ISNUMBER(SEARCH("~*",C120))),"",MAX($B$1:B119)+1)</f>
        <v>35</v>
      </c>
      <c r="C120" s="22" t="s">
        <v>105</v>
      </c>
    </row>
    <row r="121" spans="1:3" x14ac:dyDescent="0.2">
      <c r="A121" s="50"/>
      <c r="B121">
        <f>IF(OR(C121="", ISNUMBER(SEARCH("~*",C121))),"",MAX($B$1:B120)+1)</f>
        <v>36</v>
      </c>
      <c r="C121" s="22" t="s">
        <v>106</v>
      </c>
    </row>
    <row r="122" spans="1:3" x14ac:dyDescent="0.2">
      <c r="A122" s="50"/>
      <c r="B122" t="str">
        <f>IF(OR(C122="", ISNUMBER(SEARCH("~*",C122))),"",MAX($B$1:B121)+1)</f>
        <v/>
      </c>
      <c r="C122" s="22"/>
    </row>
    <row r="123" spans="1:3" x14ac:dyDescent="0.2">
      <c r="A123" s="50"/>
      <c r="B123" t="str">
        <f>IF(OR(C123="", ISNUMBER(SEARCH("~*",C123))),"",MAX($B$1:B122)+1)</f>
        <v/>
      </c>
      <c r="C123" s="22" t="s">
        <v>107</v>
      </c>
    </row>
    <row r="124" spans="1:3" x14ac:dyDescent="0.2">
      <c r="A124" s="50"/>
      <c r="B124">
        <f>IF(OR(C124="", ISNUMBER(SEARCH("~*",C124))),"",MAX($B$1:B123)+1)</f>
        <v>37</v>
      </c>
      <c r="C124" s="22" t="s">
        <v>108</v>
      </c>
    </row>
    <row r="125" spans="1:3" x14ac:dyDescent="0.2">
      <c r="A125" s="50"/>
      <c r="B125">
        <f>IF(OR(C125="", ISNUMBER(SEARCH("~*",C125))),"",MAX($B$1:B124)+1)</f>
        <v>38</v>
      </c>
      <c r="C125" s="22" t="s">
        <v>109</v>
      </c>
    </row>
    <row r="126" spans="1:3" x14ac:dyDescent="0.2">
      <c r="A126" s="50"/>
      <c r="B126">
        <f>IF(OR(C126="", ISNUMBER(SEARCH("~*",C126))),"",MAX($B$1:B125)+1)</f>
        <v>39</v>
      </c>
      <c r="C126" s="22" t="s">
        <v>110</v>
      </c>
    </row>
    <row r="127" spans="1:3" x14ac:dyDescent="0.2">
      <c r="A127" s="50"/>
      <c r="B127">
        <f>IF(OR(C127="", ISNUMBER(SEARCH("~*",C127))),"",MAX($B$1:B126)+1)</f>
        <v>40</v>
      </c>
      <c r="C127" s="22" t="s">
        <v>111</v>
      </c>
    </row>
    <row r="128" spans="1:3" x14ac:dyDescent="0.2">
      <c r="A128" s="50"/>
      <c r="B128">
        <f>IF(OR(C128="", ISNUMBER(SEARCH("~*",C128))),"",MAX($B$1:B127)+1)</f>
        <v>41</v>
      </c>
      <c r="C128" s="22" t="s">
        <v>112</v>
      </c>
    </row>
    <row r="129" spans="1:4" x14ac:dyDescent="0.2">
      <c r="A129" s="50"/>
      <c r="B129">
        <f>IF(OR(C129="", ISNUMBER(SEARCH("~*",C129))),"",MAX($B$1:B128)+1)</f>
        <v>42</v>
      </c>
      <c r="C129" s="22" t="s">
        <v>113</v>
      </c>
      <c r="D129">
        <v>42</v>
      </c>
    </row>
    <row r="130" spans="1:4" x14ac:dyDescent="0.2">
      <c r="B130" t="str">
        <f>IF(OR(C130="", ISNUMBER(SEARCH("~*",C130))),"",MAX($B$1:B129)+1)</f>
        <v/>
      </c>
      <c r="C130" s="25"/>
    </row>
    <row r="131" spans="1:4" x14ac:dyDescent="0.2">
      <c r="B131">
        <f>IF(OR(C131="", ISNUMBER(SEARCH("~*",C131))),"",MAX($B$1:B130)+1)</f>
        <v>43</v>
      </c>
      <c r="C131" s="25" t="s">
        <v>114</v>
      </c>
    </row>
    <row r="132" spans="1:4" x14ac:dyDescent="0.2">
      <c r="B132" t="str">
        <f>IF(OR(C132="", ISNUMBER(SEARCH("~*",C132))),"",MAX($B$1:B131)+1)</f>
        <v/>
      </c>
      <c r="C132" s="25"/>
    </row>
    <row r="133" spans="1:4" x14ac:dyDescent="0.2">
      <c r="B133">
        <f>IF(OR(C133="", ISNUMBER(SEARCH("~*",C133))),"",MAX($B$1:B132)+1)</f>
        <v>44</v>
      </c>
      <c r="C133" s="25" t="s">
        <v>115</v>
      </c>
    </row>
    <row r="134" spans="1:4" x14ac:dyDescent="0.2">
      <c r="B134">
        <f>IF(OR(C134="", ISNUMBER(SEARCH("~*",C134))),"",MAX($B$1:B133)+1)</f>
        <v>45</v>
      </c>
      <c r="C134" s="25" t="s">
        <v>116</v>
      </c>
    </row>
    <row r="135" spans="1:4" x14ac:dyDescent="0.2">
      <c r="B135">
        <f>IF(OR(C135="", ISNUMBER(SEARCH("~*",C135))),"",MAX($B$1:B134)+1)</f>
        <v>46</v>
      </c>
      <c r="C135" s="25" t="s">
        <v>117</v>
      </c>
    </row>
    <row r="136" spans="1:4" x14ac:dyDescent="0.2">
      <c r="B136">
        <f>IF(OR(C136="", ISNUMBER(SEARCH("~*",C136))),"",MAX($B$1:B135)+1)</f>
        <v>47</v>
      </c>
      <c r="C136" s="25" t="s">
        <v>118</v>
      </c>
    </row>
    <row r="137" spans="1:4" x14ac:dyDescent="0.2">
      <c r="B137">
        <f>IF(OR(C137="", ISNUMBER(SEARCH("~*",C137))),"",MAX($B$1:B136)+1)</f>
        <v>48</v>
      </c>
      <c r="C137" s="25" t="s">
        <v>119</v>
      </c>
    </row>
    <row r="138" spans="1:4" x14ac:dyDescent="0.2">
      <c r="B138">
        <f>IF(OR(C138="", ISNUMBER(SEARCH("~*",C138))),"",MAX($B$1:B137)+1)</f>
        <v>49</v>
      </c>
      <c r="C138" s="25" t="s">
        <v>120</v>
      </c>
    </row>
    <row r="139" spans="1:4" x14ac:dyDescent="0.2">
      <c r="B139" t="str">
        <f>IF(OR(C139="", ISNUMBER(SEARCH("~*",C139))),"",MAX($B$1:B138)+1)</f>
        <v/>
      </c>
      <c r="C139" s="25"/>
    </row>
    <row r="140" spans="1:4" x14ac:dyDescent="0.2">
      <c r="B140" t="str">
        <f>IF(OR(C140="", ISNUMBER(SEARCH("~*",C140))),"",MAX($B$1:B139)+1)</f>
        <v/>
      </c>
      <c r="C140" s="25" t="s">
        <v>121</v>
      </c>
    </row>
    <row r="141" spans="1:4" x14ac:dyDescent="0.2">
      <c r="B141" t="str">
        <f>IF(OR(C141="", ISNUMBER(SEARCH("~*",C141))),"",MAX($B$1:B140)+1)</f>
        <v/>
      </c>
      <c r="C141" s="25"/>
    </row>
    <row r="142" spans="1:4" x14ac:dyDescent="0.2">
      <c r="B142">
        <f>IF(OR(C142="", ISNUMBER(SEARCH("~*",C142))),"",MAX($B$1:B141)+1)</f>
        <v>50</v>
      </c>
      <c r="C142" s="25" t="s">
        <v>122</v>
      </c>
    </row>
    <row r="143" spans="1:4" x14ac:dyDescent="0.2">
      <c r="B143" t="str">
        <f>IF(OR(C143="", ISNUMBER(SEARCH("~*",C143))),"",MAX($B$1:B142)+1)</f>
        <v/>
      </c>
      <c r="C143" s="25" t="s">
        <v>123</v>
      </c>
    </row>
    <row r="144" spans="1:4" x14ac:dyDescent="0.2">
      <c r="B144" t="str">
        <f>IF(OR(C144="", ISNUMBER(SEARCH("~*",C144))),"",MAX($B$1:B143)+1)</f>
        <v/>
      </c>
      <c r="C144" s="25"/>
    </row>
    <row r="145" spans="2:3" x14ac:dyDescent="0.2">
      <c r="B145" t="str">
        <f>IF(OR(C145="", ISNUMBER(SEARCH("~*",C145))),"",MAX($B$1:B144)+1)</f>
        <v/>
      </c>
      <c r="C145" s="25" t="s">
        <v>124</v>
      </c>
    </row>
    <row r="146" spans="2:3" x14ac:dyDescent="0.2">
      <c r="B146" t="str">
        <f>IF(OR(C146="", ISNUMBER(SEARCH("~*",C146))),"",MAX($B$1:B145)+1)</f>
        <v/>
      </c>
      <c r="C146" s="25"/>
    </row>
    <row r="147" spans="2:3" x14ac:dyDescent="0.2">
      <c r="B147" t="str">
        <f>IF(OR(C147="", ISNUMBER(SEARCH("~*",C147))),"",MAX($B$1:B146)+1)</f>
        <v/>
      </c>
      <c r="C147" s="22" t="s">
        <v>125</v>
      </c>
    </row>
    <row r="148" spans="2:3" x14ac:dyDescent="0.2">
      <c r="B148" t="str">
        <f>IF(OR(C148="", ISNUMBER(SEARCH("~*",C148))),"",MAX($B$1:B147)+1)</f>
        <v/>
      </c>
      <c r="C148" s="25"/>
    </row>
    <row r="149" spans="2:3" x14ac:dyDescent="0.2">
      <c r="B149" t="str">
        <f>IF(OR(C149="", ISNUMBER(SEARCH("~*",C149))),"",MAX($B$1:B148)+1)</f>
        <v/>
      </c>
      <c r="C149" s="25" t="s">
        <v>126</v>
      </c>
    </row>
    <row r="150" spans="2:3" x14ac:dyDescent="0.2">
      <c r="B150" t="str">
        <f>IF(OR(C150="", ISNUMBER(SEARCH("~*",C150))),"",MAX($B$1:B149)+1)</f>
        <v/>
      </c>
      <c r="C150" s="25"/>
    </row>
    <row r="151" spans="2:3" x14ac:dyDescent="0.2">
      <c r="B151">
        <f>IF(OR(C151="", ISNUMBER(SEARCH("~*",C151))),"",MAX($B$1:B150)+1)</f>
        <v>51</v>
      </c>
      <c r="C151" s="25" t="s">
        <v>127</v>
      </c>
    </row>
    <row r="152" spans="2:3" x14ac:dyDescent="0.2">
      <c r="B152" t="str">
        <f>IF(OR(C152="", ISNUMBER(SEARCH("~*",C152))),"",MAX($B$1:B151)+1)</f>
        <v/>
      </c>
      <c r="C152" s="25" t="s">
        <v>128</v>
      </c>
    </row>
    <row r="153" spans="2:3" x14ac:dyDescent="0.2">
      <c r="B153" t="str">
        <f>IF(OR(C153="", ISNUMBER(SEARCH("~*",C153))),"",MAX($B$1:B152)+1)</f>
        <v/>
      </c>
      <c r="C153" s="25"/>
    </row>
    <row r="154" spans="2:3" x14ac:dyDescent="0.2">
      <c r="B154">
        <f>IF(OR(C154="", ISNUMBER(SEARCH("~*",C154))),"",MAX($B$1:B153)+1)</f>
        <v>52</v>
      </c>
      <c r="C154" s="25" t="s">
        <v>129</v>
      </c>
    </row>
    <row r="155" spans="2:3" x14ac:dyDescent="0.2">
      <c r="B155" t="str">
        <f>IF(OR(C155="", ISNUMBER(SEARCH("~*",C155))),"",MAX($B$1:B154)+1)</f>
        <v/>
      </c>
      <c r="C155" s="25"/>
    </row>
    <row r="156" spans="2:3" x14ac:dyDescent="0.2">
      <c r="B156" t="str">
        <f>IF(OR(C156="", ISNUMBER(SEARCH("~*",C156))),"",MAX($B$1:B155)+1)</f>
        <v/>
      </c>
      <c r="C156" s="25" t="s">
        <v>130</v>
      </c>
    </row>
    <row r="157" spans="2:3" x14ac:dyDescent="0.2">
      <c r="B157" t="str">
        <f>IF(OR(C157="", ISNUMBER(SEARCH("~*",C157))),"",MAX($B$1:B156)+1)</f>
        <v/>
      </c>
      <c r="C157" s="22" t="s">
        <v>131</v>
      </c>
    </row>
    <row r="158" spans="2:3" x14ac:dyDescent="0.2">
      <c r="B158">
        <f>IF(OR(C158="", ISNUMBER(SEARCH("~*",C158))),"",MAX($B$1:B157)+1)</f>
        <v>53</v>
      </c>
      <c r="C158" s="22" t="s">
        <v>132</v>
      </c>
    </row>
    <row r="159" spans="2:3" x14ac:dyDescent="0.2">
      <c r="B159" t="str">
        <f>IF(OR(C159="", ISNUMBER(SEARCH("~*",C159))),"",MAX($B$1:B158)+1)</f>
        <v/>
      </c>
      <c r="C159" s="25"/>
    </row>
    <row r="160" spans="2:3" x14ac:dyDescent="0.2">
      <c r="B160" t="str">
        <f>IF(OR(C160="", ISNUMBER(SEARCH("~*",C160))),"",MAX($B$1:B159)+1)</f>
        <v/>
      </c>
      <c r="C160" s="25" t="s">
        <v>133</v>
      </c>
    </row>
    <row r="161" spans="2:3" x14ac:dyDescent="0.2">
      <c r="B161" t="str">
        <f>IF(OR(C161="", ISNUMBER(SEARCH("~*",C161))),"",MAX($B$1:B160)+1)</f>
        <v/>
      </c>
      <c r="C161" s="22" t="s">
        <v>134</v>
      </c>
    </row>
    <row r="162" spans="2:3" x14ac:dyDescent="0.2">
      <c r="B162">
        <f>IF(OR(C162="", ISNUMBER(SEARCH("~*",C162))),"",MAX($B$1:B161)+1)</f>
        <v>54</v>
      </c>
      <c r="C162" s="22" t="s">
        <v>135</v>
      </c>
    </row>
    <row r="163" spans="2:3" x14ac:dyDescent="0.2">
      <c r="B163">
        <f>IF(OR(C163="", ISNUMBER(SEARCH("~*",C163))),"",MAX($B$1:B162)+1)</f>
        <v>55</v>
      </c>
      <c r="C163" s="22" t="s">
        <v>136</v>
      </c>
    </row>
    <row r="164" spans="2:3" x14ac:dyDescent="0.2">
      <c r="B164">
        <f>IF(OR(C164="", ISNUMBER(SEARCH("~*",C164))),"",MAX($B$1:B163)+1)</f>
        <v>56</v>
      </c>
      <c r="C164" s="22" t="s">
        <v>137</v>
      </c>
    </row>
    <row r="165" spans="2:3" x14ac:dyDescent="0.2">
      <c r="B165">
        <f>IF(OR(C165="", ISNUMBER(SEARCH("~*",C165))),"",MAX($B$1:B164)+1)</f>
        <v>57</v>
      </c>
      <c r="C165" s="22" t="s">
        <v>138</v>
      </c>
    </row>
    <row r="166" spans="2:3" x14ac:dyDescent="0.2">
      <c r="B166" t="str">
        <f>IF(OR(C166="", ISNUMBER(SEARCH("~*",C166))),"",MAX($B$1:B165)+1)</f>
        <v/>
      </c>
      <c r="C166" s="25"/>
    </row>
    <row r="167" spans="2:3" x14ac:dyDescent="0.2">
      <c r="B167" t="str">
        <f>IF(OR(C167="", ISNUMBER(SEARCH("~*",C167))),"",MAX($B$1:B166)+1)</f>
        <v/>
      </c>
      <c r="C167" s="25" t="s">
        <v>139</v>
      </c>
    </row>
    <row r="168" spans="2:3" x14ac:dyDescent="0.2">
      <c r="B168" t="str">
        <f>IF(OR(C168="", ISNUMBER(SEARCH("~*",C168))),"",MAX($B$1:B167)+1)</f>
        <v/>
      </c>
      <c r="C168" s="22" t="s">
        <v>140</v>
      </c>
    </row>
    <row r="169" spans="2:3" x14ac:dyDescent="0.2">
      <c r="B169">
        <f>IF(OR(C169="", ISNUMBER(SEARCH("~*",C169))),"",MAX($B$1:B168)+1)</f>
        <v>58</v>
      </c>
      <c r="C169" s="22" t="s">
        <v>141</v>
      </c>
    </row>
    <row r="170" spans="2:3" x14ac:dyDescent="0.2">
      <c r="B170" t="str">
        <f>IF(OR(C170="", ISNUMBER(SEARCH("~*",C170))),"",MAX($B$1:B169)+1)</f>
        <v/>
      </c>
      <c r="C170" s="22"/>
    </row>
    <row r="171" spans="2:3" x14ac:dyDescent="0.2">
      <c r="B171" t="str">
        <f>IF(OR(C171="", ISNUMBER(SEARCH("~*",C171))),"",MAX($B$1:B170)+1)</f>
        <v/>
      </c>
      <c r="C171" s="25" t="s">
        <v>142</v>
      </c>
    </row>
    <row r="172" spans="2:3" x14ac:dyDescent="0.2">
      <c r="B172" t="str">
        <f>IF(OR(C172="", ISNUMBER(SEARCH("~*",C172))),"",MAX($B$1:B171)+1)</f>
        <v/>
      </c>
      <c r="C172" s="22" t="s">
        <v>143</v>
      </c>
    </row>
    <row r="173" spans="2:3" x14ac:dyDescent="0.2">
      <c r="B173" t="str">
        <f>IF(OR(C173="", ISNUMBER(SEARCH("~*",C173))),"",MAX($B$1:B172)+1)</f>
        <v/>
      </c>
      <c r="C173" s="22"/>
    </row>
    <row r="174" spans="2:3" x14ac:dyDescent="0.2">
      <c r="B174" t="str">
        <f>IF(OR(C174="", ISNUMBER(SEARCH("~*",C174))),"",MAX($B$1:B173)+1)</f>
        <v/>
      </c>
      <c r="C174" s="22" t="s">
        <v>144</v>
      </c>
    </row>
    <row r="175" spans="2:3" x14ac:dyDescent="0.2">
      <c r="B175">
        <f>IF(OR(C175="", ISNUMBER(SEARCH("~*",C175))),"",MAX($B$1:B174)+1)</f>
        <v>59</v>
      </c>
      <c r="C175" s="22" t="s">
        <v>145</v>
      </c>
    </row>
    <row r="176" spans="2:3" x14ac:dyDescent="0.2">
      <c r="B176">
        <f>IF(OR(C176="", ISNUMBER(SEARCH("~*",C176))),"",MAX($B$1:B175)+1)</f>
        <v>60</v>
      </c>
      <c r="C176" s="22" t="s">
        <v>146</v>
      </c>
    </row>
    <row r="177" spans="2:3" x14ac:dyDescent="0.2">
      <c r="B177" t="str">
        <f>IF(OR(C177="", ISNUMBER(SEARCH("~*",C177))),"",MAX($B$1:B176)+1)</f>
        <v/>
      </c>
      <c r="C177" s="22"/>
    </row>
    <row r="178" spans="2:3" x14ac:dyDescent="0.2">
      <c r="B178" t="str">
        <f>IF(OR(C178="", ISNUMBER(SEARCH("~*",C178))),"",MAX($B$1:B177)+1)</f>
        <v/>
      </c>
      <c r="C178" s="22" t="s">
        <v>147</v>
      </c>
    </row>
    <row r="179" spans="2:3" ht="30" x14ac:dyDescent="0.2">
      <c r="B179">
        <f>IF(OR(C179="", ISNUMBER(SEARCH("~*",C179))),"",MAX($B$1:B178)+1)</f>
        <v>61</v>
      </c>
      <c r="C179" s="22" t="s">
        <v>148</v>
      </c>
    </row>
    <row r="180" spans="2:3" x14ac:dyDescent="0.2">
      <c r="B180" t="str">
        <f>IF(OR(C180="", ISNUMBER(SEARCH("~*",C180))),"",MAX($B$1:B179)+1)</f>
        <v/>
      </c>
      <c r="C180" s="25"/>
    </row>
    <row r="181" spans="2:3" x14ac:dyDescent="0.2">
      <c r="B181" t="str">
        <f>IF(OR(C181="", ISNUMBER(SEARCH("~*",C181))),"",MAX($B$1:B180)+1)</f>
        <v/>
      </c>
      <c r="C181" s="25" t="s">
        <v>149</v>
      </c>
    </row>
    <row r="182" spans="2:3" x14ac:dyDescent="0.2">
      <c r="B182" t="str">
        <f>IF(OR(C182="", ISNUMBER(SEARCH("~*",C182))),"",MAX($B$1:B181)+1)</f>
        <v/>
      </c>
      <c r="C182" s="22" t="s">
        <v>150</v>
      </c>
    </row>
    <row r="183" spans="2:3" x14ac:dyDescent="0.2">
      <c r="B183">
        <f>IF(OR(C183="", ISNUMBER(SEARCH("~*",C183))),"",MAX($B$1:B182)+1)</f>
        <v>62</v>
      </c>
      <c r="C183" s="22" t="s">
        <v>151</v>
      </c>
    </row>
    <row r="184" spans="2:3" x14ac:dyDescent="0.2">
      <c r="B184" t="str">
        <f>IF(OR(C184="", ISNUMBER(SEARCH("~*",C184))),"",MAX($B$1:B183)+1)</f>
        <v/>
      </c>
      <c r="C184" s="25"/>
    </row>
    <row r="185" spans="2:3" x14ac:dyDescent="0.2">
      <c r="B185" t="str">
        <f>IF(OR(C185="", ISNUMBER(SEARCH("~*",C185))),"",MAX($B$1:B184)+1)</f>
        <v/>
      </c>
      <c r="C185" s="25" t="s">
        <v>152</v>
      </c>
    </row>
    <row r="186" spans="2:3" x14ac:dyDescent="0.2">
      <c r="B186" t="str">
        <f>IF(OR(C186="", ISNUMBER(SEARCH("~*",C186))),"",MAX($B$1:B185)+1)</f>
        <v/>
      </c>
      <c r="C186" s="22" t="s">
        <v>153</v>
      </c>
    </row>
    <row r="187" spans="2:3" x14ac:dyDescent="0.2">
      <c r="B187">
        <f>IF(OR(C187="", ISNUMBER(SEARCH("~*",C187))),"",MAX($B$1:B186)+1)</f>
        <v>63</v>
      </c>
      <c r="C187" s="22" t="s">
        <v>154</v>
      </c>
    </row>
    <row r="188" spans="2:3" x14ac:dyDescent="0.2">
      <c r="B188">
        <f>IF(OR(C188="", ISNUMBER(SEARCH("~*",C188))),"",MAX($B$1:B187)+1)</f>
        <v>64</v>
      </c>
      <c r="C188" s="22" t="s">
        <v>155</v>
      </c>
    </row>
    <row r="189" spans="2:3" x14ac:dyDescent="0.2">
      <c r="B189" t="str">
        <f>IF(OR(C189="", ISNUMBER(SEARCH("~*",C189))),"",MAX($B$1:B188)+1)</f>
        <v/>
      </c>
      <c r="C189" s="25"/>
    </row>
    <row r="190" spans="2:3" x14ac:dyDescent="0.2">
      <c r="B190" t="str">
        <f>IF(OR(C190="", ISNUMBER(SEARCH("~*",C190))),"",MAX($B$1:B189)+1)</f>
        <v/>
      </c>
      <c r="C190" s="25" t="s">
        <v>156</v>
      </c>
    </row>
    <row r="191" spans="2:3" x14ac:dyDescent="0.2">
      <c r="B191" t="str">
        <f>IF(OR(C191="", ISNUMBER(SEARCH("~*",C191))),"",MAX($B$1:B190)+1)</f>
        <v/>
      </c>
      <c r="C191" s="22" t="s">
        <v>157</v>
      </c>
    </row>
    <row r="192" spans="2:3" x14ac:dyDescent="0.2">
      <c r="B192">
        <f>IF(OR(C192="", ISNUMBER(SEARCH("~*",C192))),"",MAX($B$1:B191)+1)</f>
        <v>65</v>
      </c>
      <c r="C192" s="22" t="s">
        <v>158</v>
      </c>
    </row>
    <row r="193" spans="2:3" x14ac:dyDescent="0.2">
      <c r="B193">
        <f>IF(OR(C193="", ISNUMBER(SEARCH("~*",C193))),"",MAX($B$1:B192)+1)</f>
        <v>66</v>
      </c>
      <c r="C193" s="22" t="s">
        <v>159</v>
      </c>
    </row>
    <row r="194" spans="2:3" x14ac:dyDescent="0.2">
      <c r="B194">
        <f>IF(OR(C194="", ISNUMBER(SEARCH("~*",C194))),"",MAX($B$1:B193)+1)</f>
        <v>67</v>
      </c>
      <c r="C194" s="22" t="s">
        <v>160</v>
      </c>
    </row>
    <row r="195" spans="2:3" x14ac:dyDescent="0.2">
      <c r="B195" t="str">
        <f>IF(OR(C195="", ISNUMBER(SEARCH("~*",C195))),"",MAX($B$1:B194)+1)</f>
        <v/>
      </c>
      <c r="C195" s="25"/>
    </row>
    <row r="196" spans="2:3" x14ac:dyDescent="0.2">
      <c r="B196" t="str">
        <f>IF(OR(C196="", ISNUMBER(SEARCH("~*",C196))),"",MAX($B$1:B195)+1)</f>
        <v/>
      </c>
      <c r="C196" s="25" t="s">
        <v>161</v>
      </c>
    </row>
    <row r="197" spans="2:3" x14ac:dyDescent="0.2">
      <c r="B197" t="str">
        <f>IF(OR(C197="", ISNUMBER(SEARCH("~*",C197))),"",MAX($B$1:B196)+1)</f>
        <v/>
      </c>
      <c r="C197" s="25"/>
    </row>
    <row r="198" spans="2:3" x14ac:dyDescent="0.2">
      <c r="B198" t="str">
        <f>IF(OR(C198="", ISNUMBER(SEARCH("~*",C198))),"",MAX($B$1:B197)+1)</f>
        <v/>
      </c>
      <c r="C198" s="25" t="s">
        <v>162</v>
      </c>
    </row>
    <row r="199" spans="2:3" x14ac:dyDescent="0.2">
      <c r="B199">
        <f>IF(OR(C199="", ISNUMBER(SEARCH("~*",C199))),"",MAX($B$1:B198)+1)</f>
        <v>68</v>
      </c>
      <c r="C199" s="25" t="s">
        <v>163</v>
      </c>
    </row>
    <row r="200" spans="2:3" x14ac:dyDescent="0.2">
      <c r="B200" t="str">
        <f>IF(OR(C200="", ISNUMBER(SEARCH("~*",C200))),"",MAX($B$1:B199)+1)</f>
        <v/>
      </c>
      <c r="C200" s="25"/>
    </row>
    <row r="201" spans="2:3" x14ac:dyDescent="0.2">
      <c r="B201" t="str">
        <f>IF(OR(C201="", ISNUMBER(SEARCH("~*",C201))),"",MAX($B$1:B200)+1)</f>
        <v/>
      </c>
      <c r="C201" s="25" t="s">
        <v>164</v>
      </c>
    </row>
    <row r="202" spans="2:3" x14ac:dyDescent="0.2">
      <c r="B202" t="str">
        <f>IF(OR(C202="", ISNUMBER(SEARCH("~*",C202))),"",MAX($B$1:B201)+1)</f>
        <v/>
      </c>
      <c r="C202" s="25" t="s">
        <v>165</v>
      </c>
    </row>
    <row r="203" spans="2:3" x14ac:dyDescent="0.2">
      <c r="B203" t="str">
        <f>IF(OR(C203="", ISNUMBER(SEARCH("~*",C203))),"",MAX($B$1:B202)+1)</f>
        <v/>
      </c>
      <c r="C203" s="25"/>
    </row>
    <row r="204" spans="2:3" x14ac:dyDescent="0.2">
      <c r="B204" t="str">
        <f>IF(OR(C204="", ISNUMBER(SEARCH("~*",C204))),"",MAX($B$1:B203)+1)</f>
        <v/>
      </c>
      <c r="C204" s="25" t="s">
        <v>166</v>
      </c>
    </row>
    <row r="205" spans="2:3" x14ac:dyDescent="0.2">
      <c r="B205" t="str">
        <f>IF(OR(C205="", ISNUMBER(SEARCH("~*",C205))),"",MAX($B$1:B204)+1)</f>
        <v/>
      </c>
      <c r="C205" s="25" t="s">
        <v>167</v>
      </c>
    </row>
    <row r="206" spans="2:3" x14ac:dyDescent="0.2">
      <c r="B206" t="str">
        <f>IF(OR(C206="", ISNUMBER(SEARCH("~*",C206))),"",MAX($B$1:B205)+1)</f>
        <v/>
      </c>
      <c r="C206" s="25"/>
    </row>
    <row r="207" spans="2:3" x14ac:dyDescent="0.2">
      <c r="B207">
        <f>IF(OR(C207="", ISNUMBER(SEARCH("~*",C207))),"",MAX($B$1:B206)+1)</f>
        <v>69</v>
      </c>
      <c r="C207" s="22" t="s">
        <v>168</v>
      </c>
    </row>
    <row r="208" spans="2:3" x14ac:dyDescent="0.2">
      <c r="B208">
        <f>IF(OR(C208="", ISNUMBER(SEARCH("~*",C208))),"",MAX($B$1:B207)+1)</f>
        <v>70</v>
      </c>
      <c r="C208" s="22" t="s">
        <v>169</v>
      </c>
    </row>
    <row r="209" spans="2:3" x14ac:dyDescent="0.2">
      <c r="B209">
        <f>IF(OR(C209="", ISNUMBER(SEARCH("~*",C209))),"",MAX($B$1:B208)+1)</f>
        <v>71</v>
      </c>
      <c r="C209" s="22" t="s">
        <v>170</v>
      </c>
    </row>
    <row r="210" spans="2:3" x14ac:dyDescent="0.2">
      <c r="B210">
        <f>IF(OR(C210="", ISNUMBER(SEARCH("~*",C210))),"",MAX($B$1:B209)+1)</f>
        <v>72</v>
      </c>
      <c r="C210" s="22" t="s">
        <v>171</v>
      </c>
    </row>
    <row r="211" spans="2:3" x14ac:dyDescent="0.2">
      <c r="B211">
        <f>IF(OR(C211="", ISNUMBER(SEARCH("~*",C211))),"",MAX($B$1:B210)+1)</f>
        <v>73</v>
      </c>
      <c r="C211" s="22" t="s">
        <v>172</v>
      </c>
    </row>
    <row r="212" spans="2:3" x14ac:dyDescent="0.2">
      <c r="B212" t="str">
        <f>IF(OR(C212="", ISNUMBER(SEARCH("~*",C212))),"",MAX($B$1:B211)+1)</f>
        <v/>
      </c>
      <c r="C212" s="22" t="s">
        <v>173</v>
      </c>
    </row>
    <row r="213" spans="2:3" x14ac:dyDescent="0.2">
      <c r="B213">
        <f>IF(OR(C213="", ISNUMBER(SEARCH("~*",C213))),"",MAX($B$1:B212)+1)</f>
        <v>74</v>
      </c>
      <c r="C213" s="22" t="s">
        <v>174</v>
      </c>
    </row>
    <row r="214" spans="2:3" x14ac:dyDescent="0.2">
      <c r="B214">
        <f>IF(OR(C214="", ISNUMBER(SEARCH("~*",C214))),"",MAX($B$1:B213)+1)</f>
        <v>75</v>
      </c>
      <c r="C214" s="22" t="s">
        <v>175</v>
      </c>
    </row>
    <row r="215" spans="2:3" x14ac:dyDescent="0.2">
      <c r="B215">
        <f>IF(OR(C215="", ISNUMBER(SEARCH("~*",C215))),"",MAX($B$1:B214)+1)</f>
        <v>76</v>
      </c>
      <c r="C215" s="22" t="s">
        <v>176</v>
      </c>
    </row>
    <row r="216" spans="2:3" x14ac:dyDescent="0.2">
      <c r="B216">
        <f>IF(OR(C216="", ISNUMBER(SEARCH("~*",C216))),"",MAX($B$1:B215)+1)</f>
        <v>77</v>
      </c>
      <c r="C216" s="22" t="s">
        <v>177</v>
      </c>
    </row>
    <row r="217" spans="2:3" x14ac:dyDescent="0.2">
      <c r="B217" t="str">
        <f>IF(OR(C217="", ISNUMBER(SEARCH("~*",C217))),"",MAX($B$1:B216)+1)</f>
        <v/>
      </c>
      <c r="C217" s="25"/>
    </row>
    <row r="218" spans="2:3" x14ac:dyDescent="0.2">
      <c r="B218">
        <f>IF(OR(C218="", ISNUMBER(SEARCH("~*",C218))),"",MAX($B$1:B217)+1)</f>
        <v>78</v>
      </c>
      <c r="C218" s="25" t="s">
        <v>178</v>
      </c>
    </row>
    <row r="219" spans="2:3" x14ac:dyDescent="0.2">
      <c r="B219">
        <f>IF(OR(C219="", ISNUMBER(SEARCH("~*",C219))),"",MAX($B$1:B218)+1)</f>
        <v>79</v>
      </c>
      <c r="C219" s="25" t="s">
        <v>179</v>
      </c>
    </row>
    <row r="220" spans="2:3" x14ac:dyDescent="0.2">
      <c r="B220" t="str">
        <f>IF(OR(C220="", ISNUMBER(SEARCH("~*",C220))),"",MAX($B$1:B219)+1)</f>
        <v/>
      </c>
      <c r="C220" s="25" t="s">
        <v>180</v>
      </c>
    </row>
    <row r="221" spans="2:3" x14ac:dyDescent="0.2">
      <c r="B221" t="str">
        <f>IF(OR(C221="", ISNUMBER(SEARCH("~*",C221))),"",MAX($B$1:B220)+1)</f>
        <v/>
      </c>
      <c r="C221" s="25"/>
    </row>
    <row r="222" spans="2:3" x14ac:dyDescent="0.2">
      <c r="B222" t="str">
        <f>IF(OR(C222="", ISNUMBER(SEARCH("~*",C222))),"",MAX($B$1:B221)+1)</f>
        <v/>
      </c>
      <c r="C222" s="25" t="s">
        <v>181</v>
      </c>
    </row>
    <row r="223" spans="2:3" x14ac:dyDescent="0.2">
      <c r="B223" t="str">
        <f>IF(OR(C223="", ISNUMBER(SEARCH("~*",C223))),"",MAX($B$1:B222)+1)</f>
        <v/>
      </c>
      <c r="C223" s="25"/>
    </row>
    <row r="224" spans="2:3" x14ac:dyDescent="0.2">
      <c r="B224">
        <f>IF(OR(C224="", ISNUMBER(SEARCH("~*",C224))),"",MAX($B$1:B223)+1)</f>
        <v>80</v>
      </c>
      <c r="C224" s="25" t="s">
        <v>182</v>
      </c>
    </row>
    <row r="225" spans="2:3" x14ac:dyDescent="0.2">
      <c r="B225" t="str">
        <f>IF(OR(C225="", ISNUMBER(SEARCH("~*",C225))),"",MAX($B$1:B224)+1)</f>
        <v/>
      </c>
      <c r="C225" s="25"/>
    </row>
    <row r="226" spans="2:3" x14ac:dyDescent="0.2">
      <c r="B226" t="str">
        <f>IF(OR(C226="", ISNUMBER(SEARCH("~*",C226))),"",MAX($B$1:B225)+1)</f>
        <v/>
      </c>
      <c r="C226" s="25" t="s">
        <v>183</v>
      </c>
    </row>
    <row r="227" spans="2:3" x14ac:dyDescent="0.2">
      <c r="B227" t="str">
        <f>IF(OR(C227="", ISNUMBER(SEARCH("~*",C227))),"",MAX($B$1:B226)+1)</f>
        <v/>
      </c>
      <c r="C227" s="25" t="s">
        <v>184</v>
      </c>
    </row>
    <row r="228" spans="2:3" x14ac:dyDescent="0.2">
      <c r="B228" t="str">
        <f>IF(OR(C228="", ISNUMBER(SEARCH("~*",C228))),"",MAX($B$1:B227)+1)</f>
        <v/>
      </c>
      <c r="C228" s="25"/>
    </row>
    <row r="229" spans="2:3" x14ac:dyDescent="0.2">
      <c r="B229" t="str">
        <f>IF(OR(C229="", ISNUMBER(SEARCH("~*",C229))),"",MAX($B$1:B228)+1)</f>
        <v/>
      </c>
      <c r="C229" s="25" t="s">
        <v>185</v>
      </c>
    </row>
    <row r="230" spans="2:3" x14ac:dyDescent="0.2">
      <c r="B230" t="str">
        <f>IF(OR(C230="", ISNUMBER(SEARCH("~*",C230))),"",MAX($B$1:B229)+1)</f>
        <v/>
      </c>
      <c r="C230" s="25"/>
    </row>
    <row r="231" spans="2:3" x14ac:dyDescent="0.2">
      <c r="B231" t="str">
        <f>IF(OR(C231="", ISNUMBER(SEARCH("~*",C231))),"",MAX($B$1:B230)+1)</f>
        <v/>
      </c>
      <c r="C231" s="25" t="s">
        <v>186</v>
      </c>
    </row>
    <row r="232" spans="2:3" x14ac:dyDescent="0.2">
      <c r="B232" t="str">
        <f>IF(OR(C232="", ISNUMBER(SEARCH("~*",C232))),"",MAX($B$1:B231)+1)</f>
        <v/>
      </c>
      <c r="C232" s="25"/>
    </row>
    <row r="233" spans="2:3" x14ac:dyDescent="0.2">
      <c r="B233">
        <f>IF(OR(C233="", ISNUMBER(SEARCH("~*",C233))),"",MAX($B$1:B232)+1)</f>
        <v>81</v>
      </c>
      <c r="C233" s="25" t="s">
        <v>187</v>
      </c>
    </row>
    <row r="234" spans="2:3" x14ac:dyDescent="0.2">
      <c r="B234">
        <f>IF(OR(C234="", ISNUMBER(SEARCH("~*",C234))),"",MAX($B$1:B233)+1)</f>
        <v>82</v>
      </c>
      <c r="C234" s="25" t="s">
        <v>188</v>
      </c>
    </row>
    <row r="235" spans="2:3" x14ac:dyDescent="0.2">
      <c r="B235">
        <f>IF(OR(C235="", ISNUMBER(SEARCH("~*",C235))),"",MAX($B$1:B234)+1)</f>
        <v>83</v>
      </c>
      <c r="C235" s="25" t="s">
        <v>189</v>
      </c>
    </row>
    <row r="236" spans="2:3" x14ac:dyDescent="0.2">
      <c r="B236">
        <f>IF(OR(C236="", ISNUMBER(SEARCH("~*",C236))),"",MAX($B$1:B235)+1)</f>
        <v>84</v>
      </c>
      <c r="C236" s="25" t="s">
        <v>190</v>
      </c>
    </row>
    <row r="237" spans="2:3" x14ac:dyDescent="0.2">
      <c r="B237">
        <f>IF(OR(C237="", ISNUMBER(SEARCH("~*",C237))),"",MAX($B$1:B236)+1)</f>
        <v>85</v>
      </c>
      <c r="C237" s="25" t="s">
        <v>191</v>
      </c>
    </row>
    <row r="238" spans="2:3" x14ac:dyDescent="0.2">
      <c r="B238">
        <f>IF(OR(C238="", ISNUMBER(SEARCH("~*",C238))),"",MAX($B$1:B237)+1)</f>
        <v>86</v>
      </c>
      <c r="C238" s="25" t="s">
        <v>192</v>
      </c>
    </row>
    <row r="239" spans="2:3" x14ac:dyDescent="0.2">
      <c r="B239" t="str">
        <f>IF(OR(C239="", ISNUMBER(SEARCH("~*",C239))),"",MAX($B$1:B238)+1)</f>
        <v/>
      </c>
      <c r="C239" s="25"/>
    </row>
    <row r="240" spans="2:3" x14ac:dyDescent="0.2">
      <c r="B240">
        <f>IF(OR(C240="", ISNUMBER(SEARCH("~*",C240))),"",MAX($B$1:B239)+1)</f>
        <v>87</v>
      </c>
      <c r="C240" s="25" t="s">
        <v>193</v>
      </c>
    </row>
    <row r="241" spans="2:3" x14ac:dyDescent="0.2">
      <c r="B241">
        <f>IF(OR(C241="", ISNUMBER(SEARCH("~*",C241))),"",MAX($B$1:B240)+1)</f>
        <v>88</v>
      </c>
      <c r="C241" s="25" t="s">
        <v>194</v>
      </c>
    </row>
    <row r="242" spans="2:3" x14ac:dyDescent="0.2">
      <c r="B242" t="str">
        <f>IF(OR(C242="", ISNUMBER(SEARCH("~*",C242))),"",MAX($B$1:B241)+1)</f>
        <v/>
      </c>
      <c r="C242" s="25"/>
    </row>
    <row r="243" spans="2:3" x14ac:dyDescent="0.2">
      <c r="B243">
        <f>IF(OR(C243="", ISNUMBER(SEARCH("~*",C243))),"",MAX($B$1:B242)+1)</f>
        <v>89</v>
      </c>
      <c r="C243" s="25" t="s">
        <v>195</v>
      </c>
    </row>
    <row r="244" spans="2:3" x14ac:dyDescent="0.2">
      <c r="B244">
        <f>IF(OR(C244="", ISNUMBER(SEARCH("~*",C244))),"",MAX($B$1:B243)+1)</f>
        <v>90</v>
      </c>
      <c r="C244" s="25" t="s">
        <v>196</v>
      </c>
    </row>
    <row r="245" spans="2:3" x14ac:dyDescent="0.2">
      <c r="B245">
        <f>IF(OR(C245="", ISNUMBER(SEARCH("~*",C245))),"",MAX($B$1:B244)+1)</f>
        <v>91</v>
      </c>
      <c r="C245" s="25" t="s">
        <v>197</v>
      </c>
    </row>
    <row r="246" spans="2:3" x14ac:dyDescent="0.2">
      <c r="B246">
        <f>IF(OR(C246="", ISNUMBER(SEARCH("~*",C246))),"",MAX($B$1:B245)+1)</f>
        <v>92</v>
      </c>
      <c r="C246" s="25" t="s">
        <v>198</v>
      </c>
    </row>
    <row r="247" spans="2:3" x14ac:dyDescent="0.2">
      <c r="B247">
        <f>IF(OR(C247="", ISNUMBER(SEARCH("~*",C247))),"",MAX($B$1:B246)+1)</f>
        <v>93</v>
      </c>
      <c r="C247" s="25" t="s">
        <v>199</v>
      </c>
    </row>
    <row r="248" spans="2:3" x14ac:dyDescent="0.2">
      <c r="B248">
        <f>IF(OR(C248="", ISNUMBER(SEARCH("~*",C248))),"",MAX($B$1:B247)+1)</f>
        <v>94</v>
      </c>
      <c r="C248" s="25" t="s">
        <v>200</v>
      </c>
    </row>
    <row r="249" spans="2:3" ht="30" x14ac:dyDescent="0.2">
      <c r="B249">
        <f>IF(OR(C249="", ISNUMBER(SEARCH("~*",C249))),"",MAX($B$1:B248)+1)</f>
        <v>95</v>
      </c>
      <c r="C249" s="25" t="s">
        <v>201</v>
      </c>
    </row>
    <row r="250" spans="2:3" ht="30" x14ac:dyDescent="0.2">
      <c r="B250">
        <f>IF(OR(C250="", ISNUMBER(SEARCH("~*",C250))),"",MAX($B$1:B249)+1)</f>
        <v>96</v>
      </c>
      <c r="C250" s="25" t="s">
        <v>202</v>
      </c>
    </row>
    <row r="251" spans="2:3" x14ac:dyDescent="0.2">
      <c r="B251" t="str">
        <f>IF(OR(C251="", ISNUMBER(SEARCH("~*",C251))),"",MAX($B$1:B250)+1)</f>
        <v/>
      </c>
      <c r="C251" s="25"/>
    </row>
    <row r="252" spans="2:3" ht="30" x14ac:dyDescent="0.2">
      <c r="B252">
        <f>IF(OR(C252="", ISNUMBER(SEARCH("~*",C252))),"",MAX($B$1:B251)+1)</f>
        <v>97</v>
      </c>
      <c r="C252" s="25" t="s">
        <v>203</v>
      </c>
    </row>
    <row r="253" spans="2:3" x14ac:dyDescent="0.2">
      <c r="B253" t="str">
        <f>IF(OR(C253="", ISNUMBER(SEARCH("~*",C253))),"",MAX($B$1:B252)+1)</f>
        <v/>
      </c>
      <c r="C253" s="25"/>
    </row>
    <row r="254" spans="2:3" x14ac:dyDescent="0.2">
      <c r="B254" t="str">
        <f>IF(OR(C254="", ISNUMBER(SEARCH("~*",C254))),"",MAX($B$1:B253)+1)</f>
        <v/>
      </c>
      <c r="C254" s="22" t="s">
        <v>204</v>
      </c>
    </row>
    <row r="255" spans="2:3" x14ac:dyDescent="0.2">
      <c r="B255">
        <f>IF(OR(C255="", ISNUMBER(SEARCH("~*",C255))),"",MAX($B$1:B254)+1)</f>
        <v>98</v>
      </c>
      <c r="C255" s="22" t="s">
        <v>205</v>
      </c>
    </row>
    <row r="256" spans="2:3" x14ac:dyDescent="0.2">
      <c r="B256">
        <f>IF(OR(C256="", ISNUMBER(SEARCH("~*",C256))),"",MAX($B$1:B255)+1)</f>
        <v>99</v>
      </c>
      <c r="C256" s="22" t="s">
        <v>206</v>
      </c>
    </row>
    <row r="257" spans="2:3" x14ac:dyDescent="0.2">
      <c r="B257" t="str">
        <f>IF(OR(C257="", ISNUMBER(SEARCH("~*",C257))),"",MAX($B$1:B256)+1)</f>
        <v/>
      </c>
      <c r="C257" s="25"/>
    </row>
    <row r="258" spans="2:3" x14ac:dyDescent="0.2">
      <c r="B258" t="str">
        <f>IF(OR(C258="", ISNUMBER(SEARCH("~*",C258))),"",MAX($B$1:B257)+1)</f>
        <v/>
      </c>
      <c r="C258" s="25" t="s">
        <v>207</v>
      </c>
    </row>
    <row r="259" spans="2:3" x14ac:dyDescent="0.2">
      <c r="B259" t="str">
        <f>IF(OR(C259="", ISNUMBER(SEARCH("~*",C259))),"",MAX($B$1:B258)+1)</f>
        <v/>
      </c>
      <c r="C259" s="25" t="s">
        <v>208</v>
      </c>
    </row>
    <row r="260" spans="2:3" x14ac:dyDescent="0.2">
      <c r="B260" t="str">
        <f>IF(OR(C260="", ISNUMBER(SEARCH("~*",C260))),"",MAX($B$1:B259)+1)</f>
        <v/>
      </c>
      <c r="C260" s="25"/>
    </row>
    <row r="261" spans="2:3" x14ac:dyDescent="0.2">
      <c r="B261" t="str">
        <f>IF(OR(C261="", ISNUMBER(SEARCH("~*",C261))),"",MAX($B$1:B260)+1)</f>
        <v/>
      </c>
      <c r="C261" s="25" t="s">
        <v>209</v>
      </c>
    </row>
    <row r="262" spans="2:3" x14ac:dyDescent="0.2">
      <c r="B262" t="str">
        <f>IF(OR(C262="", ISNUMBER(SEARCH("~*",C262))),"",MAX($B$1:B261)+1)</f>
        <v/>
      </c>
      <c r="C262" s="25"/>
    </row>
    <row r="263" spans="2:3" x14ac:dyDescent="0.2">
      <c r="B263" t="str">
        <f>IF(OR(C263="", ISNUMBER(SEARCH("~*",C263))),"",MAX($B$1:B262)+1)</f>
        <v/>
      </c>
      <c r="C263" s="25" t="s">
        <v>210</v>
      </c>
    </row>
    <row r="264" spans="2:3" x14ac:dyDescent="0.2">
      <c r="B264" t="str">
        <f>IF(OR(C264="", ISNUMBER(SEARCH("~*",C264))),"",MAX($B$1:B263)+1)</f>
        <v/>
      </c>
      <c r="C264" s="25"/>
    </row>
    <row r="265" spans="2:3" x14ac:dyDescent="0.2">
      <c r="B265">
        <f>IF(OR(C265="", ISNUMBER(SEARCH("~*",C265))),"",MAX($B$1:B264)+1)</f>
        <v>100</v>
      </c>
      <c r="C265" s="25" t="s">
        <v>211</v>
      </c>
    </row>
    <row r="266" spans="2:3" x14ac:dyDescent="0.2">
      <c r="B266" t="str">
        <f>IF(OR(C266="", ISNUMBER(SEARCH("~*",C266))),"",MAX($B$1:B265)+1)</f>
        <v/>
      </c>
      <c r="C266" s="25"/>
    </row>
    <row r="267" spans="2:3" ht="30" x14ac:dyDescent="0.2">
      <c r="B267">
        <f>IF(OR(C267="", ISNUMBER(SEARCH("~*",C267))),"",MAX($B$1:B266)+1)</f>
        <v>101</v>
      </c>
      <c r="C267" s="25" t="s">
        <v>212</v>
      </c>
    </row>
    <row r="268" spans="2:3" ht="30" x14ac:dyDescent="0.2">
      <c r="B268">
        <f>IF(OR(C268="", ISNUMBER(SEARCH("~*",C268))),"",MAX($B$1:B267)+1)</f>
        <v>102</v>
      </c>
      <c r="C268" s="25" t="s">
        <v>213</v>
      </c>
    </row>
    <row r="269" spans="2:3" x14ac:dyDescent="0.2">
      <c r="B269" t="str">
        <f>IF(OR(C269="", ISNUMBER(SEARCH("~*",C269))),"",MAX($B$1:B268)+1)</f>
        <v/>
      </c>
      <c r="C269" s="25"/>
    </row>
    <row r="270" spans="2:3" x14ac:dyDescent="0.2">
      <c r="B270" t="str">
        <f>IF(OR(C270="", ISNUMBER(SEARCH("~*",C270))),"",MAX($B$1:B269)+1)</f>
        <v/>
      </c>
      <c r="C270" s="25" t="s">
        <v>214</v>
      </c>
    </row>
    <row r="271" spans="2:3" x14ac:dyDescent="0.2">
      <c r="B271" t="str">
        <f>IF(OR(C271="", ISNUMBER(SEARCH("~*",C271))),"",MAX($B$1:B270)+1)</f>
        <v/>
      </c>
      <c r="C271" s="25"/>
    </row>
    <row r="272" spans="2:3" ht="30" x14ac:dyDescent="0.2">
      <c r="B272">
        <f>IF(OR(C272="", ISNUMBER(SEARCH("~*",C272))),"",MAX($B$1:B271)+1)</f>
        <v>103</v>
      </c>
      <c r="C272" s="25" t="s">
        <v>215</v>
      </c>
    </row>
    <row r="273" spans="2:3" x14ac:dyDescent="0.2">
      <c r="B273" t="str">
        <f>IF(OR(C273="", ISNUMBER(SEARCH("~*",C273))),"",MAX($B$1:B272)+1)</f>
        <v/>
      </c>
      <c r="C273" s="25"/>
    </row>
    <row r="274" spans="2:3" x14ac:dyDescent="0.2">
      <c r="B274">
        <f>IF(OR(C274="", ISNUMBER(SEARCH("~*",C274))),"",MAX($B$1:B273)+1)</f>
        <v>104</v>
      </c>
      <c r="C274" s="25" t="s">
        <v>216</v>
      </c>
    </row>
    <row r="275" spans="2:3" x14ac:dyDescent="0.2">
      <c r="B275">
        <f>IF(OR(C275="", ISNUMBER(SEARCH("~*",C275))),"",MAX($B$1:B274)+1)</f>
        <v>105</v>
      </c>
      <c r="C275" s="25" t="s">
        <v>217</v>
      </c>
    </row>
    <row r="276" spans="2:3" x14ac:dyDescent="0.2">
      <c r="B276" t="str">
        <f>IF(OR(C276="", ISNUMBER(SEARCH("~*",C276))),"",MAX($B$1:B275)+1)</f>
        <v/>
      </c>
      <c r="C276" s="25"/>
    </row>
    <row r="277" spans="2:3" x14ac:dyDescent="0.2">
      <c r="B277" t="str">
        <f>IF(OR(C277="", ISNUMBER(SEARCH("~*",C277))),"",MAX($B$1:B276)+1)</f>
        <v/>
      </c>
      <c r="C277" s="25" t="s">
        <v>218</v>
      </c>
    </row>
    <row r="278" spans="2:3" x14ac:dyDescent="0.2">
      <c r="B278" t="str">
        <f>IF(OR(C278="", ISNUMBER(SEARCH("~*",C278))),"",MAX($B$1:B277)+1)</f>
        <v/>
      </c>
      <c r="C278" s="25"/>
    </row>
    <row r="279" spans="2:3" x14ac:dyDescent="0.2">
      <c r="B279" t="str">
        <f>IF(OR(C279="", ISNUMBER(SEARCH("~*",C279))),"",MAX($B$1:B278)+1)</f>
        <v/>
      </c>
      <c r="C279" s="25" t="s">
        <v>219</v>
      </c>
    </row>
    <row r="280" spans="2:3" x14ac:dyDescent="0.2">
      <c r="B280" t="str">
        <f>IF(OR(C280="", ISNUMBER(SEARCH("~*",C280))),"",MAX($B$1:B279)+1)</f>
        <v/>
      </c>
      <c r="C280" s="22" t="s">
        <v>220</v>
      </c>
    </row>
    <row r="281" spans="2:3" x14ac:dyDescent="0.2">
      <c r="B281">
        <f>IF(OR(C281="", ISNUMBER(SEARCH("~*",C281))),"",MAX($B$1:B280)+1)</f>
        <v>106</v>
      </c>
      <c r="C281" s="22" t="s">
        <v>221</v>
      </c>
    </row>
    <row r="282" spans="2:3" x14ac:dyDescent="0.2">
      <c r="B282">
        <f>IF(OR(C282="", ISNUMBER(SEARCH("~*",C282))),"",MAX($B$1:B281)+1)</f>
        <v>107</v>
      </c>
      <c r="C282" s="22" t="s">
        <v>222</v>
      </c>
    </row>
    <row r="283" spans="2:3" x14ac:dyDescent="0.2">
      <c r="B283">
        <f>IF(OR(C283="", ISNUMBER(SEARCH("~*",C283))),"",MAX($B$1:B282)+1)</f>
        <v>108</v>
      </c>
      <c r="C283" s="22" t="s">
        <v>223</v>
      </c>
    </row>
    <row r="284" spans="2:3" x14ac:dyDescent="0.2">
      <c r="B284">
        <f>IF(OR(C284="", ISNUMBER(SEARCH("~*",C284))),"",MAX($B$1:B283)+1)</f>
        <v>109</v>
      </c>
      <c r="C284" s="22" t="s">
        <v>224</v>
      </c>
    </row>
    <row r="285" spans="2:3" x14ac:dyDescent="0.2">
      <c r="B285">
        <f>IF(OR(C285="", ISNUMBER(SEARCH("~*",C285))),"",MAX($B$1:B284)+1)</f>
        <v>110</v>
      </c>
      <c r="C285" s="22" t="s">
        <v>225</v>
      </c>
    </row>
    <row r="286" spans="2:3" x14ac:dyDescent="0.2">
      <c r="B286">
        <f>IF(OR(C286="", ISNUMBER(SEARCH("~*",C286))),"",MAX($B$1:B285)+1)</f>
        <v>111</v>
      </c>
      <c r="C286" s="22" t="s">
        <v>226</v>
      </c>
    </row>
    <row r="287" spans="2:3" x14ac:dyDescent="0.2">
      <c r="B287">
        <f>IF(OR(C287="", ISNUMBER(SEARCH("~*",C287))),"",MAX($B$1:B286)+1)</f>
        <v>112</v>
      </c>
      <c r="C287" s="22" t="s">
        <v>227</v>
      </c>
    </row>
    <row r="288" spans="2:3" x14ac:dyDescent="0.2">
      <c r="B288" t="str">
        <f>IF(OR(C288="", ISNUMBER(SEARCH("~*",C288))),"",MAX($B$1:B287)+1)</f>
        <v/>
      </c>
      <c r="C288" s="25"/>
    </row>
    <row r="289" spans="2:3" x14ac:dyDescent="0.2">
      <c r="B289" t="str">
        <f>IF(OR(C289="", ISNUMBER(SEARCH("~*",C289))),"",MAX($B$1:B288)+1)</f>
        <v/>
      </c>
      <c r="C289" s="25" t="s">
        <v>228</v>
      </c>
    </row>
    <row r="290" spans="2:3" x14ac:dyDescent="0.2">
      <c r="B290" t="str">
        <f>IF(OR(C290="", ISNUMBER(SEARCH("~*",C290))),"",MAX($B$1:B289)+1)</f>
        <v/>
      </c>
      <c r="C290" s="25"/>
    </row>
    <row r="291" spans="2:3" x14ac:dyDescent="0.2">
      <c r="B291">
        <f>IF(OR(C291="", ISNUMBER(SEARCH("~*",C291))),"",MAX($B$1:B290)+1)</f>
        <v>113</v>
      </c>
      <c r="C291" s="25" t="s">
        <v>229</v>
      </c>
    </row>
    <row r="292" spans="2:3" x14ac:dyDescent="0.2">
      <c r="B292">
        <f>IF(OR(C292="", ISNUMBER(SEARCH("~*",C292))),"",MAX($B$1:B291)+1)</f>
        <v>114</v>
      </c>
      <c r="C292" s="25" t="s">
        <v>230</v>
      </c>
    </row>
    <row r="293" spans="2:3" x14ac:dyDescent="0.2">
      <c r="B293" t="str">
        <f>IF(OR(C293="", ISNUMBER(SEARCH("~*",C293))),"",MAX($B$1:B292)+1)</f>
        <v/>
      </c>
      <c r="C293" s="25" t="s">
        <v>438</v>
      </c>
    </row>
    <row r="294" spans="2:3" x14ac:dyDescent="0.2">
      <c r="B294" t="str">
        <f>IF(OR(C294="", ISNUMBER(SEARCH("~*",C294))),"",MAX($B$1:B293)+1)</f>
        <v/>
      </c>
      <c r="C294" s="25"/>
    </row>
    <row r="295" spans="2:3" x14ac:dyDescent="0.2">
      <c r="B295" t="str">
        <f>IF(OR(C295="", ISNUMBER(SEARCH("~*",C295))),"",MAX($B$1:B294)+1)</f>
        <v/>
      </c>
      <c r="C295" s="25" t="s">
        <v>232</v>
      </c>
    </row>
    <row r="296" spans="2:3" x14ac:dyDescent="0.2">
      <c r="B296" t="str">
        <f>IF(OR(C296="", ISNUMBER(SEARCH("~*",C296))),"",MAX($B$1:B295)+1)</f>
        <v/>
      </c>
      <c r="C296" s="25"/>
    </row>
    <row r="297" spans="2:3" x14ac:dyDescent="0.2">
      <c r="B297" t="str">
        <f>IF(OR(C297="", ISNUMBER(SEARCH("~*",C297))),"",MAX($B$1:B296)+1)</f>
        <v/>
      </c>
      <c r="C297" s="22" t="s">
        <v>233</v>
      </c>
    </row>
    <row r="298" spans="2:3" x14ac:dyDescent="0.2">
      <c r="B298">
        <f>IF(OR(C298="", ISNUMBER(SEARCH("~*",C298))),"",MAX($B$1:B297)+1)</f>
        <v>115</v>
      </c>
      <c r="C298" s="22" t="s">
        <v>234</v>
      </c>
    </row>
    <row r="299" spans="2:3" x14ac:dyDescent="0.2">
      <c r="B299">
        <f>IF(OR(C299="", ISNUMBER(SEARCH("~*",C299))),"",MAX($B$1:B298)+1)</f>
        <v>116</v>
      </c>
      <c r="C299" s="22" t="s">
        <v>235</v>
      </c>
    </row>
    <row r="300" spans="2:3" x14ac:dyDescent="0.2">
      <c r="B300">
        <f>IF(OR(C300="", ISNUMBER(SEARCH("~*",C300))),"",MAX($B$1:B299)+1)</f>
        <v>117</v>
      </c>
      <c r="C300" s="22" t="s">
        <v>236</v>
      </c>
    </row>
    <row r="301" spans="2:3" x14ac:dyDescent="0.2">
      <c r="B301">
        <f>IF(OR(C301="", ISNUMBER(SEARCH("~*",C301))),"",MAX($B$1:B300)+1)</f>
        <v>118</v>
      </c>
      <c r="C301" s="22" t="s">
        <v>237</v>
      </c>
    </row>
    <row r="302" spans="2:3" x14ac:dyDescent="0.2">
      <c r="B302">
        <f>IF(OR(C302="", ISNUMBER(SEARCH("~*",C302))),"",MAX($B$1:B301)+1)</f>
        <v>119</v>
      </c>
      <c r="C302" s="22" t="s">
        <v>238</v>
      </c>
    </row>
    <row r="303" spans="2:3" x14ac:dyDescent="0.2">
      <c r="B303" t="str">
        <f>IF(OR(C303="", ISNUMBER(SEARCH("~*",C303))),"",MAX($B$1:B302)+1)</f>
        <v/>
      </c>
      <c r="C303" s="22"/>
    </row>
    <row r="304" spans="2:3" x14ac:dyDescent="0.2">
      <c r="B304">
        <f>IF(OR(C304="", ISNUMBER(SEARCH("~*",C304))),"",MAX($B$1:B303)+1)</f>
        <v>120</v>
      </c>
      <c r="C304" s="22" t="s">
        <v>239</v>
      </c>
    </row>
    <row r="305" spans="2:3" x14ac:dyDescent="0.2">
      <c r="B305">
        <f>IF(OR(C305="", ISNUMBER(SEARCH("~*",C305))),"",MAX($B$1:B304)+1)</f>
        <v>121</v>
      </c>
      <c r="C305" s="22" t="s">
        <v>240</v>
      </c>
    </row>
    <row r="306" spans="2:3" x14ac:dyDescent="0.2">
      <c r="B306">
        <f>IF(OR(C306="", ISNUMBER(SEARCH("~*",C306))),"",MAX($B$1:B305)+1)</f>
        <v>122</v>
      </c>
      <c r="C306" s="22" t="s">
        <v>241</v>
      </c>
    </row>
    <row r="307" spans="2:3" x14ac:dyDescent="0.2">
      <c r="B307">
        <f>IF(OR(C307="", ISNUMBER(SEARCH("~*",C307))),"",MAX($B$1:B306)+1)</f>
        <v>123</v>
      </c>
      <c r="C307" s="22" t="s">
        <v>242</v>
      </c>
    </row>
    <row r="308" spans="2:3" x14ac:dyDescent="0.2">
      <c r="B308">
        <f>IF(OR(C308="", ISNUMBER(SEARCH("~*",C308))),"",MAX($B$1:B307)+1)</f>
        <v>124</v>
      </c>
      <c r="C308" s="22" t="s">
        <v>243</v>
      </c>
    </row>
    <row r="309" spans="2:3" x14ac:dyDescent="0.2">
      <c r="B309">
        <f>IF(OR(C309="", ISNUMBER(SEARCH("~*",C309))),"",MAX($B$1:B308)+1)</f>
        <v>125</v>
      </c>
      <c r="C309" s="22" t="s">
        <v>244</v>
      </c>
    </row>
    <row r="310" spans="2:3" x14ac:dyDescent="0.2">
      <c r="B310" t="str">
        <f>IF(OR(C310="", ISNUMBER(SEARCH("~*",C310))),"",MAX($B$1:B309)+1)</f>
        <v/>
      </c>
      <c r="C310" s="25"/>
    </row>
    <row r="311" spans="2:3" x14ac:dyDescent="0.2">
      <c r="B311" t="str">
        <f>IF(OR(C311="", ISNUMBER(SEARCH("~*",C311))),"",MAX($B$1:B310)+1)</f>
        <v/>
      </c>
      <c r="C311" s="47" t="s">
        <v>434</v>
      </c>
    </row>
    <row r="312" spans="2:3" x14ac:dyDescent="0.2">
      <c r="B312" t="str">
        <f>IF(OR(C312="", ISNUMBER(SEARCH("~*",C312))),"",MAX($B$1:B311)+1)</f>
        <v/>
      </c>
      <c r="C312" s="25"/>
    </row>
    <row r="313" spans="2:3" x14ac:dyDescent="0.2">
      <c r="B313">
        <f>IF(OR(C313="", ISNUMBER(SEARCH("~*",C313))),"",MAX($B$1:B312)+1)</f>
        <v>126</v>
      </c>
      <c r="C313" s="22" t="s">
        <v>249</v>
      </c>
    </row>
    <row r="314" spans="2:3" x14ac:dyDescent="0.2">
      <c r="B314" t="str">
        <f>IF(OR(C314="", ISNUMBER(SEARCH("~*",C314))),"",MAX($B$1:B313)+1)</f>
        <v/>
      </c>
      <c r="C314" s="22" t="s">
        <v>250</v>
      </c>
    </row>
    <row r="315" spans="2:3" x14ac:dyDescent="0.2">
      <c r="B315">
        <f>IF(OR(C315="", ISNUMBER(SEARCH("~*",C315))),"",MAX($B$1:B314)+1)</f>
        <v>127</v>
      </c>
      <c r="C315" s="22" t="s">
        <v>251</v>
      </c>
    </row>
    <row r="316" spans="2:3" x14ac:dyDescent="0.2">
      <c r="B316" t="str">
        <f>IF(OR(C316="", ISNUMBER(SEARCH("~*",C316))),"",MAX($B$1:B315)+1)</f>
        <v/>
      </c>
      <c r="C316" s="22" t="s">
        <v>252</v>
      </c>
    </row>
    <row r="317" spans="2:3" x14ac:dyDescent="0.2">
      <c r="B317">
        <f>IF(OR(C317="", ISNUMBER(SEARCH("~*",C317))),"",MAX($B$1:B316)+1)</f>
        <v>128</v>
      </c>
      <c r="C317" s="22" t="s">
        <v>253</v>
      </c>
    </row>
    <row r="318" spans="2:3" x14ac:dyDescent="0.2">
      <c r="B318">
        <f>IF(OR(C318="", ISNUMBER(SEARCH("~*",C318))),"",MAX($B$1:B317)+1)</f>
        <v>129</v>
      </c>
      <c r="C318" s="22" t="s">
        <v>254</v>
      </c>
    </row>
    <row r="319" spans="2:3" x14ac:dyDescent="0.2">
      <c r="B319" t="str">
        <f>IF(OR(C319="", ISNUMBER(SEARCH("~*",C319))),"",MAX($B$1:B318)+1)</f>
        <v/>
      </c>
      <c r="C319" s="25"/>
    </row>
    <row r="320" spans="2:3" x14ac:dyDescent="0.2">
      <c r="B320" t="str">
        <f>IF(OR(C320="", ISNUMBER(SEARCH("~*",C320))),"",MAX($B$1:B319)+1)</f>
        <v/>
      </c>
      <c r="C320" s="25" t="s">
        <v>255</v>
      </c>
    </row>
    <row r="321" spans="2:3" x14ac:dyDescent="0.2">
      <c r="B321" t="str">
        <f>IF(OR(C321="", ISNUMBER(SEARCH("~*",C321))),"",MAX($B$1:B320)+1)</f>
        <v/>
      </c>
      <c r="C321" s="25" t="s">
        <v>256</v>
      </c>
    </row>
    <row r="322" spans="2:3" x14ac:dyDescent="0.2">
      <c r="B322" t="str">
        <f>IF(OR(C322="", ISNUMBER(SEARCH("~*",C322))),"",MAX($B$1:B321)+1)</f>
        <v/>
      </c>
      <c r="C322" s="25" t="s">
        <v>257</v>
      </c>
    </row>
    <row r="323" spans="2:3" x14ac:dyDescent="0.2">
      <c r="B323" t="str">
        <f>IF(OR(C323="", ISNUMBER(SEARCH("~*",C323))),"",MAX($B$1:B322)+1)</f>
        <v/>
      </c>
      <c r="C323" s="25"/>
    </row>
    <row r="324" spans="2:3" x14ac:dyDescent="0.2">
      <c r="B324" t="str">
        <f>IF(OR(C324="", ISNUMBER(SEARCH("~*",C324))),"",MAX($B$1:B323)+1)</f>
        <v/>
      </c>
      <c r="C324" s="22" t="s">
        <v>258</v>
      </c>
    </row>
    <row r="325" spans="2:3" x14ac:dyDescent="0.2">
      <c r="B325">
        <f>IF(OR(C325="", ISNUMBER(SEARCH("~*",C325))),"",MAX($B$1:B324)+1)</f>
        <v>130</v>
      </c>
      <c r="C325" s="22" t="s">
        <v>259</v>
      </c>
    </row>
    <row r="326" spans="2:3" ht="30" x14ac:dyDescent="0.2">
      <c r="B326">
        <f>IF(OR(C326="", ISNUMBER(SEARCH("~*",C326))),"",MAX($B$1:B325)+1)</f>
        <v>131</v>
      </c>
      <c r="C326" s="22" t="s">
        <v>260</v>
      </c>
    </row>
    <row r="327" spans="2:3" x14ac:dyDescent="0.2">
      <c r="B327" t="str">
        <f>IF(OR(C327="", ISNUMBER(SEARCH("~*",C327))),"",MAX($B$1:B326)+1)</f>
        <v/>
      </c>
      <c r="C327" s="22"/>
    </row>
    <row r="328" spans="2:3" x14ac:dyDescent="0.2">
      <c r="B328" t="str">
        <f>IF(OR(C328="", ISNUMBER(SEARCH("~*",C328))),"",MAX($B$1:B327)+1)</f>
        <v/>
      </c>
      <c r="C328" s="22" t="s">
        <v>261</v>
      </c>
    </row>
    <row r="329" spans="2:3" ht="30" x14ac:dyDescent="0.2">
      <c r="B329">
        <f>IF(OR(C329="", ISNUMBER(SEARCH("~*",C329))),"",MAX($B$1:B328)+1)</f>
        <v>132</v>
      </c>
      <c r="C329" s="22" t="s">
        <v>262</v>
      </c>
    </row>
    <row r="330" spans="2:3" x14ac:dyDescent="0.2">
      <c r="B330">
        <f>IF(OR(C330="", ISNUMBER(SEARCH("~*",C330))),"",MAX($B$1:B329)+1)</f>
        <v>133</v>
      </c>
      <c r="C330" s="22" t="s">
        <v>263</v>
      </c>
    </row>
    <row r="331" spans="2:3" x14ac:dyDescent="0.2">
      <c r="B331">
        <f>IF(OR(C331="", ISNUMBER(SEARCH("~*",C331))),"",MAX($B$1:B330)+1)</f>
        <v>134</v>
      </c>
      <c r="C331" s="22" t="s">
        <v>264</v>
      </c>
    </row>
    <row r="332" spans="2:3" x14ac:dyDescent="0.2">
      <c r="B332" t="str">
        <f>IF(OR(C332="", ISNUMBER(SEARCH("~*",C332))),"",MAX($B$1:B331)+1)</f>
        <v/>
      </c>
      <c r="C332" s="25"/>
    </row>
    <row r="333" spans="2:3" x14ac:dyDescent="0.2">
      <c r="B333" t="str">
        <f>IF(OR(C333="", ISNUMBER(SEARCH("~*",C333))),"",MAX($B$1:B332)+1)</f>
        <v/>
      </c>
      <c r="C333" s="25" t="s">
        <v>265</v>
      </c>
    </row>
    <row r="334" spans="2:3" x14ac:dyDescent="0.2">
      <c r="B334" t="str">
        <f>IF(OR(C334="", ISNUMBER(SEARCH("~*",C334))),"",MAX($B$1:B333)+1)</f>
        <v/>
      </c>
      <c r="C334" s="25"/>
    </row>
    <row r="335" spans="2:3" x14ac:dyDescent="0.2">
      <c r="B335">
        <f>IF(OR(C335="", ISNUMBER(SEARCH("~*",C335))),"",MAX($B$1:B334)+1)</f>
        <v>135</v>
      </c>
      <c r="C335" s="25" t="s">
        <v>266</v>
      </c>
    </row>
    <row r="336" spans="2:3" x14ac:dyDescent="0.2">
      <c r="B336" t="str">
        <f>IF(OR(C336="", ISNUMBER(SEARCH("~*",C336))),"",MAX($B$1:B335)+1)</f>
        <v/>
      </c>
      <c r="C336" s="25" t="s">
        <v>435</v>
      </c>
    </row>
    <row r="337" spans="2:3" x14ac:dyDescent="0.2">
      <c r="B337" t="str">
        <f>IF(OR(C337="", ISNUMBER(SEARCH("~*",C337))),"",MAX($B$1:B336)+1)</f>
        <v/>
      </c>
      <c r="C337" s="25"/>
    </row>
    <row r="338" spans="2:3" x14ac:dyDescent="0.2">
      <c r="B338" t="str">
        <f>IF(OR(C338="", ISNUMBER(SEARCH("~*",C338))),"",MAX($B$1:B337)+1)</f>
        <v/>
      </c>
      <c r="C338" s="22" t="s">
        <v>268</v>
      </c>
    </row>
    <row r="339" spans="2:3" x14ac:dyDescent="0.2">
      <c r="B339">
        <f>IF(OR(C339="", ISNUMBER(SEARCH("~*",C339))),"",MAX($B$1:B338)+1)</f>
        <v>136</v>
      </c>
      <c r="C339" s="22" t="s">
        <v>269</v>
      </c>
    </row>
    <row r="340" spans="2:3" x14ac:dyDescent="0.2">
      <c r="B340">
        <f>IF(OR(C340="", ISNUMBER(SEARCH("~*",C340))),"",MAX($B$1:B339)+1)</f>
        <v>137</v>
      </c>
      <c r="C340" s="22" t="s">
        <v>270</v>
      </c>
    </row>
    <row r="341" spans="2:3" x14ac:dyDescent="0.2">
      <c r="B341">
        <f>IF(OR(C341="", ISNUMBER(SEARCH("~*",C341))),"",MAX($B$1:B340)+1)</f>
        <v>138</v>
      </c>
      <c r="C341" s="22" t="s">
        <v>271</v>
      </c>
    </row>
    <row r="342" spans="2:3" x14ac:dyDescent="0.2">
      <c r="B342" t="str">
        <f>IF(OR(C342="", ISNUMBER(SEARCH("~*",C342))),"",MAX($B$1:B341)+1)</f>
        <v/>
      </c>
      <c r="C342" s="25"/>
    </row>
    <row r="343" spans="2:3" x14ac:dyDescent="0.2">
      <c r="B343" t="str">
        <f>IF(OR(C343="", ISNUMBER(SEARCH("~*",C343))),"",MAX($B$1:B342)+1)</f>
        <v/>
      </c>
      <c r="C343" s="25" t="s">
        <v>272</v>
      </c>
    </row>
    <row r="344" spans="2:3" x14ac:dyDescent="0.2">
      <c r="B344" t="str">
        <f>IF(OR(C344="", ISNUMBER(SEARCH("~*",C344))),"",MAX($B$1:B343)+1)</f>
        <v/>
      </c>
      <c r="C344" s="25"/>
    </row>
    <row r="345" spans="2:3" x14ac:dyDescent="0.2">
      <c r="B345" t="str">
        <f>IF(OR(C345="", ISNUMBER(SEARCH("~*",C345))),"",MAX($B$1:B344)+1)</f>
        <v/>
      </c>
      <c r="C345" s="22" t="s">
        <v>273</v>
      </c>
    </row>
    <row r="346" spans="2:3" x14ac:dyDescent="0.2">
      <c r="B346">
        <f>IF(OR(C346="", ISNUMBER(SEARCH("~*",C346))),"",MAX($B$1:B345)+1)</f>
        <v>139</v>
      </c>
      <c r="C346" s="22" t="s">
        <v>274</v>
      </c>
    </row>
    <row r="347" spans="2:3" ht="30" x14ac:dyDescent="0.2">
      <c r="B347">
        <f>IF(OR(C347="", ISNUMBER(SEARCH("~*",C347))),"",MAX($B$1:B346)+1)</f>
        <v>140</v>
      </c>
      <c r="C347" s="22" t="s">
        <v>275</v>
      </c>
    </row>
    <row r="348" spans="2:3" x14ac:dyDescent="0.2">
      <c r="B348">
        <f>IF(OR(C348="", ISNUMBER(SEARCH("~*",C348))),"",MAX($B$1:B347)+1)</f>
        <v>141</v>
      </c>
      <c r="C348" s="22" t="s">
        <v>276</v>
      </c>
    </row>
    <row r="349" spans="2:3" x14ac:dyDescent="0.2">
      <c r="B349">
        <f>IF(OR(C349="", ISNUMBER(SEARCH("~*",C349))),"",MAX($B$1:B348)+1)</f>
        <v>142</v>
      </c>
      <c r="C349" s="22" t="s">
        <v>277</v>
      </c>
    </row>
    <row r="350" spans="2:3" x14ac:dyDescent="0.2">
      <c r="B350">
        <f>IF(OR(C350="", ISNUMBER(SEARCH("~*",C350))),"",MAX($B$1:B349)+1)</f>
        <v>143</v>
      </c>
      <c r="C350" s="22" t="s">
        <v>278</v>
      </c>
    </row>
    <row r="351" spans="2:3" x14ac:dyDescent="0.2">
      <c r="B351" t="str">
        <f>IF(OR(C351="", ISNUMBER(SEARCH("~*",C351))),"",MAX($B$1:B350)+1)</f>
        <v/>
      </c>
      <c r="C351" s="25"/>
    </row>
    <row r="352" spans="2:3" x14ac:dyDescent="0.2">
      <c r="B352">
        <f>IF(OR(C352="", ISNUMBER(SEARCH("~*",C352))),"",MAX($B$1:B351)+1)</f>
        <v>144</v>
      </c>
      <c r="C352" s="25" t="s">
        <v>279</v>
      </c>
    </row>
    <row r="353" spans="2:3" x14ac:dyDescent="0.2">
      <c r="B353">
        <f>IF(OR(C353="", ISNUMBER(SEARCH("~*",C353))),"",MAX($B$1:B352)+1)</f>
        <v>145</v>
      </c>
      <c r="C353" s="25" t="s">
        <v>280</v>
      </c>
    </row>
    <row r="354" spans="2:3" x14ac:dyDescent="0.2">
      <c r="B354" t="str">
        <f>IF(OR(C354="", ISNUMBER(SEARCH("~*",C354))),"",MAX($B$1:B353)+1)</f>
        <v/>
      </c>
      <c r="C354" s="25"/>
    </row>
    <row r="355" spans="2:3" x14ac:dyDescent="0.2">
      <c r="B355">
        <f>IF(OR(C355="", ISNUMBER(SEARCH("~*",C355))),"",MAX($B$1:B354)+1)</f>
        <v>146</v>
      </c>
      <c r="C355" s="25" t="s">
        <v>281</v>
      </c>
    </row>
    <row r="356" spans="2:3" x14ac:dyDescent="0.2">
      <c r="B356">
        <f>IF(OR(C356="", ISNUMBER(SEARCH("~*",C356))),"",MAX($B$1:B355)+1)</f>
        <v>147</v>
      </c>
      <c r="C356" s="25" t="s">
        <v>282</v>
      </c>
    </row>
    <row r="357" spans="2:3" x14ac:dyDescent="0.2">
      <c r="B357">
        <f>IF(OR(C357="", ISNUMBER(SEARCH("~*",C357))),"",MAX($B$1:B356)+1)</f>
        <v>148</v>
      </c>
      <c r="C357" s="25" t="s">
        <v>283</v>
      </c>
    </row>
    <row r="358" spans="2:3" x14ac:dyDescent="0.2">
      <c r="B358">
        <f>IF(OR(C358="", ISNUMBER(SEARCH("~*",C358))),"",MAX($B$1:B357)+1)</f>
        <v>149</v>
      </c>
      <c r="C358" s="25" t="s">
        <v>284</v>
      </c>
    </row>
    <row r="359" spans="2:3" x14ac:dyDescent="0.2">
      <c r="B359">
        <f>IF(OR(C359="", ISNUMBER(SEARCH("~*",C359))),"",MAX($B$1:B358)+1)</f>
        <v>150</v>
      </c>
      <c r="C359" s="25" t="s">
        <v>285</v>
      </c>
    </row>
    <row r="360" spans="2:3" x14ac:dyDescent="0.2">
      <c r="B360" t="str">
        <f>IF(OR(C360="", ISNUMBER(SEARCH("~*",C360))),"",MAX($B$1:B359)+1)</f>
        <v/>
      </c>
      <c r="C360" s="25"/>
    </row>
    <row r="361" spans="2:3" x14ac:dyDescent="0.2">
      <c r="B361" t="str">
        <f>IF(OR(C361="", ISNUMBER(SEARCH("~*",C361))),"",MAX($B$1:B360)+1)</f>
        <v/>
      </c>
      <c r="C361" s="25" t="s">
        <v>286</v>
      </c>
    </row>
    <row r="362" spans="2:3" x14ac:dyDescent="0.2">
      <c r="B362" t="str">
        <f>IF(OR(C362="", ISNUMBER(SEARCH("~*",C362))),"",MAX($B$1:B361)+1)</f>
        <v/>
      </c>
      <c r="C362" s="25" t="s">
        <v>287</v>
      </c>
    </row>
    <row r="363" spans="2:3" x14ac:dyDescent="0.2">
      <c r="B363" t="str">
        <f>IF(OR(C363="", ISNUMBER(SEARCH("~*",C363))),"",MAX($B$1:B362)+1)</f>
        <v/>
      </c>
      <c r="C363" s="25" t="s">
        <v>288</v>
      </c>
    </row>
    <row r="364" spans="2:3" x14ac:dyDescent="0.2">
      <c r="B364" t="str">
        <f>IF(OR(C364="", ISNUMBER(SEARCH("~*",C364))),"",MAX($B$1:B363)+1)</f>
        <v/>
      </c>
      <c r="C364" s="22" t="s">
        <v>289</v>
      </c>
    </row>
    <row r="365" spans="2:3" x14ac:dyDescent="0.2">
      <c r="B365">
        <f>IF(OR(C365="", ISNUMBER(SEARCH("~*",C365))),"",MAX($B$1:B364)+1)</f>
        <v>151</v>
      </c>
      <c r="C365" s="22" t="s">
        <v>290</v>
      </c>
    </row>
    <row r="366" spans="2:3" x14ac:dyDescent="0.2">
      <c r="B366">
        <f>IF(OR(C366="", ISNUMBER(SEARCH("~*",C366))),"",MAX($B$1:B365)+1)</f>
        <v>152</v>
      </c>
      <c r="C366" s="22" t="s">
        <v>291</v>
      </c>
    </row>
    <row r="367" spans="2:3" x14ac:dyDescent="0.2">
      <c r="B367" t="str">
        <f>IF(OR(C367="", ISNUMBER(SEARCH("~*",C367))),"",MAX($B$1:B366)+1)</f>
        <v/>
      </c>
      <c r="C367" s="25" t="s">
        <v>292</v>
      </c>
    </row>
    <row r="368" spans="2:3" x14ac:dyDescent="0.2">
      <c r="B368" t="str">
        <f>IF(OR(C368="", ISNUMBER(SEARCH("~*",C368))),"",MAX($B$1:B367)+1)</f>
        <v/>
      </c>
      <c r="C368" s="25"/>
    </row>
    <row r="369" spans="2:3" x14ac:dyDescent="0.2">
      <c r="B369" t="str">
        <f>IF(OR(C369="", ISNUMBER(SEARCH("~*",C369))),"",MAX($B$1:B368)+1)</f>
        <v/>
      </c>
      <c r="C369" s="25" t="s">
        <v>293</v>
      </c>
    </row>
    <row r="370" spans="2:3" x14ac:dyDescent="0.2">
      <c r="B370" t="str">
        <f>IF(OR(C370="", ISNUMBER(SEARCH("~*",C370))),"",MAX($B$1:B369)+1)</f>
        <v/>
      </c>
      <c r="C370" s="25"/>
    </row>
    <row r="371" spans="2:3" x14ac:dyDescent="0.2">
      <c r="B371" t="str">
        <f>IF(OR(C371="", ISNUMBER(SEARCH("~*",C371))),"",MAX($B$1:B370)+1)</f>
        <v/>
      </c>
      <c r="C371" s="25" t="s">
        <v>294</v>
      </c>
    </row>
    <row r="372" spans="2:3" x14ac:dyDescent="0.2">
      <c r="B372">
        <f>IF(OR(C372="", ISNUMBER(SEARCH("~*",C372))),"",MAX($B$1:B371)+1)</f>
        <v>153</v>
      </c>
      <c r="C372" s="22" t="s">
        <v>295</v>
      </c>
    </row>
    <row r="373" spans="2:3" x14ac:dyDescent="0.2">
      <c r="B373">
        <f>IF(OR(C373="", ISNUMBER(SEARCH("~*",C373))),"",MAX($B$1:B372)+1)</f>
        <v>154</v>
      </c>
      <c r="C373" s="22" t="s">
        <v>296</v>
      </c>
    </row>
    <row r="374" spans="2:3" x14ac:dyDescent="0.2">
      <c r="B374">
        <f>IF(OR(C374="", ISNUMBER(SEARCH("~*",C374))),"",MAX($B$1:B373)+1)</f>
        <v>155</v>
      </c>
      <c r="C374" s="22" t="s">
        <v>297</v>
      </c>
    </row>
    <row r="375" spans="2:3" x14ac:dyDescent="0.2">
      <c r="B375">
        <f>IF(OR(C375="", ISNUMBER(SEARCH("~*",C375))),"",MAX($B$1:B374)+1)</f>
        <v>156</v>
      </c>
      <c r="C375" s="22" t="s">
        <v>298</v>
      </c>
    </row>
    <row r="376" spans="2:3" x14ac:dyDescent="0.2">
      <c r="B376">
        <f>IF(OR(C376="", ISNUMBER(SEARCH("~*",C376))),"",MAX($B$1:B375)+1)</f>
        <v>157</v>
      </c>
      <c r="C376" s="22" t="s">
        <v>299</v>
      </c>
    </row>
    <row r="377" spans="2:3" x14ac:dyDescent="0.2">
      <c r="B377" t="str">
        <f>IF(OR(C377="", ISNUMBER(SEARCH("~*",C377))),"",MAX($B$1:B376)+1)</f>
        <v/>
      </c>
      <c r="C377" s="22" t="s">
        <v>300</v>
      </c>
    </row>
    <row r="378" spans="2:3" x14ac:dyDescent="0.2">
      <c r="B378">
        <f>IF(OR(C378="", ISNUMBER(SEARCH("~*",C378))),"",MAX($B$1:B377)+1)</f>
        <v>158</v>
      </c>
      <c r="C378" s="22" t="s">
        <v>301</v>
      </c>
    </row>
    <row r="379" spans="2:3" x14ac:dyDescent="0.2">
      <c r="B379" t="str">
        <f>IF(OR(C379="", ISNUMBER(SEARCH("~*",C379))),"",MAX($B$1:B378)+1)</f>
        <v/>
      </c>
      <c r="C379" s="25"/>
    </row>
    <row r="380" spans="2:3" x14ac:dyDescent="0.2">
      <c r="B380">
        <f>IF(OR(C380="", ISNUMBER(SEARCH("~*",C380))),"",MAX($B$1:B379)+1)</f>
        <v>159</v>
      </c>
      <c r="C380" s="25" t="s">
        <v>302</v>
      </c>
    </row>
    <row r="381" spans="2:3" x14ac:dyDescent="0.2">
      <c r="B381" t="str">
        <f>IF(OR(C381="", ISNUMBER(SEARCH("~*",C381))),"",MAX($B$1:B380)+1)</f>
        <v/>
      </c>
      <c r="C381" s="25"/>
    </row>
    <row r="382" spans="2:3" x14ac:dyDescent="0.2">
      <c r="B382">
        <f>IF(OR(C382="", ISNUMBER(SEARCH("~*",C382))),"",MAX($B$1:B381)+1)</f>
        <v>160</v>
      </c>
      <c r="C382" s="25" t="s">
        <v>303</v>
      </c>
    </row>
    <row r="383" spans="2:3" x14ac:dyDescent="0.2">
      <c r="B383" t="str">
        <f>IF(OR(C383="", ISNUMBER(SEARCH("~*",C383))),"",MAX($B$1:B382)+1)</f>
        <v/>
      </c>
      <c r="C383" s="25"/>
    </row>
    <row r="384" spans="2:3" x14ac:dyDescent="0.2">
      <c r="B384">
        <f>IF(OR(C384="", ISNUMBER(SEARCH("~*",C384))),"",MAX($B$1:B383)+1)</f>
        <v>161</v>
      </c>
      <c r="C384" s="25" t="s">
        <v>304</v>
      </c>
    </row>
    <row r="385" spans="2:3" x14ac:dyDescent="0.2">
      <c r="B385">
        <f>IF(OR(C385="", ISNUMBER(SEARCH("~*",C385))),"",MAX($B$1:B384)+1)</f>
        <v>162</v>
      </c>
      <c r="C385" s="25" t="s">
        <v>305</v>
      </c>
    </row>
    <row r="386" spans="2:3" x14ac:dyDescent="0.2">
      <c r="B386">
        <f>IF(OR(C386="", ISNUMBER(SEARCH("~*",C386))),"",MAX($B$1:B385)+1)</f>
        <v>163</v>
      </c>
      <c r="C386" s="25" t="s">
        <v>306</v>
      </c>
    </row>
    <row r="387" spans="2:3" ht="30" x14ac:dyDescent="0.2">
      <c r="B387">
        <f>IF(OR(C387="", ISNUMBER(SEARCH("~*",C387))),"",MAX($B$1:B386)+1)</f>
        <v>164</v>
      </c>
      <c r="C387" s="25" t="s">
        <v>307</v>
      </c>
    </row>
    <row r="388" spans="2:3" x14ac:dyDescent="0.2">
      <c r="B388">
        <f>IF(OR(C388="", ISNUMBER(SEARCH("~*",C388))),"",MAX($B$1:B387)+1)</f>
        <v>165</v>
      </c>
      <c r="C388" s="25" t="s">
        <v>308</v>
      </c>
    </row>
    <row r="389" spans="2:3" x14ac:dyDescent="0.2">
      <c r="B389">
        <f>IF(OR(C389="", ISNUMBER(SEARCH("~*",C389))),"",MAX($B$1:B388)+1)</f>
        <v>166</v>
      </c>
      <c r="C389" s="25" t="s">
        <v>309</v>
      </c>
    </row>
    <row r="390" spans="2:3" x14ac:dyDescent="0.2">
      <c r="B390" t="str">
        <f>IF(OR(C390="", ISNUMBER(SEARCH("~*",C390))),"",MAX($B$1:B389)+1)</f>
        <v/>
      </c>
      <c r="C390" s="25"/>
    </row>
    <row r="391" spans="2:3" x14ac:dyDescent="0.2">
      <c r="B391" t="str">
        <f>IF(OR(C391="", ISNUMBER(SEARCH("~*",C391))),"",MAX($B$1:B390)+1)</f>
        <v/>
      </c>
      <c r="C391" s="25" t="s">
        <v>310</v>
      </c>
    </row>
    <row r="392" spans="2:3" x14ac:dyDescent="0.2">
      <c r="B392" t="str">
        <f>IF(OR(C392="", ISNUMBER(SEARCH("~*",C392))),"",MAX($B$1:B391)+1)</f>
        <v/>
      </c>
      <c r="C392" s="22" t="s">
        <v>311</v>
      </c>
    </row>
    <row r="393" spans="2:3" x14ac:dyDescent="0.2">
      <c r="B393" t="str">
        <f>IF(OR(C393="", ISNUMBER(SEARCH("~*",C393))),"",MAX($B$1:B392)+1)</f>
        <v/>
      </c>
      <c r="C393" s="25"/>
    </row>
    <row r="394" spans="2:3" x14ac:dyDescent="0.2">
      <c r="B394" t="str">
        <f>IF(OR(C394="", ISNUMBER(SEARCH("~*",C394))),"",MAX($B$1:B393)+1)</f>
        <v/>
      </c>
      <c r="C394" s="25" t="s">
        <v>312</v>
      </c>
    </row>
    <row r="395" spans="2:3" x14ac:dyDescent="0.2">
      <c r="B395" t="str">
        <f>IF(OR(C395="", ISNUMBER(SEARCH("~*",C395))),"",MAX($B$1:B394)+1)</f>
        <v/>
      </c>
      <c r="C395" s="22" t="s">
        <v>313</v>
      </c>
    </row>
    <row r="396" spans="2:3" x14ac:dyDescent="0.2">
      <c r="B396" t="str">
        <f>IF(OR(C396="", ISNUMBER(SEARCH("~*",C396))),"",MAX($B$1:B395)+1)</f>
        <v/>
      </c>
      <c r="C396" s="25" t="s">
        <v>314</v>
      </c>
    </row>
    <row r="397" spans="2:3" x14ac:dyDescent="0.2">
      <c r="B397" t="str">
        <f>IF(OR(C397="", ISNUMBER(SEARCH("~*",C397))),"",MAX($B$1:B396)+1)</f>
        <v/>
      </c>
      <c r="C397" s="25"/>
    </row>
    <row r="398" spans="2:3" x14ac:dyDescent="0.2">
      <c r="B398" t="str">
        <f>IF(OR(C398="", ISNUMBER(SEARCH("~*",C398))),"",MAX($B$1:B397)+1)</f>
        <v/>
      </c>
      <c r="C398" s="22" t="s">
        <v>315</v>
      </c>
    </row>
    <row r="399" spans="2:3" x14ac:dyDescent="0.2">
      <c r="B399">
        <f>IF(OR(C399="", ISNUMBER(SEARCH("~*",C399))),"",MAX($B$1:B398)+1)</f>
        <v>167</v>
      </c>
      <c r="C399" s="22" t="s">
        <v>316</v>
      </c>
    </row>
    <row r="400" spans="2:3" x14ac:dyDescent="0.2">
      <c r="B400" t="str">
        <f>IF(OR(C400="", ISNUMBER(SEARCH("~*",C400))),"",MAX($B$1:B399)+1)</f>
        <v/>
      </c>
      <c r="C400" s="25"/>
    </row>
    <row r="401" spans="2:3" x14ac:dyDescent="0.2">
      <c r="B401" t="str">
        <f>IF(OR(C401="", ISNUMBER(SEARCH("~*",C401))),"",MAX($B$1:B400)+1)</f>
        <v/>
      </c>
      <c r="C401" s="25" t="s">
        <v>317</v>
      </c>
    </row>
    <row r="402" spans="2:3" x14ac:dyDescent="0.2">
      <c r="B402" t="str">
        <f>IF(OR(C402="", ISNUMBER(SEARCH("~*",C402))),"",MAX($B$1:B401)+1)</f>
        <v/>
      </c>
      <c r="C402" s="25"/>
    </row>
    <row r="403" spans="2:3" x14ac:dyDescent="0.2">
      <c r="B403" t="str">
        <f>IF(OR(C403="", ISNUMBER(SEARCH("~*",C403))),"",MAX($B$1:B402)+1)</f>
        <v/>
      </c>
      <c r="C403" s="22" t="s">
        <v>318</v>
      </c>
    </row>
    <row r="404" spans="2:3" x14ac:dyDescent="0.2">
      <c r="B404">
        <f>IF(OR(C404="", ISNUMBER(SEARCH("~*",C404))),"",MAX($B$1:B403)+1)</f>
        <v>168</v>
      </c>
      <c r="C404" s="22" t="s">
        <v>319</v>
      </c>
    </row>
    <row r="405" spans="2:3" x14ac:dyDescent="0.2">
      <c r="B405" t="str">
        <f>IF(OR(C405="", ISNUMBER(SEARCH("~*",C405))),"",MAX($B$1:B404)+1)</f>
        <v/>
      </c>
      <c r="C405" s="22"/>
    </row>
    <row r="406" spans="2:3" x14ac:dyDescent="0.2">
      <c r="B406">
        <f>IF(OR(C406="", ISNUMBER(SEARCH("~*",C406))),"",MAX($B$1:B405)+1)</f>
        <v>169</v>
      </c>
      <c r="C406" s="22" t="s">
        <v>320</v>
      </c>
    </row>
    <row r="407" spans="2:3" ht="30" x14ac:dyDescent="0.2">
      <c r="B407">
        <f>IF(OR(C407="", ISNUMBER(SEARCH("~*",C407))),"",MAX($B$1:B406)+1)</f>
        <v>170</v>
      </c>
      <c r="C407" s="22" t="s">
        <v>321</v>
      </c>
    </row>
    <row r="408" spans="2:3" x14ac:dyDescent="0.2">
      <c r="B408" t="str">
        <f>IF(OR(C408="", ISNUMBER(SEARCH("~*",C408))),"",MAX($B$1:B407)+1)</f>
        <v/>
      </c>
      <c r="C408" s="22"/>
    </row>
    <row r="409" spans="2:3" x14ac:dyDescent="0.2">
      <c r="B409" t="str">
        <f>IF(OR(C409="", ISNUMBER(SEARCH("~*",C409))),"",MAX($B$1:B408)+1)</f>
        <v/>
      </c>
      <c r="C409" s="22" t="s">
        <v>322</v>
      </c>
    </row>
    <row r="410" spans="2:3" x14ac:dyDescent="0.2">
      <c r="B410">
        <f>IF(OR(C410="", ISNUMBER(SEARCH("~*",C410))),"",MAX($B$1:B409)+1)</f>
        <v>171</v>
      </c>
      <c r="C410" s="22" t="s">
        <v>323</v>
      </c>
    </row>
    <row r="411" spans="2:3" x14ac:dyDescent="0.2">
      <c r="B411">
        <f>IF(OR(C411="", ISNUMBER(SEARCH("~*",C411))),"",MAX($B$1:B410)+1)</f>
        <v>172</v>
      </c>
      <c r="C411" s="22" t="s">
        <v>324</v>
      </c>
    </row>
    <row r="412" spans="2:3" x14ac:dyDescent="0.2">
      <c r="B412">
        <f>IF(OR(C412="", ISNUMBER(SEARCH("~*",C412))),"",MAX($B$1:B411)+1)</f>
        <v>173</v>
      </c>
      <c r="C412" s="22" t="s">
        <v>325</v>
      </c>
    </row>
    <row r="413" spans="2:3" x14ac:dyDescent="0.2">
      <c r="B413" t="str">
        <f>IF(OR(C413="", ISNUMBER(SEARCH("~*",C413))),"",MAX($B$1:B412)+1)</f>
        <v/>
      </c>
      <c r="C413" s="22"/>
    </row>
    <row r="414" spans="2:3" x14ac:dyDescent="0.2">
      <c r="B414" t="str">
        <f>IF(OR(C414="", ISNUMBER(SEARCH("~*",C414))),"",MAX($B$1:B413)+1)</f>
        <v/>
      </c>
      <c r="C414" s="22" t="s">
        <v>326</v>
      </c>
    </row>
    <row r="415" spans="2:3" x14ac:dyDescent="0.2">
      <c r="B415" t="str">
        <f>IF(OR(C415="", ISNUMBER(SEARCH("~*",C415))),"",MAX($B$1:B414)+1)</f>
        <v/>
      </c>
      <c r="C415" s="25"/>
    </row>
    <row r="416" spans="2:3" x14ac:dyDescent="0.2">
      <c r="B416" t="str">
        <f>IF(OR(C416="", ISNUMBER(SEARCH("~*",C416))),"",MAX($B$1:B415)+1)</f>
        <v/>
      </c>
      <c r="C416" s="25" t="s">
        <v>327</v>
      </c>
    </row>
    <row r="417" spans="1:6" x14ac:dyDescent="0.2">
      <c r="B417" t="str">
        <f>IF(OR(C417="", ISNUMBER(SEARCH("~*",C417))),"",MAX($B$1:B416)+1)</f>
        <v/>
      </c>
      <c r="C417" s="22"/>
    </row>
    <row r="418" spans="1:6" x14ac:dyDescent="0.2">
      <c r="B418" t="str">
        <f>IF(OR(C418="", ISNUMBER(SEARCH("~*",C418))),"",MAX($B$1:B417)+1)</f>
        <v/>
      </c>
      <c r="C418" s="22" t="s">
        <v>328</v>
      </c>
    </row>
    <row r="419" spans="1:6" x14ac:dyDescent="0.2">
      <c r="B419">
        <f>IF(OR(C419="", ISNUMBER(SEARCH("~*",C419))),"",MAX($B$1:B418)+1)</f>
        <v>174</v>
      </c>
      <c r="C419" s="22" t="s">
        <v>329</v>
      </c>
    </row>
    <row r="420" spans="1:6" x14ac:dyDescent="0.2">
      <c r="B420">
        <f>IF(OR(C420="", ISNUMBER(SEARCH("~*",C420))),"",MAX($B$1:B419)+1)</f>
        <v>175</v>
      </c>
      <c r="C420" s="13" t="s">
        <v>330</v>
      </c>
    </row>
    <row r="421" spans="1:6" x14ac:dyDescent="0.2">
      <c r="B421" t="str">
        <f>IF(OR(C421="", ISNUMBER(SEARCH("~*",C421))),"",MAX($B$1:B420)+1)</f>
        <v/>
      </c>
      <c r="C421" s="22" t="s">
        <v>331</v>
      </c>
    </row>
    <row r="422" spans="1:6" x14ac:dyDescent="0.2">
      <c r="B422" t="str">
        <f>IF(OR(C422="", ISNUMBER(SEARCH("~*",C422))),"",MAX($B$1:B421)+1)</f>
        <v/>
      </c>
      <c r="C422" s="25"/>
    </row>
    <row r="423" spans="1:6" x14ac:dyDescent="0.2">
      <c r="B423">
        <f>IF(OR(C423="", ISNUMBER(SEARCH("~*",C423))),"",MAX($B$1:B422)+1)</f>
        <v>176</v>
      </c>
      <c r="C423" s="25" t="s">
        <v>332</v>
      </c>
    </row>
    <row r="424" spans="1:6" x14ac:dyDescent="0.2">
      <c r="B424">
        <f>IF(OR(C424="", ISNUMBER(SEARCH("~*",C424))),"",MAX($B$1:B423)+1)</f>
        <v>177</v>
      </c>
      <c r="C424" s="25" t="s">
        <v>333</v>
      </c>
    </row>
    <row r="425" spans="1:6" x14ac:dyDescent="0.2">
      <c r="B425">
        <f>IF(OR(C425="", ISNUMBER(SEARCH("~*",C425))),"",MAX($B$1:B424)+1)</f>
        <v>178</v>
      </c>
      <c r="C425" s="25" t="s">
        <v>334</v>
      </c>
    </row>
    <row r="426" spans="1:6" x14ac:dyDescent="0.2">
      <c r="B426">
        <f>IF(OR(C426="", ISNUMBER(SEARCH("~*",C426))),"",MAX($B$1:B425)+1)</f>
        <v>179</v>
      </c>
      <c r="C426" s="25" t="s">
        <v>335</v>
      </c>
    </row>
    <row r="427" spans="1:6" x14ac:dyDescent="0.2">
      <c r="B427" t="str">
        <f>IF(OR(C427="", ISNUMBER(SEARCH("~*",C427))),"",MAX($B$1:B426)+1)</f>
        <v/>
      </c>
      <c r="C427" s="25"/>
    </row>
    <row r="428" spans="1:6" ht="30" x14ac:dyDescent="0.2">
      <c r="A428" s="50"/>
      <c r="B428">
        <f>IF(OR(C428="", ISNUMBER(SEARCH("~*",C428))),"",MAX($B$1:B427)+1)</f>
        <v>180</v>
      </c>
      <c r="C428" s="25" t="s">
        <v>436</v>
      </c>
      <c r="E428">
        <v>180</v>
      </c>
      <c r="F428">
        <f>208-180+1</f>
        <v>29</v>
      </c>
    </row>
    <row r="429" spans="1:6" x14ac:dyDescent="0.2">
      <c r="A429" s="50"/>
      <c r="B429" t="str">
        <f>IF(OR(C429="", ISNUMBER(SEARCH("~*",C429))),"",MAX($B$1:B428)+1)</f>
        <v/>
      </c>
      <c r="C429" s="25" t="s">
        <v>444</v>
      </c>
    </row>
    <row r="430" spans="1:6" ht="30" x14ac:dyDescent="0.2">
      <c r="A430" s="50"/>
      <c r="B430">
        <f>IF(OR(C430="", ISNUMBER(SEARCH("~*",C430))),"",MAX($B$1:B429)+1)</f>
        <v>181</v>
      </c>
      <c r="C430" s="22" t="s">
        <v>338</v>
      </c>
    </row>
    <row r="431" spans="1:6" x14ac:dyDescent="0.2">
      <c r="A431" s="50"/>
      <c r="B431">
        <f>IF(OR(C431="", ISNUMBER(SEARCH("~*",C431))),"",MAX($B$1:B430)+1)</f>
        <v>182</v>
      </c>
      <c r="C431" s="22" t="s">
        <v>339</v>
      </c>
    </row>
    <row r="432" spans="1:6" x14ac:dyDescent="0.2">
      <c r="A432" s="50"/>
      <c r="B432" t="str">
        <f>IF(OR(C432="", ISNUMBER(SEARCH("~*",C432))),"",MAX($B$1:B431)+1)</f>
        <v/>
      </c>
      <c r="C432" s="22" t="s">
        <v>340</v>
      </c>
    </row>
    <row r="433" spans="1:3" x14ac:dyDescent="0.2">
      <c r="A433" s="50"/>
      <c r="B433">
        <f>IF(OR(C433="", ISNUMBER(SEARCH("~*",C433))),"",MAX($B$1:B432)+1)</f>
        <v>183</v>
      </c>
      <c r="C433" s="22" t="s">
        <v>341</v>
      </c>
    </row>
    <row r="434" spans="1:3" x14ac:dyDescent="0.2">
      <c r="A434" s="50"/>
      <c r="B434">
        <f>IF(OR(C434="", ISNUMBER(SEARCH("~*",C434))),"",MAX($B$1:B433)+1)</f>
        <v>184</v>
      </c>
      <c r="C434" s="22" t="s">
        <v>342</v>
      </c>
    </row>
    <row r="435" spans="1:3" x14ac:dyDescent="0.2">
      <c r="A435" s="50"/>
      <c r="B435">
        <f>IF(OR(C435="", ISNUMBER(SEARCH("~*",C435))),"",MAX($B$1:B434)+1)</f>
        <v>185</v>
      </c>
      <c r="C435" s="22" t="s">
        <v>343</v>
      </c>
    </row>
    <row r="436" spans="1:3" x14ac:dyDescent="0.2">
      <c r="A436" s="50"/>
      <c r="B436">
        <f>IF(OR(C436="", ISNUMBER(SEARCH("~*",C436))),"",MAX($B$1:B435)+1)</f>
        <v>186</v>
      </c>
      <c r="C436" s="22" t="s">
        <v>344</v>
      </c>
    </row>
    <row r="437" spans="1:3" x14ac:dyDescent="0.2">
      <c r="A437" s="50"/>
      <c r="B437">
        <f>IF(OR(C437="", ISNUMBER(SEARCH("~*",C437))),"",MAX($B$1:B436)+1)</f>
        <v>187</v>
      </c>
      <c r="C437" s="22" t="s">
        <v>345</v>
      </c>
    </row>
    <row r="438" spans="1:3" x14ac:dyDescent="0.2">
      <c r="A438" s="50"/>
      <c r="B438">
        <f>IF(OR(C438="", ISNUMBER(SEARCH("~*",C438))),"",MAX($B$1:B437)+1)</f>
        <v>188</v>
      </c>
      <c r="C438" s="22" t="s">
        <v>346</v>
      </c>
    </row>
    <row r="439" spans="1:3" ht="30" x14ac:dyDescent="0.2">
      <c r="A439" s="50"/>
      <c r="B439">
        <f>IF(OR(C439="", ISNUMBER(SEARCH("~*",C439))),"",MAX($B$1:B438)+1)</f>
        <v>189</v>
      </c>
      <c r="C439" s="22" t="s">
        <v>347</v>
      </c>
    </row>
    <row r="440" spans="1:3" x14ac:dyDescent="0.2">
      <c r="A440" s="50"/>
      <c r="B440">
        <f>IF(OR(C440="", ISNUMBER(SEARCH("~*",C440))),"",MAX($B$1:B439)+1)</f>
        <v>190</v>
      </c>
      <c r="C440" s="22" t="s">
        <v>348</v>
      </c>
    </row>
    <row r="441" spans="1:3" x14ac:dyDescent="0.2">
      <c r="A441" s="50"/>
      <c r="B441">
        <f>IF(OR(C441="", ISNUMBER(SEARCH("~*",C441))),"",MAX($B$1:B440)+1)</f>
        <v>191</v>
      </c>
      <c r="C441" s="22" t="s">
        <v>349</v>
      </c>
    </row>
    <row r="442" spans="1:3" x14ac:dyDescent="0.2">
      <c r="A442" s="50"/>
      <c r="B442">
        <f>IF(OR(C442="", ISNUMBER(SEARCH("~*",C442))),"",MAX($B$1:B441)+1)</f>
        <v>192</v>
      </c>
      <c r="C442" s="22" t="s">
        <v>350</v>
      </c>
    </row>
    <row r="443" spans="1:3" x14ac:dyDescent="0.2">
      <c r="A443" s="50"/>
      <c r="B443">
        <f>IF(OR(C443="", ISNUMBER(SEARCH("~*",C443))),"",MAX($B$1:B442)+1)</f>
        <v>193</v>
      </c>
      <c r="C443" s="22" t="s">
        <v>351</v>
      </c>
    </row>
    <row r="444" spans="1:3" x14ac:dyDescent="0.2">
      <c r="A444" s="50"/>
      <c r="B444">
        <f>IF(OR(C444="", ISNUMBER(SEARCH("~*",C444))),"",MAX($B$1:B443)+1)</f>
        <v>194</v>
      </c>
      <c r="C444" s="22" t="s">
        <v>433</v>
      </c>
    </row>
    <row r="445" spans="1:3" x14ac:dyDescent="0.2">
      <c r="A445" s="50"/>
      <c r="B445">
        <f>IF(OR(C445="", ISNUMBER(SEARCH("~*",C445))),"",MAX($B$1:B444)+1)</f>
        <v>195</v>
      </c>
      <c r="C445" s="22" t="s">
        <v>353</v>
      </c>
    </row>
    <row r="446" spans="1:3" x14ac:dyDescent="0.2">
      <c r="A446" s="50"/>
      <c r="B446">
        <f>IF(OR(C446="", ISNUMBER(SEARCH("~*",C446))),"",MAX($B$1:B445)+1)</f>
        <v>196</v>
      </c>
      <c r="C446" s="22" t="s">
        <v>354</v>
      </c>
    </row>
    <row r="447" spans="1:3" ht="30" x14ac:dyDescent="0.2">
      <c r="A447" s="50"/>
      <c r="B447">
        <f>IF(OR(C447="", ISNUMBER(SEARCH("~*",C447))),"",MAX($B$1:B446)+1)</f>
        <v>197</v>
      </c>
      <c r="C447" s="22" t="s">
        <v>355</v>
      </c>
    </row>
    <row r="448" spans="1:3" x14ac:dyDescent="0.2">
      <c r="A448" s="50"/>
      <c r="B448">
        <f>IF(OR(C448="", ISNUMBER(SEARCH("~*",C448))),"",MAX($B$1:B447)+1)</f>
        <v>198</v>
      </c>
      <c r="C448" s="22" t="s">
        <v>356</v>
      </c>
    </row>
    <row r="449" spans="1:5" ht="30" x14ac:dyDescent="0.2">
      <c r="A449" s="50"/>
      <c r="B449">
        <f>IF(OR(C449="", ISNUMBER(SEARCH("~*",C449))),"",MAX($B$1:B448)+1)</f>
        <v>199</v>
      </c>
      <c r="C449" s="22" t="s">
        <v>357</v>
      </c>
    </row>
    <row r="450" spans="1:5" x14ac:dyDescent="0.2">
      <c r="A450" s="50"/>
      <c r="B450">
        <f>IF(OR(C450="", ISNUMBER(SEARCH("~*",C450))),"",MAX($B$1:B449)+1)</f>
        <v>200</v>
      </c>
      <c r="C450" s="22" t="s">
        <v>358</v>
      </c>
    </row>
    <row r="451" spans="1:5" x14ac:dyDescent="0.2">
      <c r="A451" s="50"/>
      <c r="B451">
        <f>IF(OR(C451="", ISNUMBER(SEARCH("~*",C451))),"",MAX($B$1:B450)+1)</f>
        <v>201</v>
      </c>
      <c r="C451" s="22" t="s">
        <v>359</v>
      </c>
    </row>
    <row r="452" spans="1:5" x14ac:dyDescent="0.2">
      <c r="A452" s="50"/>
      <c r="B452">
        <f>IF(OR(C452="", ISNUMBER(SEARCH("~*",C452))),"",MAX($B$1:B451)+1)</f>
        <v>202</v>
      </c>
      <c r="C452" s="22" t="s">
        <v>360</v>
      </c>
    </row>
    <row r="453" spans="1:5" x14ac:dyDescent="0.2">
      <c r="A453" s="50"/>
      <c r="B453">
        <f>IF(OR(C453="", ISNUMBER(SEARCH("~*",C453))),"",MAX($B$1:B452)+1)</f>
        <v>203</v>
      </c>
      <c r="C453" s="22" t="s">
        <v>361</v>
      </c>
    </row>
    <row r="454" spans="1:5" x14ac:dyDescent="0.2">
      <c r="A454" s="50"/>
      <c r="B454">
        <f>IF(OR(C454="", ISNUMBER(SEARCH("~*",C454))),"",MAX($B$1:B453)+1)</f>
        <v>204</v>
      </c>
      <c r="C454" s="22" t="s">
        <v>362</v>
      </c>
    </row>
    <row r="455" spans="1:5" x14ac:dyDescent="0.2">
      <c r="A455" s="50"/>
      <c r="B455">
        <f>IF(OR(C455="", ISNUMBER(SEARCH("~*",C455))),"",MAX($B$1:B454)+1)</f>
        <v>205</v>
      </c>
      <c r="C455" s="22" t="s">
        <v>363</v>
      </c>
    </row>
    <row r="456" spans="1:5" x14ac:dyDescent="0.2">
      <c r="A456" s="50"/>
      <c r="B456">
        <f>IF(OR(C456="", ISNUMBER(SEARCH("~*",C456))),"",MAX($B$1:B455)+1)</f>
        <v>206</v>
      </c>
      <c r="C456" s="22" t="s">
        <v>364</v>
      </c>
    </row>
    <row r="457" spans="1:5" x14ac:dyDescent="0.2">
      <c r="A457" s="50"/>
      <c r="B457">
        <f>IF(OR(C457="", ISNUMBER(SEARCH("~*",C457))),"",MAX($B$1:B456)+1)</f>
        <v>207</v>
      </c>
      <c r="C457" s="22" t="s">
        <v>365</v>
      </c>
    </row>
    <row r="458" spans="1:5" x14ac:dyDescent="0.2">
      <c r="A458" s="50"/>
      <c r="B458">
        <f>IF(OR(C458="", ISNUMBER(SEARCH("~*",C458))),"",MAX($B$1:B457)+1)</f>
        <v>208</v>
      </c>
      <c r="C458" s="22" t="s">
        <v>366</v>
      </c>
      <c r="E458">
        <v>208</v>
      </c>
    </row>
    <row r="459" spans="1:5" x14ac:dyDescent="0.2">
      <c r="B459" t="str">
        <f>IF(OR(C459="", ISNUMBER(SEARCH("~*",C459))),"",MAX($B$1:B458)+1)</f>
        <v/>
      </c>
      <c r="C459" s="22"/>
    </row>
    <row r="460" spans="1:5" x14ac:dyDescent="0.2">
      <c r="B460" t="str">
        <f>IF(OR(C460="", ISNUMBER(SEARCH("~*",C460))),"",MAX($B$1:B459)+1)</f>
        <v/>
      </c>
      <c r="C460" s="25"/>
    </row>
    <row r="461" spans="1:5" x14ac:dyDescent="0.2">
      <c r="B461" t="str">
        <f>IF(OR(C461="", ISNUMBER(SEARCH("~*",C461))),"",MAX($B$1:B460)+1)</f>
        <v/>
      </c>
      <c r="C461" s="25" t="s">
        <v>367</v>
      </c>
    </row>
    <row r="462" spans="1:5" x14ac:dyDescent="0.2">
      <c r="B462" t="str">
        <f>IF(OR(C462="", ISNUMBER(SEARCH("~*",C462))),"",MAX($B$1:B461)+1)</f>
        <v/>
      </c>
      <c r="C462" s="25"/>
    </row>
    <row r="463" spans="1:5" x14ac:dyDescent="0.2">
      <c r="B463">
        <f>IF(OR(C463="", ISNUMBER(SEARCH("~*",C463))),"",MAX($B$1:B462)+1)</f>
        <v>209</v>
      </c>
      <c r="C463" s="25" t="s">
        <v>368</v>
      </c>
    </row>
    <row r="464" spans="1:5" x14ac:dyDescent="0.2">
      <c r="B464" t="str">
        <f>IF(OR(C464="", ISNUMBER(SEARCH("~*",C464))),"",MAX($B$1:B463)+1)</f>
        <v/>
      </c>
      <c r="C464" s="25"/>
    </row>
    <row r="465" spans="2:3" x14ac:dyDescent="0.2">
      <c r="B465">
        <f>IF(OR(C465="", ISNUMBER(SEARCH("~*",C465))),"",MAX($B$1:B464)+1)</f>
        <v>210</v>
      </c>
      <c r="C465" s="25" t="s">
        <v>369</v>
      </c>
    </row>
    <row r="466" spans="2:3" x14ac:dyDescent="0.2">
      <c r="B466" t="str">
        <f>IF(OR(C466="", ISNUMBER(SEARCH("~*",C466))),"",MAX($B$1:B465)+1)</f>
        <v/>
      </c>
      <c r="C466" s="25"/>
    </row>
    <row r="467" spans="2:3" x14ac:dyDescent="0.2">
      <c r="B467">
        <f>IF(OR(C467="", ISNUMBER(SEARCH("~*",C467))),"",MAX($B$1:B466)+1)</f>
        <v>211</v>
      </c>
      <c r="C467" s="25" t="s">
        <v>370</v>
      </c>
    </row>
    <row r="468" spans="2:3" x14ac:dyDescent="0.2">
      <c r="B468">
        <f>IF(OR(C468="", ISNUMBER(SEARCH("~*",C468))),"",MAX($B$1:B467)+1)</f>
        <v>212</v>
      </c>
      <c r="C468" s="25" t="s">
        <v>371</v>
      </c>
    </row>
    <row r="469" spans="2:3" x14ac:dyDescent="0.2">
      <c r="B469">
        <f>IF(OR(C469="", ISNUMBER(SEARCH("~*",C469))),"",MAX($B$1:B468)+1)</f>
        <v>213</v>
      </c>
      <c r="C469" s="25" t="s">
        <v>372</v>
      </c>
    </row>
    <row r="470" spans="2:3" x14ac:dyDescent="0.2">
      <c r="C470" s="25"/>
    </row>
    <row r="472" spans="2:3" x14ac:dyDescent="0.2">
      <c r="C472" s="48"/>
    </row>
    <row r="473" spans="2:3" x14ac:dyDescent="0.2">
      <c r="C473" s="48"/>
    </row>
    <row r="474" spans="2:3" x14ac:dyDescent="0.2">
      <c r="C474" s="25"/>
    </row>
    <row r="475" spans="2:3" x14ac:dyDescent="0.2">
      <c r="C475" s="25"/>
    </row>
    <row r="476" spans="2:3" x14ac:dyDescent="0.2">
      <c r="C476" s="25"/>
    </row>
    <row r="477" spans="2:3" x14ac:dyDescent="0.2">
      <c r="C477" s="25"/>
    </row>
    <row r="478" spans="2:3" x14ac:dyDescent="0.2">
      <c r="C478" s="25"/>
    </row>
    <row r="479" spans="2:3" x14ac:dyDescent="0.2">
      <c r="C479" s="25"/>
    </row>
    <row r="480" spans="2:3" x14ac:dyDescent="0.2">
      <c r="C480" s="25"/>
    </row>
    <row r="481" spans="3:3" x14ac:dyDescent="0.2">
      <c r="C481" s="25"/>
    </row>
    <row r="482" spans="3:3" x14ac:dyDescent="0.2">
      <c r="C482" s="25"/>
    </row>
    <row r="483" spans="3:3" x14ac:dyDescent="0.2">
      <c r="C483" s="25"/>
    </row>
    <row r="484" spans="3:3" x14ac:dyDescent="0.2">
      <c r="C484" s="25"/>
    </row>
    <row r="485" spans="3:3" x14ac:dyDescent="0.2">
      <c r="C485" s="25"/>
    </row>
    <row r="486" spans="3:3" x14ac:dyDescent="0.2">
      <c r="C486" s="25"/>
    </row>
    <row r="487" spans="3:3" x14ac:dyDescent="0.2">
      <c r="C487" s="25"/>
    </row>
    <row r="488" spans="3:3" x14ac:dyDescent="0.2">
      <c r="C488" s="25"/>
    </row>
    <row r="489" spans="3:3" x14ac:dyDescent="0.2">
      <c r="C489" s="25"/>
    </row>
    <row r="490" spans="3:3" x14ac:dyDescent="0.2">
      <c r="C490" s="25"/>
    </row>
    <row r="491" spans="3:3" x14ac:dyDescent="0.2">
      <c r="C491" s="25"/>
    </row>
    <row r="492" spans="3:3" x14ac:dyDescent="0.2">
      <c r="C492" s="25"/>
    </row>
    <row r="493" spans="3:3" x14ac:dyDescent="0.2">
      <c r="C493" s="25"/>
    </row>
    <row r="494" spans="3:3" x14ac:dyDescent="0.2">
      <c r="C494" s="25"/>
    </row>
    <row r="495" spans="3:3" x14ac:dyDescent="0.2">
      <c r="C495" s="25"/>
    </row>
    <row r="496" spans="3:3" x14ac:dyDescent="0.2">
      <c r="C496" s="25"/>
    </row>
    <row r="497" spans="3:3" x14ac:dyDescent="0.2">
      <c r="C497" s="25"/>
    </row>
    <row r="498" spans="3:3" x14ac:dyDescent="0.2">
      <c r="C498" s="25"/>
    </row>
    <row r="499" spans="3:3" x14ac:dyDescent="0.2">
      <c r="C499" s="25"/>
    </row>
    <row r="500" spans="3:3" x14ac:dyDescent="0.2">
      <c r="C500" s="25"/>
    </row>
    <row r="501" spans="3:3" x14ac:dyDescent="0.2">
      <c r="C501" s="25"/>
    </row>
    <row r="502" spans="3:3" x14ac:dyDescent="0.2">
      <c r="C502" s="25"/>
    </row>
    <row r="503" spans="3:3" x14ac:dyDescent="0.2">
      <c r="C503" s="25"/>
    </row>
    <row r="504" spans="3:3" x14ac:dyDescent="0.2">
      <c r="C504" s="25"/>
    </row>
    <row r="505" spans="3:3" x14ac:dyDescent="0.2">
      <c r="C505" s="25"/>
    </row>
    <row r="506" spans="3:3" x14ac:dyDescent="0.2">
      <c r="C506" s="25"/>
    </row>
    <row r="507" spans="3:3" x14ac:dyDescent="0.2">
      <c r="C507" s="25"/>
    </row>
    <row r="508" spans="3:3" x14ac:dyDescent="0.2">
      <c r="C508" s="25"/>
    </row>
    <row r="509" spans="3:3" x14ac:dyDescent="0.2">
      <c r="C509" s="25"/>
    </row>
    <row r="510" spans="3:3" x14ac:dyDescent="0.2">
      <c r="C510" s="25"/>
    </row>
    <row r="511" spans="3:3" x14ac:dyDescent="0.2">
      <c r="C511" s="25"/>
    </row>
    <row r="512" spans="3:3" x14ac:dyDescent="0.2">
      <c r="C512" s="25"/>
    </row>
    <row r="513" spans="3:3" x14ac:dyDescent="0.2">
      <c r="C513" s="25"/>
    </row>
    <row r="514" spans="3:3" x14ac:dyDescent="0.2">
      <c r="C514" s="25"/>
    </row>
    <row r="515" spans="3:3" x14ac:dyDescent="0.2">
      <c r="C515" s="25"/>
    </row>
    <row r="516" spans="3:3" x14ac:dyDescent="0.2">
      <c r="C516" s="25"/>
    </row>
    <row r="517" spans="3:3" x14ac:dyDescent="0.2">
      <c r="C517" s="25"/>
    </row>
    <row r="518" spans="3:3" x14ac:dyDescent="0.2">
      <c r="C518" s="25"/>
    </row>
    <row r="519" spans="3:3" x14ac:dyDescent="0.2">
      <c r="C519" s="25"/>
    </row>
    <row r="520" spans="3:3" x14ac:dyDescent="0.2">
      <c r="C520" s="25"/>
    </row>
    <row r="521" spans="3:3" x14ac:dyDescent="0.2">
      <c r="C521" s="25"/>
    </row>
    <row r="522" spans="3:3" x14ac:dyDescent="0.2">
      <c r="C522" s="25"/>
    </row>
    <row r="523" spans="3:3" x14ac:dyDescent="0.2">
      <c r="C523" s="25"/>
    </row>
    <row r="524" spans="3:3" x14ac:dyDescent="0.2">
      <c r="C524" s="25"/>
    </row>
    <row r="525" spans="3:3" x14ac:dyDescent="0.2">
      <c r="C525" s="25"/>
    </row>
    <row r="526" spans="3:3" x14ac:dyDescent="0.2">
      <c r="C526" s="25"/>
    </row>
    <row r="527" spans="3:3" x14ac:dyDescent="0.2">
      <c r="C527" s="25"/>
    </row>
    <row r="528" spans="3:3" x14ac:dyDescent="0.2">
      <c r="C528" s="25"/>
    </row>
    <row r="529" spans="3:3" x14ac:dyDescent="0.2">
      <c r="C529" s="25"/>
    </row>
    <row r="530" spans="3:3" x14ac:dyDescent="0.2">
      <c r="C530" s="25"/>
    </row>
    <row r="531" spans="3:3" x14ac:dyDescent="0.2">
      <c r="C531" s="25"/>
    </row>
    <row r="532" spans="3:3" x14ac:dyDescent="0.2">
      <c r="C532" s="25"/>
    </row>
    <row r="533" spans="3:3" x14ac:dyDescent="0.2">
      <c r="C533" s="25"/>
    </row>
    <row r="534" spans="3:3" x14ac:dyDescent="0.2">
      <c r="C534" s="25"/>
    </row>
    <row r="535" spans="3:3" x14ac:dyDescent="0.2">
      <c r="C535" s="25"/>
    </row>
    <row r="536" spans="3:3" x14ac:dyDescent="0.2">
      <c r="C536" s="25"/>
    </row>
    <row r="537" spans="3:3" x14ac:dyDescent="0.2">
      <c r="C537" s="25"/>
    </row>
    <row r="538" spans="3:3" x14ac:dyDescent="0.2">
      <c r="C538" s="25"/>
    </row>
    <row r="539" spans="3:3" x14ac:dyDescent="0.2">
      <c r="C539" s="25"/>
    </row>
    <row r="540" spans="3:3" x14ac:dyDescent="0.2">
      <c r="C540" s="25"/>
    </row>
    <row r="541" spans="3:3" x14ac:dyDescent="0.2">
      <c r="C541" s="25"/>
    </row>
    <row r="542" spans="3:3" x14ac:dyDescent="0.2">
      <c r="C542" s="25"/>
    </row>
    <row r="543" spans="3:3" x14ac:dyDescent="0.2">
      <c r="C543" s="25"/>
    </row>
    <row r="544" spans="3:3" x14ac:dyDescent="0.2">
      <c r="C544" s="25"/>
    </row>
    <row r="545" spans="3:3" x14ac:dyDescent="0.2">
      <c r="C545" s="25"/>
    </row>
    <row r="546" spans="3:3" x14ac:dyDescent="0.2">
      <c r="C546" s="25"/>
    </row>
    <row r="547" spans="3:3" x14ac:dyDescent="0.2">
      <c r="C547" s="25"/>
    </row>
    <row r="548" spans="3:3" x14ac:dyDescent="0.2">
      <c r="C548" s="25"/>
    </row>
    <row r="549" spans="3:3" x14ac:dyDescent="0.2">
      <c r="C549" s="25"/>
    </row>
    <row r="550" spans="3:3" x14ac:dyDescent="0.2">
      <c r="C550" s="25"/>
    </row>
    <row r="551" spans="3:3" x14ac:dyDescent="0.2">
      <c r="C551" s="25"/>
    </row>
    <row r="552" spans="3:3" x14ac:dyDescent="0.2">
      <c r="C552" s="25"/>
    </row>
    <row r="553" spans="3:3" x14ac:dyDescent="0.2">
      <c r="C553" s="25"/>
    </row>
    <row r="554" spans="3:3" x14ac:dyDescent="0.2">
      <c r="C554" s="25"/>
    </row>
    <row r="555" spans="3:3" x14ac:dyDescent="0.2">
      <c r="C555" s="25"/>
    </row>
    <row r="556" spans="3:3" x14ac:dyDescent="0.2">
      <c r="C556" s="25"/>
    </row>
    <row r="557" spans="3:3" x14ac:dyDescent="0.2">
      <c r="C557" s="25"/>
    </row>
    <row r="558" spans="3:3" x14ac:dyDescent="0.2">
      <c r="C558" s="25"/>
    </row>
    <row r="559" spans="3:3" x14ac:dyDescent="0.2">
      <c r="C559" s="25"/>
    </row>
    <row r="560" spans="3:3" x14ac:dyDescent="0.2">
      <c r="C560" s="25"/>
    </row>
    <row r="561" spans="3:3" x14ac:dyDescent="0.2">
      <c r="C561" s="25"/>
    </row>
    <row r="562" spans="3:3" x14ac:dyDescent="0.2">
      <c r="C562" s="25"/>
    </row>
    <row r="563" spans="3:3" x14ac:dyDescent="0.2">
      <c r="C563" s="25"/>
    </row>
    <row r="564" spans="3:3" x14ac:dyDescent="0.2">
      <c r="C564" s="25"/>
    </row>
    <row r="565" spans="3:3" x14ac:dyDescent="0.2">
      <c r="C565" s="25"/>
    </row>
    <row r="566" spans="3:3" x14ac:dyDescent="0.2">
      <c r="C566" s="25"/>
    </row>
    <row r="567" spans="3:3" x14ac:dyDescent="0.2">
      <c r="C567" s="25"/>
    </row>
    <row r="568" spans="3:3" x14ac:dyDescent="0.2">
      <c r="C568" s="25"/>
    </row>
    <row r="569" spans="3:3" x14ac:dyDescent="0.2">
      <c r="C569" s="25"/>
    </row>
    <row r="570" spans="3:3" x14ac:dyDescent="0.2">
      <c r="C570" s="25"/>
    </row>
    <row r="571" spans="3:3" x14ac:dyDescent="0.2">
      <c r="C571" s="25"/>
    </row>
    <row r="572" spans="3:3" x14ac:dyDescent="0.2">
      <c r="C572" s="25"/>
    </row>
    <row r="573" spans="3:3" x14ac:dyDescent="0.2">
      <c r="C573" s="25"/>
    </row>
    <row r="574" spans="3:3" x14ac:dyDescent="0.2">
      <c r="C574" s="25"/>
    </row>
    <row r="575" spans="3:3" x14ac:dyDescent="0.2">
      <c r="C575" s="25"/>
    </row>
    <row r="576" spans="3:3" x14ac:dyDescent="0.2">
      <c r="C576" s="25"/>
    </row>
    <row r="577" spans="3:3" x14ac:dyDescent="0.2">
      <c r="C577" s="25"/>
    </row>
    <row r="578" spans="3:3" x14ac:dyDescent="0.2">
      <c r="C578" s="25"/>
    </row>
    <row r="579" spans="3:3" x14ac:dyDescent="0.2">
      <c r="C579" s="25"/>
    </row>
    <row r="580" spans="3:3" x14ac:dyDescent="0.2">
      <c r="C580" s="25"/>
    </row>
    <row r="581" spans="3:3" x14ac:dyDescent="0.2">
      <c r="C581" s="25"/>
    </row>
    <row r="582" spans="3:3" x14ac:dyDescent="0.2">
      <c r="C582" s="25"/>
    </row>
    <row r="583" spans="3:3" x14ac:dyDescent="0.2">
      <c r="C583" s="25"/>
    </row>
    <row r="584" spans="3:3" x14ac:dyDescent="0.2">
      <c r="C584" s="25"/>
    </row>
    <row r="585" spans="3:3" x14ac:dyDescent="0.2">
      <c r="C585" s="25"/>
    </row>
    <row r="586" spans="3:3" x14ac:dyDescent="0.2">
      <c r="C586" s="25"/>
    </row>
    <row r="587" spans="3:3" x14ac:dyDescent="0.2">
      <c r="C587" s="25"/>
    </row>
    <row r="588" spans="3:3" x14ac:dyDescent="0.2">
      <c r="C588" s="25"/>
    </row>
    <row r="589" spans="3:3" x14ac:dyDescent="0.2">
      <c r="C589" s="25"/>
    </row>
    <row r="590" spans="3:3" x14ac:dyDescent="0.2">
      <c r="C590" s="25"/>
    </row>
    <row r="591" spans="3:3" x14ac:dyDescent="0.2">
      <c r="C591" s="25"/>
    </row>
    <row r="592" spans="3:3" x14ac:dyDescent="0.2">
      <c r="C592" s="25"/>
    </row>
    <row r="593" spans="3:3" x14ac:dyDescent="0.2">
      <c r="C593" s="25"/>
    </row>
    <row r="594" spans="3:3" x14ac:dyDescent="0.2">
      <c r="C594" s="25"/>
    </row>
    <row r="595" spans="3:3" x14ac:dyDescent="0.2">
      <c r="C595" s="25"/>
    </row>
    <row r="596" spans="3:3" x14ac:dyDescent="0.2">
      <c r="C596" s="25"/>
    </row>
    <row r="597" spans="3:3" x14ac:dyDescent="0.2">
      <c r="C597" s="25"/>
    </row>
    <row r="598" spans="3:3" x14ac:dyDescent="0.2">
      <c r="C598" s="25"/>
    </row>
    <row r="599" spans="3:3" x14ac:dyDescent="0.2">
      <c r="C599" s="25"/>
    </row>
    <row r="600" spans="3:3" x14ac:dyDescent="0.2">
      <c r="C600" s="25"/>
    </row>
    <row r="601" spans="3:3" x14ac:dyDescent="0.2">
      <c r="C601" s="25"/>
    </row>
    <row r="602" spans="3:3" x14ac:dyDescent="0.2">
      <c r="C602" s="25"/>
    </row>
    <row r="603" spans="3:3" x14ac:dyDescent="0.2">
      <c r="C603" s="25"/>
    </row>
    <row r="604" spans="3:3" x14ac:dyDescent="0.2">
      <c r="C604" s="25"/>
    </row>
    <row r="605" spans="3:3" x14ac:dyDescent="0.2">
      <c r="C605" s="25"/>
    </row>
    <row r="606" spans="3:3" x14ac:dyDescent="0.2">
      <c r="C606" s="25"/>
    </row>
    <row r="607" spans="3:3" x14ac:dyDescent="0.2">
      <c r="C607" s="25"/>
    </row>
    <row r="608" spans="3:3" x14ac:dyDescent="0.2">
      <c r="C608" s="25"/>
    </row>
    <row r="609" spans="3:3" x14ac:dyDescent="0.2">
      <c r="C609" s="25"/>
    </row>
    <row r="610" spans="3:3" x14ac:dyDescent="0.2">
      <c r="C610" s="25"/>
    </row>
    <row r="611" spans="3:3" x14ac:dyDescent="0.2">
      <c r="C611" s="25"/>
    </row>
    <row r="612" spans="3:3" x14ac:dyDescent="0.2">
      <c r="C612" s="25"/>
    </row>
    <row r="613" spans="3:3" x14ac:dyDescent="0.2">
      <c r="C613" s="25"/>
    </row>
    <row r="614" spans="3:3" x14ac:dyDescent="0.2">
      <c r="C614" s="25"/>
    </row>
    <row r="615" spans="3:3" x14ac:dyDescent="0.2">
      <c r="C615" s="25"/>
    </row>
    <row r="616" spans="3:3" x14ac:dyDescent="0.2">
      <c r="C616" s="25"/>
    </row>
    <row r="617" spans="3:3" x14ac:dyDescent="0.2">
      <c r="C617" s="25"/>
    </row>
    <row r="618" spans="3:3" x14ac:dyDescent="0.2">
      <c r="C618" s="25"/>
    </row>
    <row r="619" spans="3:3" x14ac:dyDescent="0.2">
      <c r="C619" s="25"/>
    </row>
    <row r="620" spans="3:3" x14ac:dyDescent="0.2">
      <c r="C620" s="25"/>
    </row>
    <row r="621" spans="3:3" x14ac:dyDescent="0.2">
      <c r="C621" s="25"/>
    </row>
    <row r="622" spans="3:3" x14ac:dyDescent="0.2">
      <c r="C622" s="25"/>
    </row>
    <row r="623" spans="3:3" x14ac:dyDescent="0.2">
      <c r="C623" s="25"/>
    </row>
    <row r="624" spans="3:3" x14ac:dyDescent="0.2">
      <c r="C624" s="25"/>
    </row>
    <row r="625" spans="3:3" x14ac:dyDescent="0.2">
      <c r="C625" s="25"/>
    </row>
    <row r="626" spans="3:3" x14ac:dyDescent="0.2">
      <c r="C626" s="25"/>
    </row>
    <row r="627" spans="3:3" x14ac:dyDescent="0.2">
      <c r="C627" s="25"/>
    </row>
    <row r="628" spans="3:3" x14ac:dyDescent="0.2">
      <c r="C628" s="25"/>
    </row>
    <row r="629" spans="3:3" x14ac:dyDescent="0.2">
      <c r="C629" s="25"/>
    </row>
    <row r="630" spans="3:3" x14ac:dyDescent="0.2">
      <c r="C630" s="25"/>
    </row>
    <row r="631" spans="3:3" x14ac:dyDescent="0.2">
      <c r="C631" s="25"/>
    </row>
    <row r="632" spans="3:3" x14ac:dyDescent="0.2">
      <c r="C632" s="25"/>
    </row>
    <row r="633" spans="3:3" x14ac:dyDescent="0.2">
      <c r="C633" s="25"/>
    </row>
    <row r="634" spans="3:3" x14ac:dyDescent="0.2">
      <c r="C634" s="25"/>
    </row>
    <row r="635" spans="3:3" x14ac:dyDescent="0.2">
      <c r="C635" s="25"/>
    </row>
    <row r="636" spans="3:3" x14ac:dyDescent="0.2">
      <c r="C636" s="25"/>
    </row>
    <row r="637" spans="3:3" x14ac:dyDescent="0.2">
      <c r="C637" s="25"/>
    </row>
    <row r="638" spans="3:3" x14ac:dyDescent="0.2">
      <c r="C638" s="25"/>
    </row>
    <row r="639" spans="3:3" x14ac:dyDescent="0.2">
      <c r="C639" s="25"/>
    </row>
    <row r="640" spans="3:3" x14ac:dyDescent="0.2">
      <c r="C640" s="25"/>
    </row>
    <row r="641" spans="3:3" x14ac:dyDescent="0.2">
      <c r="C641" s="25"/>
    </row>
    <row r="642" spans="3:3" x14ac:dyDescent="0.2">
      <c r="C642" s="25"/>
    </row>
    <row r="643" spans="3:3" x14ac:dyDescent="0.2">
      <c r="C643" s="25"/>
    </row>
    <row r="644" spans="3:3" x14ac:dyDescent="0.2">
      <c r="C644" s="25"/>
    </row>
    <row r="645" spans="3:3" x14ac:dyDescent="0.2">
      <c r="C645" s="25"/>
    </row>
    <row r="646" spans="3:3" x14ac:dyDescent="0.2">
      <c r="C646" s="25"/>
    </row>
    <row r="647" spans="3:3" x14ac:dyDescent="0.2">
      <c r="C647" s="25"/>
    </row>
    <row r="648" spans="3:3" x14ac:dyDescent="0.2">
      <c r="C648" s="25"/>
    </row>
    <row r="649" spans="3:3" x14ac:dyDescent="0.2">
      <c r="C649" s="25"/>
    </row>
    <row r="650" spans="3:3" x14ac:dyDescent="0.2">
      <c r="C650" s="25"/>
    </row>
    <row r="651" spans="3:3" x14ac:dyDescent="0.2">
      <c r="C651" s="25"/>
    </row>
    <row r="652" spans="3:3" x14ac:dyDescent="0.2">
      <c r="C652" s="25"/>
    </row>
    <row r="653" spans="3:3" x14ac:dyDescent="0.2">
      <c r="C653" s="25"/>
    </row>
    <row r="654" spans="3:3" x14ac:dyDescent="0.2">
      <c r="C654" s="25"/>
    </row>
    <row r="655" spans="3:3" x14ac:dyDescent="0.2">
      <c r="C655" s="25"/>
    </row>
    <row r="656" spans="3:3" x14ac:dyDescent="0.2">
      <c r="C656" s="25"/>
    </row>
    <row r="657" spans="3:3" x14ac:dyDescent="0.2">
      <c r="C657" s="25"/>
    </row>
    <row r="658" spans="3:3" x14ac:dyDescent="0.2">
      <c r="C658" s="25"/>
    </row>
    <row r="659" spans="3:3" x14ac:dyDescent="0.2">
      <c r="C659" s="25"/>
    </row>
    <row r="660" spans="3:3" x14ac:dyDescent="0.2">
      <c r="C660" s="25"/>
    </row>
    <row r="661" spans="3:3" x14ac:dyDescent="0.2">
      <c r="C661" s="25"/>
    </row>
    <row r="662" spans="3:3" x14ac:dyDescent="0.2">
      <c r="C662" s="25"/>
    </row>
    <row r="663" spans="3:3" x14ac:dyDescent="0.2">
      <c r="C663" s="25"/>
    </row>
    <row r="664" spans="3:3" x14ac:dyDescent="0.2">
      <c r="C664" s="25"/>
    </row>
    <row r="665" spans="3:3" x14ac:dyDescent="0.2">
      <c r="C665" s="25"/>
    </row>
    <row r="666" spans="3:3" x14ac:dyDescent="0.2">
      <c r="C666" s="25"/>
    </row>
    <row r="667" spans="3:3" x14ac:dyDescent="0.2">
      <c r="C667" s="25"/>
    </row>
    <row r="668" spans="3:3" x14ac:dyDescent="0.2">
      <c r="C668" s="25"/>
    </row>
    <row r="669" spans="3:3" x14ac:dyDescent="0.2">
      <c r="C669" s="25"/>
    </row>
    <row r="670" spans="3:3" x14ac:dyDescent="0.2">
      <c r="C670" s="25"/>
    </row>
    <row r="671" spans="3:3" x14ac:dyDescent="0.2">
      <c r="C671" s="25"/>
    </row>
    <row r="672" spans="3:3" x14ac:dyDescent="0.2">
      <c r="C672" s="25"/>
    </row>
    <row r="673" spans="3:3" x14ac:dyDescent="0.2">
      <c r="C673" s="25"/>
    </row>
    <row r="674" spans="3:3" x14ac:dyDescent="0.2">
      <c r="C674" s="25"/>
    </row>
    <row r="675" spans="3:3" x14ac:dyDescent="0.2">
      <c r="C675" s="25"/>
    </row>
    <row r="676" spans="3:3" x14ac:dyDescent="0.2">
      <c r="C676" s="25"/>
    </row>
    <row r="677" spans="3:3" x14ac:dyDescent="0.2">
      <c r="C677" s="25"/>
    </row>
    <row r="678" spans="3:3" x14ac:dyDescent="0.2">
      <c r="C678" s="25"/>
    </row>
    <row r="679" spans="3:3" x14ac:dyDescent="0.2">
      <c r="C679" s="25"/>
    </row>
    <row r="680" spans="3:3" x14ac:dyDescent="0.2">
      <c r="C680" s="25"/>
    </row>
    <row r="681" spans="3:3" x14ac:dyDescent="0.2">
      <c r="C681" s="25"/>
    </row>
    <row r="682" spans="3:3" x14ac:dyDescent="0.2">
      <c r="C682" s="25"/>
    </row>
    <row r="683" spans="3:3" x14ac:dyDescent="0.2">
      <c r="C683" s="25"/>
    </row>
    <row r="684" spans="3:3" x14ac:dyDescent="0.2">
      <c r="C684" s="25"/>
    </row>
    <row r="685" spans="3:3" x14ac:dyDescent="0.2">
      <c r="C685" s="25"/>
    </row>
    <row r="686" spans="3:3" x14ac:dyDescent="0.2">
      <c r="C686" s="25"/>
    </row>
    <row r="687" spans="3:3" x14ac:dyDescent="0.2">
      <c r="C687" s="25"/>
    </row>
    <row r="688" spans="3:3" x14ac:dyDescent="0.2">
      <c r="C688" s="25"/>
    </row>
    <row r="689" spans="3:3" x14ac:dyDescent="0.2">
      <c r="C689" s="25"/>
    </row>
    <row r="690" spans="3:3" x14ac:dyDescent="0.2">
      <c r="C690" s="25"/>
    </row>
    <row r="691" spans="3:3" x14ac:dyDescent="0.2">
      <c r="C691" s="25"/>
    </row>
    <row r="692" spans="3:3" x14ac:dyDescent="0.2">
      <c r="C692" s="25"/>
    </row>
    <row r="693" spans="3:3" x14ac:dyDescent="0.2">
      <c r="C693" s="25"/>
    </row>
    <row r="694" spans="3:3" x14ac:dyDescent="0.2">
      <c r="C694" s="25"/>
    </row>
    <row r="695" spans="3:3" x14ac:dyDescent="0.2">
      <c r="C695" s="25"/>
    </row>
    <row r="696" spans="3:3" x14ac:dyDescent="0.2">
      <c r="C696" s="25"/>
    </row>
    <row r="697" spans="3:3" x14ac:dyDescent="0.2">
      <c r="C697" s="25"/>
    </row>
    <row r="698" spans="3:3" x14ac:dyDescent="0.2">
      <c r="C698" s="25"/>
    </row>
    <row r="699" spans="3:3" x14ac:dyDescent="0.2">
      <c r="C699" s="25"/>
    </row>
    <row r="700" spans="3:3" x14ac:dyDescent="0.2">
      <c r="C700" s="25"/>
    </row>
    <row r="701" spans="3:3" x14ac:dyDescent="0.2">
      <c r="C701" s="25"/>
    </row>
    <row r="702" spans="3:3" x14ac:dyDescent="0.2">
      <c r="C702" s="25"/>
    </row>
    <row r="703" spans="3:3" x14ac:dyDescent="0.2">
      <c r="C703" s="25"/>
    </row>
    <row r="704" spans="3:3" x14ac:dyDescent="0.2">
      <c r="C704" s="25"/>
    </row>
    <row r="705" spans="3:3" x14ac:dyDescent="0.2">
      <c r="C705" s="25"/>
    </row>
    <row r="706" spans="3:3" x14ac:dyDescent="0.2">
      <c r="C706" s="25"/>
    </row>
    <row r="707" spans="3:3" x14ac:dyDescent="0.2">
      <c r="C707" s="25"/>
    </row>
    <row r="708" spans="3:3" x14ac:dyDescent="0.2">
      <c r="C708" s="25"/>
    </row>
    <row r="709" spans="3:3" x14ac:dyDescent="0.2">
      <c r="C709" s="48"/>
    </row>
    <row r="710" spans="3:3" x14ac:dyDescent="0.2">
      <c r="C710" s="25"/>
    </row>
    <row r="711" spans="3:3" x14ac:dyDescent="0.2">
      <c r="C711" s="25"/>
    </row>
    <row r="712" spans="3:3" x14ac:dyDescent="0.2">
      <c r="C712" s="25"/>
    </row>
    <row r="713" spans="3:3" x14ac:dyDescent="0.2">
      <c r="C713" s="25"/>
    </row>
    <row r="714" spans="3:3" x14ac:dyDescent="0.2">
      <c r="C714" s="25"/>
    </row>
    <row r="715" spans="3:3" x14ac:dyDescent="0.2">
      <c r="C715" s="25"/>
    </row>
    <row r="716" spans="3:3" x14ac:dyDescent="0.2">
      <c r="C716" s="25"/>
    </row>
    <row r="717" spans="3:3" x14ac:dyDescent="0.2">
      <c r="C717" s="25"/>
    </row>
    <row r="718" spans="3:3" x14ac:dyDescent="0.2">
      <c r="C718" s="25"/>
    </row>
    <row r="719" spans="3:3" x14ac:dyDescent="0.2">
      <c r="C719" s="25"/>
    </row>
    <row r="720" spans="3:3" x14ac:dyDescent="0.2">
      <c r="C720" s="25"/>
    </row>
    <row r="721" spans="3:3" x14ac:dyDescent="0.2">
      <c r="C721" s="25"/>
    </row>
    <row r="722" spans="3:3" x14ac:dyDescent="0.2">
      <c r="C722" s="25"/>
    </row>
    <row r="723" spans="3:3" x14ac:dyDescent="0.2">
      <c r="C723" s="25"/>
    </row>
    <row r="724" spans="3:3" x14ac:dyDescent="0.2">
      <c r="C724" s="25"/>
    </row>
    <row r="725" spans="3:3" x14ac:dyDescent="0.2">
      <c r="C725" s="25"/>
    </row>
    <row r="726" spans="3:3" x14ac:dyDescent="0.2">
      <c r="C726" s="25"/>
    </row>
    <row r="727" spans="3:3" x14ac:dyDescent="0.2">
      <c r="C727" s="25"/>
    </row>
    <row r="728" spans="3:3" x14ac:dyDescent="0.2">
      <c r="C728" s="25"/>
    </row>
    <row r="729" spans="3:3" x14ac:dyDescent="0.2">
      <c r="C729" s="25"/>
    </row>
    <row r="730" spans="3:3" x14ac:dyDescent="0.2">
      <c r="C730" s="25"/>
    </row>
    <row r="731" spans="3:3" x14ac:dyDescent="0.2">
      <c r="C731" s="25"/>
    </row>
    <row r="732" spans="3:3" x14ac:dyDescent="0.2">
      <c r="C732" s="25"/>
    </row>
    <row r="733" spans="3:3" x14ac:dyDescent="0.2">
      <c r="C733" s="25"/>
    </row>
    <row r="734" spans="3:3" x14ac:dyDescent="0.2">
      <c r="C734" s="25"/>
    </row>
    <row r="735" spans="3:3" x14ac:dyDescent="0.2">
      <c r="C735" s="25"/>
    </row>
    <row r="736" spans="3:3" x14ac:dyDescent="0.2">
      <c r="C736" s="25"/>
    </row>
    <row r="737" spans="3:3" x14ac:dyDescent="0.2">
      <c r="C737" s="25"/>
    </row>
    <row r="738" spans="3:3" x14ac:dyDescent="0.2">
      <c r="C738" s="25"/>
    </row>
    <row r="739" spans="3:3" x14ac:dyDescent="0.2">
      <c r="C739" s="25"/>
    </row>
  </sheetData>
  <phoneticPr fontId="22" type="noConversion"/>
  <conditionalFormatting sqref="C1:C1048576">
    <cfRule type="containsText" dxfId="2" priority="1" operator="containsText" text="~*">
      <formula>NOT(ISERROR(SEARCH("~*",C1)))</formula>
    </cfRule>
  </conditionalFormatting>
  <printOptions gridLines="1"/>
  <pageMargins left="0.5" right="0.5" top="0.5" bottom="0.5" header="0.3" footer="0.3"/>
  <pageSetup scale="93" fitToHeight="11" orientation="portrait" horizontalDpi="0" verticalDpi="0"/>
  <headerFooter>
    <oddHeader>&amp;C&amp;"Calibri,Regular"&amp;K000000Julian Alex full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87"/>
  <sheetViews>
    <sheetView workbookViewId="0">
      <selection activeCell="F13" sqref="F13"/>
    </sheetView>
  </sheetViews>
  <sheetFormatPr baseColWidth="10" defaultRowHeight="16" x14ac:dyDescent="0.2"/>
  <cols>
    <col min="2" max="2" width="4.1640625" bestFit="1" customWidth="1"/>
    <col min="3" max="3" width="85.33203125" customWidth="1"/>
    <col min="4" max="4" width="6.5" customWidth="1"/>
    <col min="5" max="5" width="4.1640625" customWidth="1"/>
    <col min="6" max="6" width="20.5" customWidth="1"/>
    <col min="7" max="7" width="7.33203125" customWidth="1"/>
    <col min="8" max="8" width="5.5" bestFit="1" customWidth="1"/>
    <col min="10" max="10" width="3.1640625" customWidth="1"/>
    <col min="11" max="11" width="5.5" bestFit="1" customWidth="1"/>
  </cols>
  <sheetData>
    <row r="1" spans="2:12" x14ac:dyDescent="0.2">
      <c r="C1" s="52" t="s">
        <v>446</v>
      </c>
    </row>
    <row r="2" spans="2:12" x14ac:dyDescent="0.2">
      <c r="C2" s="52"/>
      <c r="E2" s="50">
        <v>1</v>
      </c>
      <c r="F2" t="s">
        <v>450</v>
      </c>
      <c r="H2">
        <v>51</v>
      </c>
      <c r="I2" t="s">
        <v>451</v>
      </c>
      <c r="K2">
        <v>23</v>
      </c>
      <c r="L2" t="s">
        <v>452</v>
      </c>
    </row>
    <row r="3" spans="2:12" x14ac:dyDescent="0.2">
      <c r="C3" s="52"/>
      <c r="E3" s="50">
        <v>0</v>
      </c>
      <c r="F3" t="s">
        <v>453</v>
      </c>
      <c r="H3">
        <f>H2-E2</f>
        <v>50</v>
      </c>
      <c r="I3" t="s">
        <v>454</v>
      </c>
      <c r="K3">
        <f>K2-E2</f>
        <v>22</v>
      </c>
      <c r="L3" t="s">
        <v>455</v>
      </c>
    </row>
    <row r="4" spans="2:12" x14ac:dyDescent="0.2">
      <c r="C4" s="52"/>
      <c r="E4" s="50"/>
    </row>
    <row r="5" spans="2:12" ht="30" x14ac:dyDescent="0.2">
      <c r="C5" s="54" t="s">
        <v>448</v>
      </c>
      <c r="E5" s="50">
        <v>4</v>
      </c>
      <c r="F5" t="s">
        <v>456</v>
      </c>
      <c r="H5" s="55">
        <f>H3/H2</f>
        <v>0.98039215686274506</v>
      </c>
      <c r="I5" s="50" t="s">
        <v>457</v>
      </c>
      <c r="K5" s="56">
        <f>K3/K2</f>
        <v>0.95652173913043481</v>
      </c>
      <c r="L5" s="50" t="s">
        <v>458</v>
      </c>
    </row>
    <row r="7" spans="2:12" x14ac:dyDescent="0.2">
      <c r="C7" s="22" t="s">
        <v>439</v>
      </c>
    </row>
    <row r="8" spans="2:12" x14ac:dyDescent="0.2">
      <c r="B8" t="s">
        <v>445</v>
      </c>
      <c r="C8" s="22" t="s">
        <v>80</v>
      </c>
    </row>
    <row r="9" spans="2:12" x14ac:dyDescent="0.2">
      <c r="B9">
        <v>21</v>
      </c>
      <c r="C9" s="22" t="s">
        <v>81</v>
      </c>
    </row>
    <row r="10" spans="2:12" x14ac:dyDescent="0.2">
      <c r="B10" t="s">
        <v>445</v>
      </c>
      <c r="C10" s="25"/>
    </row>
    <row r="11" spans="2:12" x14ac:dyDescent="0.2">
      <c r="C11" s="25" t="s">
        <v>440</v>
      </c>
    </row>
    <row r="12" spans="2:12" x14ac:dyDescent="0.2">
      <c r="B12" t="s">
        <v>445</v>
      </c>
      <c r="C12" s="25" t="s">
        <v>443</v>
      </c>
    </row>
    <row r="13" spans="2:12" x14ac:dyDescent="0.2">
      <c r="B13">
        <v>22</v>
      </c>
      <c r="C13" s="25" t="s">
        <v>83</v>
      </c>
      <c r="D13" t="s">
        <v>29</v>
      </c>
    </row>
    <row r="14" spans="2:12" x14ac:dyDescent="0.2">
      <c r="B14">
        <v>23</v>
      </c>
      <c r="C14" s="25" t="s">
        <v>84</v>
      </c>
    </row>
    <row r="15" spans="2:12" x14ac:dyDescent="0.2">
      <c r="B15" t="s">
        <v>445</v>
      </c>
      <c r="C15" s="25"/>
    </row>
    <row r="16" spans="2:12" x14ac:dyDescent="0.2">
      <c r="B16" t="s">
        <v>445</v>
      </c>
      <c r="C16" s="25" t="s">
        <v>85</v>
      </c>
    </row>
    <row r="17" spans="2:3" x14ac:dyDescent="0.2">
      <c r="B17">
        <v>24</v>
      </c>
      <c r="C17" s="25" t="s">
        <v>86</v>
      </c>
    </row>
    <row r="18" spans="2:3" x14ac:dyDescent="0.2">
      <c r="B18" t="s">
        <v>445</v>
      </c>
      <c r="C18" s="25"/>
    </row>
    <row r="19" spans="2:3" x14ac:dyDescent="0.2">
      <c r="C19" s="25" t="s">
        <v>439</v>
      </c>
    </row>
    <row r="20" spans="2:3" x14ac:dyDescent="0.2">
      <c r="B20" t="s">
        <v>445</v>
      </c>
      <c r="C20" s="22" t="s">
        <v>87</v>
      </c>
    </row>
    <row r="21" spans="2:3" x14ac:dyDescent="0.2">
      <c r="B21" t="s">
        <v>445</v>
      </c>
      <c r="C21" s="25"/>
    </row>
    <row r="22" spans="2:3" x14ac:dyDescent="0.2">
      <c r="B22">
        <v>25</v>
      </c>
      <c r="C22" s="22" t="s">
        <v>89</v>
      </c>
    </row>
    <row r="23" spans="2:3" x14ac:dyDescent="0.2">
      <c r="B23">
        <v>26</v>
      </c>
      <c r="C23" s="22" t="s">
        <v>90</v>
      </c>
    </row>
    <row r="24" spans="2:3" x14ac:dyDescent="0.2">
      <c r="B24" t="s">
        <v>445</v>
      </c>
      <c r="C24" s="22" t="s">
        <v>91</v>
      </c>
    </row>
    <row r="25" spans="2:3" x14ac:dyDescent="0.2">
      <c r="B25">
        <v>27</v>
      </c>
      <c r="C25" s="22" t="s">
        <v>92</v>
      </c>
    </row>
    <row r="26" spans="2:3" x14ac:dyDescent="0.2">
      <c r="B26">
        <v>28</v>
      </c>
      <c r="C26" s="22" t="s">
        <v>93</v>
      </c>
    </row>
    <row r="27" spans="2:3" x14ac:dyDescent="0.2">
      <c r="B27">
        <v>29</v>
      </c>
      <c r="C27" s="22" t="s">
        <v>94</v>
      </c>
    </row>
    <row r="28" spans="2:3" x14ac:dyDescent="0.2">
      <c r="B28">
        <v>30</v>
      </c>
      <c r="C28" s="22" t="s">
        <v>95</v>
      </c>
    </row>
    <row r="29" spans="2:3" x14ac:dyDescent="0.2">
      <c r="B29">
        <v>31</v>
      </c>
      <c r="C29" s="22" t="s">
        <v>96</v>
      </c>
    </row>
    <row r="30" spans="2:3" x14ac:dyDescent="0.2">
      <c r="B30" t="s">
        <v>445</v>
      </c>
      <c r="C30" s="25"/>
    </row>
    <row r="31" spans="2:3" ht="30" x14ac:dyDescent="0.2">
      <c r="B31" t="s">
        <v>445</v>
      </c>
      <c r="C31" s="25" t="s">
        <v>441</v>
      </c>
    </row>
    <row r="32" spans="2:3" x14ac:dyDescent="0.2">
      <c r="B32" t="s">
        <v>445</v>
      </c>
      <c r="C32" s="22" t="s">
        <v>98</v>
      </c>
    </row>
    <row r="33" spans="2:3" x14ac:dyDescent="0.2">
      <c r="B33" t="s">
        <v>445</v>
      </c>
      <c r="C33" s="22"/>
    </row>
    <row r="34" spans="2:3" x14ac:dyDescent="0.2">
      <c r="B34" t="s">
        <v>445</v>
      </c>
      <c r="C34" s="22" t="s">
        <v>99</v>
      </c>
    </row>
    <row r="35" spans="2:3" x14ac:dyDescent="0.2">
      <c r="C35" s="22"/>
    </row>
    <row r="36" spans="2:3" x14ac:dyDescent="0.2">
      <c r="B36" t="s">
        <v>445</v>
      </c>
      <c r="C36" s="25" t="s">
        <v>440</v>
      </c>
    </row>
    <row r="37" spans="2:3" x14ac:dyDescent="0.2">
      <c r="B37" t="s">
        <v>445</v>
      </c>
      <c r="C37" s="25" t="s">
        <v>100</v>
      </c>
    </row>
    <row r="38" spans="2:3" x14ac:dyDescent="0.2">
      <c r="B38" t="s">
        <v>445</v>
      </c>
      <c r="C38" s="25"/>
    </row>
    <row r="39" spans="2:3" x14ac:dyDescent="0.2">
      <c r="C39" s="25" t="s">
        <v>442</v>
      </c>
    </row>
    <row r="40" spans="2:3" x14ac:dyDescent="0.2">
      <c r="B40" t="s">
        <v>445</v>
      </c>
      <c r="C40" s="22" t="s">
        <v>101</v>
      </c>
    </row>
    <row r="41" spans="2:3" x14ac:dyDescent="0.2">
      <c r="B41">
        <v>32</v>
      </c>
      <c r="C41" s="22" t="s">
        <v>102</v>
      </c>
    </row>
    <row r="42" spans="2:3" x14ac:dyDescent="0.2">
      <c r="B42">
        <v>33</v>
      </c>
      <c r="C42" s="22" t="s">
        <v>103</v>
      </c>
    </row>
    <row r="43" spans="2:3" ht="30" x14ac:dyDescent="0.2">
      <c r="B43">
        <v>34</v>
      </c>
      <c r="C43" s="22" t="s">
        <v>104</v>
      </c>
    </row>
    <row r="44" spans="2:3" x14ac:dyDescent="0.2">
      <c r="B44">
        <v>35</v>
      </c>
      <c r="C44" s="22" t="s">
        <v>105</v>
      </c>
    </row>
    <row r="45" spans="2:3" x14ac:dyDescent="0.2">
      <c r="B45">
        <v>36</v>
      </c>
      <c r="C45" s="22" t="s">
        <v>106</v>
      </c>
    </row>
    <row r="46" spans="2:3" x14ac:dyDescent="0.2">
      <c r="B46" t="s">
        <v>445</v>
      </c>
      <c r="C46" s="22"/>
    </row>
    <row r="47" spans="2:3" x14ac:dyDescent="0.2">
      <c r="B47" t="s">
        <v>445</v>
      </c>
      <c r="C47" s="22" t="s">
        <v>107</v>
      </c>
    </row>
    <row r="48" spans="2:3" x14ac:dyDescent="0.2">
      <c r="B48">
        <v>37</v>
      </c>
      <c r="C48" s="22" t="s">
        <v>108</v>
      </c>
    </row>
    <row r="49" spans="2:6" x14ac:dyDescent="0.2">
      <c r="B49">
        <v>38</v>
      </c>
      <c r="C49" s="22" t="s">
        <v>109</v>
      </c>
    </row>
    <row r="50" spans="2:6" x14ac:dyDescent="0.2">
      <c r="B50">
        <v>39</v>
      </c>
      <c r="C50" s="22" t="s">
        <v>110</v>
      </c>
    </row>
    <row r="51" spans="2:6" x14ac:dyDescent="0.2">
      <c r="B51">
        <v>40</v>
      </c>
      <c r="C51" s="22" t="s">
        <v>111</v>
      </c>
      <c r="D51" t="s">
        <v>29</v>
      </c>
      <c r="F51" t="s">
        <v>459</v>
      </c>
    </row>
    <row r="52" spans="2:6" x14ac:dyDescent="0.2">
      <c r="B52">
        <v>41</v>
      </c>
      <c r="C52" s="22" t="s">
        <v>112</v>
      </c>
    </row>
    <row r="53" spans="2:6" x14ac:dyDescent="0.2">
      <c r="B53">
        <v>42</v>
      </c>
      <c r="C53" s="22" t="s">
        <v>113</v>
      </c>
    </row>
    <row r="55" spans="2:6" x14ac:dyDescent="0.2">
      <c r="C55" s="53" t="s">
        <v>447</v>
      </c>
    </row>
    <row r="57" spans="2:6" ht="30" x14ac:dyDescent="0.2">
      <c r="B57">
        <v>180</v>
      </c>
      <c r="C57" s="25" t="s">
        <v>436</v>
      </c>
    </row>
    <row r="58" spans="2:6" x14ac:dyDescent="0.2">
      <c r="B58" t="s">
        <v>445</v>
      </c>
      <c r="C58" s="25" t="s">
        <v>444</v>
      </c>
    </row>
    <row r="59" spans="2:6" ht="30" x14ac:dyDescent="0.2">
      <c r="B59">
        <v>181</v>
      </c>
      <c r="C59" s="22" t="s">
        <v>338</v>
      </c>
    </row>
    <row r="60" spans="2:6" x14ac:dyDescent="0.2">
      <c r="B60">
        <v>182</v>
      </c>
      <c r="C60" s="22" t="s">
        <v>339</v>
      </c>
    </row>
    <row r="61" spans="2:6" x14ac:dyDescent="0.2">
      <c r="B61" t="s">
        <v>445</v>
      </c>
      <c r="C61" s="22" t="s">
        <v>340</v>
      </c>
    </row>
    <row r="62" spans="2:6" x14ac:dyDescent="0.2">
      <c r="B62">
        <v>183</v>
      </c>
      <c r="C62" s="22" t="s">
        <v>341</v>
      </c>
    </row>
    <row r="63" spans="2:6" ht="30" x14ac:dyDescent="0.2">
      <c r="B63">
        <v>184</v>
      </c>
      <c r="C63" s="22" t="s">
        <v>449</v>
      </c>
    </row>
    <row r="64" spans="2:6" x14ac:dyDescent="0.2">
      <c r="B64">
        <v>185</v>
      </c>
      <c r="C64" s="22" t="s">
        <v>343</v>
      </c>
    </row>
    <row r="65" spans="2:6" x14ac:dyDescent="0.2">
      <c r="B65">
        <v>186</v>
      </c>
      <c r="C65" s="22" t="s">
        <v>344</v>
      </c>
    </row>
    <row r="66" spans="2:6" x14ac:dyDescent="0.2">
      <c r="B66">
        <v>187</v>
      </c>
      <c r="C66" s="22" t="s">
        <v>345</v>
      </c>
    </row>
    <row r="67" spans="2:6" x14ac:dyDescent="0.2">
      <c r="B67">
        <v>188</v>
      </c>
      <c r="C67" s="22" t="s">
        <v>346</v>
      </c>
    </row>
    <row r="68" spans="2:6" ht="30" x14ac:dyDescent="0.2">
      <c r="B68">
        <v>189</v>
      </c>
      <c r="C68" s="22" t="s">
        <v>347</v>
      </c>
    </row>
    <row r="69" spans="2:6" x14ac:dyDescent="0.2">
      <c r="B69">
        <v>190</v>
      </c>
      <c r="C69" s="57" t="s">
        <v>348</v>
      </c>
      <c r="D69" s="50"/>
      <c r="F69" t="s">
        <v>460</v>
      </c>
    </row>
    <row r="70" spans="2:6" x14ac:dyDescent="0.2">
      <c r="B70">
        <v>191</v>
      </c>
      <c r="C70" s="22" t="s">
        <v>349</v>
      </c>
    </row>
    <row r="71" spans="2:6" x14ac:dyDescent="0.2">
      <c r="B71">
        <v>192</v>
      </c>
      <c r="C71" s="22" t="s">
        <v>350</v>
      </c>
    </row>
    <row r="72" spans="2:6" x14ac:dyDescent="0.2">
      <c r="B72">
        <v>193</v>
      </c>
      <c r="C72" s="22" t="s">
        <v>351</v>
      </c>
    </row>
    <row r="73" spans="2:6" x14ac:dyDescent="0.2">
      <c r="B73">
        <v>194</v>
      </c>
      <c r="C73" s="22" t="s">
        <v>433</v>
      </c>
    </row>
    <row r="74" spans="2:6" x14ac:dyDescent="0.2">
      <c r="B74">
        <v>195</v>
      </c>
      <c r="C74" s="22" t="s">
        <v>353</v>
      </c>
    </row>
    <row r="75" spans="2:6" x14ac:dyDescent="0.2">
      <c r="B75">
        <v>196</v>
      </c>
      <c r="C75" s="22" t="s">
        <v>354</v>
      </c>
    </row>
    <row r="76" spans="2:6" ht="30" x14ac:dyDescent="0.2">
      <c r="B76">
        <v>197</v>
      </c>
      <c r="C76" s="22" t="s">
        <v>355</v>
      </c>
    </row>
    <row r="77" spans="2:6" x14ac:dyDescent="0.2">
      <c r="B77">
        <v>198</v>
      </c>
      <c r="C77" s="22" t="s">
        <v>356</v>
      </c>
      <c r="D77" t="s">
        <v>27</v>
      </c>
    </row>
    <row r="78" spans="2:6" ht="30" x14ac:dyDescent="0.2">
      <c r="B78">
        <v>199</v>
      </c>
      <c r="C78" s="22" t="s">
        <v>357</v>
      </c>
    </row>
    <row r="79" spans="2:6" x14ac:dyDescent="0.2">
      <c r="B79">
        <v>200</v>
      </c>
      <c r="C79" s="22" t="s">
        <v>358</v>
      </c>
      <c r="D79" t="s">
        <v>21</v>
      </c>
    </row>
    <row r="80" spans="2:6" x14ac:dyDescent="0.2">
      <c r="B80">
        <v>201</v>
      </c>
      <c r="C80" s="22" t="s">
        <v>359</v>
      </c>
    </row>
    <row r="81" spans="2:3" x14ac:dyDescent="0.2">
      <c r="B81">
        <v>202</v>
      </c>
      <c r="C81" s="22" t="s">
        <v>360</v>
      </c>
    </row>
    <row r="82" spans="2:3" x14ac:dyDescent="0.2">
      <c r="B82">
        <v>203</v>
      </c>
      <c r="C82" s="22" t="s">
        <v>361</v>
      </c>
    </row>
    <row r="83" spans="2:3" x14ac:dyDescent="0.2">
      <c r="B83">
        <v>204</v>
      </c>
      <c r="C83" s="22" t="s">
        <v>362</v>
      </c>
    </row>
    <row r="84" spans="2:3" x14ac:dyDescent="0.2">
      <c r="B84">
        <v>205</v>
      </c>
      <c r="C84" s="22" t="s">
        <v>363</v>
      </c>
    </row>
    <row r="85" spans="2:3" x14ac:dyDescent="0.2">
      <c r="B85">
        <v>206</v>
      </c>
      <c r="C85" s="22" t="s">
        <v>364</v>
      </c>
    </row>
    <row r="86" spans="2:3" x14ac:dyDescent="0.2">
      <c r="B86">
        <v>207</v>
      </c>
      <c r="C86" s="22" t="s">
        <v>365</v>
      </c>
    </row>
    <row r="87" spans="2:3" x14ac:dyDescent="0.2">
      <c r="B87">
        <v>208</v>
      </c>
      <c r="C87" s="22" t="s">
        <v>366</v>
      </c>
    </row>
  </sheetData>
  <phoneticPr fontId="22" type="noConversion"/>
  <conditionalFormatting sqref="C7:C53 C55">
    <cfRule type="containsText" dxfId="1" priority="2" operator="containsText" text="~*">
      <formula>NOT(ISERROR(SEARCH("~*",C7)))</formula>
    </cfRule>
  </conditionalFormatting>
  <conditionalFormatting sqref="C57:C87">
    <cfRule type="containsText" dxfId="0" priority="1" operator="containsText" text="~*">
      <formula>NOT(ISERROR(SEARCH("~*",C57)))</formula>
    </cfRule>
  </conditionalFormatting>
  <printOptions gridLines="1"/>
  <pageMargins left="0.5" right="0.5" top="0.5" bottom="0.5" header="0.3" footer="0.3"/>
  <pageSetup scale="93" fitToHeight="2" orientation="portrait" horizontalDpi="0" verticalDpi="0"/>
  <headerFooter>
    <oddHeader>&amp;C&amp;"Calibri,Regular"&amp;K000000Julian &amp; Alex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coding 1</vt:lpstr>
      <vt:lpstr>coding 2</vt:lpstr>
      <vt:lpstr>coding after IRR</vt:lpstr>
      <vt:lpstr>formatted for IRR</vt:lpstr>
      <vt:lpstr>subset for 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Microsoft Office User</cp:lastModifiedBy>
  <cp:lastPrinted>2016-04-27T16:45:51Z</cp:lastPrinted>
  <dcterms:created xsi:type="dcterms:W3CDTF">2016-01-31T20:17:13Z</dcterms:created>
  <dcterms:modified xsi:type="dcterms:W3CDTF">2017-08-07T14:50:32Z</dcterms:modified>
</cp:coreProperties>
</file>